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793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<sst xmlns="http://schemas.openxmlformats.org/spreadsheetml/2006/main" count="361" uniqueCount="327">
  <si>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</si>
  <si>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</si>
  <si>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</si>
  <si>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</si>
  <si>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</si>
  <si>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</si>
  <si>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</si>
  <si>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</si>
  <si>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</si>
  <si>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</si>
  <si>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</si>
  <si>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</si>
  <si>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</si>
  <si>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</si>
  <si>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</si>
  <si>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</si>
  <si>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</si>
  <si>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</si>
  <si>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</si>
  <si>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</si>
  <si>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</si>
  <si>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</si>
  <si>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</si>
  <si>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</si>
  <si>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</si>
  <si>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</si>
  <si>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</si>
  <si>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</si>
  <si>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</si>
  <si>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</si>
  <si>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RELIANCE GILT SECURITIES FUND</t>
  </si>
  <si>
    <t>RELIANCE GOLD SAVINGS FUND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</si>
  <si>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</si>
  <si>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</si>
  <si>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</si>
  <si>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</si>
  <si>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</si>
  <si>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</si>
  <si>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</si>
  <si>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</si>
  <si>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</si>
  <si>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</si>
  <si>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</si>
  <si>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</si>
  <si>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</si>
  <si>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</si>
  <si>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</si>
  <si>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</si>
  <si>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</si>
  <si>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</si>
  <si>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</si>
  <si>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</si>
  <si>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</si>
  <si>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</si>
  <si>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</si>
  <si>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</si>
  <si>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</si>
  <si>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</si>
  <si>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</si>
  <si>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</si>
  <si>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</si>
  <si>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</si>
  <si>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</si>
  <si>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</si>
  <si>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</si>
  <si>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</si>
  <si>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</si>
  <si>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</si>
  <si>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</si>
  <si>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</si>
  <si>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</si>
  <si>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</si>
  <si>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</si>
  <si>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</si>
  <si>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</si>
  <si>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</si>
  <si>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</si>
  <si>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</si>
  <si>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</si>
  <si>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</si>
  <si>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</si>
  <si>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</si>
  <si>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</si>
  <si>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</si>
  <si>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</si>
  <si>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</si>
  <si>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</si>
  <si>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</si>
  <si>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</si>
  <si>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</si>
  <si>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</si>
  <si>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</si>
  <si>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Telangana</t>
  </si>
  <si>
    <t>A</t>
  </si>
  <si>
    <t>INCOME / DEBT ORIENTED SCHEMES</t>
  </si>
  <si>
    <t>ELSS</t>
  </si>
  <si>
    <t>RELIANCE QUARTERLY INTERVAL FUND - SERIES III</t>
  </si>
  <si>
    <t>RELIANCE DUAL ADVANTAGE FIXED TENURE FUND - IV - PLAN A</t>
  </si>
  <si>
    <t>RELIANCE MONTHLY INTERVAL FUND - SERIES II</t>
  </si>
  <si>
    <t>RELIANCE MONTHLY INTERVAL FUND - SERIES I</t>
  </si>
  <si>
    <t>RELIANCE QUARTERLY INTERVAL FUND - SERIES II</t>
  </si>
  <si>
    <t>RELIANCE ANNUAL INTERVAL FUND - SERIES I</t>
  </si>
  <si>
    <t>RELIANCE YEARLY INTERVAL FUND - SERIES 1</t>
  </si>
  <si>
    <t>RELIANCE INCOME FUND</t>
  </si>
  <si>
    <t>RELIANCE DYNAMIC BOND FUND</t>
  </si>
  <si>
    <t>RELIANCE BANKING FUND</t>
  </si>
  <si>
    <t>RELIANCE CAPITAL BUILDER FUND II - SERIES B</t>
  </si>
  <si>
    <t>RELIANCE CLOSE ENDED EQUITY FUND - SERIES A</t>
  </si>
  <si>
    <t>RELIANCE CLOSE ENDED EQUITY FUND - SERIES B</t>
  </si>
  <si>
    <t>RELIANCE CLOSE ENDED EQUITY FUND II - SERIES A</t>
  </si>
  <si>
    <t>RELIANCE GROWTH FUND</t>
  </si>
  <si>
    <t>RELIANCE VISION FUND</t>
  </si>
  <si>
    <t>RELIANCE JAPAN EQUITY FUND</t>
  </si>
  <si>
    <t>RELIANCE INDEX FUND - NIFTY PLAN</t>
  </si>
  <si>
    <t>RELIANCE PHARMA FUND</t>
  </si>
  <si>
    <t>RELIANCE SMALL CAP FUND</t>
  </si>
  <si>
    <t>RELIANCE INDEX FUND - SENSEX PLAN</t>
  </si>
  <si>
    <t>RELIANCE RETIREMENT FUND - INCOME GENERATION SCHEME</t>
  </si>
  <si>
    <t>RELIANCE RETIREMENT FUND - WEALTH CREATION SCHEME</t>
  </si>
  <si>
    <t>RELIANCE BANKING &amp; PSU DEBT FUND</t>
  </si>
  <si>
    <t>RELIANCE EQUITY SAVINGS FUND</t>
  </si>
  <si>
    <t>RELIANCE US EQUITY OPPORTUNITES FUND</t>
  </si>
  <si>
    <t>RELIANCE FIXED HORIZON FUND - XXIV - SERIES 2</t>
  </si>
  <si>
    <t>RELIANCE FIXED HORIZON FUND - XXIV - SERIES 24</t>
  </si>
  <si>
    <t>RELIANCE DUAL ADVANTAGE FIXED TENURE FUND -III - PLAN C</t>
  </si>
  <si>
    <t>RELIANCE FIXED HORIZON FUND - XXIX - SERIES 2</t>
  </si>
  <si>
    <t>RELIANCE FIXED HORIZON FUND - XXIX - SERIES 3</t>
  </si>
  <si>
    <t>RELIANCE FIXED HORIZON FUND - XXV - SERIES 35</t>
  </si>
  <si>
    <t>RELIANCE FIXED HORIZON FUND - XXV - SERIES 15</t>
  </si>
  <si>
    <t>RELIANCE DUAL ADVANTAGE FIXED TENURE FUND VIII - PLAN B</t>
  </si>
  <si>
    <t>RELIANCE FIXED HORIZON FUND - XXIX - SERIES 6</t>
  </si>
  <si>
    <t>RELIANCE FIXED HORIZON FUND - XXIX - SERIES 8</t>
  </si>
  <si>
    <t>RELIANCE DUAL ADVANTAGE FIXED TENURE FUND VIII - PLAN C</t>
  </si>
  <si>
    <t>RELIANCE FIXED HORIZON FUND - XXIX - SERIES 7</t>
  </si>
  <si>
    <t>RELIANCE FIXED HORIZON FUND - XXIX - SERIES 9</t>
  </si>
  <si>
    <t>RELIANCE FIXED HORIZON FUND - XXIX - SERIES 10</t>
  </si>
  <si>
    <t>RELIANCE FIXED HORIZON FUND - XXIX - SERIES 13</t>
  </si>
  <si>
    <t>RELIANCE FIXED HORIZON FUND - XXIX - SERIES 14</t>
  </si>
  <si>
    <t>RELIANCE FIXED HORIZON FUND - XXIX - SERIES 16</t>
  </si>
  <si>
    <t>RELIANCE FIXED HORIZON FUND - XXIX - SERIES 19</t>
  </si>
  <si>
    <t>RELIANCE FIXED HORIZON FUND - XXIX - SERIES 18</t>
  </si>
  <si>
    <t>RELIANCE FIXED HORIZON FUND - XXIX - SERIES 20</t>
  </si>
  <si>
    <t>RELIANCE FIXED HORIZON FUND - XXX - SERIES 1</t>
  </si>
  <si>
    <t>RELIANCE FIXED HORIZON FUND - XXX - SERIES 2</t>
  </si>
  <si>
    <t>RELIANCE FIXED HORIZON FUND - XXX - SERIES 3</t>
  </si>
  <si>
    <t>RELIANCE FIXED HORIZON FUND - XXX - SERIES 4</t>
  </si>
  <si>
    <t>RELIANCE FIXED HORIZON FUND - XXX - SERIES 5</t>
  </si>
  <si>
    <t>RELIANCE FIXED HORIZON FUND - XXX - SERIES 6</t>
  </si>
  <si>
    <t>RELIANCE FIXED HORIZON FUND - XXX - SERIES 7</t>
  </si>
  <si>
    <t>RELIANCE FIXED HORIZON FUND - XXX - SERIES 8</t>
  </si>
  <si>
    <t>RELIANCE DUAL ADVANTAGE FIXED TENURE FUND IX - PLAN A</t>
  </si>
  <si>
    <t>RELIANCE DUAL ADVANTAGE FIXED TENURE FUND IX - PLAN B</t>
  </si>
  <si>
    <t>RELIANCE FIXED HORIZON FUND - XXX - SERIES 10</t>
  </si>
  <si>
    <t>RELIANCE FIXED HORIZON FUND - XXX - SERIES 11</t>
  </si>
  <si>
    <t>RELIANCE FIXED HORIZON FUND - XXX - SERIES 12</t>
  </si>
  <si>
    <t>RELIANCE FIXED HORIZON FUND - XXX - SERIES 13</t>
  </si>
  <si>
    <t>RELIANCE FIXED HORIZON FUND - XXX - SERIES 14</t>
  </si>
  <si>
    <t>RELIANCE FIXED HORIZON FUND - XXX - SERIES 17</t>
  </si>
  <si>
    <t>RELIANCE FIXED HORIZON FUND - XXX - SERIES 18</t>
  </si>
  <si>
    <t>RELIANCE FIXED HORIZON FUND - XXX - SERIES 19</t>
  </si>
  <si>
    <t>RELIANCE DUAL ADVANTAGE FIXED TENURE FUND IX - PLAN C</t>
  </si>
  <si>
    <t>RELIANCE DUAL ADVANTAGE FIXED TENURE FUND - IX - PLAN D</t>
  </si>
  <si>
    <t>RELIANCE FIXED HORIZON FUND - XXX - SERIES 20</t>
  </si>
  <si>
    <t>RELIANCE FIXED HORIZON FUND - XXXI - SERIES 1</t>
  </si>
  <si>
    <t>RELIANCE FIXED HORIZON FUND - XXXI - SERIES 2</t>
  </si>
  <si>
    <t>RELIANCE FIXED HORIZON FUND - XXXI - SERIES 4</t>
  </si>
  <si>
    <t>RELIANCE FIXED HORIZON FUND - XXXI - SERIES 5</t>
  </si>
  <si>
    <t>RELIANCE FIXED HORIZON FUND - XXXI - SERIES 7</t>
  </si>
  <si>
    <t>RELIANCE SHORT TERM FUND</t>
  </si>
  <si>
    <t>RELIANCE DUAL ADVANTAGE FIXED TENURE FUND - IX - PLAN E</t>
  </si>
  <si>
    <t>RELIANCE DUAL ADVANTAGE FIXED TENURE FUND - IX - PLAN F</t>
  </si>
  <si>
    <t>RELIANCE FIXED HORIZON FUND - XXXI - SERIES 6</t>
  </si>
  <si>
    <t>RELIANCE FIXED HORIZON FUND - XXXI - SERIES 8</t>
  </si>
  <si>
    <t>RELIANCE FIXED HORIZON FUND - XXXI - SERIES 9</t>
  </si>
  <si>
    <t>RELIANCE FIXED HORIZON FUND - XXXI - SERIES 13</t>
  </si>
  <si>
    <t>RELIANCE FIXED HORIZON FUND - XXXI - SERIES 11</t>
  </si>
  <si>
    <t>RELIANCE FIXED HORIZON FUND - XXXI - SERIES 15</t>
  </si>
  <si>
    <t>RELIANCE DUAL ADVANTAGE FIXED TENURE FUND X - PLAN A</t>
  </si>
  <si>
    <t>RELIANCE DUAL ADVANTAGE FIXED TENURE FUND X - PLAN B</t>
  </si>
  <si>
    <t>RELIANCE FIXED HORIZON FUND - XXXII - SERIES 1</t>
  </si>
  <si>
    <t>RELIANCE FIXED HORIZON FUND - XXXII - SERIES 2</t>
  </si>
  <si>
    <t>RELIANCE FIXED HORIZON FUND - XXXII - SERIES 4</t>
  </si>
  <si>
    <t>RELIANCE FIXED HORIZON FUND - XXXII - SERIES 5</t>
  </si>
  <si>
    <t>RELIANCE DUAL ADVANTAGE FIXED TENURE FUND X - PLAN C</t>
  </si>
  <si>
    <t>RELIANCE DUAL ADVANTAGE FIXED TENURE FUND X - PLAN D</t>
  </si>
  <si>
    <t>RELIANCE DUAL ADVANTAGE FIXED TENURE FUND X - PLAN E</t>
  </si>
  <si>
    <t>RELIANCE FIXED HORIZON FUND - XXXII - SERIES 7</t>
  </si>
  <si>
    <t>RELIANCE FIXED HORIZON FUND - XXXII - SERIES 8</t>
  </si>
  <si>
    <t>RELIANCE DUAL ADVANTAGE FIXED TENURE FUND X - PLAN F</t>
  </si>
  <si>
    <t>RELIANCE FIXED HORIZON FUND - XXXII - SERIES 9</t>
  </si>
  <si>
    <t>RELIANCE FIXED HORIZON FUND - XXXII - SERIES 10</t>
  </si>
  <si>
    <t>RELIANCE FIXED HORIZON FUND - XXXIII - SERIES 1</t>
  </si>
  <si>
    <t>RELIANCE FIXED HORIZON FUND - XXXIII - SERIES 2</t>
  </si>
  <si>
    <t>RELIANCE FIXED HORIZON FUND - XXXIII - SERIES 3</t>
  </si>
  <si>
    <t>RELIANCE FIXED HORIZON FUND - XXXIII - SERIES 4</t>
  </si>
  <si>
    <t>RELIANCE FIXED HORIZON FUND - XXXIII - SERIES 5</t>
  </si>
  <si>
    <t>RELIANCE FIXED HORIZON FUND - XXXIII - SERIES 6</t>
  </si>
  <si>
    <t>RELIANCE FIXED HORIZON FUND - XXXIII - SERIES 7</t>
  </si>
  <si>
    <t>RELIANCE DUAL ADVANTAGE FIXED TENURE FUND XI - PLAN A</t>
  </si>
  <si>
    <t>RELIANCE FIXED HORIZON FUND - XXXIII - SERIES 8</t>
  </si>
  <si>
    <t>RELIANCE FIXED HORIZON FUND - XXXIII - SERIES 10</t>
  </si>
  <si>
    <t>RELIANCE FIXED HORIZON FUND - XXXIV - SERIES 2</t>
  </si>
  <si>
    <t>RELIANCE FIXED HORIZON FUND - XXXIV - SERIES 3</t>
  </si>
  <si>
    <t>RELIANCE FIXED HORIZON FUND - XXXIII - SERIES 9</t>
  </si>
  <si>
    <t>RELIANCE DUAL ADVANTAGE FIXED TENURE FUND XI - PLAN B</t>
  </si>
  <si>
    <t>RELIANCE FIXED HORIZON FUND - XXXIV - SERIES 4</t>
  </si>
  <si>
    <t>RELIANCE FIXED HORIZON FUND - XXXIV - SERIES 6</t>
  </si>
  <si>
    <t>RELIANCE FIXED HORIZON FUND - XXXIV - SERIES 7</t>
  </si>
  <si>
    <t>RELIANCE FIXED HORIZON FUND - XXXIV - SERIES 1</t>
  </si>
  <si>
    <t>RELIANCE DUAL ADVANTAGE FIXED TENURE FUND XI - PLAN C</t>
  </si>
  <si>
    <t>RELIANCE FIXED HORIZON FUND - XXXIV - SERIES 8</t>
  </si>
  <si>
    <t>RELIANCE FIXED HORIZON FUND - XXXIV - SERIES 9</t>
  </si>
  <si>
    <t>RELIANCE DUAL ADVANTAGE FIXED TENURE FUND XI - PLAN D</t>
  </si>
  <si>
    <t>RELIANCE FIXED HORIZON FUND - XXXIV - SERIES 10</t>
  </si>
  <si>
    <t>RELIANCE DUAL ADVANTAGE FIXED TENURE FUND XI - PLAN E</t>
  </si>
  <si>
    <t>RELIANCE FIXED HORIZON FUND - XXXV - SERIES 5</t>
  </si>
  <si>
    <t>RELIANCE CAPITAL BUILDER FUND IV - SERIES A</t>
  </si>
  <si>
    <t>RELIANCE FIXED HORIZON FUND - XXXV - SERIES 6</t>
  </si>
  <si>
    <t>RELIANCE FIXED HORIZON FUND - XXXV - SERIES 7</t>
  </si>
  <si>
    <t>RELIANCE CAPITAL BUILDER FUND IV - SERIES B</t>
  </si>
  <si>
    <t>Reliance ETF Gold BeES</t>
  </si>
  <si>
    <t>Reliance ETF Sensex</t>
  </si>
  <si>
    <t>Reliance ETF Nifty 100</t>
  </si>
  <si>
    <t>Reliance ETF Consumption</t>
  </si>
  <si>
    <t>Reliance ETF Dividend Opportunities</t>
  </si>
  <si>
    <t>Reliance ETF NV20</t>
  </si>
  <si>
    <t>Reliance ETF Long Term Gilt</t>
  </si>
  <si>
    <t>Reliance ETF Bank BeES</t>
  </si>
  <si>
    <t>CPSE ETF</t>
  </si>
  <si>
    <t>Reliance ETF Hang Seng BeES</t>
  </si>
  <si>
    <t>Reliance ETF Infra BeES</t>
  </si>
  <si>
    <t>Reliance ETF Junior BeES</t>
  </si>
  <si>
    <t>Reliance ETF Liquid BeES</t>
  </si>
  <si>
    <t>Reliance ETF Nifty BeES</t>
  </si>
  <si>
    <t>Reliance ETF PSU Bank BeES</t>
  </si>
  <si>
    <t>Reliance ETF Shariah BeES</t>
  </si>
  <si>
    <t>RELIANCE FIXED HORIZON FUND - XXXV - SERIES 9</t>
  </si>
  <si>
    <t>RELIANCE FIXED HORIZON FUND - XXXV - SERIES 11</t>
  </si>
  <si>
    <t>RELIANCE FIXED HORIZON FUND - XXXV - SERIES 12</t>
  </si>
  <si>
    <t>RELIANCE CAPITAL BUILDER FUND IV - SERIES C</t>
  </si>
  <si>
    <t>RELIANCE DUAL ADVANTAGE FIXED TENURE FUND XII - PLAN A</t>
  </si>
  <si>
    <t>RELIANCE FIXED HORIZON FUND - XXXV - SERIES 13</t>
  </si>
  <si>
    <t>RELIANCE FIXED HORIZON FUND - XXXV - SERIES 14</t>
  </si>
  <si>
    <t>RELIANCE FIXED HORIZON FUND - XXXV - SERIES 15</t>
  </si>
  <si>
    <t>RELIANCE FIXED HORIZON FUND - XXXV - SERIES 16</t>
  </si>
  <si>
    <t>RELIANCE CAPITAL BUILDER FUND IV - SERIES D</t>
  </si>
  <si>
    <t>RELIANCE FIXED HORIZON FUND - XXXVI - SERIES 2</t>
  </si>
  <si>
    <t>RELIANCE FIXED HORIZON FUND - XXXVI - SERIES 3</t>
  </si>
  <si>
    <t>RELIANCE FIXED HORIZON FUND - XXXVI - SERIES 4</t>
  </si>
  <si>
    <t>RELIANCE FIXED HORIZON FUND - XXXVI - SERIES 1</t>
  </si>
  <si>
    <t>RELIANCE FIXED HORIZON FUND - XXXVI - SERIES 5</t>
  </si>
  <si>
    <t>RELIANCE FIXED HORIZON FUND - XXXVI - SERIES 6</t>
  </si>
  <si>
    <t>RELIANCE FIXED HORIZON FUND - XXXVI - SERIES 7</t>
  </si>
  <si>
    <t>RELIANCE FIXED HORIZON FUND - XXXVI - SERIES 8</t>
  </si>
  <si>
    <t>RELIANCE FIXED HORIZON FUND - XXXVI - SERIES 9</t>
  </si>
  <si>
    <t>RELIANCE EQUITY HYBRID FUND</t>
  </si>
  <si>
    <t>T30</t>
  </si>
  <si>
    <t>B30</t>
  </si>
  <si>
    <t>RELIANCE LIQUID FUND</t>
  </si>
  <si>
    <t>RELIANCE FIXED HORIZON FUND - XXXVII - SERIES 09</t>
  </si>
  <si>
    <t>RELIANCE FIXED HORIZON FUND - XXXVII - SERIES 10</t>
  </si>
  <si>
    <t>RELIANCE FIXED HORIZON FUND - XXXVII - SERIES 11</t>
  </si>
  <si>
    <t>RELIANCE FIXED HORIZON FUND - XXXVII - SERIES 12</t>
  </si>
  <si>
    <t>RELIANCE FIXED HORIZON FUND - XXXVII - SERIES 13</t>
  </si>
  <si>
    <t>RELIANCE FIXED HORIZON FUND - XXXVII - SERIES 15</t>
  </si>
  <si>
    <t>RELIANCE FIXED HORIZON FUND - XXXVIII - SERIES 01</t>
  </si>
  <si>
    <t>RELIANCE FIXED HORIZON FUND - XXXVIII - SERIES 11</t>
  </si>
  <si>
    <t>RELIANCE FIXED HORIZON FUND - XXXVIII - SERIES 12</t>
  </si>
  <si>
    <t>RELIANCE FIXED HORIZON FUND - XXXVIII - SERIES 13</t>
  </si>
  <si>
    <t>RELIANCE FIXED HORIZON FUND - XXXVIII - SERIES 14</t>
  </si>
  <si>
    <t>RELIANCE FIXED HORIZON FUND - XXXVIII - SERIES 15</t>
  </si>
  <si>
    <t>RELIANCE FIXED HORIZON FUND - XXXVIII - SERIES 07</t>
  </si>
  <si>
    <t>RELIANCE FIXED HORIZON FUND - XXXVIII - SERIES 10</t>
  </si>
  <si>
    <t>RELIANCE INTERVAL FUND - QUARTERLY PLAN - SERIES I</t>
  </si>
  <si>
    <t>RELIANCE DUAL ADVANTAGE FIXED TENURE FUND VIII - PLAN A</t>
  </si>
  <si>
    <t>RELIANCE FIXED HORIZON FUND - XXIX - SERIES 1</t>
  </si>
  <si>
    <t>RELIANCE FIXED HORIZON FUND - XXXVII - SERIES 01</t>
  </si>
  <si>
    <t>RELIANCE FIXED HORIZON FUND - XXXVII - SERIES 03</t>
  </si>
  <si>
    <t>RELIANCE FIXED HORIZON FUND - XXXVII - SERIES 04</t>
  </si>
  <si>
    <t>RELIANCE FIXED HORIZON FUND - XXXVII - SERIES 05</t>
  </si>
  <si>
    <t>RELIANCE FIXED HORIZON FUND - XXXVII - SERIES 06</t>
  </si>
  <si>
    <t>RELIANCE FIXED HORIZON FUND - XXXVII - SERIES 07</t>
  </si>
  <si>
    <t>RELIANCE FIXED HORIZON FUND - XXXVII - SERIES 08</t>
  </si>
  <si>
    <t>RELIANCE FIXED HORIZON FUND - XXXVIII - SERIES 02</t>
  </si>
  <si>
    <t>RELIANCE FIXED HORIZON FUND - XXXVIII - SERIES 03</t>
  </si>
  <si>
    <t>RELIANCE FIXED HORIZON FUND - XXXVIII - SERIES 04</t>
  </si>
  <si>
    <t>RELIANCE FIXED HORIZON FUND - XXXVIII - SERIES 05</t>
  </si>
  <si>
    <t>RELIANCE FIXED HORIZON FUND - XXXVIII - SERIES 06</t>
  </si>
  <si>
    <t>RELIANCE FIXED HORIZON FUND - XXXVIII - SERIES 08</t>
  </si>
  <si>
    <t>RELIANCE FIXED HORIZON FUND - XXV - SERIES 20</t>
  </si>
  <si>
    <t>RELIANCE FIXED HORIZON FUND - XXVI - SERIES 30</t>
  </si>
  <si>
    <t>RELIANCE FIXED HORIZON FUND - XXVI - SERIES 1</t>
  </si>
  <si>
    <t>RELIANCE FIXED HORIZON FUND - XXVI - SERIES 14</t>
  </si>
  <si>
    <t>RELIANCE FIXED HORIZON FUND - XXVI - SERIES 23</t>
  </si>
  <si>
    <t>RELIANCE FIXED HORIZON FUND - XXXIX - SERIES 1</t>
  </si>
  <si>
    <t>RELIANCE STRATEGIC DEBT FUND</t>
  </si>
  <si>
    <t>RELIANCE ULTRA SHORT DURATION FUND</t>
  </si>
  <si>
    <t>RELIANCE FLOATING RATE FUND</t>
  </si>
  <si>
    <t>RELIANCE PRIME DEBT FUND</t>
  </si>
  <si>
    <t>RELIANCE LOW DURATION FUND</t>
  </si>
  <si>
    <t>RELIANCE MONEY MARKET FUND</t>
  </si>
  <si>
    <t>RELIANCE HYBRID BOND FUND</t>
  </si>
  <si>
    <t>RELIANCE NIVESH LAKSHYA FUND</t>
  </si>
  <si>
    <t>RELIANCE CREDIT RISK FUND</t>
  </si>
  <si>
    <t>RELIANCE ARBITRAGE FUND</t>
  </si>
  <si>
    <t>RELIANCE LARGE CAP FUND</t>
  </si>
  <si>
    <t>RELIANCE MULTI CAP FUND</t>
  </si>
  <si>
    <t>RELIANCE FOCUSED EQUITY FUND</t>
  </si>
  <si>
    <t>RELIANCE CONSUMPTION FUND</t>
  </si>
  <si>
    <t>RELIANCE BALANCED ADVANTAGE FUND</t>
  </si>
  <si>
    <t>RELIANCE POWER &amp; INFRA FUND</t>
  </si>
  <si>
    <t>RELIANCE QUANT FUND</t>
  </si>
  <si>
    <t>RELIANCE VALUE FUND</t>
  </si>
  <si>
    <t>Reliance Mutual Fund: Net Assets Under Management (AAUM) as on Aug 2018 (All figures in Rs. Crore)</t>
  </si>
  <si>
    <t>Table showing State wise /Union Territory wise contribution to AUM of category of schemes as on Aug 2018</t>
  </si>
  <si>
    <t>RELIANCE TAX SAVER (ELSS) FUND</t>
  </si>
  <si>
    <t>Reliance Mutual Fund (All figures in Rs. Crore)</t>
  </si>
  <si>
    <t xml:space="preserve">T30 : Top 30 cities as identified by AMFI </t>
  </si>
  <si>
    <t xml:space="preserve">B30 : Other than T30  </t>
  </si>
  <si>
    <t>Category of Investor</t>
  </si>
  <si>
    <t xml:space="preserve">1 : Retail Investor </t>
  </si>
  <si>
    <t>I : Contribution of sponsor and its associates in AUM</t>
  </si>
  <si>
    <t>2 : Corporates</t>
  </si>
  <si>
    <t>II : Contribution of other than sponsor and its associates in AUM</t>
  </si>
  <si>
    <t>3 : Banks/FIs</t>
  </si>
  <si>
    <t>4 : FIIs/FPIs</t>
  </si>
  <si>
    <t>5 : High Networth Individuals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</si>
</sst>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#,##0.00000000000"/>
    <numFmt numFmtId="173" formatCode="0.00000"/>
    <numFmt numFmtId="174" formatCode="#,##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40" fillId="0" borderId="13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 horizontal="right" wrapText="1"/>
    </xf>
    <xf numFmtId="0" fontId="40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wrapText="1"/>
    </xf>
    <xf numFmtId="4" fontId="0" fillId="0" borderId="0" xfId="0" applyNumberFormat="1" applyAlignment="1">
      <alignment/>
    </xf>
    <xf numFmtId="0" fontId="7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left" wrapText="1"/>
    </xf>
    <xf numFmtId="0" fontId="40" fillId="0" borderId="11" xfId="0" applyFont="1" applyBorder="1" applyAlignment="1">
      <alignment/>
    </xf>
    <xf numFmtId="0" fontId="0" fillId="0" borderId="13" xfId="0" applyFont="1" applyBorder="1" applyAlignment="1">
      <alignment horizontal="right" wrapText="1"/>
    </xf>
    <xf numFmtId="0" fontId="0" fillId="0" borderId="13" xfId="0" applyFont="1" applyBorder="1" applyAlignment="1">
      <alignment wrapText="1"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0" fontId="8" fillId="0" borderId="11" xfId="55" applyFont="1" applyBorder="1">
      <alignment/>
      <protection/>
    </xf>
    <xf numFmtId="171" fontId="8" fillId="0" borderId="11" xfId="42" applyFont="1" applyBorder="1" applyAlignment="1">
      <alignment horizontal="left"/>
    </xf>
    <xf numFmtId="171" fontId="0" fillId="0" borderId="11" xfId="42" applyFont="1" applyBorder="1" applyAlignment="1">
      <alignment/>
    </xf>
    <xf numFmtId="171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171" fontId="0" fillId="0" borderId="0" xfId="0" applyNumberFormat="1" applyAlignment="1">
      <alignment/>
    </xf>
    <xf numFmtId="49" fontId="42" fillId="0" borderId="14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left" vertical="center" wrapText="1"/>
      <protection/>
    </xf>
    <xf numFmtId="171" fontId="0" fillId="0" borderId="0" xfId="42" applyFont="1" applyAlignment="1">
      <alignment/>
    </xf>
    <xf numFmtId="171" fontId="0" fillId="0" borderId="0" xfId="42" applyFont="1" applyAlignment="1">
      <alignment/>
    </xf>
    <xf numFmtId="43" fontId="0" fillId="0" borderId="0" xfId="0" applyNumberFormat="1" applyAlignment="1">
      <alignment/>
    </xf>
    <xf numFmtId="171" fontId="0" fillId="0" borderId="0" xfId="42" applyFont="1" applyAlignment="1">
      <alignment/>
    </xf>
    <xf numFmtId="173" fontId="0" fillId="0" borderId="0" xfId="0" applyNumberFormat="1" applyAlignment="1">
      <alignment/>
    </xf>
    <xf numFmtId="171" fontId="0" fillId="0" borderId="0" xfId="42" applyFont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7" fillId="0" borderId="15" xfId="0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40" fillId="0" borderId="10" xfId="0" applyNumberFormat="1" applyFont="1" applyBorder="1" applyAlignment="1">
      <alignment wrapText="1"/>
    </xf>
    <xf numFmtId="4" fontId="40" fillId="0" borderId="11" xfId="0" applyNumberFormat="1" applyFont="1" applyBorder="1" applyAlignment="1">
      <alignment wrapText="1"/>
    </xf>
    <xf numFmtId="4" fontId="40" fillId="0" borderId="12" xfId="0" applyNumberFormat="1" applyFont="1" applyBorder="1" applyAlignment="1">
      <alignment wrapText="1"/>
    </xf>
    <xf numFmtId="4" fontId="40" fillId="0" borderId="15" xfId="0" applyNumberFormat="1" applyFont="1" applyBorder="1" applyAlignment="1">
      <alignment wrapText="1"/>
    </xf>
    <xf numFmtId="0" fontId="40" fillId="0" borderId="0" xfId="0" applyFont="1" applyBorder="1" applyAlignment="1">
      <alignment wrapText="1"/>
    </xf>
    <xf numFmtId="4" fontId="0" fillId="0" borderId="0" xfId="42" applyNumberFormat="1" applyFont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7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0" fontId="40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7" fillId="0" borderId="18" xfId="0" applyFont="1" applyBorder="1" applyAlignment="1">
      <alignment horizontal="right" wrapText="1"/>
    </xf>
    <xf numFmtId="4" fontId="40" fillId="0" borderId="11" xfId="0" applyNumberFormat="1" applyFont="1" applyBorder="1" applyAlignment="1">
      <alignment horizontal="center" wrapText="1"/>
    </xf>
    <xf numFmtId="4" fontId="40" fillId="0" borderId="0" xfId="0" applyNumberFormat="1" applyFont="1" applyBorder="1" applyAlignment="1">
      <alignment wrapText="1"/>
    </xf>
    <xf numFmtId="171" fontId="0" fillId="0" borderId="0" xfId="42" applyFont="1" applyAlignment="1">
      <alignment wrapText="1"/>
    </xf>
    <xf numFmtId="2" fontId="6" fillId="0" borderId="11" xfId="56" applyNumberFormat="1" applyFont="1" applyFill="1" applyBorder="1" applyAlignment="1">
      <alignment horizontal="center" vertical="center" wrapText="1"/>
      <protection/>
    </xf>
    <xf numFmtId="4" fontId="40" fillId="0" borderId="0" xfId="0" applyNumberFormat="1" applyFont="1" applyAlignment="1">
      <alignment/>
    </xf>
    <xf numFmtId="4" fontId="0" fillId="0" borderId="0" xfId="42" applyNumberFormat="1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49" fontId="42" fillId="0" borderId="19" xfId="55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center" vertical="center" wrapText="1"/>
      <protection/>
    </xf>
    <xf numFmtId="49" fontId="42" fillId="0" borderId="20" xfId="55" applyNumberFormat="1" applyFont="1" applyFill="1" applyBorder="1" applyAlignment="1">
      <alignment horizontal="center" vertical="center" wrapText="1"/>
      <protection/>
    </xf>
    <xf numFmtId="49" fontId="42" fillId="0" borderId="21" xfId="55" applyNumberFormat="1" applyFont="1" applyFill="1" applyBorder="1" applyAlignment="1">
      <alignment horizontal="center" vertical="center" wrapText="1"/>
      <protection/>
    </xf>
    <xf numFmtId="49" fontId="42" fillId="0" borderId="22" xfId="55" applyNumberFormat="1" applyFont="1" applyFill="1" applyBorder="1" applyAlignment="1">
      <alignment horizontal="center" vertical="center" wrapText="1"/>
      <protection/>
    </xf>
    <xf numFmtId="2" fontId="4" fillId="0" borderId="23" xfId="56" applyNumberFormat="1" applyFont="1" applyFill="1" applyBorder="1" applyAlignment="1">
      <alignment horizontal="left" vertical="top" wrapText="1"/>
      <protection/>
    </xf>
    <xf numFmtId="2" fontId="4" fillId="0" borderId="24" xfId="56" applyNumberFormat="1" applyFont="1" applyFill="1" applyBorder="1" applyAlignment="1">
      <alignment horizontal="left" vertical="top" wrapText="1"/>
      <protection/>
    </xf>
    <xf numFmtId="2" fontId="4" fillId="0" borderId="25" xfId="56" applyNumberFormat="1" applyFont="1" applyFill="1" applyBorder="1" applyAlignment="1">
      <alignment horizontal="left" vertical="top" wrapText="1"/>
      <protection/>
    </xf>
    <xf numFmtId="2" fontId="5" fillId="0" borderId="26" xfId="56" applyNumberFormat="1" applyFont="1" applyFill="1" applyBorder="1" applyAlignment="1">
      <alignment horizontal="center" vertical="top" wrapText="1"/>
      <protection/>
    </xf>
    <xf numFmtId="2" fontId="5" fillId="0" borderId="27" xfId="56" applyNumberFormat="1" applyFont="1" applyFill="1" applyBorder="1" applyAlignment="1">
      <alignment horizontal="center" vertical="top" wrapText="1"/>
      <protection/>
    </xf>
    <xf numFmtId="2" fontId="5" fillId="0" borderId="28" xfId="56" applyNumberFormat="1" applyFont="1" applyFill="1" applyBorder="1" applyAlignment="1">
      <alignment horizontal="center" vertical="top" wrapText="1"/>
      <protection/>
    </xf>
    <xf numFmtId="2" fontId="5" fillId="0" borderId="29" xfId="56" applyNumberFormat="1" applyFont="1" applyFill="1" applyBorder="1" applyAlignment="1">
      <alignment horizontal="center" vertical="top" wrapText="1"/>
      <protection/>
    </xf>
    <xf numFmtId="2" fontId="5" fillId="0" borderId="30" xfId="56" applyNumberFormat="1" applyFont="1" applyFill="1" applyBorder="1" applyAlignment="1">
      <alignment horizontal="center" vertical="top" wrapText="1"/>
      <protection/>
    </xf>
    <xf numFmtId="2" fontId="5" fillId="0" borderId="31" xfId="56" applyNumberFormat="1" applyFont="1" applyFill="1" applyBorder="1" applyAlignment="1">
      <alignment horizontal="center" vertical="top" wrapText="1"/>
      <protection/>
    </xf>
    <xf numFmtId="2" fontId="5" fillId="0" borderId="32" xfId="56" applyNumberFormat="1" applyFont="1" applyFill="1" applyBorder="1" applyAlignment="1">
      <alignment horizontal="center" vertical="top" wrapText="1"/>
      <protection/>
    </xf>
    <xf numFmtId="2" fontId="5" fillId="0" borderId="33" xfId="56" applyNumberFormat="1" applyFont="1" applyFill="1" applyBorder="1" applyAlignment="1">
      <alignment horizontal="center" vertical="top" wrapText="1"/>
      <protection/>
    </xf>
    <xf numFmtId="2" fontId="5" fillId="0" borderId="34" xfId="56" applyNumberFormat="1" applyFont="1" applyFill="1" applyBorder="1" applyAlignment="1">
      <alignment horizontal="center" vertical="top" wrapText="1"/>
      <protection/>
    </xf>
    <xf numFmtId="2" fontId="5" fillId="0" borderId="26" xfId="56" applyNumberFormat="1" applyFont="1" applyFill="1" applyBorder="1" applyAlignment="1">
      <alignment horizontal="center" wrapText="1"/>
      <protection/>
    </xf>
    <xf numFmtId="2" fontId="5" fillId="0" borderId="27" xfId="56" applyNumberFormat="1" applyFont="1" applyFill="1" applyBorder="1" applyAlignment="1">
      <alignment horizontal="center" wrapText="1"/>
      <protection/>
    </xf>
    <xf numFmtId="2" fontId="5" fillId="0" borderId="28" xfId="56" applyNumberFormat="1" applyFont="1" applyFill="1" applyBorder="1" applyAlignment="1">
      <alignment horizontal="center" wrapText="1"/>
      <protection/>
    </xf>
    <xf numFmtId="3" fontId="5" fillId="0" borderId="35" xfId="56" applyNumberFormat="1" applyFont="1" applyFill="1" applyBorder="1" applyAlignment="1">
      <alignment horizontal="center" vertical="center" wrapText="1"/>
      <protection/>
    </xf>
    <xf numFmtId="3" fontId="5" fillId="0" borderId="36" xfId="56" applyNumberFormat="1" applyFont="1" applyFill="1" applyBorder="1" applyAlignment="1">
      <alignment horizontal="center" vertical="center" wrapText="1"/>
      <protection/>
    </xf>
    <xf numFmtId="3" fontId="5" fillId="0" borderId="37" xfId="56" applyNumberFormat="1" applyFont="1" applyFill="1" applyBorder="1" applyAlignment="1">
      <alignment horizontal="center" vertical="center" wrapText="1"/>
      <protection/>
    </xf>
    <xf numFmtId="0" fontId="7" fillId="0" borderId="3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8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28125" style="35" customWidth="1"/>
    <col min="2" max="2" width="57.28125" style="35" bestFit="1" customWidth="1"/>
    <col min="3" max="3" width="5.57421875" style="35" bestFit="1" customWidth="1"/>
    <col min="4" max="4" width="8.140625" style="35" customWidth="1"/>
    <col min="5" max="5" width="4.57421875" style="35" bestFit="1" customWidth="1"/>
    <col min="6" max="6" width="4.57421875" style="35" customWidth="1"/>
    <col min="7" max="8" width="8.140625" style="35" bestFit="1" customWidth="1"/>
    <col min="9" max="9" width="9.140625" style="35" bestFit="1" customWidth="1"/>
    <col min="10" max="10" width="8.140625" style="35" customWidth="1"/>
    <col min="11" max="11" width="6.57421875" style="35" bestFit="1" customWidth="1"/>
    <col min="12" max="12" width="8.140625" style="35" bestFit="1" customWidth="1"/>
    <col min="13" max="16" width="4.57421875" style="35" customWidth="1"/>
    <col min="17" max="17" width="4.57421875" style="35" bestFit="1" customWidth="1"/>
    <col min="18" max="19" width="8.140625" style="35" bestFit="1" customWidth="1"/>
    <col min="20" max="20" width="8.140625" style="35" customWidth="1"/>
    <col min="21" max="21" width="4.57421875" style="35" customWidth="1"/>
    <col min="22" max="22" width="8.140625" style="35" bestFit="1" customWidth="1"/>
    <col min="23" max="23" width="4.57421875" style="35" customWidth="1"/>
    <col min="24" max="24" width="6.57421875" style="35" customWidth="1"/>
    <col min="25" max="26" width="4.57421875" style="35" customWidth="1"/>
    <col min="27" max="29" width="6.57421875" style="35" bestFit="1" customWidth="1"/>
    <col min="30" max="31" width="4.57421875" style="35" customWidth="1"/>
    <col min="32" max="32" width="6.57421875" style="35" bestFit="1" customWidth="1"/>
    <col min="33" max="37" width="4.57421875" style="35" customWidth="1"/>
    <col min="38" max="38" width="5.57421875" style="35" bestFit="1" customWidth="1"/>
    <col min="39" max="39" width="6.57421875" style="35" bestFit="1" customWidth="1"/>
    <col min="40" max="41" width="4.57421875" style="35" customWidth="1"/>
    <col min="42" max="42" width="5.57421875" style="35" bestFit="1" customWidth="1"/>
    <col min="43" max="43" width="4.57421875" style="35" customWidth="1"/>
    <col min="44" max="44" width="8.140625" style="35" bestFit="1" customWidth="1"/>
    <col min="45" max="46" width="4.57421875" style="35" customWidth="1"/>
    <col min="47" max="47" width="8.140625" style="35" bestFit="1" customWidth="1"/>
    <col min="48" max="48" width="9.140625" style="35" bestFit="1" customWidth="1"/>
    <col min="49" max="49" width="9.140625" style="35" customWidth="1"/>
    <col min="50" max="50" width="8.140625" style="35" bestFit="1" customWidth="1"/>
    <col min="51" max="51" width="6.57421875" style="35" bestFit="1" customWidth="1"/>
    <col min="52" max="52" width="9.140625" style="35" bestFit="1" customWidth="1"/>
    <col min="53" max="57" width="4.57421875" style="35" customWidth="1"/>
    <col min="58" max="58" width="9.140625" style="35" bestFit="1" customWidth="1"/>
    <col min="59" max="60" width="8.140625" style="35" bestFit="1" customWidth="1"/>
    <col min="61" max="61" width="4.57421875" style="35" bestFit="1" customWidth="1"/>
    <col min="62" max="62" width="8.140625" style="35" bestFit="1" customWidth="1"/>
    <col min="63" max="63" width="17.00390625" style="36" customWidth="1"/>
    <col min="64" max="64" width="10.140625" style="35" bestFit="1" customWidth="1"/>
    <col min="65" max="16384" width="9.140625" style="35" customWidth="1"/>
  </cols>
  <sheetData>
    <row r="1" ht="15" customHeight="1" thickBot="1">
      <c r="B1" s="1"/>
    </row>
    <row r="2" spans="1:63" ht="15.75" customHeight="1" thickBot="1">
      <c r="A2" s="69" t="s">
        <v>0</v>
      </c>
      <c r="B2" s="71" t="s">
        <v>1</v>
      </c>
      <c r="C2" s="74" t="s">
        <v>313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6"/>
    </row>
    <row r="3" spans="1:63" ht="18.75" thickBot="1">
      <c r="A3" s="70"/>
      <c r="B3" s="72"/>
      <c r="C3" s="77" t="s">
        <v>2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9"/>
      <c r="W3" s="77" t="s">
        <v>3</v>
      </c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9"/>
      <c r="AQ3" s="77" t="s">
        <v>4</v>
      </c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9"/>
      <c r="BK3" s="89" t="s">
        <v>32</v>
      </c>
    </row>
    <row r="4" spans="1:63" ht="18.75" thickBot="1">
      <c r="A4" s="70"/>
      <c r="B4" s="72"/>
      <c r="C4" s="86" t="s">
        <v>256</v>
      </c>
      <c r="D4" s="87"/>
      <c r="E4" s="87"/>
      <c r="F4" s="87"/>
      <c r="G4" s="87"/>
      <c r="H4" s="87"/>
      <c r="I4" s="87"/>
      <c r="J4" s="87"/>
      <c r="K4" s="87"/>
      <c r="L4" s="88"/>
      <c r="M4" s="86" t="s">
        <v>257</v>
      </c>
      <c r="N4" s="87"/>
      <c r="O4" s="87"/>
      <c r="P4" s="87"/>
      <c r="Q4" s="87"/>
      <c r="R4" s="87"/>
      <c r="S4" s="87"/>
      <c r="T4" s="87"/>
      <c r="U4" s="87"/>
      <c r="V4" s="88"/>
      <c r="W4" s="86" t="s">
        <v>256</v>
      </c>
      <c r="X4" s="87"/>
      <c r="Y4" s="87"/>
      <c r="Z4" s="87"/>
      <c r="AA4" s="87"/>
      <c r="AB4" s="87"/>
      <c r="AC4" s="87"/>
      <c r="AD4" s="87"/>
      <c r="AE4" s="87"/>
      <c r="AF4" s="88"/>
      <c r="AG4" s="86" t="s">
        <v>257</v>
      </c>
      <c r="AH4" s="87"/>
      <c r="AI4" s="87"/>
      <c r="AJ4" s="87"/>
      <c r="AK4" s="87"/>
      <c r="AL4" s="87"/>
      <c r="AM4" s="87"/>
      <c r="AN4" s="87"/>
      <c r="AO4" s="87"/>
      <c r="AP4" s="88"/>
      <c r="AQ4" s="86" t="s">
        <v>256</v>
      </c>
      <c r="AR4" s="87"/>
      <c r="AS4" s="87"/>
      <c r="AT4" s="87"/>
      <c r="AU4" s="87"/>
      <c r="AV4" s="87"/>
      <c r="AW4" s="87"/>
      <c r="AX4" s="87"/>
      <c r="AY4" s="87"/>
      <c r="AZ4" s="88"/>
      <c r="BA4" s="86" t="s">
        <v>257</v>
      </c>
      <c r="BB4" s="87"/>
      <c r="BC4" s="87"/>
      <c r="BD4" s="87"/>
      <c r="BE4" s="87"/>
      <c r="BF4" s="87"/>
      <c r="BG4" s="87"/>
      <c r="BH4" s="87"/>
      <c r="BI4" s="87"/>
      <c r="BJ4" s="88"/>
      <c r="BK4" s="90"/>
    </row>
    <row r="5" spans="1:63" ht="18" customHeight="1">
      <c r="A5" s="70"/>
      <c r="B5" s="72"/>
      <c r="C5" s="80" t="s">
        <v>5</v>
      </c>
      <c r="D5" s="81"/>
      <c r="E5" s="81"/>
      <c r="F5" s="81"/>
      <c r="G5" s="82"/>
      <c r="H5" s="83" t="s">
        <v>6</v>
      </c>
      <c r="I5" s="84"/>
      <c r="J5" s="84"/>
      <c r="K5" s="84"/>
      <c r="L5" s="85"/>
      <c r="M5" s="80" t="s">
        <v>5</v>
      </c>
      <c r="N5" s="81"/>
      <c r="O5" s="81"/>
      <c r="P5" s="81"/>
      <c r="Q5" s="82"/>
      <c r="R5" s="83" t="s">
        <v>6</v>
      </c>
      <c r="S5" s="84"/>
      <c r="T5" s="84"/>
      <c r="U5" s="84"/>
      <c r="V5" s="85"/>
      <c r="W5" s="80" t="s">
        <v>5</v>
      </c>
      <c r="X5" s="81"/>
      <c r="Y5" s="81"/>
      <c r="Z5" s="81"/>
      <c r="AA5" s="82"/>
      <c r="AB5" s="83" t="s">
        <v>6</v>
      </c>
      <c r="AC5" s="84"/>
      <c r="AD5" s="84"/>
      <c r="AE5" s="84"/>
      <c r="AF5" s="85"/>
      <c r="AG5" s="80" t="s">
        <v>5</v>
      </c>
      <c r="AH5" s="81"/>
      <c r="AI5" s="81"/>
      <c r="AJ5" s="81"/>
      <c r="AK5" s="82"/>
      <c r="AL5" s="83" t="s">
        <v>6</v>
      </c>
      <c r="AM5" s="84"/>
      <c r="AN5" s="84"/>
      <c r="AO5" s="84"/>
      <c r="AP5" s="85"/>
      <c r="AQ5" s="80" t="s">
        <v>5</v>
      </c>
      <c r="AR5" s="81"/>
      <c r="AS5" s="81"/>
      <c r="AT5" s="81"/>
      <c r="AU5" s="82"/>
      <c r="AV5" s="83" t="s">
        <v>6</v>
      </c>
      <c r="AW5" s="84"/>
      <c r="AX5" s="84"/>
      <c r="AY5" s="84"/>
      <c r="AZ5" s="85"/>
      <c r="BA5" s="80" t="s">
        <v>5</v>
      </c>
      <c r="BB5" s="81"/>
      <c r="BC5" s="81"/>
      <c r="BD5" s="81"/>
      <c r="BE5" s="82"/>
      <c r="BF5" s="83" t="s">
        <v>6</v>
      </c>
      <c r="BG5" s="84"/>
      <c r="BH5" s="84"/>
      <c r="BI5" s="84"/>
      <c r="BJ5" s="85"/>
      <c r="BK5" s="90"/>
    </row>
    <row r="6" spans="1:63" ht="15.75">
      <c r="A6" s="70"/>
      <c r="B6" s="73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91"/>
    </row>
    <row r="7" spans="1:63" ht="18">
      <c r="A7" s="28" t="s">
        <v>93</v>
      </c>
      <c r="B7" s="26" t="s">
        <v>94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27"/>
    </row>
    <row r="8" spans="1:62" ht="15.75">
      <c r="A8" s="37" t="s">
        <v>7</v>
      </c>
      <c r="B8" s="13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s="42" customFormat="1" ht="15">
      <c r="A9" s="37"/>
      <c r="B9" s="7" t="s">
        <v>258</v>
      </c>
      <c r="C9" s="38">
        <v>0</v>
      </c>
      <c r="D9" s="39">
        <v>699.9425265135807</v>
      </c>
      <c r="E9" s="39">
        <v>0</v>
      </c>
      <c r="F9" s="39">
        <v>0</v>
      </c>
      <c r="G9" s="40">
        <v>6.987452759580645</v>
      </c>
      <c r="H9" s="38">
        <v>471.99022028122585</v>
      </c>
      <c r="I9" s="39">
        <v>20349.94341165642</v>
      </c>
      <c r="J9" s="39">
        <v>4893.225413974323</v>
      </c>
      <c r="K9" s="39">
        <v>0</v>
      </c>
      <c r="L9" s="40">
        <v>853.4889243123225</v>
      </c>
      <c r="M9" s="38">
        <v>0</v>
      </c>
      <c r="N9" s="39">
        <v>0</v>
      </c>
      <c r="O9" s="39">
        <v>0</v>
      </c>
      <c r="P9" s="39">
        <v>0</v>
      </c>
      <c r="Q9" s="40">
        <v>0</v>
      </c>
      <c r="R9" s="38">
        <v>163.5042257537742</v>
      </c>
      <c r="S9" s="39">
        <v>784.8996475195806</v>
      </c>
      <c r="T9" s="39">
        <v>947.0118290660968</v>
      </c>
      <c r="U9" s="39">
        <v>0</v>
      </c>
      <c r="V9" s="40">
        <v>213.0292416552581</v>
      </c>
      <c r="W9" s="38">
        <v>0</v>
      </c>
      <c r="X9" s="39">
        <v>66.38753262793549</v>
      </c>
      <c r="Y9" s="39">
        <v>0</v>
      </c>
      <c r="Z9" s="39">
        <v>0</v>
      </c>
      <c r="AA9" s="40">
        <v>0</v>
      </c>
      <c r="AB9" s="38">
        <v>6.03806079219355</v>
      </c>
      <c r="AC9" s="39">
        <v>33.53369389074192</v>
      </c>
      <c r="AD9" s="39">
        <v>0</v>
      </c>
      <c r="AE9" s="39">
        <v>0</v>
      </c>
      <c r="AF9" s="40">
        <v>0.912055120645161</v>
      </c>
      <c r="AG9" s="38">
        <v>0</v>
      </c>
      <c r="AH9" s="39">
        <v>0</v>
      </c>
      <c r="AI9" s="39">
        <v>0</v>
      </c>
      <c r="AJ9" s="39">
        <v>0</v>
      </c>
      <c r="AK9" s="40">
        <v>0</v>
      </c>
      <c r="AL9" s="38">
        <v>1.526902879193548</v>
      </c>
      <c r="AM9" s="39">
        <v>0</v>
      </c>
      <c r="AN9" s="39">
        <v>0</v>
      </c>
      <c r="AO9" s="39">
        <v>0</v>
      </c>
      <c r="AP9" s="40">
        <v>0.192574552483871</v>
      </c>
      <c r="AQ9" s="38">
        <v>0</v>
      </c>
      <c r="AR9" s="39">
        <v>18.42829537070968</v>
      </c>
      <c r="AS9" s="39">
        <v>0</v>
      </c>
      <c r="AT9" s="39">
        <v>0</v>
      </c>
      <c r="AU9" s="40">
        <v>0</v>
      </c>
      <c r="AV9" s="38">
        <v>1338.2972656832571</v>
      </c>
      <c r="AW9" s="39">
        <v>11895.102356851594</v>
      </c>
      <c r="AX9" s="39">
        <v>1227.284003811646</v>
      </c>
      <c r="AY9" s="39">
        <v>0</v>
      </c>
      <c r="AZ9" s="40">
        <v>834.8922912818389</v>
      </c>
      <c r="BA9" s="38">
        <v>0</v>
      </c>
      <c r="BB9" s="39">
        <v>0</v>
      </c>
      <c r="BC9" s="39">
        <v>0</v>
      </c>
      <c r="BD9" s="39">
        <v>0</v>
      </c>
      <c r="BE9" s="40">
        <v>0</v>
      </c>
      <c r="BF9" s="38">
        <v>404.50630916274196</v>
      </c>
      <c r="BG9" s="39">
        <v>639.5167700505807</v>
      </c>
      <c r="BH9" s="39">
        <v>412.99535540858056</v>
      </c>
      <c r="BI9" s="39">
        <v>0</v>
      </c>
      <c r="BJ9" s="40">
        <v>130.47918928409678</v>
      </c>
      <c r="BK9" s="41">
        <f>SUM(C9:BJ9)</f>
        <v>46394.115550260394</v>
      </c>
    </row>
    <row r="10" spans="1:63" s="47" customFormat="1" ht="15">
      <c r="A10" s="37"/>
      <c r="B10" s="8" t="s">
        <v>9</v>
      </c>
      <c r="C10" s="43">
        <f aca="true" t="shared" si="0" ref="C10:AH10">SUM(C9:C9)</f>
        <v>0</v>
      </c>
      <c r="D10" s="44">
        <f t="shared" si="0"/>
        <v>699.9425265135807</v>
      </c>
      <c r="E10" s="44">
        <f t="shared" si="0"/>
        <v>0</v>
      </c>
      <c r="F10" s="44">
        <f t="shared" si="0"/>
        <v>0</v>
      </c>
      <c r="G10" s="45">
        <f t="shared" si="0"/>
        <v>6.987452759580645</v>
      </c>
      <c r="H10" s="43">
        <f t="shared" si="0"/>
        <v>471.99022028122585</v>
      </c>
      <c r="I10" s="44">
        <f t="shared" si="0"/>
        <v>20349.94341165642</v>
      </c>
      <c r="J10" s="44">
        <f t="shared" si="0"/>
        <v>4893.225413974323</v>
      </c>
      <c r="K10" s="44">
        <f t="shared" si="0"/>
        <v>0</v>
      </c>
      <c r="L10" s="45">
        <f t="shared" si="0"/>
        <v>853.4889243123225</v>
      </c>
      <c r="M10" s="43">
        <f t="shared" si="0"/>
        <v>0</v>
      </c>
      <c r="N10" s="44">
        <f t="shared" si="0"/>
        <v>0</v>
      </c>
      <c r="O10" s="44">
        <f t="shared" si="0"/>
        <v>0</v>
      </c>
      <c r="P10" s="44">
        <f t="shared" si="0"/>
        <v>0</v>
      </c>
      <c r="Q10" s="45">
        <f t="shared" si="0"/>
        <v>0</v>
      </c>
      <c r="R10" s="43">
        <f t="shared" si="0"/>
        <v>163.5042257537742</v>
      </c>
      <c r="S10" s="44">
        <f t="shared" si="0"/>
        <v>784.8996475195806</v>
      </c>
      <c r="T10" s="44">
        <f t="shared" si="0"/>
        <v>947.0118290660968</v>
      </c>
      <c r="U10" s="44">
        <f t="shared" si="0"/>
        <v>0</v>
      </c>
      <c r="V10" s="45">
        <f t="shared" si="0"/>
        <v>213.0292416552581</v>
      </c>
      <c r="W10" s="43">
        <f t="shared" si="0"/>
        <v>0</v>
      </c>
      <c r="X10" s="44">
        <f t="shared" si="0"/>
        <v>66.38753262793549</v>
      </c>
      <c r="Y10" s="44">
        <f t="shared" si="0"/>
        <v>0</v>
      </c>
      <c r="Z10" s="44">
        <f t="shared" si="0"/>
        <v>0</v>
      </c>
      <c r="AA10" s="45">
        <f t="shared" si="0"/>
        <v>0</v>
      </c>
      <c r="AB10" s="43">
        <f t="shared" si="0"/>
        <v>6.03806079219355</v>
      </c>
      <c r="AC10" s="44">
        <f t="shared" si="0"/>
        <v>33.53369389074192</v>
      </c>
      <c r="AD10" s="44">
        <f t="shared" si="0"/>
        <v>0</v>
      </c>
      <c r="AE10" s="44">
        <f t="shared" si="0"/>
        <v>0</v>
      </c>
      <c r="AF10" s="45">
        <f t="shared" si="0"/>
        <v>0.912055120645161</v>
      </c>
      <c r="AG10" s="43">
        <f t="shared" si="0"/>
        <v>0</v>
      </c>
      <c r="AH10" s="44">
        <f t="shared" si="0"/>
        <v>0</v>
      </c>
      <c r="AI10" s="44">
        <f aca="true" t="shared" si="1" ref="AI10:BK10">SUM(AI9:AI9)</f>
        <v>0</v>
      </c>
      <c r="AJ10" s="44">
        <f t="shared" si="1"/>
        <v>0</v>
      </c>
      <c r="AK10" s="45">
        <f t="shared" si="1"/>
        <v>0</v>
      </c>
      <c r="AL10" s="43">
        <f t="shared" si="1"/>
        <v>1.526902879193548</v>
      </c>
      <c r="AM10" s="44">
        <f t="shared" si="1"/>
        <v>0</v>
      </c>
      <c r="AN10" s="44">
        <f t="shared" si="1"/>
        <v>0</v>
      </c>
      <c r="AO10" s="44">
        <f t="shared" si="1"/>
        <v>0</v>
      </c>
      <c r="AP10" s="45">
        <f t="shared" si="1"/>
        <v>0.192574552483871</v>
      </c>
      <c r="AQ10" s="43">
        <f t="shared" si="1"/>
        <v>0</v>
      </c>
      <c r="AR10" s="44">
        <f t="shared" si="1"/>
        <v>18.42829537070968</v>
      </c>
      <c r="AS10" s="44">
        <f t="shared" si="1"/>
        <v>0</v>
      </c>
      <c r="AT10" s="44">
        <f t="shared" si="1"/>
        <v>0</v>
      </c>
      <c r="AU10" s="45">
        <f t="shared" si="1"/>
        <v>0</v>
      </c>
      <c r="AV10" s="43">
        <f t="shared" si="1"/>
        <v>1338.2972656832571</v>
      </c>
      <c r="AW10" s="44">
        <f t="shared" si="1"/>
        <v>11895.102356851594</v>
      </c>
      <c r="AX10" s="44">
        <f t="shared" si="1"/>
        <v>1227.284003811646</v>
      </c>
      <c r="AY10" s="44">
        <f t="shared" si="1"/>
        <v>0</v>
      </c>
      <c r="AZ10" s="45">
        <f t="shared" si="1"/>
        <v>834.8922912818389</v>
      </c>
      <c r="BA10" s="43">
        <f t="shared" si="1"/>
        <v>0</v>
      </c>
      <c r="BB10" s="44">
        <f t="shared" si="1"/>
        <v>0</v>
      </c>
      <c r="BC10" s="44">
        <f t="shared" si="1"/>
        <v>0</v>
      </c>
      <c r="BD10" s="44">
        <f t="shared" si="1"/>
        <v>0</v>
      </c>
      <c r="BE10" s="45">
        <f t="shared" si="1"/>
        <v>0</v>
      </c>
      <c r="BF10" s="43">
        <f t="shared" si="1"/>
        <v>404.50630916274196</v>
      </c>
      <c r="BG10" s="44">
        <f t="shared" si="1"/>
        <v>639.5167700505807</v>
      </c>
      <c r="BH10" s="44">
        <f t="shared" si="1"/>
        <v>412.99535540858056</v>
      </c>
      <c r="BI10" s="44">
        <f t="shared" si="1"/>
        <v>0</v>
      </c>
      <c r="BJ10" s="45">
        <f t="shared" si="1"/>
        <v>130.47918928409678</v>
      </c>
      <c r="BK10" s="46">
        <f t="shared" si="1"/>
        <v>46394.115550260394</v>
      </c>
    </row>
    <row r="11" spans="3:63" ht="15" customHeight="1"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</row>
    <row r="12" spans="1:63" s="47" customFormat="1" ht="15">
      <c r="A12" s="37" t="s">
        <v>10</v>
      </c>
      <c r="B12" s="13" t="s">
        <v>11</v>
      </c>
      <c r="C12" s="43"/>
      <c r="D12" s="44"/>
      <c r="E12" s="44"/>
      <c r="F12" s="44"/>
      <c r="G12" s="45"/>
      <c r="H12" s="43"/>
      <c r="I12" s="44"/>
      <c r="J12" s="44"/>
      <c r="K12" s="44"/>
      <c r="L12" s="45"/>
      <c r="M12" s="43"/>
      <c r="N12" s="44"/>
      <c r="O12" s="44"/>
      <c r="P12" s="44"/>
      <c r="Q12" s="45"/>
      <c r="R12" s="43"/>
      <c r="S12" s="44"/>
      <c r="T12" s="44"/>
      <c r="U12" s="44"/>
      <c r="V12" s="45"/>
      <c r="W12" s="43"/>
      <c r="X12" s="44"/>
      <c r="Y12" s="44"/>
      <c r="Z12" s="44"/>
      <c r="AA12" s="45"/>
      <c r="AB12" s="43"/>
      <c r="AC12" s="44"/>
      <c r="AD12" s="44"/>
      <c r="AE12" s="44"/>
      <c r="AF12" s="45"/>
      <c r="AG12" s="43"/>
      <c r="AH12" s="44"/>
      <c r="AI12" s="44"/>
      <c r="AJ12" s="44"/>
      <c r="AK12" s="45"/>
      <c r="AL12" s="43"/>
      <c r="AM12" s="44"/>
      <c r="AN12" s="44"/>
      <c r="AO12" s="44"/>
      <c r="AP12" s="45"/>
      <c r="AQ12" s="43"/>
      <c r="AR12" s="44"/>
      <c r="AS12" s="44"/>
      <c r="AT12" s="44"/>
      <c r="AU12" s="45"/>
      <c r="AV12" s="43"/>
      <c r="AW12" s="44"/>
      <c r="AX12" s="44"/>
      <c r="AY12" s="44"/>
      <c r="AZ12" s="45"/>
      <c r="BA12" s="43"/>
      <c r="BB12" s="44"/>
      <c r="BC12" s="44"/>
      <c r="BD12" s="44"/>
      <c r="BE12" s="45"/>
      <c r="BF12" s="43"/>
      <c r="BG12" s="44"/>
      <c r="BH12" s="44"/>
      <c r="BI12" s="44"/>
      <c r="BJ12" s="45"/>
      <c r="BK12" s="46"/>
    </row>
    <row r="13" spans="1:63" s="42" customFormat="1" ht="15">
      <c r="A13" s="37"/>
      <c r="B13" s="7" t="s">
        <v>30</v>
      </c>
      <c r="C13" s="38">
        <v>0</v>
      </c>
      <c r="D13" s="39">
        <v>33.15578087667742</v>
      </c>
      <c r="E13" s="39">
        <v>0</v>
      </c>
      <c r="F13" s="39">
        <v>0</v>
      </c>
      <c r="G13" s="40">
        <v>0</v>
      </c>
      <c r="H13" s="38">
        <v>292.4878373717743</v>
      </c>
      <c r="I13" s="39">
        <v>131.60365196316127</v>
      </c>
      <c r="J13" s="39">
        <v>0</v>
      </c>
      <c r="K13" s="39">
        <v>0</v>
      </c>
      <c r="L13" s="40">
        <v>14.771057401741935</v>
      </c>
      <c r="M13" s="38">
        <v>0</v>
      </c>
      <c r="N13" s="39">
        <v>0</v>
      </c>
      <c r="O13" s="39">
        <v>0</v>
      </c>
      <c r="P13" s="39">
        <v>0</v>
      </c>
      <c r="Q13" s="40">
        <v>0</v>
      </c>
      <c r="R13" s="38">
        <v>5.548075521290323</v>
      </c>
      <c r="S13" s="39">
        <v>69.39130890358065</v>
      </c>
      <c r="T13" s="39">
        <v>0</v>
      </c>
      <c r="U13" s="39">
        <v>0</v>
      </c>
      <c r="V13" s="40">
        <v>1.3529927651612907</v>
      </c>
      <c r="W13" s="38">
        <v>0</v>
      </c>
      <c r="X13" s="39">
        <v>0</v>
      </c>
      <c r="Y13" s="39">
        <v>0</v>
      </c>
      <c r="Z13" s="39">
        <v>0</v>
      </c>
      <c r="AA13" s="40">
        <v>0</v>
      </c>
      <c r="AB13" s="38">
        <v>0.024317027161290323</v>
      </c>
      <c r="AC13" s="39">
        <v>0</v>
      </c>
      <c r="AD13" s="39">
        <v>0</v>
      </c>
      <c r="AE13" s="39">
        <v>0</v>
      </c>
      <c r="AF13" s="40">
        <v>0.019452547225806447</v>
      </c>
      <c r="AG13" s="38">
        <v>0</v>
      </c>
      <c r="AH13" s="39">
        <v>0</v>
      </c>
      <c r="AI13" s="39">
        <v>0</v>
      </c>
      <c r="AJ13" s="39">
        <v>0</v>
      </c>
      <c r="AK13" s="40">
        <v>0</v>
      </c>
      <c r="AL13" s="38">
        <v>0.025413603451612907</v>
      </c>
      <c r="AM13" s="39">
        <v>0</v>
      </c>
      <c r="AN13" s="39">
        <v>0</v>
      </c>
      <c r="AO13" s="39">
        <v>0</v>
      </c>
      <c r="AP13" s="40">
        <v>0</v>
      </c>
      <c r="AQ13" s="38">
        <v>0</v>
      </c>
      <c r="AR13" s="39">
        <v>0</v>
      </c>
      <c r="AS13" s="39">
        <v>0</v>
      </c>
      <c r="AT13" s="39">
        <v>0</v>
      </c>
      <c r="AU13" s="40">
        <v>0</v>
      </c>
      <c r="AV13" s="38">
        <v>29.27452399893548</v>
      </c>
      <c r="AW13" s="39">
        <v>350.17012514473254</v>
      </c>
      <c r="AX13" s="39">
        <v>1.0182404310967739</v>
      </c>
      <c r="AY13" s="39">
        <v>0</v>
      </c>
      <c r="AZ13" s="40">
        <v>13.573050192258064</v>
      </c>
      <c r="BA13" s="38">
        <v>0</v>
      </c>
      <c r="BB13" s="39">
        <v>0</v>
      </c>
      <c r="BC13" s="39">
        <v>0</v>
      </c>
      <c r="BD13" s="39">
        <v>0</v>
      </c>
      <c r="BE13" s="40">
        <v>0</v>
      </c>
      <c r="BF13" s="38">
        <v>4.928825033548386</v>
      </c>
      <c r="BG13" s="39">
        <v>15.448683757999998</v>
      </c>
      <c r="BH13" s="39">
        <v>2.0995855164193555</v>
      </c>
      <c r="BI13" s="39">
        <v>0</v>
      </c>
      <c r="BJ13" s="40">
        <v>5.259252176612903</v>
      </c>
      <c r="BK13" s="41">
        <f>SUM(C13:BJ13)</f>
        <v>970.1521742328292</v>
      </c>
    </row>
    <row r="14" spans="1:63" s="47" customFormat="1" ht="15">
      <c r="A14" s="37"/>
      <c r="B14" s="8" t="s">
        <v>12</v>
      </c>
      <c r="C14" s="43">
        <f>SUM(C13)</f>
        <v>0</v>
      </c>
      <c r="D14" s="44">
        <f>SUM(D13)</f>
        <v>33.15578087667742</v>
      </c>
      <c r="E14" s="44">
        <f>SUM(E13)</f>
        <v>0</v>
      </c>
      <c r="F14" s="44">
        <f>SUM(F13)</f>
        <v>0</v>
      </c>
      <c r="G14" s="45">
        <f>SUM(G13)</f>
        <v>0</v>
      </c>
      <c r="H14" s="43">
        <f aca="true" t="shared" si="2" ref="H14:BK14">SUM(H13)</f>
        <v>292.4878373717743</v>
      </c>
      <c r="I14" s="44">
        <f t="shared" si="2"/>
        <v>131.60365196316127</v>
      </c>
      <c r="J14" s="44">
        <f t="shared" si="2"/>
        <v>0</v>
      </c>
      <c r="K14" s="44">
        <f t="shared" si="2"/>
        <v>0</v>
      </c>
      <c r="L14" s="45">
        <f t="shared" si="2"/>
        <v>14.771057401741935</v>
      </c>
      <c r="M14" s="43">
        <f t="shared" si="2"/>
        <v>0</v>
      </c>
      <c r="N14" s="44">
        <f t="shared" si="2"/>
        <v>0</v>
      </c>
      <c r="O14" s="44">
        <f t="shared" si="2"/>
        <v>0</v>
      </c>
      <c r="P14" s="44">
        <f t="shared" si="2"/>
        <v>0</v>
      </c>
      <c r="Q14" s="45">
        <f t="shared" si="2"/>
        <v>0</v>
      </c>
      <c r="R14" s="43">
        <f t="shared" si="2"/>
        <v>5.548075521290323</v>
      </c>
      <c r="S14" s="44">
        <f t="shared" si="2"/>
        <v>69.39130890358065</v>
      </c>
      <c r="T14" s="44">
        <f t="shared" si="2"/>
        <v>0</v>
      </c>
      <c r="U14" s="44">
        <f t="shared" si="2"/>
        <v>0</v>
      </c>
      <c r="V14" s="45">
        <f t="shared" si="2"/>
        <v>1.3529927651612907</v>
      </c>
      <c r="W14" s="43">
        <f t="shared" si="2"/>
        <v>0</v>
      </c>
      <c r="X14" s="44">
        <f t="shared" si="2"/>
        <v>0</v>
      </c>
      <c r="Y14" s="44">
        <f t="shared" si="2"/>
        <v>0</v>
      </c>
      <c r="Z14" s="44">
        <f t="shared" si="2"/>
        <v>0</v>
      </c>
      <c r="AA14" s="45">
        <f t="shared" si="2"/>
        <v>0</v>
      </c>
      <c r="AB14" s="43">
        <f t="shared" si="2"/>
        <v>0.024317027161290323</v>
      </c>
      <c r="AC14" s="44">
        <f t="shared" si="2"/>
        <v>0</v>
      </c>
      <c r="AD14" s="44">
        <f t="shared" si="2"/>
        <v>0</v>
      </c>
      <c r="AE14" s="44">
        <f t="shared" si="2"/>
        <v>0</v>
      </c>
      <c r="AF14" s="45">
        <f t="shared" si="2"/>
        <v>0.019452547225806447</v>
      </c>
      <c r="AG14" s="43">
        <f t="shared" si="2"/>
        <v>0</v>
      </c>
      <c r="AH14" s="44">
        <f t="shared" si="2"/>
        <v>0</v>
      </c>
      <c r="AI14" s="44">
        <f t="shared" si="2"/>
        <v>0</v>
      </c>
      <c r="AJ14" s="44">
        <f t="shared" si="2"/>
        <v>0</v>
      </c>
      <c r="AK14" s="45">
        <f t="shared" si="2"/>
        <v>0</v>
      </c>
      <c r="AL14" s="43">
        <f t="shared" si="2"/>
        <v>0.025413603451612907</v>
      </c>
      <c r="AM14" s="44">
        <f t="shared" si="2"/>
        <v>0</v>
      </c>
      <c r="AN14" s="44">
        <f t="shared" si="2"/>
        <v>0</v>
      </c>
      <c r="AO14" s="44">
        <f t="shared" si="2"/>
        <v>0</v>
      </c>
      <c r="AP14" s="45">
        <f t="shared" si="2"/>
        <v>0</v>
      </c>
      <c r="AQ14" s="43">
        <f t="shared" si="2"/>
        <v>0</v>
      </c>
      <c r="AR14" s="44">
        <f t="shared" si="2"/>
        <v>0</v>
      </c>
      <c r="AS14" s="44">
        <f t="shared" si="2"/>
        <v>0</v>
      </c>
      <c r="AT14" s="44">
        <f t="shared" si="2"/>
        <v>0</v>
      </c>
      <c r="AU14" s="45">
        <f t="shared" si="2"/>
        <v>0</v>
      </c>
      <c r="AV14" s="43">
        <f t="shared" si="2"/>
        <v>29.27452399893548</v>
      </c>
      <c r="AW14" s="44">
        <f t="shared" si="2"/>
        <v>350.17012514473254</v>
      </c>
      <c r="AX14" s="44">
        <f t="shared" si="2"/>
        <v>1.0182404310967739</v>
      </c>
      <c r="AY14" s="44">
        <f t="shared" si="2"/>
        <v>0</v>
      </c>
      <c r="AZ14" s="45">
        <f t="shared" si="2"/>
        <v>13.573050192258064</v>
      </c>
      <c r="BA14" s="43">
        <f t="shared" si="2"/>
        <v>0</v>
      </c>
      <c r="BB14" s="44">
        <f t="shared" si="2"/>
        <v>0</v>
      </c>
      <c r="BC14" s="44">
        <f t="shared" si="2"/>
        <v>0</v>
      </c>
      <c r="BD14" s="44">
        <f t="shared" si="2"/>
        <v>0</v>
      </c>
      <c r="BE14" s="45">
        <f t="shared" si="2"/>
        <v>0</v>
      </c>
      <c r="BF14" s="43">
        <f t="shared" si="2"/>
        <v>4.928825033548386</v>
      </c>
      <c r="BG14" s="44">
        <f t="shared" si="2"/>
        <v>15.448683757999998</v>
      </c>
      <c r="BH14" s="44">
        <f t="shared" si="2"/>
        <v>2.0995855164193555</v>
      </c>
      <c r="BI14" s="44">
        <f t="shared" si="2"/>
        <v>0</v>
      </c>
      <c r="BJ14" s="45">
        <f t="shared" si="2"/>
        <v>5.259252176612903</v>
      </c>
      <c r="BK14" s="45">
        <f t="shared" si="2"/>
        <v>970.1521742328292</v>
      </c>
    </row>
    <row r="15" spans="3:63" ht="15" customHeight="1"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</row>
    <row r="16" spans="1:63" s="42" customFormat="1" ht="15">
      <c r="A16" s="37" t="s">
        <v>13</v>
      </c>
      <c r="B16" s="13" t="s">
        <v>14</v>
      </c>
      <c r="C16" s="38"/>
      <c r="D16" s="39"/>
      <c r="E16" s="39"/>
      <c r="F16" s="39"/>
      <c r="G16" s="40"/>
      <c r="H16" s="38"/>
      <c r="I16" s="39"/>
      <c r="J16" s="39"/>
      <c r="K16" s="39"/>
      <c r="L16" s="40"/>
      <c r="M16" s="38"/>
      <c r="N16" s="39"/>
      <c r="O16" s="39"/>
      <c r="P16" s="39"/>
      <c r="Q16" s="40"/>
      <c r="R16" s="38"/>
      <c r="S16" s="39"/>
      <c r="T16" s="39"/>
      <c r="U16" s="39"/>
      <c r="V16" s="40"/>
      <c r="W16" s="38"/>
      <c r="X16" s="39"/>
      <c r="Y16" s="39"/>
      <c r="Z16" s="39"/>
      <c r="AA16" s="40"/>
      <c r="AB16" s="38"/>
      <c r="AC16" s="39"/>
      <c r="AD16" s="39"/>
      <c r="AE16" s="39"/>
      <c r="AF16" s="40"/>
      <c r="AG16" s="38"/>
      <c r="AH16" s="39"/>
      <c r="AI16" s="39"/>
      <c r="AJ16" s="39"/>
      <c r="AK16" s="40"/>
      <c r="AL16" s="38"/>
      <c r="AM16" s="39"/>
      <c r="AN16" s="39"/>
      <c r="AO16" s="39"/>
      <c r="AP16" s="40"/>
      <c r="AQ16" s="38"/>
      <c r="AR16" s="39"/>
      <c r="AS16" s="39"/>
      <c r="AT16" s="39"/>
      <c r="AU16" s="40"/>
      <c r="AV16" s="38"/>
      <c r="AW16" s="39"/>
      <c r="AX16" s="39"/>
      <c r="AY16" s="39"/>
      <c r="AZ16" s="40"/>
      <c r="BA16" s="38"/>
      <c r="BB16" s="39"/>
      <c r="BC16" s="39"/>
      <c r="BD16" s="39"/>
      <c r="BE16" s="40"/>
      <c r="BF16" s="38"/>
      <c r="BG16" s="39"/>
      <c r="BH16" s="39"/>
      <c r="BI16" s="39"/>
      <c r="BJ16" s="40"/>
      <c r="BK16" s="41"/>
    </row>
    <row r="17" spans="1:63" s="42" customFormat="1" ht="15">
      <c r="A17" s="37"/>
      <c r="B17" s="7" t="s">
        <v>122</v>
      </c>
      <c r="C17" s="38">
        <v>0</v>
      </c>
      <c r="D17" s="39">
        <v>0</v>
      </c>
      <c r="E17" s="39">
        <v>0</v>
      </c>
      <c r="F17" s="39">
        <v>0</v>
      </c>
      <c r="G17" s="40">
        <v>0</v>
      </c>
      <c r="H17" s="38">
        <v>0.10606225387096775</v>
      </c>
      <c r="I17" s="39">
        <v>0</v>
      </c>
      <c r="J17" s="39">
        <v>0</v>
      </c>
      <c r="K17" s="39">
        <v>0</v>
      </c>
      <c r="L17" s="40">
        <v>0.5866067869032259</v>
      </c>
      <c r="M17" s="38">
        <v>0</v>
      </c>
      <c r="N17" s="39">
        <v>0</v>
      </c>
      <c r="O17" s="39">
        <v>0</v>
      </c>
      <c r="P17" s="39">
        <v>0</v>
      </c>
      <c r="Q17" s="40">
        <v>0</v>
      </c>
      <c r="R17" s="38">
        <v>0.3645110774193548</v>
      </c>
      <c r="S17" s="39">
        <v>0</v>
      </c>
      <c r="T17" s="39">
        <v>0</v>
      </c>
      <c r="U17" s="39">
        <v>0</v>
      </c>
      <c r="V17" s="40">
        <v>0.19001696138709678</v>
      </c>
      <c r="W17" s="38">
        <v>0</v>
      </c>
      <c r="X17" s="39">
        <v>0</v>
      </c>
      <c r="Y17" s="39">
        <v>0</v>
      </c>
      <c r="Z17" s="39">
        <v>0</v>
      </c>
      <c r="AA17" s="40">
        <v>0</v>
      </c>
      <c r="AB17" s="38">
        <v>0</v>
      </c>
      <c r="AC17" s="39">
        <v>0</v>
      </c>
      <c r="AD17" s="39">
        <v>0</v>
      </c>
      <c r="AE17" s="39">
        <v>0</v>
      </c>
      <c r="AF17" s="40">
        <v>0</v>
      </c>
      <c r="AG17" s="38">
        <v>0</v>
      </c>
      <c r="AH17" s="39">
        <v>0</v>
      </c>
      <c r="AI17" s="39">
        <v>0</v>
      </c>
      <c r="AJ17" s="39">
        <v>0</v>
      </c>
      <c r="AK17" s="40">
        <v>0</v>
      </c>
      <c r="AL17" s="38">
        <v>0</v>
      </c>
      <c r="AM17" s="39">
        <v>0</v>
      </c>
      <c r="AN17" s="39">
        <v>0</v>
      </c>
      <c r="AO17" s="39">
        <v>0</v>
      </c>
      <c r="AP17" s="40">
        <v>0</v>
      </c>
      <c r="AQ17" s="38">
        <v>0</v>
      </c>
      <c r="AR17" s="39">
        <v>0</v>
      </c>
      <c r="AS17" s="39">
        <v>0</v>
      </c>
      <c r="AT17" s="39">
        <v>0</v>
      </c>
      <c r="AU17" s="40">
        <v>0</v>
      </c>
      <c r="AV17" s="38">
        <v>3.1605077887096775</v>
      </c>
      <c r="AW17" s="39">
        <v>1.1663629026407825</v>
      </c>
      <c r="AX17" s="39">
        <v>0</v>
      </c>
      <c r="AY17" s="39">
        <v>0</v>
      </c>
      <c r="AZ17" s="40">
        <v>7.156120826870967</v>
      </c>
      <c r="BA17" s="38">
        <v>0</v>
      </c>
      <c r="BB17" s="39">
        <v>0</v>
      </c>
      <c r="BC17" s="39">
        <v>0</v>
      </c>
      <c r="BD17" s="39">
        <v>0</v>
      </c>
      <c r="BE17" s="40">
        <v>0</v>
      </c>
      <c r="BF17" s="38">
        <v>0.6496167490967741</v>
      </c>
      <c r="BG17" s="39">
        <v>2.174763258064516</v>
      </c>
      <c r="BH17" s="39">
        <v>0</v>
      </c>
      <c r="BI17" s="39">
        <v>0</v>
      </c>
      <c r="BJ17" s="40">
        <v>1.4683133143870968</v>
      </c>
      <c r="BK17" s="41">
        <f>SUM(C17:BJ17)</f>
        <v>17.02288191935046</v>
      </c>
    </row>
    <row r="18" spans="1:63" s="42" customFormat="1" ht="15">
      <c r="A18" s="37"/>
      <c r="B18" s="7" t="s">
        <v>96</v>
      </c>
      <c r="C18" s="38">
        <v>0</v>
      </c>
      <c r="D18" s="39">
        <v>0</v>
      </c>
      <c r="E18" s="39">
        <v>0</v>
      </c>
      <c r="F18" s="39">
        <v>0</v>
      </c>
      <c r="G18" s="40">
        <v>0</v>
      </c>
      <c r="H18" s="38">
        <v>2.705480152354839</v>
      </c>
      <c r="I18" s="39">
        <v>7.157506207580645</v>
      </c>
      <c r="J18" s="39">
        <v>0</v>
      </c>
      <c r="K18" s="39">
        <v>0</v>
      </c>
      <c r="L18" s="40">
        <v>0.06747583090322581</v>
      </c>
      <c r="M18" s="38">
        <v>0</v>
      </c>
      <c r="N18" s="39">
        <v>0</v>
      </c>
      <c r="O18" s="39">
        <v>0</v>
      </c>
      <c r="P18" s="39">
        <v>0</v>
      </c>
      <c r="Q18" s="40">
        <v>0</v>
      </c>
      <c r="R18" s="38">
        <v>0.42403607767741935</v>
      </c>
      <c r="S18" s="39">
        <v>4.971530081774191</v>
      </c>
      <c r="T18" s="39">
        <v>6.087130112935482</v>
      </c>
      <c r="U18" s="39">
        <v>0</v>
      </c>
      <c r="V18" s="40">
        <v>0.06803428603225806</v>
      </c>
      <c r="W18" s="38">
        <v>0</v>
      </c>
      <c r="X18" s="39">
        <v>0</v>
      </c>
      <c r="Y18" s="39">
        <v>0</v>
      </c>
      <c r="Z18" s="39">
        <v>0</v>
      </c>
      <c r="AA18" s="40">
        <v>0</v>
      </c>
      <c r="AB18" s="38">
        <v>0</v>
      </c>
      <c r="AC18" s="39">
        <v>0</v>
      </c>
      <c r="AD18" s="39">
        <v>0</v>
      </c>
      <c r="AE18" s="39">
        <v>0</v>
      </c>
      <c r="AF18" s="40">
        <v>0</v>
      </c>
      <c r="AG18" s="38">
        <v>0</v>
      </c>
      <c r="AH18" s="39">
        <v>0</v>
      </c>
      <c r="AI18" s="39">
        <v>0</v>
      </c>
      <c r="AJ18" s="39">
        <v>0</v>
      </c>
      <c r="AK18" s="40">
        <v>0</v>
      </c>
      <c r="AL18" s="38">
        <v>0</v>
      </c>
      <c r="AM18" s="39">
        <v>0</v>
      </c>
      <c r="AN18" s="39">
        <v>0</v>
      </c>
      <c r="AO18" s="39">
        <v>0</v>
      </c>
      <c r="AP18" s="40">
        <v>0</v>
      </c>
      <c r="AQ18" s="38">
        <v>0</v>
      </c>
      <c r="AR18" s="39">
        <v>0</v>
      </c>
      <c r="AS18" s="39">
        <v>0</v>
      </c>
      <c r="AT18" s="39">
        <v>0</v>
      </c>
      <c r="AU18" s="40">
        <v>0</v>
      </c>
      <c r="AV18" s="38">
        <v>3.0307470335161284</v>
      </c>
      <c r="AW18" s="39">
        <v>34.63156193070517</v>
      </c>
      <c r="AX18" s="39">
        <v>0</v>
      </c>
      <c r="AY18" s="39">
        <v>0</v>
      </c>
      <c r="AZ18" s="40">
        <v>3.167260745129032</v>
      </c>
      <c r="BA18" s="38">
        <v>0</v>
      </c>
      <c r="BB18" s="39">
        <v>0</v>
      </c>
      <c r="BC18" s="39">
        <v>0</v>
      </c>
      <c r="BD18" s="39">
        <v>0</v>
      </c>
      <c r="BE18" s="40">
        <v>0</v>
      </c>
      <c r="BF18" s="38">
        <v>1.3364192545161289</v>
      </c>
      <c r="BG18" s="39">
        <v>0.021420626225806448</v>
      </c>
      <c r="BH18" s="39">
        <v>0</v>
      </c>
      <c r="BI18" s="39">
        <v>0</v>
      </c>
      <c r="BJ18" s="40">
        <v>0.27459564906451617</v>
      </c>
      <c r="BK18" s="41">
        <f>SUM(C18:BJ18)</f>
        <v>63.94319798841484</v>
      </c>
    </row>
    <row r="19" spans="1:63" s="42" customFormat="1" ht="15">
      <c r="A19" s="37"/>
      <c r="B19" s="7" t="s">
        <v>123</v>
      </c>
      <c r="C19" s="38">
        <v>0</v>
      </c>
      <c r="D19" s="39">
        <v>0</v>
      </c>
      <c r="E19" s="39">
        <v>0</v>
      </c>
      <c r="F19" s="39">
        <v>0</v>
      </c>
      <c r="G19" s="40">
        <v>0</v>
      </c>
      <c r="H19" s="38">
        <v>5.752483194</v>
      </c>
      <c r="I19" s="39">
        <v>0</v>
      </c>
      <c r="J19" s="39">
        <v>0</v>
      </c>
      <c r="K19" s="39">
        <v>0</v>
      </c>
      <c r="L19" s="40">
        <v>0.10140314280645162</v>
      </c>
      <c r="M19" s="38">
        <v>0</v>
      </c>
      <c r="N19" s="39">
        <v>0</v>
      </c>
      <c r="O19" s="39">
        <v>0</v>
      </c>
      <c r="P19" s="39">
        <v>0</v>
      </c>
      <c r="Q19" s="40">
        <v>0</v>
      </c>
      <c r="R19" s="38">
        <v>0.12641475077419356</v>
      </c>
      <c r="S19" s="39">
        <v>0</v>
      </c>
      <c r="T19" s="39">
        <v>0</v>
      </c>
      <c r="U19" s="39">
        <v>0</v>
      </c>
      <c r="V19" s="40">
        <v>0.15733549887096776</v>
      </c>
      <c r="W19" s="38">
        <v>0</v>
      </c>
      <c r="X19" s="39">
        <v>0</v>
      </c>
      <c r="Y19" s="39">
        <v>0</v>
      </c>
      <c r="Z19" s="39">
        <v>0</v>
      </c>
      <c r="AA19" s="40">
        <v>0</v>
      </c>
      <c r="AB19" s="38">
        <v>0</v>
      </c>
      <c r="AC19" s="39">
        <v>0</v>
      </c>
      <c r="AD19" s="39">
        <v>0</v>
      </c>
      <c r="AE19" s="39">
        <v>0</v>
      </c>
      <c r="AF19" s="40">
        <v>0</v>
      </c>
      <c r="AG19" s="38">
        <v>0</v>
      </c>
      <c r="AH19" s="39">
        <v>0</v>
      </c>
      <c r="AI19" s="39">
        <v>0</v>
      </c>
      <c r="AJ19" s="39">
        <v>0</v>
      </c>
      <c r="AK19" s="40">
        <v>0</v>
      </c>
      <c r="AL19" s="38">
        <v>0</v>
      </c>
      <c r="AM19" s="39">
        <v>0</v>
      </c>
      <c r="AN19" s="39">
        <v>0</v>
      </c>
      <c r="AO19" s="39">
        <v>0</v>
      </c>
      <c r="AP19" s="40">
        <v>0</v>
      </c>
      <c r="AQ19" s="38">
        <v>0</v>
      </c>
      <c r="AR19" s="39">
        <v>0</v>
      </c>
      <c r="AS19" s="39">
        <v>0</v>
      </c>
      <c r="AT19" s="39">
        <v>0</v>
      </c>
      <c r="AU19" s="40">
        <v>0</v>
      </c>
      <c r="AV19" s="38">
        <v>17.271017379387096</v>
      </c>
      <c r="AW19" s="39">
        <v>0.07237404631355226</v>
      </c>
      <c r="AX19" s="39">
        <v>0</v>
      </c>
      <c r="AY19" s="39">
        <v>0</v>
      </c>
      <c r="AZ19" s="40">
        <v>6.386414267032258</v>
      </c>
      <c r="BA19" s="38">
        <v>0</v>
      </c>
      <c r="BB19" s="39">
        <v>0</v>
      </c>
      <c r="BC19" s="39">
        <v>0</v>
      </c>
      <c r="BD19" s="39">
        <v>0</v>
      </c>
      <c r="BE19" s="40">
        <v>0</v>
      </c>
      <c r="BF19" s="38">
        <v>0.2514572059354839</v>
      </c>
      <c r="BG19" s="39">
        <v>0</v>
      </c>
      <c r="BH19" s="39">
        <v>0</v>
      </c>
      <c r="BI19" s="39">
        <v>0</v>
      </c>
      <c r="BJ19" s="40">
        <v>0.6506202967741935</v>
      </c>
      <c r="BK19" s="41">
        <f>SUM(C19:BJ19)</f>
        <v>30.769519781894196</v>
      </c>
    </row>
    <row r="20" spans="1:63" s="42" customFormat="1" ht="15">
      <c r="A20" s="37"/>
      <c r="B20" s="7" t="s">
        <v>273</v>
      </c>
      <c r="C20" s="38">
        <v>0</v>
      </c>
      <c r="D20" s="39">
        <v>0</v>
      </c>
      <c r="E20" s="39">
        <v>0</v>
      </c>
      <c r="F20" s="39">
        <v>0</v>
      </c>
      <c r="G20" s="40">
        <v>0</v>
      </c>
      <c r="H20" s="38">
        <v>0.40247615467741926</v>
      </c>
      <c r="I20" s="39">
        <v>0.1406780389354839</v>
      </c>
      <c r="J20" s="39">
        <v>0</v>
      </c>
      <c r="K20" s="39">
        <v>0</v>
      </c>
      <c r="L20" s="40">
        <v>0.0633192286129032</v>
      </c>
      <c r="M20" s="38">
        <v>0</v>
      </c>
      <c r="N20" s="39">
        <v>0</v>
      </c>
      <c r="O20" s="39">
        <v>0</v>
      </c>
      <c r="P20" s="39">
        <v>0</v>
      </c>
      <c r="Q20" s="40">
        <v>0</v>
      </c>
      <c r="R20" s="38">
        <v>0.007223320290322583</v>
      </c>
      <c r="S20" s="39">
        <v>0</v>
      </c>
      <c r="T20" s="39">
        <v>0</v>
      </c>
      <c r="U20" s="39">
        <v>0</v>
      </c>
      <c r="V20" s="40">
        <v>0.06740387461290323</v>
      </c>
      <c r="W20" s="38">
        <v>0</v>
      </c>
      <c r="X20" s="39">
        <v>0</v>
      </c>
      <c r="Y20" s="39">
        <v>0</v>
      </c>
      <c r="Z20" s="39">
        <v>0</v>
      </c>
      <c r="AA20" s="40">
        <v>0</v>
      </c>
      <c r="AB20" s="38">
        <v>0</v>
      </c>
      <c r="AC20" s="39">
        <v>0</v>
      </c>
      <c r="AD20" s="39">
        <v>0</v>
      </c>
      <c r="AE20" s="39">
        <v>0</v>
      </c>
      <c r="AF20" s="40">
        <v>0</v>
      </c>
      <c r="AG20" s="38">
        <v>0</v>
      </c>
      <c r="AH20" s="39">
        <v>0</v>
      </c>
      <c r="AI20" s="39">
        <v>0</v>
      </c>
      <c r="AJ20" s="39">
        <v>0</v>
      </c>
      <c r="AK20" s="40">
        <v>0</v>
      </c>
      <c r="AL20" s="38">
        <v>0</v>
      </c>
      <c r="AM20" s="39">
        <v>0</v>
      </c>
      <c r="AN20" s="39">
        <v>0</v>
      </c>
      <c r="AO20" s="39">
        <v>0</v>
      </c>
      <c r="AP20" s="40">
        <v>0</v>
      </c>
      <c r="AQ20" s="38">
        <v>0</v>
      </c>
      <c r="AR20" s="39">
        <v>0</v>
      </c>
      <c r="AS20" s="39">
        <v>0</v>
      </c>
      <c r="AT20" s="39">
        <v>0</v>
      </c>
      <c r="AU20" s="40">
        <v>0</v>
      </c>
      <c r="AV20" s="38">
        <v>0.4421132575806452</v>
      </c>
      <c r="AW20" s="39">
        <v>1.1112780822103794</v>
      </c>
      <c r="AX20" s="39">
        <v>0</v>
      </c>
      <c r="AY20" s="39">
        <v>0</v>
      </c>
      <c r="AZ20" s="40">
        <v>1.3305956851935483</v>
      </c>
      <c r="BA20" s="38">
        <v>0</v>
      </c>
      <c r="BB20" s="39">
        <v>0</v>
      </c>
      <c r="BC20" s="39">
        <v>0</v>
      </c>
      <c r="BD20" s="39">
        <v>0</v>
      </c>
      <c r="BE20" s="40">
        <v>0</v>
      </c>
      <c r="BF20" s="38">
        <v>0.41169747335483864</v>
      </c>
      <c r="BG20" s="39">
        <v>0</v>
      </c>
      <c r="BH20" s="39">
        <v>0</v>
      </c>
      <c r="BI20" s="39">
        <v>0</v>
      </c>
      <c r="BJ20" s="40">
        <v>2.31034346316129</v>
      </c>
      <c r="BK20" s="41">
        <f aca="true" t="shared" si="3" ref="BK20:BK27">SUM(C20:BJ20)</f>
        <v>6.2871285786297335</v>
      </c>
    </row>
    <row r="21" spans="1:63" s="42" customFormat="1" ht="15">
      <c r="A21" s="37"/>
      <c r="B21" s="7" t="s">
        <v>124</v>
      </c>
      <c r="C21" s="38">
        <v>0</v>
      </c>
      <c r="D21" s="39">
        <v>0</v>
      </c>
      <c r="E21" s="39">
        <v>0</v>
      </c>
      <c r="F21" s="39">
        <v>0</v>
      </c>
      <c r="G21" s="40">
        <v>0</v>
      </c>
      <c r="H21" s="38">
        <v>0.21238471396774194</v>
      </c>
      <c r="I21" s="39">
        <v>0</v>
      </c>
      <c r="J21" s="39">
        <v>0</v>
      </c>
      <c r="K21" s="39">
        <v>0</v>
      </c>
      <c r="L21" s="40">
        <v>0.049743335032258064</v>
      </c>
      <c r="M21" s="38">
        <v>0</v>
      </c>
      <c r="N21" s="39">
        <v>0</v>
      </c>
      <c r="O21" s="39">
        <v>0</v>
      </c>
      <c r="P21" s="39">
        <v>0</v>
      </c>
      <c r="Q21" s="40">
        <v>0</v>
      </c>
      <c r="R21" s="38">
        <v>0.015906332258064516</v>
      </c>
      <c r="S21" s="39">
        <v>0</v>
      </c>
      <c r="T21" s="39">
        <v>0</v>
      </c>
      <c r="U21" s="39">
        <v>0</v>
      </c>
      <c r="V21" s="40">
        <v>0.0032052780645161288</v>
      </c>
      <c r="W21" s="38">
        <v>0</v>
      </c>
      <c r="X21" s="39">
        <v>0</v>
      </c>
      <c r="Y21" s="39">
        <v>0</v>
      </c>
      <c r="Z21" s="39">
        <v>0</v>
      </c>
      <c r="AA21" s="40">
        <v>0</v>
      </c>
      <c r="AB21" s="38">
        <v>0</v>
      </c>
      <c r="AC21" s="39">
        <v>0</v>
      </c>
      <c r="AD21" s="39">
        <v>0</v>
      </c>
      <c r="AE21" s="39">
        <v>0</v>
      </c>
      <c r="AF21" s="40">
        <v>0</v>
      </c>
      <c r="AG21" s="38">
        <v>0</v>
      </c>
      <c r="AH21" s="39">
        <v>0</v>
      </c>
      <c r="AI21" s="39">
        <v>0</v>
      </c>
      <c r="AJ21" s="39">
        <v>0</v>
      </c>
      <c r="AK21" s="40">
        <v>0</v>
      </c>
      <c r="AL21" s="38">
        <v>0</v>
      </c>
      <c r="AM21" s="39">
        <v>0</v>
      </c>
      <c r="AN21" s="39">
        <v>0</v>
      </c>
      <c r="AO21" s="39">
        <v>0</v>
      </c>
      <c r="AP21" s="40">
        <v>0</v>
      </c>
      <c r="AQ21" s="38">
        <v>0</v>
      </c>
      <c r="AR21" s="39">
        <v>0</v>
      </c>
      <c r="AS21" s="39">
        <v>0</v>
      </c>
      <c r="AT21" s="39">
        <v>0</v>
      </c>
      <c r="AU21" s="40">
        <v>0</v>
      </c>
      <c r="AV21" s="38">
        <v>1.7835768471612907</v>
      </c>
      <c r="AW21" s="39">
        <v>1.4927846970428054</v>
      </c>
      <c r="AX21" s="39">
        <v>0</v>
      </c>
      <c r="AY21" s="39">
        <v>0</v>
      </c>
      <c r="AZ21" s="40">
        <v>2.571022415580645</v>
      </c>
      <c r="BA21" s="38">
        <v>0</v>
      </c>
      <c r="BB21" s="39">
        <v>0</v>
      </c>
      <c r="BC21" s="39">
        <v>0</v>
      </c>
      <c r="BD21" s="39">
        <v>0</v>
      </c>
      <c r="BE21" s="40">
        <v>0</v>
      </c>
      <c r="BF21" s="38">
        <v>0.07460846974193548</v>
      </c>
      <c r="BG21" s="39">
        <v>1.0065336787741936</v>
      </c>
      <c r="BH21" s="39">
        <v>0</v>
      </c>
      <c r="BI21" s="39">
        <v>0</v>
      </c>
      <c r="BJ21" s="40">
        <v>1.0184059928709677</v>
      </c>
      <c r="BK21" s="41">
        <f t="shared" si="3"/>
        <v>8.228171760494417</v>
      </c>
    </row>
    <row r="22" spans="1:63" s="42" customFormat="1" ht="15">
      <c r="A22" s="37"/>
      <c r="B22" s="7" t="s">
        <v>266</v>
      </c>
      <c r="C22" s="38">
        <v>0</v>
      </c>
      <c r="D22" s="39">
        <v>0</v>
      </c>
      <c r="E22" s="39">
        <v>0</v>
      </c>
      <c r="F22" s="39">
        <v>0</v>
      </c>
      <c r="G22" s="40">
        <v>0</v>
      </c>
      <c r="H22" s="38">
        <v>0.3992954536774194</v>
      </c>
      <c r="I22" s="39">
        <v>0.5348566092580644</v>
      </c>
      <c r="J22" s="39">
        <v>0.04036032258064516</v>
      </c>
      <c r="K22" s="39">
        <v>0</v>
      </c>
      <c r="L22" s="40">
        <v>3.1682621296774194</v>
      </c>
      <c r="M22" s="38">
        <v>0</v>
      </c>
      <c r="N22" s="39">
        <v>0</v>
      </c>
      <c r="O22" s="39">
        <v>0</v>
      </c>
      <c r="P22" s="39">
        <v>0</v>
      </c>
      <c r="Q22" s="40">
        <v>0</v>
      </c>
      <c r="R22" s="38">
        <v>0.11323185561290322</v>
      </c>
      <c r="S22" s="39">
        <v>0.8072064516129033</v>
      </c>
      <c r="T22" s="39">
        <v>0</v>
      </c>
      <c r="U22" s="39">
        <v>0</v>
      </c>
      <c r="V22" s="40">
        <v>0.45682708306451614</v>
      </c>
      <c r="W22" s="38">
        <v>0</v>
      </c>
      <c r="X22" s="39">
        <v>0</v>
      </c>
      <c r="Y22" s="39">
        <v>0</v>
      </c>
      <c r="Z22" s="39">
        <v>0</v>
      </c>
      <c r="AA22" s="40">
        <v>0</v>
      </c>
      <c r="AB22" s="38">
        <v>0</v>
      </c>
      <c r="AC22" s="39">
        <v>0</v>
      </c>
      <c r="AD22" s="39">
        <v>0</v>
      </c>
      <c r="AE22" s="39">
        <v>0</v>
      </c>
      <c r="AF22" s="40">
        <v>0.024985726193548385</v>
      </c>
      <c r="AG22" s="38">
        <v>0</v>
      </c>
      <c r="AH22" s="39">
        <v>0</v>
      </c>
      <c r="AI22" s="39">
        <v>0</v>
      </c>
      <c r="AJ22" s="39">
        <v>0</v>
      </c>
      <c r="AK22" s="40">
        <v>0</v>
      </c>
      <c r="AL22" s="38">
        <v>0</v>
      </c>
      <c r="AM22" s="39">
        <v>0</v>
      </c>
      <c r="AN22" s="39">
        <v>0</v>
      </c>
      <c r="AO22" s="39">
        <v>0</v>
      </c>
      <c r="AP22" s="40">
        <v>0</v>
      </c>
      <c r="AQ22" s="38">
        <v>0</v>
      </c>
      <c r="AR22" s="39">
        <v>0</v>
      </c>
      <c r="AS22" s="39">
        <v>0</v>
      </c>
      <c r="AT22" s="39">
        <v>0</v>
      </c>
      <c r="AU22" s="40">
        <v>0</v>
      </c>
      <c r="AV22" s="38">
        <v>4.404001511064517</v>
      </c>
      <c r="AW22" s="39">
        <v>4.305623373553619</v>
      </c>
      <c r="AX22" s="39">
        <v>0</v>
      </c>
      <c r="AY22" s="39">
        <v>0</v>
      </c>
      <c r="AZ22" s="40">
        <v>8.16363458767742</v>
      </c>
      <c r="BA22" s="38">
        <v>0</v>
      </c>
      <c r="BB22" s="39">
        <v>0</v>
      </c>
      <c r="BC22" s="39">
        <v>0</v>
      </c>
      <c r="BD22" s="39">
        <v>0</v>
      </c>
      <c r="BE22" s="40">
        <v>0</v>
      </c>
      <c r="BF22" s="38">
        <v>1.1954550790645162</v>
      </c>
      <c r="BG22" s="39">
        <v>0.46394947664516123</v>
      </c>
      <c r="BH22" s="39">
        <v>0.08233291935483872</v>
      </c>
      <c r="BI22" s="39">
        <v>0</v>
      </c>
      <c r="BJ22" s="40">
        <v>2.076886379967742</v>
      </c>
      <c r="BK22" s="41">
        <f t="shared" si="3"/>
        <v>26.236908959005238</v>
      </c>
    </row>
    <row r="23" spans="1:63" s="42" customFormat="1" ht="15">
      <c r="A23" s="37"/>
      <c r="B23" s="7" t="s">
        <v>267</v>
      </c>
      <c r="C23" s="38">
        <v>0</v>
      </c>
      <c r="D23" s="39">
        <v>1.0338032258064516</v>
      </c>
      <c r="E23" s="39">
        <v>0</v>
      </c>
      <c r="F23" s="39">
        <v>0</v>
      </c>
      <c r="G23" s="40">
        <v>0</v>
      </c>
      <c r="H23" s="38">
        <v>0.11447685106451612</v>
      </c>
      <c r="I23" s="39">
        <v>23.32260077419355</v>
      </c>
      <c r="J23" s="39">
        <v>0</v>
      </c>
      <c r="K23" s="39">
        <v>0</v>
      </c>
      <c r="L23" s="40">
        <v>2.5177956496129035</v>
      </c>
      <c r="M23" s="38">
        <v>0</v>
      </c>
      <c r="N23" s="39">
        <v>0</v>
      </c>
      <c r="O23" s="39">
        <v>0</v>
      </c>
      <c r="P23" s="39">
        <v>0</v>
      </c>
      <c r="Q23" s="40">
        <v>0</v>
      </c>
      <c r="R23" s="38">
        <v>0.021709867741935486</v>
      </c>
      <c r="S23" s="39">
        <v>0.5169016129032258</v>
      </c>
      <c r="T23" s="39">
        <v>0</v>
      </c>
      <c r="U23" s="39">
        <v>0</v>
      </c>
      <c r="V23" s="40">
        <v>0.051690161290322584</v>
      </c>
      <c r="W23" s="38">
        <v>0</v>
      </c>
      <c r="X23" s="39">
        <v>0</v>
      </c>
      <c r="Y23" s="39">
        <v>0</v>
      </c>
      <c r="Z23" s="39">
        <v>0</v>
      </c>
      <c r="AA23" s="40">
        <v>0</v>
      </c>
      <c r="AB23" s="38">
        <v>0</v>
      </c>
      <c r="AC23" s="39">
        <v>0</v>
      </c>
      <c r="AD23" s="39">
        <v>0</v>
      </c>
      <c r="AE23" s="39">
        <v>0</v>
      </c>
      <c r="AF23" s="40">
        <v>0</v>
      </c>
      <c r="AG23" s="38">
        <v>0</v>
      </c>
      <c r="AH23" s="39">
        <v>0</v>
      </c>
      <c r="AI23" s="39">
        <v>0</v>
      </c>
      <c r="AJ23" s="39">
        <v>0</v>
      </c>
      <c r="AK23" s="40">
        <v>0</v>
      </c>
      <c r="AL23" s="38">
        <v>0</v>
      </c>
      <c r="AM23" s="39">
        <v>0</v>
      </c>
      <c r="AN23" s="39">
        <v>0</v>
      </c>
      <c r="AO23" s="39">
        <v>0</v>
      </c>
      <c r="AP23" s="40">
        <v>0</v>
      </c>
      <c r="AQ23" s="38">
        <v>0</v>
      </c>
      <c r="AR23" s="39">
        <v>0</v>
      </c>
      <c r="AS23" s="39">
        <v>0</v>
      </c>
      <c r="AT23" s="39">
        <v>0</v>
      </c>
      <c r="AU23" s="40">
        <v>0</v>
      </c>
      <c r="AV23" s="38">
        <v>0.2590727963548387</v>
      </c>
      <c r="AW23" s="39">
        <v>10.389158322598231</v>
      </c>
      <c r="AX23" s="39">
        <v>0</v>
      </c>
      <c r="AY23" s="39">
        <v>0</v>
      </c>
      <c r="AZ23" s="40">
        <v>4.009632161354839</v>
      </c>
      <c r="BA23" s="38">
        <v>0</v>
      </c>
      <c r="BB23" s="39">
        <v>0</v>
      </c>
      <c r="BC23" s="39">
        <v>0</v>
      </c>
      <c r="BD23" s="39">
        <v>0</v>
      </c>
      <c r="BE23" s="40">
        <v>0</v>
      </c>
      <c r="BF23" s="38">
        <v>0.021956788387096773</v>
      </c>
      <c r="BG23" s="39">
        <v>0</v>
      </c>
      <c r="BH23" s="39">
        <v>0</v>
      </c>
      <c r="BI23" s="39">
        <v>0</v>
      </c>
      <c r="BJ23" s="40">
        <v>0.10906031870967742</v>
      </c>
      <c r="BK23" s="41">
        <f t="shared" si="3"/>
        <v>42.367858530017585</v>
      </c>
    </row>
    <row r="24" spans="1:63" s="42" customFormat="1" ht="15">
      <c r="A24" s="37"/>
      <c r="B24" s="7" t="s">
        <v>268</v>
      </c>
      <c r="C24" s="38">
        <v>0</v>
      </c>
      <c r="D24" s="39">
        <v>0</v>
      </c>
      <c r="E24" s="39">
        <v>0</v>
      </c>
      <c r="F24" s="39">
        <v>0</v>
      </c>
      <c r="G24" s="40">
        <v>0</v>
      </c>
      <c r="H24" s="38">
        <v>0.05477956264516129</v>
      </c>
      <c r="I24" s="39">
        <v>23.340059567709677</v>
      </c>
      <c r="J24" s="39">
        <v>0.8069854838709678</v>
      </c>
      <c r="K24" s="39">
        <v>0</v>
      </c>
      <c r="L24" s="40">
        <v>4.561451554193547</v>
      </c>
      <c r="M24" s="38">
        <v>0</v>
      </c>
      <c r="N24" s="39">
        <v>0</v>
      </c>
      <c r="O24" s="39">
        <v>0</v>
      </c>
      <c r="P24" s="39">
        <v>0</v>
      </c>
      <c r="Q24" s="40">
        <v>0</v>
      </c>
      <c r="R24" s="38">
        <v>0.0015478733548387096</v>
      </c>
      <c r="S24" s="39">
        <v>2.905147741935484</v>
      </c>
      <c r="T24" s="39">
        <v>1.2911767741935485</v>
      </c>
      <c r="U24" s="39">
        <v>0</v>
      </c>
      <c r="V24" s="40">
        <v>0.02333478322580645</v>
      </c>
      <c r="W24" s="38">
        <v>0</v>
      </c>
      <c r="X24" s="39">
        <v>0</v>
      </c>
      <c r="Y24" s="39">
        <v>0</v>
      </c>
      <c r="Z24" s="39">
        <v>0</v>
      </c>
      <c r="AA24" s="40">
        <v>0</v>
      </c>
      <c r="AB24" s="38">
        <v>0</v>
      </c>
      <c r="AC24" s="39">
        <v>0</v>
      </c>
      <c r="AD24" s="39">
        <v>0</v>
      </c>
      <c r="AE24" s="39">
        <v>0</v>
      </c>
      <c r="AF24" s="40">
        <v>0</v>
      </c>
      <c r="AG24" s="38">
        <v>0</v>
      </c>
      <c r="AH24" s="39">
        <v>0</v>
      </c>
      <c r="AI24" s="39">
        <v>0</v>
      </c>
      <c r="AJ24" s="39">
        <v>0</v>
      </c>
      <c r="AK24" s="40">
        <v>0</v>
      </c>
      <c r="AL24" s="38">
        <v>0</v>
      </c>
      <c r="AM24" s="39">
        <v>0</v>
      </c>
      <c r="AN24" s="39">
        <v>0</v>
      </c>
      <c r="AO24" s="39">
        <v>0</v>
      </c>
      <c r="AP24" s="40">
        <v>0</v>
      </c>
      <c r="AQ24" s="38">
        <v>0</v>
      </c>
      <c r="AR24" s="39">
        <v>0</v>
      </c>
      <c r="AS24" s="39">
        <v>0</v>
      </c>
      <c r="AT24" s="39">
        <v>0</v>
      </c>
      <c r="AU24" s="40">
        <v>0</v>
      </c>
      <c r="AV24" s="38">
        <v>0.045439060225806446</v>
      </c>
      <c r="AW24" s="39">
        <v>2.7275836773425093</v>
      </c>
      <c r="AX24" s="39">
        <v>0</v>
      </c>
      <c r="AY24" s="39">
        <v>0</v>
      </c>
      <c r="AZ24" s="40">
        <v>0.2859639207096774</v>
      </c>
      <c r="BA24" s="38">
        <v>0</v>
      </c>
      <c r="BB24" s="39">
        <v>0</v>
      </c>
      <c r="BC24" s="39">
        <v>0</v>
      </c>
      <c r="BD24" s="39">
        <v>0</v>
      </c>
      <c r="BE24" s="40">
        <v>0</v>
      </c>
      <c r="BF24" s="38">
        <v>0.07540821096774193</v>
      </c>
      <c r="BG24" s="39">
        <v>1.775350322580645</v>
      </c>
      <c r="BH24" s="39">
        <v>0.02623949570967742</v>
      </c>
      <c r="BI24" s="39">
        <v>0</v>
      </c>
      <c r="BJ24" s="40">
        <v>0.02760578012903226</v>
      </c>
      <c r="BK24" s="41">
        <f t="shared" si="3"/>
        <v>37.948073808794106</v>
      </c>
    </row>
    <row r="25" spans="1:63" s="42" customFormat="1" ht="15">
      <c r="A25" s="37"/>
      <c r="B25" s="7" t="s">
        <v>269</v>
      </c>
      <c r="C25" s="38">
        <v>0</v>
      </c>
      <c r="D25" s="39">
        <v>0</v>
      </c>
      <c r="E25" s="39">
        <v>0</v>
      </c>
      <c r="F25" s="39">
        <v>0</v>
      </c>
      <c r="G25" s="40">
        <v>0</v>
      </c>
      <c r="H25" s="38">
        <v>0.04348306058064516</v>
      </c>
      <c r="I25" s="39">
        <v>2.9565239108064514</v>
      </c>
      <c r="J25" s="39">
        <v>0</v>
      </c>
      <c r="K25" s="39">
        <v>0</v>
      </c>
      <c r="L25" s="40">
        <v>0.6612031357741937</v>
      </c>
      <c r="M25" s="38">
        <v>0</v>
      </c>
      <c r="N25" s="39">
        <v>0</v>
      </c>
      <c r="O25" s="39">
        <v>0</v>
      </c>
      <c r="P25" s="39">
        <v>0</v>
      </c>
      <c r="Q25" s="40">
        <v>0</v>
      </c>
      <c r="R25" s="38">
        <v>0.004999683</v>
      </c>
      <c r="S25" s="39">
        <v>0.04840906451612903</v>
      </c>
      <c r="T25" s="39">
        <v>0</v>
      </c>
      <c r="U25" s="39">
        <v>0</v>
      </c>
      <c r="V25" s="40">
        <v>0.07374314161290324</v>
      </c>
      <c r="W25" s="38">
        <v>0</v>
      </c>
      <c r="X25" s="39">
        <v>0</v>
      </c>
      <c r="Y25" s="39">
        <v>0</v>
      </c>
      <c r="Z25" s="39">
        <v>0</v>
      </c>
      <c r="AA25" s="40">
        <v>0</v>
      </c>
      <c r="AB25" s="38">
        <v>0</v>
      </c>
      <c r="AC25" s="39">
        <v>0</v>
      </c>
      <c r="AD25" s="39">
        <v>0</v>
      </c>
      <c r="AE25" s="39">
        <v>0</v>
      </c>
      <c r="AF25" s="40">
        <v>0</v>
      </c>
      <c r="AG25" s="38">
        <v>0</v>
      </c>
      <c r="AH25" s="39">
        <v>0</v>
      </c>
      <c r="AI25" s="39">
        <v>0</v>
      </c>
      <c r="AJ25" s="39">
        <v>0</v>
      </c>
      <c r="AK25" s="40">
        <v>0</v>
      </c>
      <c r="AL25" s="38">
        <v>0</v>
      </c>
      <c r="AM25" s="39">
        <v>0</v>
      </c>
      <c r="AN25" s="39">
        <v>0</v>
      </c>
      <c r="AO25" s="39">
        <v>0</v>
      </c>
      <c r="AP25" s="40">
        <v>0</v>
      </c>
      <c r="AQ25" s="38">
        <v>0</v>
      </c>
      <c r="AR25" s="39">
        <v>0</v>
      </c>
      <c r="AS25" s="39">
        <v>0</v>
      </c>
      <c r="AT25" s="39">
        <v>0</v>
      </c>
      <c r="AU25" s="40">
        <v>0</v>
      </c>
      <c r="AV25" s="38">
        <v>0.30125167645161294</v>
      </c>
      <c r="AW25" s="39">
        <v>0.19363316122479454</v>
      </c>
      <c r="AX25" s="39">
        <v>0</v>
      </c>
      <c r="AY25" s="39">
        <v>0</v>
      </c>
      <c r="AZ25" s="40">
        <v>3.1616756911612907</v>
      </c>
      <c r="BA25" s="38">
        <v>0</v>
      </c>
      <c r="BB25" s="39">
        <v>0</v>
      </c>
      <c r="BC25" s="39">
        <v>0</v>
      </c>
      <c r="BD25" s="39">
        <v>0</v>
      </c>
      <c r="BE25" s="40">
        <v>0</v>
      </c>
      <c r="BF25" s="38">
        <v>0.11653210096774193</v>
      </c>
      <c r="BG25" s="39">
        <v>0.48408290322580644</v>
      </c>
      <c r="BH25" s="39">
        <v>0</v>
      </c>
      <c r="BI25" s="39">
        <v>0</v>
      </c>
      <c r="BJ25" s="40">
        <v>0.01613609677419355</v>
      </c>
      <c r="BK25" s="41">
        <f t="shared" si="3"/>
        <v>8.061673626095763</v>
      </c>
    </row>
    <row r="26" spans="1:63" s="42" customFormat="1" ht="15">
      <c r="A26" s="37"/>
      <c r="B26" s="7" t="s">
        <v>270</v>
      </c>
      <c r="C26" s="38">
        <v>0</v>
      </c>
      <c r="D26" s="39">
        <v>0</v>
      </c>
      <c r="E26" s="39">
        <v>0</v>
      </c>
      <c r="F26" s="39">
        <v>0</v>
      </c>
      <c r="G26" s="40">
        <v>0</v>
      </c>
      <c r="H26" s="38">
        <v>0.01709830764516129</v>
      </c>
      <c r="I26" s="39">
        <v>2.7103909677419358</v>
      </c>
      <c r="J26" s="39">
        <v>0</v>
      </c>
      <c r="K26" s="39">
        <v>0</v>
      </c>
      <c r="L26" s="40">
        <v>0.021605787709677426</v>
      </c>
      <c r="M26" s="38">
        <v>0</v>
      </c>
      <c r="N26" s="39">
        <v>0</v>
      </c>
      <c r="O26" s="39">
        <v>0</v>
      </c>
      <c r="P26" s="39">
        <v>0</v>
      </c>
      <c r="Q26" s="40">
        <v>0</v>
      </c>
      <c r="R26" s="38">
        <v>0.009863887129032259</v>
      </c>
      <c r="S26" s="39">
        <v>0.7743974193548387</v>
      </c>
      <c r="T26" s="39">
        <v>0</v>
      </c>
      <c r="U26" s="39">
        <v>0</v>
      </c>
      <c r="V26" s="40">
        <v>0.07266936583870968</v>
      </c>
      <c r="W26" s="38">
        <v>0</v>
      </c>
      <c r="X26" s="39">
        <v>0</v>
      </c>
      <c r="Y26" s="39">
        <v>0</v>
      </c>
      <c r="Z26" s="39">
        <v>0</v>
      </c>
      <c r="AA26" s="40">
        <v>0</v>
      </c>
      <c r="AB26" s="38">
        <v>0</v>
      </c>
      <c r="AC26" s="39">
        <v>0</v>
      </c>
      <c r="AD26" s="39">
        <v>0</v>
      </c>
      <c r="AE26" s="39">
        <v>0</v>
      </c>
      <c r="AF26" s="40">
        <v>0</v>
      </c>
      <c r="AG26" s="38">
        <v>0</v>
      </c>
      <c r="AH26" s="39">
        <v>0</v>
      </c>
      <c r="AI26" s="39">
        <v>0</v>
      </c>
      <c r="AJ26" s="39">
        <v>0</v>
      </c>
      <c r="AK26" s="40">
        <v>0</v>
      </c>
      <c r="AL26" s="38">
        <v>0</v>
      </c>
      <c r="AM26" s="39">
        <v>0</v>
      </c>
      <c r="AN26" s="39">
        <v>0</v>
      </c>
      <c r="AO26" s="39">
        <v>0</v>
      </c>
      <c r="AP26" s="40">
        <v>0</v>
      </c>
      <c r="AQ26" s="38">
        <v>0</v>
      </c>
      <c r="AR26" s="39">
        <v>0</v>
      </c>
      <c r="AS26" s="39">
        <v>0</v>
      </c>
      <c r="AT26" s="39">
        <v>0</v>
      </c>
      <c r="AU26" s="40">
        <v>0</v>
      </c>
      <c r="AV26" s="38">
        <v>0.008276317258064516</v>
      </c>
      <c r="AW26" s="39">
        <v>1.3107073030086718</v>
      </c>
      <c r="AX26" s="39">
        <v>0</v>
      </c>
      <c r="AY26" s="39">
        <v>0</v>
      </c>
      <c r="AZ26" s="40">
        <v>0.0012099879032258065</v>
      </c>
      <c r="BA26" s="38">
        <v>0</v>
      </c>
      <c r="BB26" s="39">
        <v>0</v>
      </c>
      <c r="BC26" s="39">
        <v>0</v>
      </c>
      <c r="BD26" s="39">
        <v>0</v>
      </c>
      <c r="BE26" s="40">
        <v>0</v>
      </c>
      <c r="BF26" s="38">
        <v>0.05889847509677419</v>
      </c>
      <c r="BG26" s="39">
        <v>0.04355956451612903</v>
      </c>
      <c r="BH26" s="39">
        <v>0.04939159983870967</v>
      </c>
      <c r="BI26" s="39">
        <v>0</v>
      </c>
      <c r="BJ26" s="40">
        <v>0.06533934677419355</v>
      </c>
      <c r="BK26" s="41">
        <f t="shared" si="3"/>
        <v>5.143408329815124</v>
      </c>
    </row>
    <row r="27" spans="1:63" s="42" customFormat="1" ht="15">
      <c r="A27" s="37"/>
      <c r="B27" s="7" t="s">
        <v>294</v>
      </c>
      <c r="C27" s="38">
        <v>0</v>
      </c>
      <c r="D27" s="39">
        <v>0</v>
      </c>
      <c r="E27" s="39">
        <v>0</v>
      </c>
      <c r="F27" s="39">
        <v>0</v>
      </c>
      <c r="G27" s="40">
        <v>0</v>
      </c>
      <c r="H27" s="38">
        <v>0.009510893161290324</v>
      </c>
      <c r="I27" s="39">
        <v>0</v>
      </c>
      <c r="J27" s="39">
        <v>0</v>
      </c>
      <c r="K27" s="39">
        <v>0</v>
      </c>
      <c r="L27" s="40">
        <v>0.09656769677419355</v>
      </c>
      <c r="M27" s="38">
        <v>0</v>
      </c>
      <c r="N27" s="39">
        <v>0</v>
      </c>
      <c r="O27" s="39">
        <v>0</v>
      </c>
      <c r="P27" s="39">
        <v>0</v>
      </c>
      <c r="Q27" s="40">
        <v>0</v>
      </c>
      <c r="R27" s="38">
        <v>0.005280731419354839</v>
      </c>
      <c r="S27" s="39">
        <v>0</v>
      </c>
      <c r="T27" s="39">
        <v>0</v>
      </c>
      <c r="U27" s="39">
        <v>0</v>
      </c>
      <c r="V27" s="40">
        <v>0.051623225806451616</v>
      </c>
      <c r="W27" s="38">
        <v>0</v>
      </c>
      <c r="X27" s="39">
        <v>0</v>
      </c>
      <c r="Y27" s="39">
        <v>0</v>
      </c>
      <c r="Z27" s="39">
        <v>0</v>
      </c>
      <c r="AA27" s="40">
        <v>0</v>
      </c>
      <c r="AB27" s="38">
        <v>0</v>
      </c>
      <c r="AC27" s="39">
        <v>0</v>
      </c>
      <c r="AD27" s="39">
        <v>0</v>
      </c>
      <c r="AE27" s="39">
        <v>0</v>
      </c>
      <c r="AF27" s="40">
        <v>0</v>
      </c>
      <c r="AG27" s="38">
        <v>0</v>
      </c>
      <c r="AH27" s="39">
        <v>0</v>
      </c>
      <c r="AI27" s="39">
        <v>0</v>
      </c>
      <c r="AJ27" s="39">
        <v>0</v>
      </c>
      <c r="AK27" s="40">
        <v>0</v>
      </c>
      <c r="AL27" s="38">
        <v>0</v>
      </c>
      <c r="AM27" s="39">
        <v>0</v>
      </c>
      <c r="AN27" s="39">
        <v>0</v>
      </c>
      <c r="AO27" s="39">
        <v>0</v>
      </c>
      <c r="AP27" s="40">
        <v>0</v>
      </c>
      <c r="AQ27" s="38">
        <v>0</v>
      </c>
      <c r="AR27" s="39">
        <v>0</v>
      </c>
      <c r="AS27" s="39">
        <v>0</v>
      </c>
      <c r="AT27" s="39">
        <v>0</v>
      </c>
      <c r="AU27" s="40">
        <v>0</v>
      </c>
      <c r="AV27" s="38">
        <v>0.011620975322580643</v>
      </c>
      <c r="AW27" s="39">
        <v>0.17745330633989526</v>
      </c>
      <c r="AX27" s="39">
        <v>0</v>
      </c>
      <c r="AY27" s="39">
        <v>0</v>
      </c>
      <c r="AZ27" s="40">
        <v>1.0721983210000001</v>
      </c>
      <c r="BA27" s="38">
        <v>0</v>
      </c>
      <c r="BB27" s="39">
        <v>0</v>
      </c>
      <c r="BC27" s="39">
        <v>0</v>
      </c>
      <c r="BD27" s="39">
        <v>0</v>
      </c>
      <c r="BE27" s="40">
        <v>0</v>
      </c>
      <c r="BF27" s="38">
        <v>0.0013909057419354838</v>
      </c>
      <c r="BG27" s="39">
        <v>0</v>
      </c>
      <c r="BH27" s="39">
        <v>0</v>
      </c>
      <c r="BI27" s="39">
        <v>0</v>
      </c>
      <c r="BJ27" s="40">
        <v>0.022617312741935486</v>
      </c>
      <c r="BK27" s="41">
        <f t="shared" si="3"/>
        <v>1.4482633683076374</v>
      </c>
    </row>
    <row r="28" spans="1:63" s="42" customFormat="1" ht="15">
      <c r="A28" s="37"/>
      <c r="B28" s="7" t="s">
        <v>240</v>
      </c>
      <c r="C28" s="38">
        <v>0</v>
      </c>
      <c r="D28" s="39">
        <v>5.083833870967742</v>
      </c>
      <c r="E28" s="39">
        <v>0</v>
      </c>
      <c r="F28" s="39">
        <v>0</v>
      </c>
      <c r="G28" s="40">
        <v>0</v>
      </c>
      <c r="H28" s="38">
        <v>0.2248071337741936</v>
      </c>
      <c r="I28" s="39">
        <v>0</v>
      </c>
      <c r="J28" s="39">
        <v>0</v>
      </c>
      <c r="K28" s="39">
        <v>0</v>
      </c>
      <c r="L28" s="40">
        <v>0.05517415961290323</v>
      </c>
      <c r="M28" s="38">
        <v>0</v>
      </c>
      <c r="N28" s="39">
        <v>0</v>
      </c>
      <c r="O28" s="39">
        <v>0</v>
      </c>
      <c r="P28" s="39">
        <v>0</v>
      </c>
      <c r="Q28" s="40">
        <v>0</v>
      </c>
      <c r="R28" s="38">
        <v>0.102846976</v>
      </c>
      <c r="S28" s="39">
        <v>0</v>
      </c>
      <c r="T28" s="39">
        <v>0</v>
      </c>
      <c r="U28" s="39">
        <v>0</v>
      </c>
      <c r="V28" s="40">
        <v>0.005083833870967742</v>
      </c>
      <c r="W28" s="38">
        <v>0</v>
      </c>
      <c r="X28" s="39">
        <v>0</v>
      </c>
      <c r="Y28" s="39">
        <v>0</v>
      </c>
      <c r="Z28" s="39">
        <v>0</v>
      </c>
      <c r="AA28" s="40">
        <v>0</v>
      </c>
      <c r="AB28" s="38">
        <v>0.0005048269354838709</v>
      </c>
      <c r="AC28" s="39">
        <v>0</v>
      </c>
      <c r="AD28" s="39">
        <v>0</v>
      </c>
      <c r="AE28" s="39">
        <v>0</v>
      </c>
      <c r="AF28" s="40">
        <v>0</v>
      </c>
      <c r="AG28" s="38">
        <v>0</v>
      </c>
      <c r="AH28" s="39">
        <v>0</v>
      </c>
      <c r="AI28" s="39">
        <v>0</v>
      </c>
      <c r="AJ28" s="39">
        <v>0</v>
      </c>
      <c r="AK28" s="40">
        <v>0</v>
      </c>
      <c r="AL28" s="38">
        <v>0</v>
      </c>
      <c r="AM28" s="39">
        <v>0</v>
      </c>
      <c r="AN28" s="39">
        <v>0</v>
      </c>
      <c r="AO28" s="39">
        <v>0</v>
      </c>
      <c r="AP28" s="40">
        <v>0</v>
      </c>
      <c r="AQ28" s="38">
        <v>0</v>
      </c>
      <c r="AR28" s="39">
        <v>0</v>
      </c>
      <c r="AS28" s="39">
        <v>0</v>
      </c>
      <c r="AT28" s="39">
        <v>0</v>
      </c>
      <c r="AU28" s="40">
        <v>0</v>
      </c>
      <c r="AV28" s="38">
        <v>23.820044594193543</v>
      </c>
      <c r="AW28" s="39">
        <v>2.7372651837851896</v>
      </c>
      <c r="AX28" s="39">
        <v>0</v>
      </c>
      <c r="AY28" s="39">
        <v>0</v>
      </c>
      <c r="AZ28" s="40">
        <v>0.3068191228709677</v>
      </c>
      <c r="BA28" s="38">
        <v>0</v>
      </c>
      <c r="BB28" s="39">
        <v>0</v>
      </c>
      <c r="BC28" s="39">
        <v>0</v>
      </c>
      <c r="BD28" s="39">
        <v>0</v>
      </c>
      <c r="BE28" s="40">
        <v>0</v>
      </c>
      <c r="BF28" s="38">
        <v>0.33309290025806454</v>
      </c>
      <c r="BG28" s="39">
        <v>1.5144808064516129</v>
      </c>
      <c r="BH28" s="39">
        <v>0</v>
      </c>
      <c r="BI28" s="39">
        <v>0</v>
      </c>
      <c r="BJ28" s="40">
        <v>0.0030289616129032257</v>
      </c>
      <c r="BK28" s="41">
        <f aca="true" t="shared" si="4" ref="BK28:BK37">SUM(C28:BJ28)</f>
        <v>34.18698237033358</v>
      </c>
    </row>
    <row r="29" spans="1:63" s="42" customFormat="1" ht="15">
      <c r="A29" s="37"/>
      <c r="B29" s="7" t="s">
        <v>98</v>
      </c>
      <c r="C29" s="38">
        <v>0</v>
      </c>
      <c r="D29" s="39">
        <v>0</v>
      </c>
      <c r="E29" s="39">
        <v>0</v>
      </c>
      <c r="F29" s="39">
        <v>0</v>
      </c>
      <c r="G29" s="40">
        <v>0</v>
      </c>
      <c r="H29" s="38">
        <v>0.1274346791935484</v>
      </c>
      <c r="I29" s="39">
        <v>1.239630550451613</v>
      </c>
      <c r="J29" s="39">
        <v>0</v>
      </c>
      <c r="K29" s="39">
        <v>0</v>
      </c>
      <c r="L29" s="40">
        <v>0.2899692953870968</v>
      </c>
      <c r="M29" s="38">
        <v>0</v>
      </c>
      <c r="N29" s="39">
        <v>0</v>
      </c>
      <c r="O29" s="39">
        <v>0</v>
      </c>
      <c r="P29" s="39">
        <v>0</v>
      </c>
      <c r="Q29" s="40">
        <v>0</v>
      </c>
      <c r="R29" s="38">
        <v>0.39146172961290326</v>
      </c>
      <c r="S29" s="39">
        <v>1.0325476075483868</v>
      </c>
      <c r="T29" s="39">
        <v>0</v>
      </c>
      <c r="U29" s="39">
        <v>0</v>
      </c>
      <c r="V29" s="40">
        <v>0</v>
      </c>
      <c r="W29" s="38">
        <v>0</v>
      </c>
      <c r="X29" s="39">
        <v>0</v>
      </c>
      <c r="Y29" s="39">
        <v>0</v>
      </c>
      <c r="Z29" s="39">
        <v>0</v>
      </c>
      <c r="AA29" s="40">
        <v>0</v>
      </c>
      <c r="AB29" s="38">
        <v>0.010723275387096772</v>
      </c>
      <c r="AC29" s="39">
        <v>0</v>
      </c>
      <c r="AD29" s="39">
        <v>0</v>
      </c>
      <c r="AE29" s="39">
        <v>0</v>
      </c>
      <c r="AF29" s="40">
        <v>0.06474026048387096</v>
      </c>
      <c r="AG29" s="38">
        <v>0</v>
      </c>
      <c r="AH29" s="39">
        <v>0</v>
      </c>
      <c r="AI29" s="39">
        <v>0</v>
      </c>
      <c r="AJ29" s="39">
        <v>0</v>
      </c>
      <c r="AK29" s="40">
        <v>0</v>
      </c>
      <c r="AL29" s="38">
        <v>0</v>
      </c>
      <c r="AM29" s="39">
        <v>0</v>
      </c>
      <c r="AN29" s="39">
        <v>0</v>
      </c>
      <c r="AO29" s="39">
        <v>0</v>
      </c>
      <c r="AP29" s="40">
        <v>4.0249935483870984E-05</v>
      </c>
      <c r="AQ29" s="38">
        <v>0</v>
      </c>
      <c r="AR29" s="39">
        <v>0</v>
      </c>
      <c r="AS29" s="39">
        <v>0</v>
      </c>
      <c r="AT29" s="39">
        <v>0</v>
      </c>
      <c r="AU29" s="40">
        <v>0</v>
      </c>
      <c r="AV29" s="38">
        <v>2.095652161967742</v>
      </c>
      <c r="AW29" s="39">
        <v>0.264187574143902</v>
      </c>
      <c r="AX29" s="39">
        <v>0</v>
      </c>
      <c r="AY29" s="39">
        <v>0</v>
      </c>
      <c r="AZ29" s="40">
        <v>3.0229930964838716</v>
      </c>
      <c r="BA29" s="38">
        <v>0</v>
      </c>
      <c r="BB29" s="39">
        <v>0</v>
      </c>
      <c r="BC29" s="39">
        <v>0</v>
      </c>
      <c r="BD29" s="39">
        <v>0</v>
      </c>
      <c r="BE29" s="40">
        <v>0</v>
      </c>
      <c r="BF29" s="38">
        <v>0.7900695748709679</v>
      </c>
      <c r="BG29" s="39">
        <v>0.21581239993548393</v>
      </c>
      <c r="BH29" s="39">
        <v>0</v>
      </c>
      <c r="BI29" s="39">
        <v>0</v>
      </c>
      <c r="BJ29" s="40">
        <v>0.7615455374193547</v>
      </c>
      <c r="BK29" s="41">
        <f t="shared" si="4"/>
        <v>10.306807992821321</v>
      </c>
    </row>
    <row r="30" spans="1:63" s="42" customFormat="1" ht="15">
      <c r="A30" s="37"/>
      <c r="B30" s="7" t="s">
        <v>99</v>
      </c>
      <c r="C30" s="38">
        <v>0</v>
      </c>
      <c r="D30" s="39">
        <v>0</v>
      </c>
      <c r="E30" s="39">
        <v>0</v>
      </c>
      <c r="F30" s="39">
        <v>0</v>
      </c>
      <c r="G30" s="40">
        <v>0</v>
      </c>
      <c r="H30" s="38">
        <v>0.009390439258064516</v>
      </c>
      <c r="I30" s="39">
        <v>4.051430372032259</v>
      </c>
      <c r="J30" s="39">
        <v>0.5089507366451615</v>
      </c>
      <c r="K30" s="39">
        <v>0</v>
      </c>
      <c r="L30" s="40">
        <v>0.1877883442903226</v>
      </c>
      <c r="M30" s="38">
        <v>0</v>
      </c>
      <c r="N30" s="39">
        <v>0</v>
      </c>
      <c r="O30" s="39">
        <v>0</v>
      </c>
      <c r="P30" s="39">
        <v>0</v>
      </c>
      <c r="Q30" s="40">
        <v>0</v>
      </c>
      <c r="R30" s="38">
        <v>0.5541390937419355</v>
      </c>
      <c r="S30" s="39">
        <v>0.36053053222580644</v>
      </c>
      <c r="T30" s="39">
        <v>0</v>
      </c>
      <c r="U30" s="39">
        <v>0</v>
      </c>
      <c r="V30" s="40">
        <v>0.023063576612903224</v>
      </c>
      <c r="W30" s="38">
        <v>0</v>
      </c>
      <c r="X30" s="39">
        <v>0</v>
      </c>
      <c r="Y30" s="39">
        <v>0</v>
      </c>
      <c r="Z30" s="39">
        <v>0</v>
      </c>
      <c r="AA30" s="40">
        <v>0</v>
      </c>
      <c r="AB30" s="38">
        <v>0</v>
      </c>
      <c r="AC30" s="39">
        <v>0</v>
      </c>
      <c r="AD30" s="39">
        <v>0</v>
      </c>
      <c r="AE30" s="39">
        <v>0</v>
      </c>
      <c r="AF30" s="40">
        <v>0</v>
      </c>
      <c r="AG30" s="38">
        <v>0</v>
      </c>
      <c r="AH30" s="39">
        <v>0</v>
      </c>
      <c r="AI30" s="39">
        <v>0</v>
      </c>
      <c r="AJ30" s="39">
        <v>0</v>
      </c>
      <c r="AK30" s="40">
        <v>0</v>
      </c>
      <c r="AL30" s="38">
        <v>0</v>
      </c>
      <c r="AM30" s="39">
        <v>0</v>
      </c>
      <c r="AN30" s="39">
        <v>0</v>
      </c>
      <c r="AO30" s="39">
        <v>0</v>
      </c>
      <c r="AP30" s="40">
        <v>0</v>
      </c>
      <c r="AQ30" s="38">
        <v>0</v>
      </c>
      <c r="AR30" s="39">
        <v>0</v>
      </c>
      <c r="AS30" s="39">
        <v>0</v>
      </c>
      <c r="AT30" s="39">
        <v>0</v>
      </c>
      <c r="AU30" s="40">
        <v>0</v>
      </c>
      <c r="AV30" s="38">
        <v>2.3492740069999996</v>
      </c>
      <c r="AW30" s="39">
        <v>0.8713699481890989</v>
      </c>
      <c r="AX30" s="39">
        <v>0</v>
      </c>
      <c r="AY30" s="39">
        <v>0</v>
      </c>
      <c r="AZ30" s="40">
        <v>4.175656985096773</v>
      </c>
      <c r="BA30" s="38">
        <v>0</v>
      </c>
      <c r="BB30" s="39">
        <v>0</v>
      </c>
      <c r="BC30" s="39">
        <v>0</v>
      </c>
      <c r="BD30" s="39">
        <v>0</v>
      </c>
      <c r="BE30" s="40">
        <v>0</v>
      </c>
      <c r="BF30" s="38">
        <v>0.21164836696774192</v>
      </c>
      <c r="BG30" s="39">
        <v>1.0357562868387098</v>
      </c>
      <c r="BH30" s="39">
        <v>0</v>
      </c>
      <c r="BI30" s="39">
        <v>0</v>
      </c>
      <c r="BJ30" s="40">
        <v>0.6353292278387096</v>
      </c>
      <c r="BK30" s="41">
        <f t="shared" si="4"/>
        <v>14.974327916737487</v>
      </c>
    </row>
    <row r="31" spans="1:63" s="42" customFormat="1" ht="15">
      <c r="A31" s="37"/>
      <c r="B31" s="7" t="s">
        <v>274</v>
      </c>
      <c r="C31" s="38">
        <v>0</v>
      </c>
      <c r="D31" s="39">
        <v>0</v>
      </c>
      <c r="E31" s="39">
        <v>0</v>
      </c>
      <c r="F31" s="39">
        <v>0</v>
      </c>
      <c r="G31" s="40">
        <v>0</v>
      </c>
      <c r="H31" s="38">
        <v>0.21857820419354843</v>
      </c>
      <c r="I31" s="39">
        <v>0</v>
      </c>
      <c r="J31" s="39">
        <v>0</v>
      </c>
      <c r="K31" s="39">
        <v>0</v>
      </c>
      <c r="L31" s="40">
        <v>0.15805627451612903</v>
      </c>
      <c r="M31" s="38">
        <v>0</v>
      </c>
      <c r="N31" s="39">
        <v>0</v>
      </c>
      <c r="O31" s="39">
        <v>0</v>
      </c>
      <c r="P31" s="39">
        <v>0</v>
      </c>
      <c r="Q31" s="40">
        <v>0</v>
      </c>
      <c r="R31" s="38">
        <v>0.022437630838709678</v>
      </c>
      <c r="S31" s="39">
        <v>0</v>
      </c>
      <c r="T31" s="39">
        <v>0</v>
      </c>
      <c r="U31" s="39">
        <v>0</v>
      </c>
      <c r="V31" s="40">
        <v>0.0017782837096774191</v>
      </c>
      <c r="W31" s="38">
        <v>0</v>
      </c>
      <c r="X31" s="39">
        <v>0</v>
      </c>
      <c r="Y31" s="39">
        <v>0</v>
      </c>
      <c r="Z31" s="39">
        <v>0</v>
      </c>
      <c r="AA31" s="40">
        <v>0</v>
      </c>
      <c r="AB31" s="38">
        <v>0.2969702032258065</v>
      </c>
      <c r="AC31" s="39">
        <v>0</v>
      </c>
      <c r="AD31" s="39">
        <v>0</v>
      </c>
      <c r="AE31" s="39">
        <v>0</v>
      </c>
      <c r="AF31" s="40">
        <v>0</v>
      </c>
      <c r="AG31" s="38">
        <v>0</v>
      </c>
      <c r="AH31" s="39">
        <v>0</v>
      </c>
      <c r="AI31" s="39">
        <v>0</v>
      </c>
      <c r="AJ31" s="39">
        <v>0</v>
      </c>
      <c r="AK31" s="40">
        <v>0</v>
      </c>
      <c r="AL31" s="38">
        <v>0</v>
      </c>
      <c r="AM31" s="39">
        <v>0</v>
      </c>
      <c r="AN31" s="39">
        <v>0</v>
      </c>
      <c r="AO31" s="39">
        <v>0</v>
      </c>
      <c r="AP31" s="40">
        <v>0</v>
      </c>
      <c r="AQ31" s="38">
        <v>0</v>
      </c>
      <c r="AR31" s="39">
        <v>0</v>
      </c>
      <c r="AS31" s="39">
        <v>0</v>
      </c>
      <c r="AT31" s="39">
        <v>0</v>
      </c>
      <c r="AU31" s="40">
        <v>0</v>
      </c>
      <c r="AV31" s="38">
        <v>34.27323413329032</v>
      </c>
      <c r="AW31" s="39">
        <v>7.755955075474331</v>
      </c>
      <c r="AX31" s="39">
        <v>0</v>
      </c>
      <c r="AY31" s="39">
        <v>0</v>
      </c>
      <c r="AZ31" s="40">
        <v>8.904597591967741</v>
      </c>
      <c r="BA31" s="38">
        <v>0</v>
      </c>
      <c r="BB31" s="39">
        <v>0</v>
      </c>
      <c r="BC31" s="39">
        <v>0</v>
      </c>
      <c r="BD31" s="39">
        <v>0</v>
      </c>
      <c r="BE31" s="40">
        <v>0</v>
      </c>
      <c r="BF31" s="38">
        <v>3.998877866903226</v>
      </c>
      <c r="BG31" s="39">
        <v>0</v>
      </c>
      <c r="BH31" s="39">
        <v>0</v>
      </c>
      <c r="BI31" s="39">
        <v>0</v>
      </c>
      <c r="BJ31" s="40">
        <v>0.5557751320000001</v>
      </c>
      <c r="BK31" s="41">
        <f t="shared" si="4"/>
        <v>56.1862603961195</v>
      </c>
    </row>
    <row r="32" spans="1:63" s="42" customFormat="1" ht="15">
      <c r="A32" s="37"/>
      <c r="B32" s="7" t="s">
        <v>129</v>
      </c>
      <c r="C32" s="38">
        <v>0</v>
      </c>
      <c r="D32" s="39">
        <v>0</v>
      </c>
      <c r="E32" s="39">
        <v>0</v>
      </c>
      <c r="F32" s="39">
        <v>0</v>
      </c>
      <c r="G32" s="40">
        <v>0</v>
      </c>
      <c r="H32" s="38">
        <v>0.6632951537419355</v>
      </c>
      <c r="I32" s="39">
        <v>0</v>
      </c>
      <c r="J32" s="39">
        <v>0</v>
      </c>
      <c r="K32" s="39">
        <v>0</v>
      </c>
      <c r="L32" s="40">
        <v>0.15179951322580645</v>
      </c>
      <c r="M32" s="38">
        <v>0</v>
      </c>
      <c r="N32" s="39">
        <v>0</v>
      </c>
      <c r="O32" s="39">
        <v>0</v>
      </c>
      <c r="P32" s="39">
        <v>0</v>
      </c>
      <c r="Q32" s="40">
        <v>0</v>
      </c>
      <c r="R32" s="38">
        <v>0.03619595287096774</v>
      </c>
      <c r="S32" s="39">
        <v>0</v>
      </c>
      <c r="T32" s="39">
        <v>0</v>
      </c>
      <c r="U32" s="39">
        <v>0</v>
      </c>
      <c r="V32" s="40">
        <v>0.17018466825806453</v>
      </c>
      <c r="W32" s="38">
        <v>0</v>
      </c>
      <c r="X32" s="39">
        <v>0</v>
      </c>
      <c r="Y32" s="39">
        <v>0</v>
      </c>
      <c r="Z32" s="39">
        <v>0</v>
      </c>
      <c r="AA32" s="40">
        <v>0</v>
      </c>
      <c r="AB32" s="38">
        <v>0.0018175393548387096</v>
      </c>
      <c r="AC32" s="39">
        <v>0</v>
      </c>
      <c r="AD32" s="39">
        <v>0</v>
      </c>
      <c r="AE32" s="39">
        <v>0</v>
      </c>
      <c r="AF32" s="40">
        <v>0.0006058464516129032</v>
      </c>
      <c r="AG32" s="38">
        <v>0</v>
      </c>
      <c r="AH32" s="39">
        <v>0</v>
      </c>
      <c r="AI32" s="39">
        <v>0</v>
      </c>
      <c r="AJ32" s="39">
        <v>0</v>
      </c>
      <c r="AK32" s="40">
        <v>0</v>
      </c>
      <c r="AL32" s="38">
        <v>0</v>
      </c>
      <c r="AM32" s="39">
        <v>0</v>
      </c>
      <c r="AN32" s="39">
        <v>0</v>
      </c>
      <c r="AO32" s="39">
        <v>0</v>
      </c>
      <c r="AP32" s="40">
        <v>0</v>
      </c>
      <c r="AQ32" s="38">
        <v>0</v>
      </c>
      <c r="AR32" s="39">
        <v>0</v>
      </c>
      <c r="AS32" s="39">
        <v>0</v>
      </c>
      <c r="AT32" s="39">
        <v>0</v>
      </c>
      <c r="AU32" s="40">
        <v>0</v>
      </c>
      <c r="AV32" s="38">
        <v>104.90131148096775</v>
      </c>
      <c r="AW32" s="39">
        <v>5.398610446609289</v>
      </c>
      <c r="AX32" s="39">
        <v>0</v>
      </c>
      <c r="AY32" s="39">
        <v>0</v>
      </c>
      <c r="AZ32" s="40">
        <v>5.93529952983871</v>
      </c>
      <c r="BA32" s="38">
        <v>0</v>
      </c>
      <c r="BB32" s="39">
        <v>0</v>
      </c>
      <c r="BC32" s="39">
        <v>0</v>
      </c>
      <c r="BD32" s="39">
        <v>0</v>
      </c>
      <c r="BE32" s="40">
        <v>0</v>
      </c>
      <c r="BF32" s="38">
        <v>13.634507210548385</v>
      </c>
      <c r="BG32" s="39">
        <v>3.708513470645161</v>
      </c>
      <c r="BH32" s="39">
        <v>0</v>
      </c>
      <c r="BI32" s="39">
        <v>0</v>
      </c>
      <c r="BJ32" s="40">
        <v>0.7729611005806453</v>
      </c>
      <c r="BK32" s="41">
        <f>SUM(C32:BJ32)</f>
        <v>135.37510191309318</v>
      </c>
    </row>
    <row r="33" spans="1:63" s="42" customFormat="1" ht="15">
      <c r="A33" s="37"/>
      <c r="B33" s="7" t="s">
        <v>132</v>
      </c>
      <c r="C33" s="38">
        <v>0</v>
      </c>
      <c r="D33" s="39">
        <v>2.458625806451613</v>
      </c>
      <c r="E33" s="39">
        <v>0</v>
      </c>
      <c r="F33" s="39">
        <v>0</v>
      </c>
      <c r="G33" s="40">
        <v>0</v>
      </c>
      <c r="H33" s="38">
        <v>0.1868924407419355</v>
      </c>
      <c r="I33" s="39">
        <v>0</v>
      </c>
      <c r="J33" s="39">
        <v>0</v>
      </c>
      <c r="K33" s="39">
        <v>0</v>
      </c>
      <c r="L33" s="40">
        <v>0.26086019806451616</v>
      </c>
      <c r="M33" s="38">
        <v>0</v>
      </c>
      <c r="N33" s="39">
        <v>0</v>
      </c>
      <c r="O33" s="39">
        <v>0</v>
      </c>
      <c r="P33" s="39">
        <v>0</v>
      </c>
      <c r="Q33" s="40">
        <v>0</v>
      </c>
      <c r="R33" s="38">
        <v>0.051631150806451614</v>
      </c>
      <c r="S33" s="39">
        <v>0</v>
      </c>
      <c r="T33" s="39">
        <v>0</v>
      </c>
      <c r="U33" s="39">
        <v>0</v>
      </c>
      <c r="V33" s="40">
        <v>0.0553190806451613</v>
      </c>
      <c r="W33" s="38">
        <v>0</v>
      </c>
      <c r="X33" s="39">
        <v>0</v>
      </c>
      <c r="Y33" s="39">
        <v>0</v>
      </c>
      <c r="Z33" s="39">
        <v>0</v>
      </c>
      <c r="AA33" s="40">
        <v>0</v>
      </c>
      <c r="AB33" s="38">
        <v>0</v>
      </c>
      <c r="AC33" s="39">
        <v>0</v>
      </c>
      <c r="AD33" s="39">
        <v>0</v>
      </c>
      <c r="AE33" s="39">
        <v>0</v>
      </c>
      <c r="AF33" s="40">
        <v>0</v>
      </c>
      <c r="AG33" s="38">
        <v>0</v>
      </c>
      <c r="AH33" s="39">
        <v>0</v>
      </c>
      <c r="AI33" s="39">
        <v>0</v>
      </c>
      <c r="AJ33" s="39">
        <v>0</v>
      </c>
      <c r="AK33" s="40">
        <v>0</v>
      </c>
      <c r="AL33" s="38">
        <v>0</v>
      </c>
      <c r="AM33" s="39">
        <v>0</v>
      </c>
      <c r="AN33" s="39">
        <v>0</v>
      </c>
      <c r="AO33" s="39">
        <v>0</v>
      </c>
      <c r="AP33" s="40">
        <v>0</v>
      </c>
      <c r="AQ33" s="38">
        <v>0</v>
      </c>
      <c r="AR33" s="39">
        <v>0</v>
      </c>
      <c r="AS33" s="39">
        <v>0</v>
      </c>
      <c r="AT33" s="39">
        <v>0</v>
      </c>
      <c r="AU33" s="40">
        <v>0</v>
      </c>
      <c r="AV33" s="38">
        <v>16.570997051709675</v>
      </c>
      <c r="AW33" s="39">
        <v>0.05963685496909782</v>
      </c>
      <c r="AX33" s="39">
        <v>0</v>
      </c>
      <c r="AY33" s="39">
        <v>0</v>
      </c>
      <c r="AZ33" s="40">
        <v>3.1910813429677414</v>
      </c>
      <c r="BA33" s="38">
        <v>0</v>
      </c>
      <c r="BB33" s="39">
        <v>0</v>
      </c>
      <c r="BC33" s="39">
        <v>0</v>
      </c>
      <c r="BD33" s="39">
        <v>0</v>
      </c>
      <c r="BE33" s="40">
        <v>0</v>
      </c>
      <c r="BF33" s="38">
        <v>1.7338911955161291</v>
      </c>
      <c r="BG33" s="39">
        <v>0</v>
      </c>
      <c r="BH33" s="39">
        <v>0</v>
      </c>
      <c r="BI33" s="39">
        <v>0</v>
      </c>
      <c r="BJ33" s="40">
        <v>0.13431732580645162</v>
      </c>
      <c r="BK33" s="41">
        <f t="shared" si="4"/>
        <v>24.703252447678775</v>
      </c>
    </row>
    <row r="34" spans="1:63" s="42" customFormat="1" ht="15">
      <c r="A34" s="37"/>
      <c r="B34" s="7" t="s">
        <v>150</v>
      </c>
      <c r="C34" s="38">
        <v>0</v>
      </c>
      <c r="D34" s="39">
        <v>0</v>
      </c>
      <c r="E34" s="39">
        <v>0</v>
      </c>
      <c r="F34" s="39">
        <v>0</v>
      </c>
      <c r="G34" s="40">
        <v>0</v>
      </c>
      <c r="H34" s="38">
        <v>0.08172664141935485</v>
      </c>
      <c r="I34" s="39">
        <v>0</v>
      </c>
      <c r="J34" s="39">
        <v>0</v>
      </c>
      <c r="K34" s="39">
        <v>0</v>
      </c>
      <c r="L34" s="40">
        <v>0.028006014193548385</v>
      </c>
      <c r="M34" s="38">
        <v>0</v>
      </c>
      <c r="N34" s="39">
        <v>0</v>
      </c>
      <c r="O34" s="39">
        <v>0</v>
      </c>
      <c r="P34" s="39">
        <v>0</v>
      </c>
      <c r="Q34" s="40">
        <v>0</v>
      </c>
      <c r="R34" s="38">
        <v>0.06199513141935484</v>
      </c>
      <c r="S34" s="39">
        <v>0</v>
      </c>
      <c r="T34" s="39">
        <v>0</v>
      </c>
      <c r="U34" s="39">
        <v>0</v>
      </c>
      <c r="V34" s="40">
        <v>0</v>
      </c>
      <c r="W34" s="38">
        <v>0</v>
      </c>
      <c r="X34" s="39">
        <v>0</v>
      </c>
      <c r="Y34" s="39">
        <v>0</v>
      </c>
      <c r="Z34" s="39">
        <v>0</v>
      </c>
      <c r="AA34" s="40">
        <v>0</v>
      </c>
      <c r="AB34" s="38">
        <v>0</v>
      </c>
      <c r="AC34" s="39">
        <v>0</v>
      </c>
      <c r="AD34" s="39">
        <v>0</v>
      </c>
      <c r="AE34" s="39">
        <v>0</v>
      </c>
      <c r="AF34" s="40">
        <v>0</v>
      </c>
      <c r="AG34" s="38">
        <v>0</v>
      </c>
      <c r="AH34" s="39">
        <v>0</v>
      </c>
      <c r="AI34" s="39">
        <v>0</v>
      </c>
      <c r="AJ34" s="39">
        <v>0</v>
      </c>
      <c r="AK34" s="40">
        <v>0</v>
      </c>
      <c r="AL34" s="38">
        <v>0</v>
      </c>
      <c r="AM34" s="39">
        <v>0</v>
      </c>
      <c r="AN34" s="39">
        <v>0</v>
      </c>
      <c r="AO34" s="39">
        <v>0</v>
      </c>
      <c r="AP34" s="40">
        <v>0</v>
      </c>
      <c r="AQ34" s="38">
        <v>0</v>
      </c>
      <c r="AR34" s="39">
        <v>0</v>
      </c>
      <c r="AS34" s="39">
        <v>0</v>
      </c>
      <c r="AT34" s="39">
        <v>0</v>
      </c>
      <c r="AU34" s="40">
        <v>0</v>
      </c>
      <c r="AV34" s="38">
        <v>36.56304541390322</v>
      </c>
      <c r="AW34" s="39">
        <v>1.029571090196907</v>
      </c>
      <c r="AX34" s="39">
        <v>0</v>
      </c>
      <c r="AY34" s="39">
        <v>0</v>
      </c>
      <c r="AZ34" s="40">
        <v>6.087918366516129</v>
      </c>
      <c r="BA34" s="38">
        <v>0</v>
      </c>
      <c r="BB34" s="39">
        <v>0</v>
      </c>
      <c r="BC34" s="39">
        <v>0</v>
      </c>
      <c r="BD34" s="39">
        <v>0</v>
      </c>
      <c r="BE34" s="40">
        <v>0</v>
      </c>
      <c r="BF34" s="38">
        <v>2.6878972848064526</v>
      </c>
      <c r="BG34" s="39">
        <v>0</v>
      </c>
      <c r="BH34" s="39">
        <v>0</v>
      </c>
      <c r="BI34" s="39">
        <v>0</v>
      </c>
      <c r="BJ34" s="40">
        <v>0.11086734699999998</v>
      </c>
      <c r="BK34" s="41">
        <f t="shared" si="4"/>
        <v>46.65102728945497</v>
      </c>
    </row>
    <row r="35" spans="1:63" s="42" customFormat="1" ht="15">
      <c r="A35" s="37"/>
      <c r="B35" s="7" t="s">
        <v>151</v>
      </c>
      <c r="C35" s="38">
        <v>0</v>
      </c>
      <c r="D35" s="39">
        <v>0</v>
      </c>
      <c r="E35" s="39">
        <v>0</v>
      </c>
      <c r="F35" s="39">
        <v>0</v>
      </c>
      <c r="G35" s="40">
        <v>0</v>
      </c>
      <c r="H35" s="38">
        <v>0.36156350293548384</v>
      </c>
      <c r="I35" s="39">
        <v>0</v>
      </c>
      <c r="J35" s="39">
        <v>0</v>
      </c>
      <c r="K35" s="39">
        <v>0</v>
      </c>
      <c r="L35" s="40">
        <v>0.03154248822580646</v>
      </c>
      <c r="M35" s="38">
        <v>0</v>
      </c>
      <c r="N35" s="39">
        <v>0</v>
      </c>
      <c r="O35" s="39">
        <v>0</v>
      </c>
      <c r="P35" s="39">
        <v>0</v>
      </c>
      <c r="Q35" s="40">
        <v>0</v>
      </c>
      <c r="R35" s="38">
        <v>0.015462005322580647</v>
      </c>
      <c r="S35" s="39">
        <v>0</v>
      </c>
      <c r="T35" s="39">
        <v>0</v>
      </c>
      <c r="U35" s="39">
        <v>0</v>
      </c>
      <c r="V35" s="40">
        <v>0.04329361129032258</v>
      </c>
      <c r="W35" s="38">
        <v>0</v>
      </c>
      <c r="X35" s="39">
        <v>0</v>
      </c>
      <c r="Y35" s="39">
        <v>0</v>
      </c>
      <c r="Z35" s="39">
        <v>0</v>
      </c>
      <c r="AA35" s="40">
        <v>0</v>
      </c>
      <c r="AB35" s="38">
        <v>0</v>
      </c>
      <c r="AC35" s="39">
        <v>0</v>
      </c>
      <c r="AD35" s="39">
        <v>0</v>
      </c>
      <c r="AE35" s="39">
        <v>0</v>
      </c>
      <c r="AF35" s="40">
        <v>0</v>
      </c>
      <c r="AG35" s="38">
        <v>0</v>
      </c>
      <c r="AH35" s="39">
        <v>0</v>
      </c>
      <c r="AI35" s="39">
        <v>0</v>
      </c>
      <c r="AJ35" s="39">
        <v>0</v>
      </c>
      <c r="AK35" s="40">
        <v>0</v>
      </c>
      <c r="AL35" s="38">
        <v>0</v>
      </c>
      <c r="AM35" s="39">
        <v>0</v>
      </c>
      <c r="AN35" s="39">
        <v>0</v>
      </c>
      <c r="AO35" s="39">
        <v>0</v>
      </c>
      <c r="AP35" s="40">
        <v>0</v>
      </c>
      <c r="AQ35" s="38">
        <v>0</v>
      </c>
      <c r="AR35" s="39">
        <v>0</v>
      </c>
      <c r="AS35" s="39">
        <v>0</v>
      </c>
      <c r="AT35" s="39">
        <v>0</v>
      </c>
      <c r="AU35" s="40">
        <v>0</v>
      </c>
      <c r="AV35" s="38">
        <v>14.280143668451617</v>
      </c>
      <c r="AW35" s="39">
        <v>3.2967412402116913</v>
      </c>
      <c r="AX35" s="39">
        <v>0</v>
      </c>
      <c r="AY35" s="39">
        <v>0</v>
      </c>
      <c r="AZ35" s="40">
        <v>5.693733507225807</v>
      </c>
      <c r="BA35" s="38">
        <v>0</v>
      </c>
      <c r="BB35" s="39">
        <v>0</v>
      </c>
      <c r="BC35" s="39">
        <v>0</v>
      </c>
      <c r="BD35" s="39">
        <v>0</v>
      </c>
      <c r="BE35" s="40">
        <v>0</v>
      </c>
      <c r="BF35" s="38">
        <v>2.2579285149032255</v>
      </c>
      <c r="BG35" s="39">
        <v>0.30292112903225804</v>
      </c>
      <c r="BH35" s="39">
        <v>0</v>
      </c>
      <c r="BI35" s="39">
        <v>0</v>
      </c>
      <c r="BJ35" s="40">
        <v>0.07028153109677418</v>
      </c>
      <c r="BK35" s="41">
        <f t="shared" si="4"/>
        <v>26.353611198695567</v>
      </c>
    </row>
    <row r="36" spans="1:63" s="42" customFormat="1" ht="15">
      <c r="A36" s="37"/>
      <c r="B36" s="7" t="s">
        <v>160</v>
      </c>
      <c r="C36" s="38">
        <v>0</v>
      </c>
      <c r="D36" s="39">
        <v>0</v>
      </c>
      <c r="E36" s="39">
        <v>0</v>
      </c>
      <c r="F36" s="39">
        <v>0</v>
      </c>
      <c r="G36" s="40">
        <v>0</v>
      </c>
      <c r="H36" s="38">
        <v>0.20263190777419351</v>
      </c>
      <c r="I36" s="39">
        <v>0</v>
      </c>
      <c r="J36" s="39">
        <v>0</v>
      </c>
      <c r="K36" s="39">
        <v>0</v>
      </c>
      <c r="L36" s="40">
        <v>0.12699373922580648</v>
      </c>
      <c r="M36" s="38">
        <v>0</v>
      </c>
      <c r="N36" s="39">
        <v>0</v>
      </c>
      <c r="O36" s="39">
        <v>0</v>
      </c>
      <c r="P36" s="39">
        <v>0</v>
      </c>
      <c r="Q36" s="40">
        <v>0</v>
      </c>
      <c r="R36" s="38">
        <v>0.07887501748387096</v>
      </c>
      <c r="S36" s="39">
        <v>0</v>
      </c>
      <c r="T36" s="39">
        <v>0</v>
      </c>
      <c r="U36" s="39">
        <v>0</v>
      </c>
      <c r="V36" s="40">
        <v>0.0012401732258064512</v>
      </c>
      <c r="W36" s="38">
        <v>0</v>
      </c>
      <c r="X36" s="39">
        <v>0</v>
      </c>
      <c r="Y36" s="39">
        <v>0</v>
      </c>
      <c r="Z36" s="39">
        <v>0</v>
      </c>
      <c r="AA36" s="40">
        <v>0</v>
      </c>
      <c r="AB36" s="38">
        <v>0</v>
      </c>
      <c r="AC36" s="39">
        <v>0</v>
      </c>
      <c r="AD36" s="39">
        <v>0</v>
      </c>
      <c r="AE36" s="39">
        <v>0</v>
      </c>
      <c r="AF36" s="40">
        <v>0</v>
      </c>
      <c r="AG36" s="38">
        <v>0</v>
      </c>
      <c r="AH36" s="39">
        <v>0</v>
      </c>
      <c r="AI36" s="39">
        <v>0</v>
      </c>
      <c r="AJ36" s="39">
        <v>0</v>
      </c>
      <c r="AK36" s="40">
        <v>0</v>
      </c>
      <c r="AL36" s="38">
        <v>0</v>
      </c>
      <c r="AM36" s="39">
        <v>0</v>
      </c>
      <c r="AN36" s="39">
        <v>0</v>
      </c>
      <c r="AO36" s="39">
        <v>0</v>
      </c>
      <c r="AP36" s="40">
        <v>0</v>
      </c>
      <c r="AQ36" s="38">
        <v>0</v>
      </c>
      <c r="AR36" s="39">
        <v>0</v>
      </c>
      <c r="AS36" s="39">
        <v>0</v>
      </c>
      <c r="AT36" s="39">
        <v>0</v>
      </c>
      <c r="AU36" s="40">
        <v>0</v>
      </c>
      <c r="AV36" s="38">
        <v>28.93242381419355</v>
      </c>
      <c r="AW36" s="39">
        <v>2.756722106310566</v>
      </c>
      <c r="AX36" s="39">
        <v>0</v>
      </c>
      <c r="AY36" s="39">
        <v>0</v>
      </c>
      <c r="AZ36" s="40">
        <v>4.10281477251613</v>
      </c>
      <c r="BA36" s="38">
        <v>0</v>
      </c>
      <c r="BB36" s="39">
        <v>0</v>
      </c>
      <c r="BC36" s="39">
        <v>0</v>
      </c>
      <c r="BD36" s="39">
        <v>0</v>
      </c>
      <c r="BE36" s="40">
        <v>0</v>
      </c>
      <c r="BF36" s="38">
        <v>3.547231027645161</v>
      </c>
      <c r="BG36" s="39">
        <v>3.3321537741935483</v>
      </c>
      <c r="BH36" s="39">
        <v>0</v>
      </c>
      <c r="BI36" s="39">
        <v>0</v>
      </c>
      <c r="BJ36" s="40">
        <v>0.5833420314838709</v>
      </c>
      <c r="BK36" s="41">
        <f t="shared" si="4"/>
        <v>43.664428364052505</v>
      </c>
    </row>
    <row r="37" spans="1:63" s="42" customFormat="1" ht="15">
      <c r="A37" s="37"/>
      <c r="B37" s="7" t="s">
        <v>161</v>
      </c>
      <c r="C37" s="38">
        <v>0</v>
      </c>
      <c r="D37" s="39">
        <v>0</v>
      </c>
      <c r="E37" s="39">
        <v>0</v>
      </c>
      <c r="F37" s="39">
        <v>0</v>
      </c>
      <c r="G37" s="40">
        <v>0</v>
      </c>
      <c r="H37" s="38">
        <v>0.0944686501612903</v>
      </c>
      <c r="I37" s="39">
        <v>0</v>
      </c>
      <c r="J37" s="39">
        <v>0</v>
      </c>
      <c r="K37" s="39">
        <v>0</v>
      </c>
      <c r="L37" s="40">
        <v>0.17328496374193547</v>
      </c>
      <c r="M37" s="38">
        <v>0</v>
      </c>
      <c r="N37" s="39">
        <v>0</v>
      </c>
      <c r="O37" s="39">
        <v>0</v>
      </c>
      <c r="P37" s="39">
        <v>0</v>
      </c>
      <c r="Q37" s="40">
        <v>0</v>
      </c>
      <c r="R37" s="38">
        <v>0.05682735532258064</v>
      </c>
      <c r="S37" s="39">
        <v>0</v>
      </c>
      <c r="T37" s="39">
        <v>0</v>
      </c>
      <c r="U37" s="39">
        <v>0</v>
      </c>
      <c r="V37" s="40">
        <v>0.06285585483870967</v>
      </c>
      <c r="W37" s="38">
        <v>0</v>
      </c>
      <c r="X37" s="39">
        <v>0</v>
      </c>
      <c r="Y37" s="39">
        <v>0</v>
      </c>
      <c r="Z37" s="39">
        <v>0</v>
      </c>
      <c r="AA37" s="40">
        <v>0</v>
      </c>
      <c r="AB37" s="38">
        <v>0.05994719354838709</v>
      </c>
      <c r="AC37" s="39">
        <v>0</v>
      </c>
      <c r="AD37" s="39">
        <v>0</v>
      </c>
      <c r="AE37" s="39">
        <v>0</v>
      </c>
      <c r="AF37" s="40">
        <v>0</v>
      </c>
      <c r="AG37" s="38">
        <v>0</v>
      </c>
      <c r="AH37" s="39">
        <v>0</v>
      </c>
      <c r="AI37" s="39">
        <v>0</v>
      </c>
      <c r="AJ37" s="39">
        <v>0</v>
      </c>
      <c r="AK37" s="40">
        <v>0</v>
      </c>
      <c r="AL37" s="38">
        <v>0.29973596774193545</v>
      </c>
      <c r="AM37" s="39">
        <v>0</v>
      </c>
      <c r="AN37" s="39">
        <v>0</v>
      </c>
      <c r="AO37" s="39">
        <v>0</v>
      </c>
      <c r="AP37" s="40">
        <v>0</v>
      </c>
      <c r="AQ37" s="38">
        <v>0</v>
      </c>
      <c r="AR37" s="39">
        <v>0</v>
      </c>
      <c r="AS37" s="39">
        <v>0</v>
      </c>
      <c r="AT37" s="39">
        <v>0</v>
      </c>
      <c r="AU37" s="40">
        <v>0</v>
      </c>
      <c r="AV37" s="38">
        <v>132.5877696870645</v>
      </c>
      <c r="AW37" s="39">
        <v>3.7129150054323192</v>
      </c>
      <c r="AX37" s="39">
        <v>0</v>
      </c>
      <c r="AY37" s="39">
        <v>0</v>
      </c>
      <c r="AZ37" s="40">
        <v>17.32618900967742</v>
      </c>
      <c r="BA37" s="38">
        <v>0</v>
      </c>
      <c r="BB37" s="39">
        <v>0</v>
      </c>
      <c r="BC37" s="39">
        <v>0</v>
      </c>
      <c r="BD37" s="39">
        <v>0</v>
      </c>
      <c r="BE37" s="40">
        <v>0</v>
      </c>
      <c r="BF37" s="38">
        <v>6.516325923903225</v>
      </c>
      <c r="BG37" s="39">
        <v>0</v>
      </c>
      <c r="BH37" s="39">
        <v>0</v>
      </c>
      <c r="BI37" s="39">
        <v>0</v>
      </c>
      <c r="BJ37" s="40">
        <v>1.0335819293225805</v>
      </c>
      <c r="BK37" s="41">
        <f t="shared" si="4"/>
        <v>161.92390154075488</v>
      </c>
    </row>
    <row r="38" spans="1:63" s="42" customFormat="1" ht="15">
      <c r="A38" s="37"/>
      <c r="B38" s="7" t="s">
        <v>169</v>
      </c>
      <c r="C38" s="38">
        <v>0</v>
      </c>
      <c r="D38" s="39">
        <v>0</v>
      </c>
      <c r="E38" s="39">
        <v>0</v>
      </c>
      <c r="F38" s="39">
        <v>0</v>
      </c>
      <c r="G38" s="40">
        <v>0</v>
      </c>
      <c r="H38" s="38">
        <v>0.25086102696774193</v>
      </c>
      <c r="I38" s="39">
        <v>0</v>
      </c>
      <c r="J38" s="39">
        <v>0</v>
      </c>
      <c r="K38" s="39">
        <v>0</v>
      </c>
      <c r="L38" s="40">
        <v>0.43274542312903225</v>
      </c>
      <c r="M38" s="38">
        <v>0</v>
      </c>
      <c r="N38" s="39">
        <v>0</v>
      </c>
      <c r="O38" s="39">
        <v>0</v>
      </c>
      <c r="P38" s="39">
        <v>0</v>
      </c>
      <c r="Q38" s="40">
        <v>0</v>
      </c>
      <c r="R38" s="38">
        <v>0.028666638</v>
      </c>
      <c r="S38" s="39">
        <v>0</v>
      </c>
      <c r="T38" s="39">
        <v>0</v>
      </c>
      <c r="U38" s="39">
        <v>0</v>
      </c>
      <c r="V38" s="40">
        <v>0.01799421</v>
      </c>
      <c r="W38" s="38">
        <v>0</v>
      </c>
      <c r="X38" s="39">
        <v>0</v>
      </c>
      <c r="Y38" s="39">
        <v>0</v>
      </c>
      <c r="Z38" s="39">
        <v>0</v>
      </c>
      <c r="AA38" s="40">
        <v>0</v>
      </c>
      <c r="AB38" s="38">
        <v>0</v>
      </c>
      <c r="AC38" s="39">
        <v>0</v>
      </c>
      <c r="AD38" s="39">
        <v>0</v>
      </c>
      <c r="AE38" s="39">
        <v>0</v>
      </c>
      <c r="AF38" s="40">
        <v>0</v>
      </c>
      <c r="AG38" s="38">
        <v>0</v>
      </c>
      <c r="AH38" s="39">
        <v>0</v>
      </c>
      <c r="AI38" s="39">
        <v>0</v>
      </c>
      <c r="AJ38" s="39">
        <v>0</v>
      </c>
      <c r="AK38" s="40">
        <v>0</v>
      </c>
      <c r="AL38" s="38">
        <v>0</v>
      </c>
      <c r="AM38" s="39">
        <v>0</v>
      </c>
      <c r="AN38" s="39">
        <v>0</v>
      </c>
      <c r="AO38" s="39">
        <v>0</v>
      </c>
      <c r="AP38" s="40">
        <v>0</v>
      </c>
      <c r="AQ38" s="38">
        <v>0</v>
      </c>
      <c r="AR38" s="39">
        <v>0</v>
      </c>
      <c r="AS38" s="39">
        <v>0</v>
      </c>
      <c r="AT38" s="39">
        <v>0</v>
      </c>
      <c r="AU38" s="40">
        <v>0</v>
      </c>
      <c r="AV38" s="38">
        <v>27.264820199516127</v>
      </c>
      <c r="AW38" s="39">
        <v>2.490193424166852</v>
      </c>
      <c r="AX38" s="39">
        <v>0</v>
      </c>
      <c r="AY38" s="39">
        <v>0</v>
      </c>
      <c r="AZ38" s="40">
        <v>3.079921223354839</v>
      </c>
      <c r="BA38" s="38">
        <v>0</v>
      </c>
      <c r="BB38" s="39">
        <v>0</v>
      </c>
      <c r="BC38" s="39">
        <v>0</v>
      </c>
      <c r="BD38" s="39">
        <v>0</v>
      </c>
      <c r="BE38" s="40">
        <v>0</v>
      </c>
      <c r="BF38" s="38">
        <v>1.671093645032258</v>
      </c>
      <c r="BG38" s="39">
        <v>0.37631</v>
      </c>
      <c r="BH38" s="39">
        <v>0</v>
      </c>
      <c r="BI38" s="39">
        <v>0</v>
      </c>
      <c r="BJ38" s="40">
        <v>0.1646329326129032</v>
      </c>
      <c r="BK38" s="41">
        <f>SUM(C38:BJ38)</f>
        <v>35.77723872277975</v>
      </c>
    </row>
    <row r="39" spans="1:63" s="42" customFormat="1" ht="15">
      <c r="A39" s="37"/>
      <c r="B39" s="7" t="s">
        <v>170</v>
      </c>
      <c r="C39" s="38">
        <v>0</v>
      </c>
      <c r="D39" s="39">
        <v>0</v>
      </c>
      <c r="E39" s="39">
        <v>0</v>
      </c>
      <c r="F39" s="39">
        <v>0</v>
      </c>
      <c r="G39" s="40">
        <v>0</v>
      </c>
      <c r="H39" s="38">
        <v>0.6038292721612902</v>
      </c>
      <c r="I39" s="39">
        <v>0</v>
      </c>
      <c r="J39" s="39">
        <v>0</v>
      </c>
      <c r="K39" s="39">
        <v>0</v>
      </c>
      <c r="L39" s="40">
        <v>0.21664549322580645</v>
      </c>
      <c r="M39" s="38">
        <v>0</v>
      </c>
      <c r="N39" s="39">
        <v>0</v>
      </c>
      <c r="O39" s="39">
        <v>0</v>
      </c>
      <c r="P39" s="39">
        <v>0</v>
      </c>
      <c r="Q39" s="40">
        <v>0</v>
      </c>
      <c r="R39" s="38">
        <v>0.01132843664516129</v>
      </c>
      <c r="S39" s="39">
        <v>0</v>
      </c>
      <c r="T39" s="39">
        <v>0</v>
      </c>
      <c r="U39" s="39">
        <v>0</v>
      </c>
      <c r="V39" s="40">
        <v>0.026197009741935482</v>
      </c>
      <c r="W39" s="38">
        <v>0</v>
      </c>
      <c r="X39" s="39">
        <v>0</v>
      </c>
      <c r="Y39" s="39">
        <v>0</v>
      </c>
      <c r="Z39" s="39">
        <v>0</v>
      </c>
      <c r="AA39" s="40">
        <v>0</v>
      </c>
      <c r="AB39" s="38">
        <v>0</v>
      </c>
      <c r="AC39" s="39">
        <v>0</v>
      </c>
      <c r="AD39" s="39">
        <v>0</v>
      </c>
      <c r="AE39" s="39">
        <v>0</v>
      </c>
      <c r="AF39" s="40">
        <v>0</v>
      </c>
      <c r="AG39" s="38">
        <v>0</v>
      </c>
      <c r="AH39" s="39">
        <v>0</v>
      </c>
      <c r="AI39" s="39">
        <v>0</v>
      </c>
      <c r="AJ39" s="39">
        <v>0</v>
      </c>
      <c r="AK39" s="40">
        <v>0</v>
      </c>
      <c r="AL39" s="38">
        <v>0</v>
      </c>
      <c r="AM39" s="39">
        <v>0</v>
      </c>
      <c r="AN39" s="39">
        <v>0</v>
      </c>
      <c r="AO39" s="39">
        <v>0</v>
      </c>
      <c r="AP39" s="40">
        <v>0</v>
      </c>
      <c r="AQ39" s="38">
        <v>0</v>
      </c>
      <c r="AR39" s="39">
        <v>0</v>
      </c>
      <c r="AS39" s="39">
        <v>0</v>
      </c>
      <c r="AT39" s="39">
        <v>0</v>
      </c>
      <c r="AU39" s="40">
        <v>0</v>
      </c>
      <c r="AV39" s="38">
        <v>92.74105045193551</v>
      </c>
      <c r="AW39" s="39">
        <v>1.6780672256669296</v>
      </c>
      <c r="AX39" s="39">
        <v>0</v>
      </c>
      <c r="AY39" s="39">
        <v>0</v>
      </c>
      <c r="AZ39" s="40">
        <v>5.3723338050967735</v>
      </c>
      <c r="BA39" s="38">
        <v>0</v>
      </c>
      <c r="BB39" s="39">
        <v>0</v>
      </c>
      <c r="BC39" s="39">
        <v>0</v>
      </c>
      <c r="BD39" s="39">
        <v>0</v>
      </c>
      <c r="BE39" s="40">
        <v>0</v>
      </c>
      <c r="BF39" s="38">
        <v>4.830679290387097</v>
      </c>
      <c r="BG39" s="39">
        <v>0</v>
      </c>
      <c r="BH39" s="39">
        <v>0</v>
      </c>
      <c r="BI39" s="39">
        <v>0</v>
      </c>
      <c r="BJ39" s="40">
        <v>0.02436965267741936</v>
      </c>
      <c r="BK39" s="41">
        <f>SUM(C39:BJ39)</f>
        <v>105.50450063753793</v>
      </c>
    </row>
    <row r="40" spans="1:63" s="42" customFormat="1" ht="15">
      <c r="A40" s="37"/>
      <c r="B40" s="7" t="s">
        <v>177</v>
      </c>
      <c r="C40" s="38">
        <v>0</v>
      </c>
      <c r="D40" s="39">
        <v>0</v>
      </c>
      <c r="E40" s="39">
        <v>0</v>
      </c>
      <c r="F40" s="39">
        <v>0</v>
      </c>
      <c r="G40" s="40">
        <v>0</v>
      </c>
      <c r="H40" s="38">
        <v>0.6536579428387097</v>
      </c>
      <c r="I40" s="39">
        <v>0</v>
      </c>
      <c r="J40" s="39">
        <v>0</v>
      </c>
      <c r="K40" s="39">
        <v>0</v>
      </c>
      <c r="L40" s="40">
        <v>0.17713060306451606</v>
      </c>
      <c r="M40" s="38">
        <v>0</v>
      </c>
      <c r="N40" s="39">
        <v>0</v>
      </c>
      <c r="O40" s="39">
        <v>0</v>
      </c>
      <c r="P40" s="39">
        <v>0</v>
      </c>
      <c r="Q40" s="40">
        <v>0</v>
      </c>
      <c r="R40" s="38">
        <v>0.26322271783870965</v>
      </c>
      <c r="S40" s="39">
        <v>0</v>
      </c>
      <c r="T40" s="39">
        <v>0</v>
      </c>
      <c r="U40" s="39">
        <v>0</v>
      </c>
      <c r="V40" s="40">
        <v>0.05808503483870968</v>
      </c>
      <c r="W40" s="38">
        <v>0</v>
      </c>
      <c r="X40" s="39">
        <v>0</v>
      </c>
      <c r="Y40" s="39">
        <v>0</v>
      </c>
      <c r="Z40" s="39">
        <v>0</v>
      </c>
      <c r="AA40" s="40">
        <v>0</v>
      </c>
      <c r="AB40" s="38">
        <v>0</v>
      </c>
      <c r="AC40" s="39">
        <v>0</v>
      </c>
      <c r="AD40" s="39">
        <v>0</v>
      </c>
      <c r="AE40" s="39">
        <v>0</v>
      </c>
      <c r="AF40" s="40">
        <v>0</v>
      </c>
      <c r="AG40" s="38">
        <v>0</v>
      </c>
      <c r="AH40" s="39">
        <v>0</v>
      </c>
      <c r="AI40" s="39">
        <v>0</v>
      </c>
      <c r="AJ40" s="39">
        <v>0</v>
      </c>
      <c r="AK40" s="40">
        <v>0</v>
      </c>
      <c r="AL40" s="38">
        <v>0</v>
      </c>
      <c r="AM40" s="39">
        <v>0</v>
      </c>
      <c r="AN40" s="39">
        <v>0</v>
      </c>
      <c r="AO40" s="39">
        <v>0</v>
      </c>
      <c r="AP40" s="40">
        <v>0</v>
      </c>
      <c r="AQ40" s="38">
        <v>0</v>
      </c>
      <c r="AR40" s="39">
        <v>0</v>
      </c>
      <c r="AS40" s="39">
        <v>0</v>
      </c>
      <c r="AT40" s="39">
        <v>0</v>
      </c>
      <c r="AU40" s="40">
        <v>0</v>
      </c>
      <c r="AV40" s="38">
        <v>65.70850350390322</v>
      </c>
      <c r="AW40" s="39">
        <v>2.434303294105196</v>
      </c>
      <c r="AX40" s="39">
        <v>0</v>
      </c>
      <c r="AY40" s="39">
        <v>0</v>
      </c>
      <c r="AZ40" s="40">
        <v>6.9209465581612895</v>
      </c>
      <c r="BA40" s="38">
        <v>0</v>
      </c>
      <c r="BB40" s="39">
        <v>0</v>
      </c>
      <c r="BC40" s="39">
        <v>0</v>
      </c>
      <c r="BD40" s="39">
        <v>0</v>
      </c>
      <c r="BE40" s="40">
        <v>0</v>
      </c>
      <c r="BF40" s="38">
        <v>9.720214955806451</v>
      </c>
      <c r="BG40" s="39">
        <v>4.06138906867742</v>
      </c>
      <c r="BH40" s="39">
        <v>0</v>
      </c>
      <c r="BI40" s="39">
        <v>0</v>
      </c>
      <c r="BJ40" s="40">
        <v>0.19145495503225807</v>
      </c>
      <c r="BK40" s="41">
        <f>SUM(C40:BJ40)</f>
        <v>90.18890863426647</v>
      </c>
    </row>
    <row r="41" spans="1:63" s="42" customFormat="1" ht="15">
      <c r="A41" s="37"/>
      <c r="B41" s="7" t="s">
        <v>178</v>
      </c>
      <c r="C41" s="38">
        <v>0</v>
      </c>
      <c r="D41" s="39">
        <v>0</v>
      </c>
      <c r="E41" s="39">
        <v>0</v>
      </c>
      <c r="F41" s="39">
        <v>0</v>
      </c>
      <c r="G41" s="40">
        <v>0</v>
      </c>
      <c r="H41" s="38">
        <v>0.3402279482580645</v>
      </c>
      <c r="I41" s="39">
        <v>0</v>
      </c>
      <c r="J41" s="39">
        <v>0</v>
      </c>
      <c r="K41" s="39">
        <v>0</v>
      </c>
      <c r="L41" s="40">
        <v>0.26890582554838716</v>
      </c>
      <c r="M41" s="38">
        <v>0</v>
      </c>
      <c r="N41" s="39">
        <v>0</v>
      </c>
      <c r="O41" s="39">
        <v>0</v>
      </c>
      <c r="P41" s="39">
        <v>0</v>
      </c>
      <c r="Q41" s="40">
        <v>0</v>
      </c>
      <c r="R41" s="38">
        <v>0.12732348448387096</v>
      </c>
      <c r="S41" s="39">
        <v>0</v>
      </c>
      <c r="T41" s="39">
        <v>0</v>
      </c>
      <c r="U41" s="39">
        <v>0</v>
      </c>
      <c r="V41" s="40">
        <v>0.41742838799999993</v>
      </c>
      <c r="W41" s="38">
        <v>0</v>
      </c>
      <c r="X41" s="39">
        <v>0</v>
      </c>
      <c r="Y41" s="39">
        <v>0</v>
      </c>
      <c r="Z41" s="39">
        <v>0</v>
      </c>
      <c r="AA41" s="40">
        <v>0</v>
      </c>
      <c r="AB41" s="38">
        <v>0.011342025806451614</v>
      </c>
      <c r="AC41" s="39">
        <v>0</v>
      </c>
      <c r="AD41" s="39">
        <v>0</v>
      </c>
      <c r="AE41" s="39">
        <v>0</v>
      </c>
      <c r="AF41" s="40">
        <v>0</v>
      </c>
      <c r="AG41" s="38">
        <v>0</v>
      </c>
      <c r="AH41" s="39">
        <v>0</v>
      </c>
      <c r="AI41" s="39">
        <v>0</v>
      </c>
      <c r="AJ41" s="39">
        <v>0</v>
      </c>
      <c r="AK41" s="40">
        <v>0</v>
      </c>
      <c r="AL41" s="38">
        <v>0</v>
      </c>
      <c r="AM41" s="39">
        <v>0</v>
      </c>
      <c r="AN41" s="39">
        <v>0</v>
      </c>
      <c r="AO41" s="39">
        <v>0</v>
      </c>
      <c r="AP41" s="40">
        <v>0</v>
      </c>
      <c r="AQ41" s="38">
        <v>0</v>
      </c>
      <c r="AR41" s="39">
        <v>0</v>
      </c>
      <c r="AS41" s="39">
        <v>0</v>
      </c>
      <c r="AT41" s="39">
        <v>0</v>
      </c>
      <c r="AU41" s="40">
        <v>0</v>
      </c>
      <c r="AV41" s="38">
        <v>80.48235310796775</v>
      </c>
      <c r="AW41" s="39">
        <v>8.582811635182974</v>
      </c>
      <c r="AX41" s="39">
        <v>0</v>
      </c>
      <c r="AY41" s="39">
        <v>0</v>
      </c>
      <c r="AZ41" s="40">
        <v>3.000113085064516</v>
      </c>
      <c r="BA41" s="38">
        <v>0</v>
      </c>
      <c r="BB41" s="39">
        <v>0</v>
      </c>
      <c r="BC41" s="39">
        <v>0</v>
      </c>
      <c r="BD41" s="39">
        <v>0</v>
      </c>
      <c r="BE41" s="40">
        <v>0</v>
      </c>
      <c r="BF41" s="38">
        <v>14.372760045903231</v>
      </c>
      <c r="BG41" s="39">
        <v>0.19281443870967743</v>
      </c>
      <c r="BH41" s="39">
        <v>0</v>
      </c>
      <c r="BI41" s="39">
        <v>0</v>
      </c>
      <c r="BJ41" s="40">
        <v>0.5729607782258064</v>
      </c>
      <c r="BK41" s="41">
        <f>SUM(C41:BJ41)</f>
        <v>108.36904076315074</v>
      </c>
    </row>
    <row r="42" spans="1:63" s="42" customFormat="1" ht="15">
      <c r="A42" s="37"/>
      <c r="B42" s="7" t="s">
        <v>100</v>
      </c>
      <c r="C42" s="38">
        <v>0</v>
      </c>
      <c r="D42" s="39">
        <v>0</v>
      </c>
      <c r="E42" s="39">
        <v>0</v>
      </c>
      <c r="F42" s="39">
        <v>0</v>
      </c>
      <c r="G42" s="40">
        <v>0</v>
      </c>
      <c r="H42" s="38">
        <v>6.62027034967742</v>
      </c>
      <c r="I42" s="39">
        <v>400.33801273925815</v>
      </c>
      <c r="J42" s="39">
        <v>35.431805204935486</v>
      </c>
      <c r="K42" s="39">
        <v>0</v>
      </c>
      <c r="L42" s="40">
        <v>4.352456450032258</v>
      </c>
      <c r="M42" s="38">
        <v>0</v>
      </c>
      <c r="N42" s="39">
        <v>0</v>
      </c>
      <c r="O42" s="39">
        <v>0</v>
      </c>
      <c r="P42" s="39">
        <v>0</v>
      </c>
      <c r="Q42" s="40">
        <v>0</v>
      </c>
      <c r="R42" s="38">
        <v>1.0610191471935484</v>
      </c>
      <c r="S42" s="39">
        <v>135.5109482801613</v>
      </c>
      <c r="T42" s="39">
        <v>34.916634320516124</v>
      </c>
      <c r="U42" s="39">
        <v>0</v>
      </c>
      <c r="V42" s="40">
        <v>6.525186353612902</v>
      </c>
      <c r="W42" s="38">
        <v>0</v>
      </c>
      <c r="X42" s="39">
        <v>0</v>
      </c>
      <c r="Y42" s="39">
        <v>0</v>
      </c>
      <c r="Z42" s="39">
        <v>0</v>
      </c>
      <c r="AA42" s="40">
        <v>0</v>
      </c>
      <c r="AB42" s="38">
        <v>0.0004934229032258065</v>
      </c>
      <c r="AC42" s="39">
        <v>0</v>
      </c>
      <c r="AD42" s="39">
        <v>0</v>
      </c>
      <c r="AE42" s="39">
        <v>0</v>
      </c>
      <c r="AF42" s="40">
        <v>0</v>
      </c>
      <c r="AG42" s="38">
        <v>0</v>
      </c>
      <c r="AH42" s="39">
        <v>0</v>
      </c>
      <c r="AI42" s="39">
        <v>0</v>
      </c>
      <c r="AJ42" s="39">
        <v>0</v>
      </c>
      <c r="AK42" s="40">
        <v>0</v>
      </c>
      <c r="AL42" s="38">
        <v>0</v>
      </c>
      <c r="AM42" s="39">
        <v>0</v>
      </c>
      <c r="AN42" s="39">
        <v>0</v>
      </c>
      <c r="AO42" s="39">
        <v>0</v>
      </c>
      <c r="AP42" s="40">
        <v>0</v>
      </c>
      <c r="AQ42" s="38">
        <v>0</v>
      </c>
      <c r="AR42" s="39">
        <v>0</v>
      </c>
      <c r="AS42" s="39">
        <v>0</v>
      </c>
      <c r="AT42" s="39">
        <v>0</v>
      </c>
      <c r="AU42" s="40">
        <v>0</v>
      </c>
      <c r="AV42" s="38">
        <v>19.011882805806447</v>
      </c>
      <c r="AW42" s="39">
        <v>170.9460307425675</v>
      </c>
      <c r="AX42" s="39">
        <v>0.39372250003225806</v>
      </c>
      <c r="AY42" s="39">
        <v>0</v>
      </c>
      <c r="AZ42" s="40">
        <v>36.29743653329031</v>
      </c>
      <c r="BA42" s="38">
        <v>0</v>
      </c>
      <c r="BB42" s="39">
        <v>0</v>
      </c>
      <c r="BC42" s="39">
        <v>0</v>
      </c>
      <c r="BD42" s="39">
        <v>0</v>
      </c>
      <c r="BE42" s="40">
        <v>0</v>
      </c>
      <c r="BF42" s="38">
        <v>2.2147037127419353</v>
      </c>
      <c r="BG42" s="39">
        <v>3.503319046677419</v>
      </c>
      <c r="BH42" s="39">
        <v>3.199634627193549</v>
      </c>
      <c r="BI42" s="39">
        <v>0</v>
      </c>
      <c r="BJ42" s="40">
        <v>1.3255295373548388</v>
      </c>
      <c r="BK42" s="41">
        <f>SUM(C42:BJ42)</f>
        <v>861.6490857739545</v>
      </c>
    </row>
    <row r="43" spans="1:63" s="42" customFormat="1" ht="15">
      <c r="A43" s="37"/>
      <c r="B43" s="7" t="s">
        <v>275</v>
      </c>
      <c r="C43" s="38">
        <v>0</v>
      </c>
      <c r="D43" s="39">
        <v>0</v>
      </c>
      <c r="E43" s="39">
        <v>0</v>
      </c>
      <c r="F43" s="39">
        <v>0</v>
      </c>
      <c r="G43" s="40">
        <v>0</v>
      </c>
      <c r="H43" s="38">
        <v>0.014378953709677421</v>
      </c>
      <c r="I43" s="39">
        <v>66.34857612903227</v>
      </c>
      <c r="J43" s="39">
        <v>0</v>
      </c>
      <c r="K43" s="39">
        <v>0</v>
      </c>
      <c r="L43" s="40">
        <v>0.12752073083870968</v>
      </c>
      <c r="M43" s="38">
        <v>0</v>
      </c>
      <c r="N43" s="39">
        <v>0</v>
      </c>
      <c r="O43" s="39">
        <v>0</v>
      </c>
      <c r="P43" s="39">
        <v>0</v>
      </c>
      <c r="Q43" s="40">
        <v>0</v>
      </c>
      <c r="R43" s="38">
        <v>0.0032866167741935496</v>
      </c>
      <c r="S43" s="39">
        <v>0</v>
      </c>
      <c r="T43" s="39">
        <v>0</v>
      </c>
      <c r="U43" s="39">
        <v>0</v>
      </c>
      <c r="V43" s="40">
        <v>0</v>
      </c>
      <c r="W43" s="38">
        <v>0</v>
      </c>
      <c r="X43" s="39">
        <v>0</v>
      </c>
      <c r="Y43" s="39">
        <v>0</v>
      </c>
      <c r="Z43" s="39">
        <v>0</v>
      </c>
      <c r="AA43" s="40">
        <v>0</v>
      </c>
      <c r="AB43" s="38">
        <v>0.02400193274193549</v>
      </c>
      <c r="AC43" s="39">
        <v>0</v>
      </c>
      <c r="AD43" s="39">
        <v>0</v>
      </c>
      <c r="AE43" s="39">
        <v>0</v>
      </c>
      <c r="AF43" s="40">
        <v>0</v>
      </c>
      <c r="AG43" s="38">
        <v>0</v>
      </c>
      <c r="AH43" s="39">
        <v>0</v>
      </c>
      <c r="AI43" s="39">
        <v>0</v>
      </c>
      <c r="AJ43" s="39">
        <v>0</v>
      </c>
      <c r="AK43" s="40">
        <v>0</v>
      </c>
      <c r="AL43" s="38">
        <v>0</v>
      </c>
      <c r="AM43" s="39">
        <v>0</v>
      </c>
      <c r="AN43" s="39">
        <v>0</v>
      </c>
      <c r="AO43" s="39">
        <v>0</v>
      </c>
      <c r="AP43" s="40">
        <v>0</v>
      </c>
      <c r="AQ43" s="38">
        <v>0</v>
      </c>
      <c r="AR43" s="39">
        <v>0</v>
      </c>
      <c r="AS43" s="39">
        <v>0</v>
      </c>
      <c r="AT43" s="39">
        <v>0</v>
      </c>
      <c r="AU43" s="40">
        <v>0</v>
      </c>
      <c r="AV43" s="38">
        <v>0.3181368658064517</v>
      </c>
      <c r="AW43" s="39">
        <v>4.0640465161289985</v>
      </c>
      <c r="AX43" s="39">
        <v>0</v>
      </c>
      <c r="AY43" s="39">
        <v>0</v>
      </c>
      <c r="AZ43" s="40">
        <v>0.17167484096774194</v>
      </c>
      <c r="BA43" s="38">
        <v>0</v>
      </c>
      <c r="BB43" s="39">
        <v>0</v>
      </c>
      <c r="BC43" s="39">
        <v>0</v>
      </c>
      <c r="BD43" s="39">
        <v>0</v>
      </c>
      <c r="BE43" s="40">
        <v>0</v>
      </c>
      <c r="BF43" s="38">
        <v>0.010983935322580645</v>
      </c>
      <c r="BG43" s="39">
        <v>0</v>
      </c>
      <c r="BH43" s="39">
        <v>0</v>
      </c>
      <c r="BI43" s="39">
        <v>0</v>
      </c>
      <c r="BJ43" s="40">
        <v>0.0012204372580645164</v>
      </c>
      <c r="BK43" s="41">
        <f aca="true" t="shared" si="5" ref="BK43:BK106">SUM(C43:BJ43)</f>
        <v>71.08382695858063</v>
      </c>
    </row>
    <row r="44" spans="1:63" s="42" customFormat="1" ht="15">
      <c r="A44" s="37"/>
      <c r="B44" s="7" t="s">
        <v>125</v>
      </c>
      <c r="C44" s="38">
        <v>0</v>
      </c>
      <c r="D44" s="39">
        <v>0</v>
      </c>
      <c r="E44" s="39">
        <v>0</v>
      </c>
      <c r="F44" s="39">
        <v>0</v>
      </c>
      <c r="G44" s="40">
        <v>0</v>
      </c>
      <c r="H44" s="38">
        <v>0.0715153110967742</v>
      </c>
      <c r="I44" s="39">
        <v>136.9707599557097</v>
      </c>
      <c r="J44" s="39">
        <v>3.8107625806451613</v>
      </c>
      <c r="K44" s="39">
        <v>0</v>
      </c>
      <c r="L44" s="40">
        <v>0.8092409928387099</v>
      </c>
      <c r="M44" s="38">
        <v>0</v>
      </c>
      <c r="N44" s="39">
        <v>0</v>
      </c>
      <c r="O44" s="39">
        <v>0</v>
      </c>
      <c r="P44" s="39">
        <v>0</v>
      </c>
      <c r="Q44" s="40">
        <v>0</v>
      </c>
      <c r="R44" s="38">
        <v>0.3696439703225807</v>
      </c>
      <c r="S44" s="39">
        <v>5.081016774193548</v>
      </c>
      <c r="T44" s="39">
        <v>0</v>
      </c>
      <c r="U44" s="39">
        <v>0</v>
      </c>
      <c r="V44" s="40">
        <v>0.05361885932258065</v>
      </c>
      <c r="W44" s="38">
        <v>0</v>
      </c>
      <c r="X44" s="39">
        <v>0</v>
      </c>
      <c r="Y44" s="39">
        <v>0</v>
      </c>
      <c r="Z44" s="39">
        <v>0</v>
      </c>
      <c r="AA44" s="40">
        <v>0</v>
      </c>
      <c r="AB44" s="38">
        <v>0</v>
      </c>
      <c r="AC44" s="39">
        <v>0</v>
      </c>
      <c r="AD44" s="39">
        <v>0</v>
      </c>
      <c r="AE44" s="39">
        <v>0</v>
      </c>
      <c r="AF44" s="40">
        <v>0</v>
      </c>
      <c r="AG44" s="38">
        <v>0</v>
      </c>
      <c r="AH44" s="39">
        <v>0</v>
      </c>
      <c r="AI44" s="39">
        <v>0</v>
      </c>
      <c r="AJ44" s="39">
        <v>0</v>
      </c>
      <c r="AK44" s="40">
        <v>0</v>
      </c>
      <c r="AL44" s="38">
        <v>0</v>
      </c>
      <c r="AM44" s="39">
        <v>0</v>
      </c>
      <c r="AN44" s="39">
        <v>0</v>
      </c>
      <c r="AO44" s="39">
        <v>0</v>
      </c>
      <c r="AP44" s="40">
        <v>0</v>
      </c>
      <c r="AQ44" s="38">
        <v>0</v>
      </c>
      <c r="AR44" s="39">
        <v>0</v>
      </c>
      <c r="AS44" s="39">
        <v>0</v>
      </c>
      <c r="AT44" s="39">
        <v>0</v>
      </c>
      <c r="AU44" s="40">
        <v>0</v>
      </c>
      <c r="AV44" s="38">
        <v>3.37396911416129</v>
      </c>
      <c r="AW44" s="39">
        <v>1.762550774452527</v>
      </c>
      <c r="AX44" s="39">
        <v>0</v>
      </c>
      <c r="AY44" s="39">
        <v>0</v>
      </c>
      <c r="AZ44" s="40">
        <v>0.18280169458064516</v>
      </c>
      <c r="BA44" s="38">
        <v>0</v>
      </c>
      <c r="BB44" s="39">
        <v>0</v>
      </c>
      <c r="BC44" s="39">
        <v>0</v>
      </c>
      <c r="BD44" s="39">
        <v>0</v>
      </c>
      <c r="BE44" s="40">
        <v>0</v>
      </c>
      <c r="BF44" s="38">
        <v>0.1296104300967742</v>
      </c>
      <c r="BG44" s="39">
        <v>0</v>
      </c>
      <c r="BH44" s="39">
        <v>0</v>
      </c>
      <c r="BI44" s="39">
        <v>0</v>
      </c>
      <c r="BJ44" s="40">
        <v>0.007553789032258062</v>
      </c>
      <c r="BK44" s="41">
        <f t="shared" si="5"/>
        <v>152.62304424645254</v>
      </c>
    </row>
    <row r="45" spans="1:63" s="42" customFormat="1" ht="15">
      <c r="A45" s="37"/>
      <c r="B45" s="7" t="s">
        <v>126</v>
      </c>
      <c r="C45" s="38">
        <v>0</v>
      </c>
      <c r="D45" s="39">
        <v>0</v>
      </c>
      <c r="E45" s="39">
        <v>0</v>
      </c>
      <c r="F45" s="39">
        <v>0</v>
      </c>
      <c r="G45" s="40">
        <v>0</v>
      </c>
      <c r="H45" s="38">
        <v>1.7423050899354837</v>
      </c>
      <c r="I45" s="39">
        <v>27.072233575032257</v>
      </c>
      <c r="J45" s="39">
        <v>2.7597089032258064</v>
      </c>
      <c r="K45" s="39">
        <v>0</v>
      </c>
      <c r="L45" s="40">
        <v>2.5345056022903223</v>
      </c>
      <c r="M45" s="38">
        <v>0</v>
      </c>
      <c r="N45" s="39">
        <v>0</v>
      </c>
      <c r="O45" s="39">
        <v>0</v>
      </c>
      <c r="P45" s="39">
        <v>0</v>
      </c>
      <c r="Q45" s="40">
        <v>0</v>
      </c>
      <c r="R45" s="38">
        <v>2.142666647064517</v>
      </c>
      <c r="S45" s="39">
        <v>2.7696728190645166</v>
      </c>
      <c r="T45" s="39">
        <v>0</v>
      </c>
      <c r="U45" s="39">
        <v>0</v>
      </c>
      <c r="V45" s="40">
        <v>1.7988045460645161</v>
      </c>
      <c r="W45" s="38">
        <v>0</v>
      </c>
      <c r="X45" s="39">
        <v>0</v>
      </c>
      <c r="Y45" s="39">
        <v>0</v>
      </c>
      <c r="Z45" s="39">
        <v>0</v>
      </c>
      <c r="AA45" s="40">
        <v>0</v>
      </c>
      <c r="AB45" s="38">
        <v>0</v>
      </c>
      <c r="AC45" s="39">
        <v>0</v>
      </c>
      <c r="AD45" s="39">
        <v>0</v>
      </c>
      <c r="AE45" s="39">
        <v>0</v>
      </c>
      <c r="AF45" s="40">
        <v>0</v>
      </c>
      <c r="AG45" s="38">
        <v>0</v>
      </c>
      <c r="AH45" s="39">
        <v>0</v>
      </c>
      <c r="AI45" s="39">
        <v>0</v>
      </c>
      <c r="AJ45" s="39">
        <v>0</v>
      </c>
      <c r="AK45" s="40">
        <v>0</v>
      </c>
      <c r="AL45" s="38">
        <v>0</v>
      </c>
      <c r="AM45" s="39">
        <v>0</v>
      </c>
      <c r="AN45" s="39">
        <v>0</v>
      </c>
      <c r="AO45" s="39">
        <v>0</v>
      </c>
      <c r="AP45" s="40">
        <v>0</v>
      </c>
      <c r="AQ45" s="38">
        <v>0</v>
      </c>
      <c r="AR45" s="39">
        <v>0</v>
      </c>
      <c r="AS45" s="39">
        <v>0</v>
      </c>
      <c r="AT45" s="39">
        <v>0</v>
      </c>
      <c r="AU45" s="40">
        <v>0</v>
      </c>
      <c r="AV45" s="38">
        <v>44.21826221480645</v>
      </c>
      <c r="AW45" s="39">
        <v>25.920657851525096</v>
      </c>
      <c r="AX45" s="39">
        <v>0</v>
      </c>
      <c r="AY45" s="39">
        <v>0</v>
      </c>
      <c r="AZ45" s="40">
        <v>13.868153636645163</v>
      </c>
      <c r="BA45" s="38">
        <v>0</v>
      </c>
      <c r="BB45" s="39">
        <v>0</v>
      </c>
      <c r="BC45" s="39">
        <v>0</v>
      </c>
      <c r="BD45" s="39">
        <v>0</v>
      </c>
      <c r="BE45" s="40">
        <v>0</v>
      </c>
      <c r="BF45" s="38">
        <v>8.076963446774194</v>
      </c>
      <c r="BG45" s="39">
        <v>4.528174677419354</v>
      </c>
      <c r="BH45" s="39">
        <v>0.32344104838709675</v>
      </c>
      <c r="BI45" s="39">
        <v>0</v>
      </c>
      <c r="BJ45" s="40">
        <v>2.2137678242580643</v>
      </c>
      <c r="BK45" s="41">
        <f t="shared" si="5"/>
        <v>139.96931788249285</v>
      </c>
    </row>
    <row r="46" spans="1:63" s="42" customFormat="1" ht="15">
      <c r="A46" s="37"/>
      <c r="B46" s="7" t="s">
        <v>130</v>
      </c>
      <c r="C46" s="38">
        <v>0</v>
      </c>
      <c r="D46" s="39">
        <v>3.4729679032258063</v>
      </c>
      <c r="E46" s="39">
        <v>0</v>
      </c>
      <c r="F46" s="39">
        <v>0</v>
      </c>
      <c r="G46" s="40">
        <v>0</v>
      </c>
      <c r="H46" s="38">
        <v>0.003788692258064516</v>
      </c>
      <c r="I46" s="39">
        <v>18.94346129032258</v>
      </c>
      <c r="J46" s="39">
        <v>0</v>
      </c>
      <c r="K46" s="39">
        <v>0</v>
      </c>
      <c r="L46" s="40">
        <v>19.114710180387096</v>
      </c>
      <c r="M46" s="38">
        <v>0</v>
      </c>
      <c r="N46" s="39">
        <v>0</v>
      </c>
      <c r="O46" s="39">
        <v>0</v>
      </c>
      <c r="P46" s="39">
        <v>0</v>
      </c>
      <c r="Q46" s="40">
        <v>0</v>
      </c>
      <c r="R46" s="38">
        <v>1.2754152585161291</v>
      </c>
      <c r="S46" s="39">
        <v>12.628974193548387</v>
      </c>
      <c r="T46" s="39">
        <v>0</v>
      </c>
      <c r="U46" s="39">
        <v>0</v>
      </c>
      <c r="V46" s="40">
        <v>0.025914655032258063</v>
      </c>
      <c r="W46" s="38">
        <v>0</v>
      </c>
      <c r="X46" s="39">
        <v>0</v>
      </c>
      <c r="Y46" s="39">
        <v>0</v>
      </c>
      <c r="Z46" s="39">
        <v>0</v>
      </c>
      <c r="AA46" s="40">
        <v>0</v>
      </c>
      <c r="AB46" s="38">
        <v>0</v>
      </c>
      <c r="AC46" s="39">
        <v>0</v>
      </c>
      <c r="AD46" s="39">
        <v>0</v>
      </c>
      <c r="AE46" s="39">
        <v>0</v>
      </c>
      <c r="AF46" s="40">
        <v>0</v>
      </c>
      <c r="AG46" s="38">
        <v>0</v>
      </c>
      <c r="AH46" s="39">
        <v>0</v>
      </c>
      <c r="AI46" s="39">
        <v>0</v>
      </c>
      <c r="AJ46" s="39">
        <v>0</v>
      </c>
      <c r="AK46" s="40">
        <v>0</v>
      </c>
      <c r="AL46" s="38">
        <v>0</v>
      </c>
      <c r="AM46" s="39">
        <v>0</v>
      </c>
      <c r="AN46" s="39">
        <v>0</v>
      </c>
      <c r="AO46" s="39">
        <v>0</v>
      </c>
      <c r="AP46" s="40">
        <v>0</v>
      </c>
      <c r="AQ46" s="38">
        <v>0</v>
      </c>
      <c r="AR46" s="39">
        <v>0</v>
      </c>
      <c r="AS46" s="39">
        <v>0</v>
      </c>
      <c r="AT46" s="39">
        <v>0</v>
      </c>
      <c r="AU46" s="40">
        <v>0</v>
      </c>
      <c r="AV46" s="38">
        <v>0.3635315014193549</v>
      </c>
      <c r="AW46" s="39">
        <v>20.147225806620664</v>
      </c>
      <c r="AX46" s="39">
        <v>0</v>
      </c>
      <c r="AY46" s="39">
        <v>0</v>
      </c>
      <c r="AZ46" s="40">
        <v>0.3321018332903226</v>
      </c>
      <c r="BA46" s="38">
        <v>0</v>
      </c>
      <c r="BB46" s="39">
        <v>0</v>
      </c>
      <c r="BC46" s="39">
        <v>0</v>
      </c>
      <c r="BD46" s="39">
        <v>0</v>
      </c>
      <c r="BE46" s="40">
        <v>0</v>
      </c>
      <c r="BF46" s="38">
        <v>0.05981207661290322</v>
      </c>
      <c r="BG46" s="39">
        <v>0</v>
      </c>
      <c r="BH46" s="39">
        <v>0</v>
      </c>
      <c r="BI46" s="39">
        <v>0</v>
      </c>
      <c r="BJ46" s="40">
        <v>0.007555209677419354</v>
      </c>
      <c r="BK46" s="41">
        <f t="shared" si="5"/>
        <v>76.37545860091097</v>
      </c>
    </row>
    <row r="47" spans="1:63" s="42" customFormat="1" ht="15">
      <c r="A47" s="37"/>
      <c r="B47" s="7" t="s">
        <v>133</v>
      </c>
      <c r="C47" s="38">
        <v>0</v>
      </c>
      <c r="D47" s="39">
        <v>0</v>
      </c>
      <c r="E47" s="39">
        <v>0</v>
      </c>
      <c r="F47" s="39">
        <v>0</v>
      </c>
      <c r="G47" s="40">
        <v>0</v>
      </c>
      <c r="H47" s="38">
        <v>1.656359268516129</v>
      </c>
      <c r="I47" s="39">
        <v>0</v>
      </c>
      <c r="J47" s="39">
        <v>0</v>
      </c>
      <c r="K47" s="39">
        <v>0</v>
      </c>
      <c r="L47" s="40">
        <v>0.6322147172258065</v>
      </c>
      <c r="M47" s="38">
        <v>0</v>
      </c>
      <c r="N47" s="39">
        <v>0</v>
      </c>
      <c r="O47" s="39">
        <v>0</v>
      </c>
      <c r="P47" s="39">
        <v>0</v>
      </c>
      <c r="Q47" s="40">
        <v>0</v>
      </c>
      <c r="R47" s="38">
        <v>1.4013162975483875</v>
      </c>
      <c r="S47" s="39">
        <v>1.3018532258064517</v>
      </c>
      <c r="T47" s="39">
        <v>0</v>
      </c>
      <c r="U47" s="39">
        <v>0</v>
      </c>
      <c r="V47" s="40">
        <v>0.05038171983870968</v>
      </c>
      <c r="W47" s="38">
        <v>0</v>
      </c>
      <c r="X47" s="39">
        <v>0</v>
      </c>
      <c r="Y47" s="39">
        <v>0</v>
      </c>
      <c r="Z47" s="39">
        <v>0</v>
      </c>
      <c r="AA47" s="40">
        <v>0</v>
      </c>
      <c r="AB47" s="38">
        <v>0</v>
      </c>
      <c r="AC47" s="39">
        <v>0</v>
      </c>
      <c r="AD47" s="39">
        <v>0</v>
      </c>
      <c r="AE47" s="39">
        <v>0</v>
      </c>
      <c r="AF47" s="40">
        <v>0</v>
      </c>
      <c r="AG47" s="38">
        <v>0</v>
      </c>
      <c r="AH47" s="39">
        <v>0</v>
      </c>
      <c r="AI47" s="39">
        <v>0</v>
      </c>
      <c r="AJ47" s="39">
        <v>0</v>
      </c>
      <c r="AK47" s="40">
        <v>0</v>
      </c>
      <c r="AL47" s="38">
        <v>0</v>
      </c>
      <c r="AM47" s="39">
        <v>0</v>
      </c>
      <c r="AN47" s="39">
        <v>0</v>
      </c>
      <c r="AO47" s="39">
        <v>0</v>
      </c>
      <c r="AP47" s="40">
        <v>0</v>
      </c>
      <c r="AQ47" s="38">
        <v>0</v>
      </c>
      <c r="AR47" s="39">
        <v>0</v>
      </c>
      <c r="AS47" s="39">
        <v>0</v>
      </c>
      <c r="AT47" s="39">
        <v>0</v>
      </c>
      <c r="AU47" s="40">
        <v>0</v>
      </c>
      <c r="AV47" s="38">
        <v>27.725424180419356</v>
      </c>
      <c r="AW47" s="39">
        <v>2.620650216504112</v>
      </c>
      <c r="AX47" s="39">
        <v>0</v>
      </c>
      <c r="AY47" s="39">
        <v>0</v>
      </c>
      <c r="AZ47" s="40">
        <v>7.735482632483873</v>
      </c>
      <c r="BA47" s="38">
        <v>0</v>
      </c>
      <c r="BB47" s="39">
        <v>0</v>
      </c>
      <c r="BC47" s="39">
        <v>0</v>
      </c>
      <c r="BD47" s="39">
        <v>0</v>
      </c>
      <c r="BE47" s="40">
        <v>0</v>
      </c>
      <c r="BF47" s="38">
        <v>4.121152410193548</v>
      </c>
      <c r="BG47" s="39">
        <v>1.9204887096774195</v>
      </c>
      <c r="BH47" s="39">
        <v>0</v>
      </c>
      <c r="BI47" s="39">
        <v>0</v>
      </c>
      <c r="BJ47" s="40">
        <v>3.2874231949032255</v>
      </c>
      <c r="BK47" s="41">
        <f t="shared" si="5"/>
        <v>52.45274657311702</v>
      </c>
    </row>
    <row r="48" spans="1:63" s="42" customFormat="1" ht="15">
      <c r="A48" s="37"/>
      <c r="B48" s="7" t="s">
        <v>131</v>
      </c>
      <c r="C48" s="38">
        <v>0</v>
      </c>
      <c r="D48" s="39">
        <v>0</v>
      </c>
      <c r="E48" s="39">
        <v>0</v>
      </c>
      <c r="F48" s="39">
        <v>0</v>
      </c>
      <c r="G48" s="40">
        <v>0</v>
      </c>
      <c r="H48" s="38">
        <v>0.8195630897741935</v>
      </c>
      <c r="I48" s="39">
        <v>378.1149842061613</v>
      </c>
      <c r="J48" s="39">
        <v>0</v>
      </c>
      <c r="K48" s="39">
        <v>0</v>
      </c>
      <c r="L48" s="40">
        <v>0.025206987096774193</v>
      </c>
      <c r="M48" s="38">
        <v>0</v>
      </c>
      <c r="N48" s="39">
        <v>0</v>
      </c>
      <c r="O48" s="39">
        <v>0</v>
      </c>
      <c r="P48" s="39">
        <v>0</v>
      </c>
      <c r="Q48" s="40">
        <v>0</v>
      </c>
      <c r="R48" s="38">
        <v>0</v>
      </c>
      <c r="S48" s="39">
        <v>15.124192258064518</v>
      </c>
      <c r="T48" s="39">
        <v>0</v>
      </c>
      <c r="U48" s="39">
        <v>0</v>
      </c>
      <c r="V48" s="40">
        <v>0.03781048064516129</v>
      </c>
      <c r="W48" s="38">
        <v>0</v>
      </c>
      <c r="X48" s="39">
        <v>0</v>
      </c>
      <c r="Y48" s="39">
        <v>0</v>
      </c>
      <c r="Z48" s="39">
        <v>0</v>
      </c>
      <c r="AA48" s="40">
        <v>0</v>
      </c>
      <c r="AB48" s="38">
        <v>0</v>
      </c>
      <c r="AC48" s="39">
        <v>0</v>
      </c>
      <c r="AD48" s="39">
        <v>0</v>
      </c>
      <c r="AE48" s="39">
        <v>0</v>
      </c>
      <c r="AF48" s="40">
        <v>0</v>
      </c>
      <c r="AG48" s="38">
        <v>0</v>
      </c>
      <c r="AH48" s="39">
        <v>0</v>
      </c>
      <c r="AI48" s="39">
        <v>0</v>
      </c>
      <c r="AJ48" s="39">
        <v>0</v>
      </c>
      <c r="AK48" s="40">
        <v>0</v>
      </c>
      <c r="AL48" s="38">
        <v>0</v>
      </c>
      <c r="AM48" s="39">
        <v>0</v>
      </c>
      <c r="AN48" s="39">
        <v>0</v>
      </c>
      <c r="AO48" s="39">
        <v>0</v>
      </c>
      <c r="AP48" s="40">
        <v>0</v>
      </c>
      <c r="AQ48" s="38">
        <v>0</v>
      </c>
      <c r="AR48" s="39">
        <v>0</v>
      </c>
      <c r="AS48" s="39">
        <v>0</v>
      </c>
      <c r="AT48" s="39">
        <v>0</v>
      </c>
      <c r="AU48" s="40">
        <v>0</v>
      </c>
      <c r="AV48" s="38">
        <v>0.04147143</v>
      </c>
      <c r="AW48" s="39">
        <v>113.10389999988665</v>
      </c>
      <c r="AX48" s="39">
        <v>0</v>
      </c>
      <c r="AY48" s="39">
        <v>0</v>
      </c>
      <c r="AZ48" s="40">
        <v>20.137641665483873</v>
      </c>
      <c r="BA48" s="38">
        <v>0</v>
      </c>
      <c r="BB48" s="39">
        <v>0</v>
      </c>
      <c r="BC48" s="39">
        <v>0</v>
      </c>
      <c r="BD48" s="39">
        <v>0</v>
      </c>
      <c r="BE48" s="40">
        <v>0</v>
      </c>
      <c r="BF48" s="38">
        <v>0.001885064677419355</v>
      </c>
      <c r="BG48" s="39">
        <v>0</v>
      </c>
      <c r="BH48" s="39">
        <v>0</v>
      </c>
      <c r="BI48" s="39">
        <v>0</v>
      </c>
      <c r="BJ48" s="40">
        <v>2.388377355</v>
      </c>
      <c r="BK48" s="41">
        <f t="shared" si="5"/>
        <v>529.7950325367898</v>
      </c>
    </row>
    <row r="49" spans="1:63" s="42" customFormat="1" ht="15">
      <c r="A49" s="37"/>
      <c r="B49" s="7" t="s">
        <v>134</v>
      </c>
      <c r="C49" s="38">
        <v>0</v>
      </c>
      <c r="D49" s="39">
        <v>0</v>
      </c>
      <c r="E49" s="39">
        <v>0</v>
      </c>
      <c r="F49" s="39">
        <v>0</v>
      </c>
      <c r="G49" s="40">
        <v>0</v>
      </c>
      <c r="H49" s="38">
        <v>0</v>
      </c>
      <c r="I49" s="39">
        <v>324.909</v>
      </c>
      <c r="J49" s="39">
        <v>0</v>
      </c>
      <c r="K49" s="39">
        <v>0</v>
      </c>
      <c r="L49" s="40">
        <v>36.049903199999996</v>
      </c>
      <c r="M49" s="38">
        <v>0</v>
      </c>
      <c r="N49" s="39">
        <v>0</v>
      </c>
      <c r="O49" s="39">
        <v>0</v>
      </c>
      <c r="P49" s="39">
        <v>0</v>
      </c>
      <c r="Q49" s="40">
        <v>0</v>
      </c>
      <c r="R49" s="38">
        <v>2.4993</v>
      </c>
      <c r="S49" s="39">
        <v>0</v>
      </c>
      <c r="T49" s="39">
        <v>0</v>
      </c>
      <c r="U49" s="39">
        <v>0</v>
      </c>
      <c r="V49" s="40">
        <v>0.001024713064516129</v>
      </c>
      <c r="W49" s="38">
        <v>0</v>
      </c>
      <c r="X49" s="39">
        <v>0</v>
      </c>
      <c r="Y49" s="39">
        <v>0</v>
      </c>
      <c r="Z49" s="39">
        <v>0</v>
      </c>
      <c r="AA49" s="40">
        <v>0</v>
      </c>
      <c r="AB49" s="38">
        <v>0</v>
      </c>
      <c r="AC49" s="39">
        <v>0</v>
      </c>
      <c r="AD49" s="39">
        <v>0</v>
      </c>
      <c r="AE49" s="39">
        <v>0</v>
      </c>
      <c r="AF49" s="40">
        <v>0</v>
      </c>
      <c r="AG49" s="38">
        <v>0</v>
      </c>
      <c r="AH49" s="39">
        <v>0</v>
      </c>
      <c r="AI49" s="39">
        <v>0</v>
      </c>
      <c r="AJ49" s="39">
        <v>0</v>
      </c>
      <c r="AK49" s="40">
        <v>0</v>
      </c>
      <c r="AL49" s="38">
        <v>0</v>
      </c>
      <c r="AM49" s="39">
        <v>0</v>
      </c>
      <c r="AN49" s="39">
        <v>0</v>
      </c>
      <c r="AO49" s="39">
        <v>0</v>
      </c>
      <c r="AP49" s="40">
        <v>0</v>
      </c>
      <c r="AQ49" s="38">
        <v>0</v>
      </c>
      <c r="AR49" s="39">
        <v>0</v>
      </c>
      <c r="AS49" s="39">
        <v>0</v>
      </c>
      <c r="AT49" s="39">
        <v>0</v>
      </c>
      <c r="AU49" s="40">
        <v>0</v>
      </c>
      <c r="AV49" s="38">
        <v>0.4701451313870969</v>
      </c>
      <c r="AW49" s="39">
        <v>140.80678483864511</v>
      </c>
      <c r="AX49" s="39">
        <v>0</v>
      </c>
      <c r="AY49" s="39">
        <v>0</v>
      </c>
      <c r="AZ49" s="40">
        <v>0.6635363975806452</v>
      </c>
      <c r="BA49" s="38">
        <v>0</v>
      </c>
      <c r="BB49" s="39">
        <v>0</v>
      </c>
      <c r="BC49" s="39">
        <v>0</v>
      </c>
      <c r="BD49" s="39">
        <v>0</v>
      </c>
      <c r="BE49" s="40">
        <v>0</v>
      </c>
      <c r="BF49" s="38">
        <v>0</v>
      </c>
      <c r="BG49" s="39">
        <v>0</v>
      </c>
      <c r="BH49" s="39">
        <v>0</v>
      </c>
      <c r="BI49" s="39">
        <v>0</v>
      </c>
      <c r="BJ49" s="40">
        <v>0</v>
      </c>
      <c r="BK49" s="41">
        <f t="shared" si="5"/>
        <v>505.39969428067735</v>
      </c>
    </row>
    <row r="50" spans="1:63" s="42" customFormat="1" ht="15">
      <c r="A50" s="37"/>
      <c r="B50" s="7" t="s">
        <v>135</v>
      </c>
      <c r="C50" s="38">
        <v>0</v>
      </c>
      <c r="D50" s="39">
        <v>0</v>
      </c>
      <c r="E50" s="39">
        <v>0</v>
      </c>
      <c r="F50" s="39">
        <v>0</v>
      </c>
      <c r="G50" s="40">
        <v>0</v>
      </c>
      <c r="H50" s="38">
        <v>0.22246529967741938</v>
      </c>
      <c r="I50" s="39">
        <v>181.45214387096775</v>
      </c>
      <c r="J50" s="39">
        <v>0</v>
      </c>
      <c r="K50" s="39">
        <v>0</v>
      </c>
      <c r="L50" s="40">
        <v>0.20220728635483884</v>
      </c>
      <c r="M50" s="38">
        <v>0</v>
      </c>
      <c r="N50" s="39">
        <v>0</v>
      </c>
      <c r="O50" s="39">
        <v>0</v>
      </c>
      <c r="P50" s="39">
        <v>0</v>
      </c>
      <c r="Q50" s="40">
        <v>0</v>
      </c>
      <c r="R50" s="38">
        <v>0.0006214114516129036</v>
      </c>
      <c r="S50" s="39">
        <v>0</v>
      </c>
      <c r="T50" s="39">
        <v>0</v>
      </c>
      <c r="U50" s="39">
        <v>0</v>
      </c>
      <c r="V50" s="40">
        <v>0.0011185406129032263</v>
      </c>
      <c r="W50" s="38">
        <v>0</v>
      </c>
      <c r="X50" s="39">
        <v>0</v>
      </c>
      <c r="Y50" s="39">
        <v>0</v>
      </c>
      <c r="Z50" s="39">
        <v>0</v>
      </c>
      <c r="AA50" s="40">
        <v>0</v>
      </c>
      <c r="AB50" s="38">
        <v>0</v>
      </c>
      <c r="AC50" s="39">
        <v>0</v>
      </c>
      <c r="AD50" s="39">
        <v>0</v>
      </c>
      <c r="AE50" s="39">
        <v>0</v>
      </c>
      <c r="AF50" s="40">
        <v>0</v>
      </c>
      <c r="AG50" s="38">
        <v>0</v>
      </c>
      <c r="AH50" s="39">
        <v>0</v>
      </c>
      <c r="AI50" s="39">
        <v>0</v>
      </c>
      <c r="AJ50" s="39">
        <v>0</v>
      </c>
      <c r="AK50" s="40">
        <v>0</v>
      </c>
      <c r="AL50" s="38">
        <v>0</v>
      </c>
      <c r="AM50" s="39">
        <v>0</v>
      </c>
      <c r="AN50" s="39">
        <v>0</v>
      </c>
      <c r="AO50" s="39">
        <v>0</v>
      </c>
      <c r="AP50" s="40">
        <v>0</v>
      </c>
      <c r="AQ50" s="38">
        <v>0</v>
      </c>
      <c r="AR50" s="39">
        <v>0</v>
      </c>
      <c r="AS50" s="39">
        <v>0</v>
      </c>
      <c r="AT50" s="39">
        <v>0</v>
      </c>
      <c r="AU50" s="40">
        <v>0</v>
      </c>
      <c r="AV50" s="38">
        <v>5.74354118</v>
      </c>
      <c r="AW50" s="39">
        <v>61.97856451592564</v>
      </c>
      <c r="AX50" s="39">
        <v>0</v>
      </c>
      <c r="AY50" s="39">
        <v>0</v>
      </c>
      <c r="AZ50" s="40">
        <v>0.2771433492258064</v>
      </c>
      <c r="BA50" s="38">
        <v>0</v>
      </c>
      <c r="BB50" s="39">
        <v>0</v>
      </c>
      <c r="BC50" s="39">
        <v>0</v>
      </c>
      <c r="BD50" s="39">
        <v>0</v>
      </c>
      <c r="BE50" s="40">
        <v>0</v>
      </c>
      <c r="BF50" s="38">
        <v>0</v>
      </c>
      <c r="BG50" s="39">
        <v>0</v>
      </c>
      <c r="BH50" s="39">
        <v>0</v>
      </c>
      <c r="BI50" s="39">
        <v>0</v>
      </c>
      <c r="BJ50" s="40">
        <v>0.0007437427741935485</v>
      </c>
      <c r="BK50" s="41">
        <f t="shared" si="5"/>
        <v>249.8785491969902</v>
      </c>
    </row>
    <row r="51" spans="1:63" s="42" customFormat="1" ht="15">
      <c r="A51" s="37"/>
      <c r="B51" s="7" t="s">
        <v>136</v>
      </c>
      <c r="C51" s="38">
        <v>0</v>
      </c>
      <c r="D51" s="39">
        <v>0</v>
      </c>
      <c r="E51" s="39">
        <v>0</v>
      </c>
      <c r="F51" s="39">
        <v>0</v>
      </c>
      <c r="G51" s="40">
        <v>0</v>
      </c>
      <c r="H51" s="38">
        <v>3.2147141208387096</v>
      </c>
      <c r="I51" s="39">
        <v>0.7670518064516129</v>
      </c>
      <c r="J51" s="39">
        <v>0</v>
      </c>
      <c r="K51" s="39">
        <v>0</v>
      </c>
      <c r="L51" s="40">
        <v>4.656771524709678</v>
      </c>
      <c r="M51" s="38">
        <v>0</v>
      </c>
      <c r="N51" s="39">
        <v>0</v>
      </c>
      <c r="O51" s="39">
        <v>0</v>
      </c>
      <c r="P51" s="39">
        <v>0</v>
      </c>
      <c r="Q51" s="40">
        <v>0</v>
      </c>
      <c r="R51" s="38">
        <v>0.1458676851935484</v>
      </c>
      <c r="S51" s="39">
        <v>0</v>
      </c>
      <c r="T51" s="39">
        <v>0</v>
      </c>
      <c r="U51" s="39">
        <v>0</v>
      </c>
      <c r="V51" s="40">
        <v>0.2964655231935484</v>
      </c>
      <c r="W51" s="38">
        <v>0</v>
      </c>
      <c r="X51" s="39">
        <v>0</v>
      </c>
      <c r="Y51" s="39">
        <v>0</v>
      </c>
      <c r="Z51" s="39">
        <v>0</v>
      </c>
      <c r="AA51" s="40">
        <v>0</v>
      </c>
      <c r="AB51" s="38">
        <v>0</v>
      </c>
      <c r="AC51" s="39">
        <v>0</v>
      </c>
      <c r="AD51" s="39">
        <v>0</v>
      </c>
      <c r="AE51" s="39">
        <v>0</v>
      </c>
      <c r="AF51" s="40">
        <v>0</v>
      </c>
      <c r="AG51" s="38">
        <v>0</v>
      </c>
      <c r="AH51" s="39">
        <v>0</v>
      </c>
      <c r="AI51" s="39">
        <v>0</v>
      </c>
      <c r="AJ51" s="39">
        <v>0</v>
      </c>
      <c r="AK51" s="40">
        <v>0</v>
      </c>
      <c r="AL51" s="38">
        <v>0</v>
      </c>
      <c r="AM51" s="39">
        <v>0</v>
      </c>
      <c r="AN51" s="39">
        <v>0</v>
      </c>
      <c r="AO51" s="39">
        <v>0</v>
      </c>
      <c r="AP51" s="40">
        <v>0</v>
      </c>
      <c r="AQ51" s="38">
        <v>0</v>
      </c>
      <c r="AR51" s="39">
        <v>0</v>
      </c>
      <c r="AS51" s="39">
        <v>0</v>
      </c>
      <c r="AT51" s="39">
        <v>0</v>
      </c>
      <c r="AU51" s="40">
        <v>0</v>
      </c>
      <c r="AV51" s="38">
        <v>74.29953796345163</v>
      </c>
      <c r="AW51" s="39">
        <v>18.093327541954867</v>
      </c>
      <c r="AX51" s="39">
        <v>0</v>
      </c>
      <c r="AY51" s="39">
        <v>0</v>
      </c>
      <c r="AZ51" s="40">
        <v>16.370772584903225</v>
      </c>
      <c r="BA51" s="38">
        <v>0</v>
      </c>
      <c r="BB51" s="39">
        <v>0</v>
      </c>
      <c r="BC51" s="39">
        <v>0</v>
      </c>
      <c r="BD51" s="39">
        <v>0</v>
      </c>
      <c r="BE51" s="40">
        <v>0</v>
      </c>
      <c r="BF51" s="38">
        <v>1.9541063431290322</v>
      </c>
      <c r="BG51" s="39">
        <v>0.0441021</v>
      </c>
      <c r="BH51" s="39">
        <v>0</v>
      </c>
      <c r="BI51" s="39">
        <v>0</v>
      </c>
      <c r="BJ51" s="40">
        <v>1.9008324386774191</v>
      </c>
      <c r="BK51" s="41">
        <f t="shared" si="5"/>
        <v>121.74354963250326</v>
      </c>
    </row>
    <row r="52" spans="1:63" s="42" customFormat="1" ht="15">
      <c r="A52" s="37"/>
      <c r="B52" s="7" t="s">
        <v>137</v>
      </c>
      <c r="C52" s="38">
        <v>0</v>
      </c>
      <c r="D52" s="39">
        <v>0</v>
      </c>
      <c r="E52" s="39">
        <v>0</v>
      </c>
      <c r="F52" s="39">
        <v>0</v>
      </c>
      <c r="G52" s="40">
        <v>0</v>
      </c>
      <c r="H52" s="38">
        <v>1.1875705960967744</v>
      </c>
      <c r="I52" s="39">
        <v>59.56933161290323</v>
      </c>
      <c r="J52" s="39">
        <v>2.4820554838709676</v>
      </c>
      <c r="K52" s="39">
        <v>0</v>
      </c>
      <c r="L52" s="40">
        <v>0.014892331935483873</v>
      </c>
      <c r="M52" s="38">
        <v>0</v>
      </c>
      <c r="N52" s="39">
        <v>0</v>
      </c>
      <c r="O52" s="39">
        <v>0</v>
      </c>
      <c r="P52" s="39">
        <v>0</v>
      </c>
      <c r="Q52" s="40">
        <v>0</v>
      </c>
      <c r="R52" s="38">
        <v>0.03164620741935484</v>
      </c>
      <c r="S52" s="39">
        <v>0</v>
      </c>
      <c r="T52" s="39">
        <v>0</v>
      </c>
      <c r="U52" s="39">
        <v>0</v>
      </c>
      <c r="V52" s="40">
        <v>0.0011789762903225802</v>
      </c>
      <c r="W52" s="38">
        <v>0</v>
      </c>
      <c r="X52" s="39">
        <v>0</v>
      </c>
      <c r="Y52" s="39">
        <v>0</v>
      </c>
      <c r="Z52" s="39">
        <v>0</v>
      </c>
      <c r="AA52" s="40">
        <v>0</v>
      </c>
      <c r="AB52" s="38">
        <v>0.001855694516129032</v>
      </c>
      <c r="AC52" s="39">
        <v>0</v>
      </c>
      <c r="AD52" s="39">
        <v>0</v>
      </c>
      <c r="AE52" s="39">
        <v>0</v>
      </c>
      <c r="AF52" s="40">
        <v>0</v>
      </c>
      <c r="AG52" s="38">
        <v>0</v>
      </c>
      <c r="AH52" s="39">
        <v>0</v>
      </c>
      <c r="AI52" s="39">
        <v>0</v>
      </c>
      <c r="AJ52" s="39">
        <v>0</v>
      </c>
      <c r="AK52" s="40">
        <v>0</v>
      </c>
      <c r="AL52" s="38">
        <v>0</v>
      </c>
      <c r="AM52" s="39">
        <v>0</v>
      </c>
      <c r="AN52" s="39">
        <v>0</v>
      </c>
      <c r="AO52" s="39">
        <v>0</v>
      </c>
      <c r="AP52" s="40">
        <v>0</v>
      </c>
      <c r="AQ52" s="38">
        <v>0</v>
      </c>
      <c r="AR52" s="39">
        <v>0</v>
      </c>
      <c r="AS52" s="39">
        <v>0</v>
      </c>
      <c r="AT52" s="39">
        <v>0</v>
      </c>
      <c r="AU52" s="40">
        <v>0</v>
      </c>
      <c r="AV52" s="38">
        <v>1.1127857734838709</v>
      </c>
      <c r="AW52" s="39">
        <v>0.6804213225675996</v>
      </c>
      <c r="AX52" s="39">
        <v>0</v>
      </c>
      <c r="AY52" s="39">
        <v>0</v>
      </c>
      <c r="AZ52" s="40">
        <v>9.995553098999997</v>
      </c>
      <c r="BA52" s="38">
        <v>0</v>
      </c>
      <c r="BB52" s="39">
        <v>0</v>
      </c>
      <c r="BC52" s="39">
        <v>0</v>
      </c>
      <c r="BD52" s="39">
        <v>0</v>
      </c>
      <c r="BE52" s="40">
        <v>0</v>
      </c>
      <c r="BF52" s="38">
        <v>0.004329953870967743</v>
      </c>
      <c r="BG52" s="39">
        <v>0</v>
      </c>
      <c r="BH52" s="39">
        <v>0</v>
      </c>
      <c r="BI52" s="39">
        <v>0</v>
      </c>
      <c r="BJ52" s="40">
        <v>0.0006185648387096772</v>
      </c>
      <c r="BK52" s="41">
        <f t="shared" si="5"/>
        <v>75.08223961679339</v>
      </c>
    </row>
    <row r="53" spans="1:63" s="42" customFormat="1" ht="15">
      <c r="A53" s="37"/>
      <c r="B53" s="7" t="s">
        <v>138</v>
      </c>
      <c r="C53" s="38">
        <v>0</v>
      </c>
      <c r="D53" s="39">
        <v>0</v>
      </c>
      <c r="E53" s="39">
        <v>0</v>
      </c>
      <c r="F53" s="39">
        <v>0</v>
      </c>
      <c r="G53" s="40">
        <v>0</v>
      </c>
      <c r="H53" s="38">
        <v>0.6595714397096775</v>
      </c>
      <c r="I53" s="39">
        <v>400.7635432258064</v>
      </c>
      <c r="J53" s="39">
        <v>0</v>
      </c>
      <c r="K53" s="39">
        <v>0</v>
      </c>
      <c r="L53" s="40">
        <v>1.174687676935484</v>
      </c>
      <c r="M53" s="38">
        <v>0</v>
      </c>
      <c r="N53" s="39">
        <v>0</v>
      </c>
      <c r="O53" s="39">
        <v>0</v>
      </c>
      <c r="P53" s="39">
        <v>0</v>
      </c>
      <c r="Q53" s="40">
        <v>0</v>
      </c>
      <c r="R53" s="38">
        <v>0.0006184622580645161</v>
      </c>
      <c r="S53" s="39">
        <v>0</v>
      </c>
      <c r="T53" s="39">
        <v>0</v>
      </c>
      <c r="U53" s="39">
        <v>0</v>
      </c>
      <c r="V53" s="40">
        <v>0.0016698483870967744</v>
      </c>
      <c r="W53" s="38">
        <v>0</v>
      </c>
      <c r="X53" s="39">
        <v>0</v>
      </c>
      <c r="Y53" s="39">
        <v>0</v>
      </c>
      <c r="Z53" s="39">
        <v>0</v>
      </c>
      <c r="AA53" s="40">
        <v>0</v>
      </c>
      <c r="AB53" s="38">
        <v>0</v>
      </c>
      <c r="AC53" s="39">
        <v>0</v>
      </c>
      <c r="AD53" s="39">
        <v>0</v>
      </c>
      <c r="AE53" s="39">
        <v>0</v>
      </c>
      <c r="AF53" s="40">
        <v>0</v>
      </c>
      <c r="AG53" s="38">
        <v>0</v>
      </c>
      <c r="AH53" s="39">
        <v>0</v>
      </c>
      <c r="AI53" s="39">
        <v>0</v>
      </c>
      <c r="AJ53" s="39">
        <v>0</v>
      </c>
      <c r="AK53" s="40">
        <v>0</v>
      </c>
      <c r="AL53" s="38">
        <v>0</v>
      </c>
      <c r="AM53" s="39">
        <v>0</v>
      </c>
      <c r="AN53" s="39">
        <v>0</v>
      </c>
      <c r="AO53" s="39">
        <v>0</v>
      </c>
      <c r="AP53" s="40">
        <v>0</v>
      </c>
      <c r="AQ53" s="38">
        <v>0</v>
      </c>
      <c r="AR53" s="39">
        <v>0</v>
      </c>
      <c r="AS53" s="39">
        <v>0</v>
      </c>
      <c r="AT53" s="39">
        <v>0</v>
      </c>
      <c r="AU53" s="40">
        <v>0</v>
      </c>
      <c r="AV53" s="38">
        <v>1.0638758516129032</v>
      </c>
      <c r="AW53" s="39">
        <v>12.228458064585194</v>
      </c>
      <c r="AX53" s="39">
        <v>0</v>
      </c>
      <c r="AY53" s="39">
        <v>0</v>
      </c>
      <c r="AZ53" s="40">
        <v>0.5258236967741936</v>
      </c>
      <c r="BA53" s="38">
        <v>0</v>
      </c>
      <c r="BB53" s="39">
        <v>0</v>
      </c>
      <c r="BC53" s="39">
        <v>0</v>
      </c>
      <c r="BD53" s="39">
        <v>0</v>
      </c>
      <c r="BE53" s="40">
        <v>0</v>
      </c>
      <c r="BF53" s="38">
        <v>0.2686408809677419</v>
      </c>
      <c r="BG53" s="39">
        <v>0</v>
      </c>
      <c r="BH53" s="39">
        <v>0</v>
      </c>
      <c r="BI53" s="39">
        <v>0</v>
      </c>
      <c r="BJ53" s="40">
        <v>0.1474752042580645</v>
      </c>
      <c r="BK53" s="41">
        <f t="shared" si="5"/>
        <v>416.8343643512948</v>
      </c>
    </row>
    <row r="54" spans="1:63" s="42" customFormat="1" ht="15">
      <c r="A54" s="37"/>
      <c r="B54" s="7" t="s">
        <v>183</v>
      </c>
      <c r="C54" s="38">
        <v>0</v>
      </c>
      <c r="D54" s="39">
        <v>0</v>
      </c>
      <c r="E54" s="39">
        <v>0</v>
      </c>
      <c r="F54" s="39">
        <v>0</v>
      </c>
      <c r="G54" s="40">
        <v>0</v>
      </c>
      <c r="H54" s="38">
        <v>0.21914579367741938</v>
      </c>
      <c r="I54" s="39">
        <v>0</v>
      </c>
      <c r="J54" s="39">
        <v>0</v>
      </c>
      <c r="K54" s="39">
        <v>0</v>
      </c>
      <c r="L54" s="40">
        <v>0.02574307016129032</v>
      </c>
      <c r="M54" s="38">
        <v>0</v>
      </c>
      <c r="N54" s="39">
        <v>0</v>
      </c>
      <c r="O54" s="39">
        <v>0</v>
      </c>
      <c r="P54" s="39">
        <v>0</v>
      </c>
      <c r="Q54" s="40">
        <v>0</v>
      </c>
      <c r="R54" s="38">
        <v>0.009839573322580644</v>
      </c>
      <c r="S54" s="39">
        <v>0</v>
      </c>
      <c r="T54" s="39">
        <v>0</v>
      </c>
      <c r="U54" s="39">
        <v>0</v>
      </c>
      <c r="V54" s="40">
        <v>0</v>
      </c>
      <c r="W54" s="38">
        <v>0</v>
      </c>
      <c r="X54" s="39">
        <v>0</v>
      </c>
      <c r="Y54" s="39">
        <v>0</v>
      </c>
      <c r="Z54" s="39">
        <v>0</v>
      </c>
      <c r="AA54" s="40">
        <v>0</v>
      </c>
      <c r="AB54" s="38">
        <v>0</v>
      </c>
      <c r="AC54" s="39">
        <v>0</v>
      </c>
      <c r="AD54" s="39">
        <v>0</v>
      </c>
      <c r="AE54" s="39">
        <v>0</v>
      </c>
      <c r="AF54" s="40">
        <v>0</v>
      </c>
      <c r="AG54" s="38">
        <v>0</v>
      </c>
      <c r="AH54" s="39">
        <v>0</v>
      </c>
      <c r="AI54" s="39">
        <v>0</v>
      </c>
      <c r="AJ54" s="39">
        <v>0</v>
      </c>
      <c r="AK54" s="40">
        <v>0</v>
      </c>
      <c r="AL54" s="38">
        <v>0</v>
      </c>
      <c r="AM54" s="39">
        <v>0</v>
      </c>
      <c r="AN54" s="39">
        <v>0</v>
      </c>
      <c r="AO54" s="39">
        <v>0</v>
      </c>
      <c r="AP54" s="40">
        <v>0</v>
      </c>
      <c r="AQ54" s="38">
        <v>0</v>
      </c>
      <c r="AR54" s="39">
        <v>0</v>
      </c>
      <c r="AS54" s="39">
        <v>0</v>
      </c>
      <c r="AT54" s="39">
        <v>0</v>
      </c>
      <c r="AU54" s="40">
        <v>0</v>
      </c>
      <c r="AV54" s="38">
        <v>31.499335476290327</v>
      </c>
      <c r="AW54" s="39">
        <v>3.313600989276167</v>
      </c>
      <c r="AX54" s="39">
        <v>0</v>
      </c>
      <c r="AY54" s="39">
        <v>0</v>
      </c>
      <c r="AZ54" s="40">
        <v>4.038799034</v>
      </c>
      <c r="BA54" s="38">
        <v>0</v>
      </c>
      <c r="BB54" s="39">
        <v>0</v>
      </c>
      <c r="BC54" s="39">
        <v>0</v>
      </c>
      <c r="BD54" s="39">
        <v>0</v>
      </c>
      <c r="BE54" s="40">
        <v>0</v>
      </c>
      <c r="BF54" s="38">
        <v>4.542371833193549</v>
      </c>
      <c r="BG54" s="39">
        <v>0.5690797465161291</v>
      </c>
      <c r="BH54" s="39">
        <v>0</v>
      </c>
      <c r="BI54" s="39">
        <v>0</v>
      </c>
      <c r="BJ54" s="40">
        <v>0.03273260870967742</v>
      </c>
      <c r="BK54" s="41">
        <f t="shared" si="5"/>
        <v>44.250648125147144</v>
      </c>
    </row>
    <row r="55" spans="1:63" s="42" customFormat="1" ht="15">
      <c r="A55" s="37"/>
      <c r="B55" s="7" t="s">
        <v>184</v>
      </c>
      <c r="C55" s="38">
        <v>0</v>
      </c>
      <c r="D55" s="39">
        <v>0</v>
      </c>
      <c r="E55" s="39">
        <v>0</v>
      </c>
      <c r="F55" s="39">
        <v>0</v>
      </c>
      <c r="G55" s="40">
        <v>0</v>
      </c>
      <c r="H55" s="38">
        <v>0.12106969919354837</v>
      </c>
      <c r="I55" s="39">
        <v>0</v>
      </c>
      <c r="J55" s="39">
        <v>0</v>
      </c>
      <c r="K55" s="39">
        <v>0</v>
      </c>
      <c r="L55" s="40">
        <v>0.17658784403225805</v>
      </c>
      <c r="M55" s="38">
        <v>0</v>
      </c>
      <c r="N55" s="39">
        <v>0</v>
      </c>
      <c r="O55" s="39">
        <v>0</v>
      </c>
      <c r="P55" s="39">
        <v>0</v>
      </c>
      <c r="Q55" s="40">
        <v>0</v>
      </c>
      <c r="R55" s="38">
        <v>0.013000630483870965</v>
      </c>
      <c r="S55" s="39">
        <v>0</v>
      </c>
      <c r="T55" s="39">
        <v>0</v>
      </c>
      <c r="U55" s="39">
        <v>0</v>
      </c>
      <c r="V55" s="40">
        <v>0.033739229999999995</v>
      </c>
      <c r="W55" s="38">
        <v>0</v>
      </c>
      <c r="X55" s="39">
        <v>0</v>
      </c>
      <c r="Y55" s="39">
        <v>0</v>
      </c>
      <c r="Z55" s="39">
        <v>0</v>
      </c>
      <c r="AA55" s="40">
        <v>0</v>
      </c>
      <c r="AB55" s="38">
        <v>0</v>
      </c>
      <c r="AC55" s="39">
        <v>0</v>
      </c>
      <c r="AD55" s="39">
        <v>0</v>
      </c>
      <c r="AE55" s="39">
        <v>0</v>
      </c>
      <c r="AF55" s="40">
        <v>0</v>
      </c>
      <c r="AG55" s="38">
        <v>0</v>
      </c>
      <c r="AH55" s="39">
        <v>0</v>
      </c>
      <c r="AI55" s="39">
        <v>0</v>
      </c>
      <c r="AJ55" s="39">
        <v>0</v>
      </c>
      <c r="AK55" s="40">
        <v>0</v>
      </c>
      <c r="AL55" s="38">
        <v>0</v>
      </c>
      <c r="AM55" s="39">
        <v>0</v>
      </c>
      <c r="AN55" s="39">
        <v>0</v>
      </c>
      <c r="AO55" s="39">
        <v>0</v>
      </c>
      <c r="AP55" s="40">
        <v>0</v>
      </c>
      <c r="AQ55" s="38">
        <v>0</v>
      </c>
      <c r="AR55" s="39">
        <v>0</v>
      </c>
      <c r="AS55" s="39">
        <v>0</v>
      </c>
      <c r="AT55" s="39">
        <v>0</v>
      </c>
      <c r="AU55" s="40">
        <v>0</v>
      </c>
      <c r="AV55" s="38">
        <v>45.916372989709686</v>
      </c>
      <c r="AW55" s="39">
        <v>1.047436164432598</v>
      </c>
      <c r="AX55" s="39">
        <v>0</v>
      </c>
      <c r="AY55" s="39">
        <v>0</v>
      </c>
      <c r="AZ55" s="40">
        <v>2.0021501622258064</v>
      </c>
      <c r="BA55" s="38">
        <v>0</v>
      </c>
      <c r="BB55" s="39">
        <v>0</v>
      </c>
      <c r="BC55" s="39">
        <v>0</v>
      </c>
      <c r="BD55" s="39">
        <v>0</v>
      </c>
      <c r="BE55" s="40">
        <v>0</v>
      </c>
      <c r="BF55" s="38">
        <v>2.0745215237419354</v>
      </c>
      <c r="BG55" s="39">
        <v>0</v>
      </c>
      <c r="BH55" s="39">
        <v>0</v>
      </c>
      <c r="BI55" s="39">
        <v>0</v>
      </c>
      <c r="BJ55" s="40">
        <v>0.006721515483870968</v>
      </c>
      <c r="BK55" s="41">
        <f t="shared" si="5"/>
        <v>51.39159975930357</v>
      </c>
    </row>
    <row r="56" spans="1:63" s="42" customFormat="1" ht="15">
      <c r="A56" s="37"/>
      <c r="B56" s="7" t="s">
        <v>185</v>
      </c>
      <c r="C56" s="38">
        <v>0</v>
      </c>
      <c r="D56" s="39">
        <v>0</v>
      </c>
      <c r="E56" s="39">
        <v>0</v>
      </c>
      <c r="F56" s="39">
        <v>0</v>
      </c>
      <c r="G56" s="40">
        <v>0</v>
      </c>
      <c r="H56" s="38">
        <v>0.07708923096774192</v>
      </c>
      <c r="I56" s="39">
        <v>0</v>
      </c>
      <c r="J56" s="39">
        <v>0</v>
      </c>
      <c r="K56" s="39">
        <v>0</v>
      </c>
      <c r="L56" s="40">
        <v>0.03219609058064516</v>
      </c>
      <c r="M56" s="38">
        <v>0</v>
      </c>
      <c r="N56" s="39">
        <v>0</v>
      </c>
      <c r="O56" s="39">
        <v>0</v>
      </c>
      <c r="P56" s="39">
        <v>0</v>
      </c>
      <c r="Q56" s="40">
        <v>0</v>
      </c>
      <c r="R56" s="38">
        <v>0.017231710451612904</v>
      </c>
      <c r="S56" s="39">
        <v>0</v>
      </c>
      <c r="T56" s="39">
        <v>0</v>
      </c>
      <c r="U56" s="39">
        <v>0</v>
      </c>
      <c r="V56" s="40">
        <v>0.003400995483870968</v>
      </c>
      <c r="W56" s="38">
        <v>0</v>
      </c>
      <c r="X56" s="39">
        <v>0</v>
      </c>
      <c r="Y56" s="39">
        <v>0</v>
      </c>
      <c r="Z56" s="39">
        <v>0</v>
      </c>
      <c r="AA56" s="40">
        <v>0</v>
      </c>
      <c r="AB56" s="38">
        <v>0</v>
      </c>
      <c r="AC56" s="39">
        <v>0</v>
      </c>
      <c r="AD56" s="39">
        <v>0</v>
      </c>
      <c r="AE56" s="39">
        <v>0</v>
      </c>
      <c r="AF56" s="40">
        <v>0</v>
      </c>
      <c r="AG56" s="38">
        <v>0</v>
      </c>
      <c r="AH56" s="39">
        <v>0</v>
      </c>
      <c r="AI56" s="39">
        <v>0</v>
      </c>
      <c r="AJ56" s="39">
        <v>0</v>
      </c>
      <c r="AK56" s="40">
        <v>0</v>
      </c>
      <c r="AL56" s="38">
        <v>0</v>
      </c>
      <c r="AM56" s="39">
        <v>0</v>
      </c>
      <c r="AN56" s="39">
        <v>0</v>
      </c>
      <c r="AO56" s="39">
        <v>0</v>
      </c>
      <c r="AP56" s="40">
        <v>0</v>
      </c>
      <c r="AQ56" s="38">
        <v>0</v>
      </c>
      <c r="AR56" s="39">
        <v>0</v>
      </c>
      <c r="AS56" s="39">
        <v>0</v>
      </c>
      <c r="AT56" s="39">
        <v>0</v>
      </c>
      <c r="AU56" s="40">
        <v>0</v>
      </c>
      <c r="AV56" s="38">
        <v>28.846062330064523</v>
      </c>
      <c r="AW56" s="39">
        <v>1.073973637371237</v>
      </c>
      <c r="AX56" s="39">
        <v>0</v>
      </c>
      <c r="AY56" s="39">
        <v>0</v>
      </c>
      <c r="AZ56" s="40">
        <v>8.97751469803226</v>
      </c>
      <c r="BA56" s="38">
        <v>0</v>
      </c>
      <c r="BB56" s="39">
        <v>0</v>
      </c>
      <c r="BC56" s="39">
        <v>0</v>
      </c>
      <c r="BD56" s="39">
        <v>0</v>
      </c>
      <c r="BE56" s="40">
        <v>0</v>
      </c>
      <c r="BF56" s="38">
        <v>0.531376367516129</v>
      </c>
      <c r="BG56" s="39">
        <v>5.682478574999998</v>
      </c>
      <c r="BH56" s="39">
        <v>0</v>
      </c>
      <c r="BI56" s="39">
        <v>0</v>
      </c>
      <c r="BJ56" s="40">
        <v>0.11243301022580646</v>
      </c>
      <c r="BK56" s="41">
        <f t="shared" si="5"/>
        <v>45.35375664569383</v>
      </c>
    </row>
    <row r="57" spans="1:63" s="42" customFormat="1" ht="15">
      <c r="A57" s="37"/>
      <c r="B57" s="7" t="s">
        <v>188</v>
      </c>
      <c r="C57" s="38">
        <v>0</v>
      </c>
      <c r="D57" s="39">
        <v>0</v>
      </c>
      <c r="E57" s="39">
        <v>0</v>
      </c>
      <c r="F57" s="39">
        <v>0</v>
      </c>
      <c r="G57" s="40">
        <v>0</v>
      </c>
      <c r="H57" s="38">
        <v>0.22571372538709678</v>
      </c>
      <c r="I57" s="39">
        <v>0</v>
      </c>
      <c r="J57" s="39">
        <v>0</v>
      </c>
      <c r="K57" s="39">
        <v>0</v>
      </c>
      <c r="L57" s="40">
        <v>0.08584814451612904</v>
      </c>
      <c r="M57" s="38">
        <v>0</v>
      </c>
      <c r="N57" s="39">
        <v>0</v>
      </c>
      <c r="O57" s="39">
        <v>0</v>
      </c>
      <c r="P57" s="39">
        <v>0</v>
      </c>
      <c r="Q57" s="40">
        <v>0</v>
      </c>
      <c r="R57" s="38">
        <v>0.07960343677419356</v>
      </c>
      <c r="S57" s="39">
        <v>0</v>
      </c>
      <c r="T57" s="39">
        <v>0</v>
      </c>
      <c r="U57" s="39">
        <v>0</v>
      </c>
      <c r="V57" s="40">
        <v>0.0006689465806451615</v>
      </c>
      <c r="W57" s="38">
        <v>0</v>
      </c>
      <c r="X57" s="39">
        <v>0</v>
      </c>
      <c r="Y57" s="39">
        <v>0</v>
      </c>
      <c r="Z57" s="39">
        <v>0</v>
      </c>
      <c r="AA57" s="40">
        <v>0</v>
      </c>
      <c r="AB57" s="38">
        <v>0</v>
      </c>
      <c r="AC57" s="39">
        <v>0</v>
      </c>
      <c r="AD57" s="39">
        <v>0</v>
      </c>
      <c r="AE57" s="39">
        <v>0</v>
      </c>
      <c r="AF57" s="40">
        <v>0</v>
      </c>
      <c r="AG57" s="38">
        <v>0</v>
      </c>
      <c r="AH57" s="39">
        <v>0</v>
      </c>
      <c r="AI57" s="39">
        <v>0</v>
      </c>
      <c r="AJ57" s="39">
        <v>0</v>
      </c>
      <c r="AK57" s="40">
        <v>0</v>
      </c>
      <c r="AL57" s="38">
        <v>0</v>
      </c>
      <c r="AM57" s="39">
        <v>0</v>
      </c>
      <c r="AN57" s="39">
        <v>0</v>
      </c>
      <c r="AO57" s="39">
        <v>0</v>
      </c>
      <c r="AP57" s="40">
        <v>0</v>
      </c>
      <c r="AQ57" s="38">
        <v>0</v>
      </c>
      <c r="AR57" s="39">
        <v>0</v>
      </c>
      <c r="AS57" s="39">
        <v>0</v>
      </c>
      <c r="AT57" s="39">
        <v>0</v>
      </c>
      <c r="AU57" s="40">
        <v>0</v>
      </c>
      <c r="AV57" s="38">
        <v>48.842012269774195</v>
      </c>
      <c r="AW57" s="39">
        <v>5.5259016742663025</v>
      </c>
      <c r="AX57" s="39">
        <v>0</v>
      </c>
      <c r="AY57" s="39">
        <v>0</v>
      </c>
      <c r="AZ57" s="40">
        <v>2.470830944516129</v>
      </c>
      <c r="BA57" s="38">
        <v>0</v>
      </c>
      <c r="BB57" s="39">
        <v>0</v>
      </c>
      <c r="BC57" s="39">
        <v>0</v>
      </c>
      <c r="BD57" s="39">
        <v>0</v>
      </c>
      <c r="BE57" s="40">
        <v>0</v>
      </c>
      <c r="BF57" s="38">
        <v>6.123413379967743</v>
      </c>
      <c r="BG57" s="39">
        <v>1.8711077419354838</v>
      </c>
      <c r="BH57" s="39">
        <v>0</v>
      </c>
      <c r="BI57" s="39">
        <v>0</v>
      </c>
      <c r="BJ57" s="40">
        <v>0</v>
      </c>
      <c r="BK57" s="41">
        <f t="shared" si="5"/>
        <v>65.22510026371792</v>
      </c>
    </row>
    <row r="58" spans="1:63" s="42" customFormat="1" ht="15">
      <c r="A58" s="37"/>
      <c r="B58" s="7" t="s">
        <v>198</v>
      </c>
      <c r="C58" s="38">
        <v>0</v>
      </c>
      <c r="D58" s="39">
        <v>0</v>
      </c>
      <c r="E58" s="39">
        <v>0</v>
      </c>
      <c r="F58" s="39">
        <v>0</v>
      </c>
      <c r="G58" s="40">
        <v>0</v>
      </c>
      <c r="H58" s="38">
        <v>0.25586968706451607</v>
      </c>
      <c r="I58" s="39">
        <v>0</v>
      </c>
      <c r="J58" s="39">
        <v>0</v>
      </c>
      <c r="K58" s="39">
        <v>0</v>
      </c>
      <c r="L58" s="40">
        <v>0.1645402452258065</v>
      </c>
      <c r="M58" s="38">
        <v>0</v>
      </c>
      <c r="N58" s="39">
        <v>0</v>
      </c>
      <c r="O58" s="39">
        <v>0</v>
      </c>
      <c r="P58" s="39">
        <v>0</v>
      </c>
      <c r="Q58" s="40">
        <v>0</v>
      </c>
      <c r="R58" s="38">
        <v>0.06326988983870968</v>
      </c>
      <c r="S58" s="39">
        <v>0</v>
      </c>
      <c r="T58" s="39">
        <v>0</v>
      </c>
      <c r="U58" s="39">
        <v>0</v>
      </c>
      <c r="V58" s="40">
        <v>0.010946296774193549</v>
      </c>
      <c r="W58" s="38">
        <v>0</v>
      </c>
      <c r="X58" s="39">
        <v>0</v>
      </c>
      <c r="Y58" s="39">
        <v>0</v>
      </c>
      <c r="Z58" s="39">
        <v>0</v>
      </c>
      <c r="AA58" s="40">
        <v>0</v>
      </c>
      <c r="AB58" s="38">
        <v>0.021607612903225805</v>
      </c>
      <c r="AC58" s="39">
        <v>0</v>
      </c>
      <c r="AD58" s="39">
        <v>0</v>
      </c>
      <c r="AE58" s="39">
        <v>0</v>
      </c>
      <c r="AF58" s="40">
        <v>0</v>
      </c>
      <c r="AG58" s="38">
        <v>0</v>
      </c>
      <c r="AH58" s="39">
        <v>0</v>
      </c>
      <c r="AI58" s="39">
        <v>0</v>
      </c>
      <c r="AJ58" s="39">
        <v>0</v>
      </c>
      <c r="AK58" s="40">
        <v>0</v>
      </c>
      <c r="AL58" s="38">
        <v>0</v>
      </c>
      <c r="AM58" s="39">
        <v>0</v>
      </c>
      <c r="AN58" s="39">
        <v>0</v>
      </c>
      <c r="AO58" s="39">
        <v>0</v>
      </c>
      <c r="AP58" s="40">
        <v>0</v>
      </c>
      <c r="AQ58" s="38">
        <v>0</v>
      </c>
      <c r="AR58" s="39">
        <v>0</v>
      </c>
      <c r="AS58" s="39">
        <v>0</v>
      </c>
      <c r="AT58" s="39">
        <v>0</v>
      </c>
      <c r="AU58" s="40">
        <v>0</v>
      </c>
      <c r="AV58" s="38">
        <v>109.25930829751613</v>
      </c>
      <c r="AW58" s="39">
        <v>7.8658761265788995</v>
      </c>
      <c r="AX58" s="39">
        <v>0</v>
      </c>
      <c r="AY58" s="39">
        <v>0</v>
      </c>
      <c r="AZ58" s="40">
        <v>10.440413535516129</v>
      </c>
      <c r="BA58" s="38">
        <v>0</v>
      </c>
      <c r="BB58" s="39">
        <v>0</v>
      </c>
      <c r="BC58" s="39">
        <v>0</v>
      </c>
      <c r="BD58" s="39">
        <v>0</v>
      </c>
      <c r="BE58" s="40">
        <v>0</v>
      </c>
      <c r="BF58" s="38">
        <v>5.455499488774194</v>
      </c>
      <c r="BG58" s="39">
        <v>0</v>
      </c>
      <c r="BH58" s="39">
        <v>0</v>
      </c>
      <c r="BI58" s="39">
        <v>0</v>
      </c>
      <c r="BJ58" s="40">
        <v>0.025448495677419355</v>
      </c>
      <c r="BK58" s="41">
        <f t="shared" si="5"/>
        <v>133.56277967586922</v>
      </c>
    </row>
    <row r="59" spans="1:63" s="42" customFormat="1" ht="15">
      <c r="A59" s="37"/>
      <c r="B59" s="7" t="s">
        <v>204</v>
      </c>
      <c r="C59" s="38">
        <v>0</v>
      </c>
      <c r="D59" s="39">
        <v>2.483394580645161</v>
      </c>
      <c r="E59" s="39">
        <v>0</v>
      </c>
      <c r="F59" s="39">
        <v>0</v>
      </c>
      <c r="G59" s="40">
        <v>0</v>
      </c>
      <c r="H59" s="38">
        <v>0.26529132541935485</v>
      </c>
      <c r="I59" s="39">
        <v>0</v>
      </c>
      <c r="J59" s="39">
        <v>0</v>
      </c>
      <c r="K59" s="39">
        <v>0</v>
      </c>
      <c r="L59" s="40">
        <v>0.31090862793548385</v>
      </c>
      <c r="M59" s="38">
        <v>0</v>
      </c>
      <c r="N59" s="39">
        <v>0</v>
      </c>
      <c r="O59" s="39">
        <v>0</v>
      </c>
      <c r="P59" s="39">
        <v>0</v>
      </c>
      <c r="Q59" s="40">
        <v>0</v>
      </c>
      <c r="R59" s="38">
        <v>0.03471353738709678</v>
      </c>
      <c r="S59" s="39">
        <v>0</v>
      </c>
      <c r="T59" s="39">
        <v>0</v>
      </c>
      <c r="U59" s="39">
        <v>0</v>
      </c>
      <c r="V59" s="40">
        <v>0.005398683870967742</v>
      </c>
      <c r="W59" s="38">
        <v>0</v>
      </c>
      <c r="X59" s="39">
        <v>0</v>
      </c>
      <c r="Y59" s="39">
        <v>0</v>
      </c>
      <c r="Z59" s="39">
        <v>0</v>
      </c>
      <c r="AA59" s="40">
        <v>0</v>
      </c>
      <c r="AB59" s="38">
        <v>0.0010640790322580648</v>
      </c>
      <c r="AC59" s="39">
        <v>0</v>
      </c>
      <c r="AD59" s="39">
        <v>0</v>
      </c>
      <c r="AE59" s="39">
        <v>0</v>
      </c>
      <c r="AF59" s="40">
        <v>0</v>
      </c>
      <c r="AG59" s="38">
        <v>0</v>
      </c>
      <c r="AH59" s="39">
        <v>0</v>
      </c>
      <c r="AI59" s="39">
        <v>0</v>
      </c>
      <c r="AJ59" s="39">
        <v>0</v>
      </c>
      <c r="AK59" s="40">
        <v>0</v>
      </c>
      <c r="AL59" s="38">
        <v>0</v>
      </c>
      <c r="AM59" s="39">
        <v>0</v>
      </c>
      <c r="AN59" s="39">
        <v>0</v>
      </c>
      <c r="AO59" s="39">
        <v>0</v>
      </c>
      <c r="AP59" s="40">
        <v>0</v>
      </c>
      <c r="AQ59" s="38">
        <v>0</v>
      </c>
      <c r="AR59" s="39">
        <v>0</v>
      </c>
      <c r="AS59" s="39">
        <v>0</v>
      </c>
      <c r="AT59" s="39">
        <v>0</v>
      </c>
      <c r="AU59" s="40">
        <v>0</v>
      </c>
      <c r="AV59" s="38">
        <v>9.312335069838706</v>
      </c>
      <c r="AW59" s="39">
        <v>4.150649903622687</v>
      </c>
      <c r="AX59" s="39">
        <v>0</v>
      </c>
      <c r="AY59" s="39">
        <v>0</v>
      </c>
      <c r="AZ59" s="40">
        <v>2.761861678322581</v>
      </c>
      <c r="BA59" s="38">
        <v>0</v>
      </c>
      <c r="BB59" s="39">
        <v>0</v>
      </c>
      <c r="BC59" s="39">
        <v>0</v>
      </c>
      <c r="BD59" s="39">
        <v>0</v>
      </c>
      <c r="BE59" s="40">
        <v>0</v>
      </c>
      <c r="BF59" s="38">
        <v>1.4889304656451616</v>
      </c>
      <c r="BG59" s="39">
        <v>0.8544661039032256</v>
      </c>
      <c r="BH59" s="39">
        <v>0</v>
      </c>
      <c r="BI59" s="39">
        <v>0</v>
      </c>
      <c r="BJ59" s="40">
        <v>0.018026397838709678</v>
      </c>
      <c r="BK59" s="41">
        <f t="shared" si="5"/>
        <v>21.687040453461396</v>
      </c>
    </row>
    <row r="60" spans="1:63" s="42" customFormat="1" ht="15">
      <c r="A60" s="37"/>
      <c r="B60" s="7" t="s">
        <v>209</v>
      </c>
      <c r="C60" s="38">
        <v>0</v>
      </c>
      <c r="D60" s="39">
        <v>0</v>
      </c>
      <c r="E60" s="39">
        <v>0</v>
      </c>
      <c r="F60" s="39">
        <v>0</v>
      </c>
      <c r="G60" s="40">
        <v>0</v>
      </c>
      <c r="H60" s="38">
        <v>0.28327029003225807</v>
      </c>
      <c r="I60" s="39">
        <v>0</v>
      </c>
      <c r="J60" s="39">
        <v>0</v>
      </c>
      <c r="K60" s="39">
        <v>0</v>
      </c>
      <c r="L60" s="40">
        <v>0.22186786699999994</v>
      </c>
      <c r="M60" s="38">
        <v>0</v>
      </c>
      <c r="N60" s="39">
        <v>0</v>
      </c>
      <c r="O60" s="39">
        <v>0</v>
      </c>
      <c r="P60" s="39">
        <v>0</v>
      </c>
      <c r="Q60" s="40">
        <v>0</v>
      </c>
      <c r="R60" s="38">
        <v>0.09554693896774194</v>
      </c>
      <c r="S60" s="39">
        <v>0</v>
      </c>
      <c r="T60" s="39">
        <v>0</v>
      </c>
      <c r="U60" s="39">
        <v>0</v>
      </c>
      <c r="V60" s="40">
        <v>0.0033334245161290316</v>
      </c>
      <c r="W60" s="38">
        <v>0</v>
      </c>
      <c r="X60" s="39">
        <v>0</v>
      </c>
      <c r="Y60" s="39">
        <v>0</v>
      </c>
      <c r="Z60" s="39">
        <v>0</v>
      </c>
      <c r="AA60" s="40">
        <v>0</v>
      </c>
      <c r="AB60" s="38">
        <v>0.0005214983870967744</v>
      </c>
      <c r="AC60" s="39">
        <v>0</v>
      </c>
      <c r="AD60" s="39">
        <v>0</v>
      </c>
      <c r="AE60" s="39">
        <v>0</v>
      </c>
      <c r="AF60" s="40">
        <v>0</v>
      </c>
      <c r="AG60" s="38">
        <v>0</v>
      </c>
      <c r="AH60" s="39">
        <v>0</v>
      </c>
      <c r="AI60" s="39">
        <v>0</v>
      </c>
      <c r="AJ60" s="39">
        <v>0</v>
      </c>
      <c r="AK60" s="40">
        <v>0</v>
      </c>
      <c r="AL60" s="38">
        <v>0</v>
      </c>
      <c r="AM60" s="39">
        <v>0</v>
      </c>
      <c r="AN60" s="39">
        <v>0</v>
      </c>
      <c r="AO60" s="39">
        <v>0</v>
      </c>
      <c r="AP60" s="40">
        <v>0</v>
      </c>
      <c r="AQ60" s="38">
        <v>0</v>
      </c>
      <c r="AR60" s="39">
        <v>0</v>
      </c>
      <c r="AS60" s="39">
        <v>0</v>
      </c>
      <c r="AT60" s="39">
        <v>0</v>
      </c>
      <c r="AU60" s="40">
        <v>0</v>
      </c>
      <c r="AV60" s="38">
        <v>21.743105042516135</v>
      </c>
      <c r="AW60" s="39">
        <v>5.277563677912215</v>
      </c>
      <c r="AX60" s="39">
        <v>0</v>
      </c>
      <c r="AY60" s="39">
        <v>0</v>
      </c>
      <c r="AZ60" s="40">
        <v>1.2850052920645163</v>
      </c>
      <c r="BA60" s="38">
        <v>0</v>
      </c>
      <c r="BB60" s="39">
        <v>0</v>
      </c>
      <c r="BC60" s="39">
        <v>0</v>
      </c>
      <c r="BD60" s="39">
        <v>0</v>
      </c>
      <c r="BE60" s="40">
        <v>0</v>
      </c>
      <c r="BF60" s="38">
        <v>2.6430303618387097</v>
      </c>
      <c r="BG60" s="39">
        <v>0</v>
      </c>
      <c r="BH60" s="39">
        <v>0</v>
      </c>
      <c r="BI60" s="39">
        <v>0</v>
      </c>
      <c r="BJ60" s="40">
        <v>0.0062579806451612905</v>
      </c>
      <c r="BK60" s="41">
        <f t="shared" si="5"/>
        <v>31.559502373879962</v>
      </c>
    </row>
    <row r="61" spans="1:63" s="42" customFormat="1" ht="15">
      <c r="A61" s="37"/>
      <c r="B61" s="7" t="s">
        <v>212</v>
      </c>
      <c r="C61" s="38">
        <v>0</v>
      </c>
      <c r="D61" s="39">
        <v>0</v>
      </c>
      <c r="E61" s="39">
        <v>0</v>
      </c>
      <c r="F61" s="39">
        <v>0</v>
      </c>
      <c r="G61" s="40">
        <v>0</v>
      </c>
      <c r="H61" s="38">
        <v>0.47113031551612905</v>
      </c>
      <c r="I61" s="39">
        <v>0</v>
      </c>
      <c r="J61" s="39">
        <v>0</v>
      </c>
      <c r="K61" s="39">
        <v>0</v>
      </c>
      <c r="L61" s="40">
        <v>0.5641775148064515</v>
      </c>
      <c r="M61" s="38">
        <v>0</v>
      </c>
      <c r="N61" s="39">
        <v>0</v>
      </c>
      <c r="O61" s="39">
        <v>0</v>
      </c>
      <c r="P61" s="39">
        <v>0</v>
      </c>
      <c r="Q61" s="40">
        <v>0</v>
      </c>
      <c r="R61" s="38">
        <v>0.16391522951612905</v>
      </c>
      <c r="S61" s="39">
        <v>0</v>
      </c>
      <c r="T61" s="39">
        <v>0</v>
      </c>
      <c r="U61" s="39">
        <v>0</v>
      </c>
      <c r="V61" s="40">
        <v>0.0010569890322580649</v>
      </c>
      <c r="W61" s="38">
        <v>0</v>
      </c>
      <c r="X61" s="39">
        <v>0</v>
      </c>
      <c r="Y61" s="39">
        <v>0</v>
      </c>
      <c r="Z61" s="39">
        <v>0</v>
      </c>
      <c r="AA61" s="40">
        <v>0</v>
      </c>
      <c r="AB61" s="38">
        <v>0.0010433061290322579</v>
      </c>
      <c r="AC61" s="39">
        <v>0</v>
      </c>
      <c r="AD61" s="39">
        <v>0</v>
      </c>
      <c r="AE61" s="39">
        <v>0</v>
      </c>
      <c r="AF61" s="40">
        <v>0</v>
      </c>
      <c r="AG61" s="38">
        <v>0</v>
      </c>
      <c r="AH61" s="39">
        <v>0</v>
      </c>
      <c r="AI61" s="39">
        <v>0</v>
      </c>
      <c r="AJ61" s="39">
        <v>0</v>
      </c>
      <c r="AK61" s="40">
        <v>0</v>
      </c>
      <c r="AL61" s="38">
        <v>0.0005216530645161289</v>
      </c>
      <c r="AM61" s="39">
        <v>0</v>
      </c>
      <c r="AN61" s="39">
        <v>0</v>
      </c>
      <c r="AO61" s="39">
        <v>0</v>
      </c>
      <c r="AP61" s="40">
        <v>0</v>
      </c>
      <c r="AQ61" s="38">
        <v>0</v>
      </c>
      <c r="AR61" s="39">
        <v>0</v>
      </c>
      <c r="AS61" s="39">
        <v>0</v>
      </c>
      <c r="AT61" s="39">
        <v>0</v>
      </c>
      <c r="AU61" s="40">
        <v>0</v>
      </c>
      <c r="AV61" s="38">
        <v>17.802337899516132</v>
      </c>
      <c r="AW61" s="39">
        <v>3.978950474414296</v>
      </c>
      <c r="AX61" s="39">
        <v>0</v>
      </c>
      <c r="AY61" s="39">
        <v>0</v>
      </c>
      <c r="AZ61" s="40">
        <v>1.207006297387097</v>
      </c>
      <c r="BA61" s="38">
        <v>0</v>
      </c>
      <c r="BB61" s="39">
        <v>0</v>
      </c>
      <c r="BC61" s="39">
        <v>0</v>
      </c>
      <c r="BD61" s="39">
        <v>0</v>
      </c>
      <c r="BE61" s="40">
        <v>0</v>
      </c>
      <c r="BF61" s="38">
        <v>1.5894417731935482</v>
      </c>
      <c r="BG61" s="39">
        <v>0.1043306129032258</v>
      </c>
      <c r="BH61" s="39">
        <v>0</v>
      </c>
      <c r="BI61" s="39">
        <v>0</v>
      </c>
      <c r="BJ61" s="40">
        <v>0.04379390164516129</v>
      </c>
      <c r="BK61" s="41">
        <f t="shared" si="5"/>
        <v>25.92770596712398</v>
      </c>
    </row>
    <row r="62" spans="1:63" s="42" customFormat="1" ht="15">
      <c r="A62" s="37"/>
      <c r="B62" s="7" t="s">
        <v>246</v>
      </c>
      <c r="C62" s="38">
        <v>0</v>
      </c>
      <c r="D62" s="39">
        <v>0</v>
      </c>
      <c r="E62" s="39">
        <v>0</v>
      </c>
      <c r="F62" s="39">
        <v>0</v>
      </c>
      <c r="G62" s="40">
        <v>0</v>
      </c>
      <c r="H62" s="38">
        <v>12.217343693258064</v>
      </c>
      <c r="I62" s="39">
        <v>27.522551958225808</v>
      </c>
      <c r="J62" s="39">
        <v>0</v>
      </c>
      <c r="K62" s="39">
        <v>0</v>
      </c>
      <c r="L62" s="40">
        <v>12.392443880774193</v>
      </c>
      <c r="M62" s="38">
        <v>0</v>
      </c>
      <c r="N62" s="39">
        <v>0</v>
      </c>
      <c r="O62" s="39">
        <v>0</v>
      </c>
      <c r="P62" s="39">
        <v>0</v>
      </c>
      <c r="Q62" s="40">
        <v>0</v>
      </c>
      <c r="R62" s="38">
        <v>2.2074150988064516</v>
      </c>
      <c r="S62" s="39">
        <v>0</v>
      </c>
      <c r="T62" s="39">
        <v>0</v>
      </c>
      <c r="U62" s="39">
        <v>0</v>
      </c>
      <c r="V62" s="40">
        <v>0.09633724887096773</v>
      </c>
      <c r="W62" s="38">
        <v>0</v>
      </c>
      <c r="X62" s="39">
        <v>0</v>
      </c>
      <c r="Y62" s="39">
        <v>0</v>
      </c>
      <c r="Z62" s="39">
        <v>0</v>
      </c>
      <c r="AA62" s="40">
        <v>0</v>
      </c>
      <c r="AB62" s="38">
        <v>0.0030755545161290326</v>
      </c>
      <c r="AC62" s="39">
        <v>0</v>
      </c>
      <c r="AD62" s="39">
        <v>0</v>
      </c>
      <c r="AE62" s="39">
        <v>0</v>
      </c>
      <c r="AF62" s="40">
        <v>0</v>
      </c>
      <c r="AG62" s="38">
        <v>0</v>
      </c>
      <c r="AH62" s="39">
        <v>0</v>
      </c>
      <c r="AI62" s="39">
        <v>0</v>
      </c>
      <c r="AJ62" s="39">
        <v>0</v>
      </c>
      <c r="AK62" s="40">
        <v>0</v>
      </c>
      <c r="AL62" s="38">
        <v>0</v>
      </c>
      <c r="AM62" s="39">
        <v>0</v>
      </c>
      <c r="AN62" s="39">
        <v>0</v>
      </c>
      <c r="AO62" s="39">
        <v>0</v>
      </c>
      <c r="AP62" s="40">
        <v>0</v>
      </c>
      <c r="AQ62" s="38">
        <v>0</v>
      </c>
      <c r="AR62" s="39">
        <v>0</v>
      </c>
      <c r="AS62" s="39">
        <v>0</v>
      </c>
      <c r="AT62" s="39">
        <v>0</v>
      </c>
      <c r="AU62" s="40">
        <v>0</v>
      </c>
      <c r="AV62" s="38">
        <v>108.4930178099678</v>
      </c>
      <c r="AW62" s="39">
        <v>25.45257154625827</v>
      </c>
      <c r="AX62" s="39">
        <v>0</v>
      </c>
      <c r="AY62" s="39">
        <v>0</v>
      </c>
      <c r="AZ62" s="40">
        <v>10.522486932580646</v>
      </c>
      <c r="BA62" s="38">
        <v>0</v>
      </c>
      <c r="BB62" s="39">
        <v>0</v>
      </c>
      <c r="BC62" s="39">
        <v>0</v>
      </c>
      <c r="BD62" s="39">
        <v>0</v>
      </c>
      <c r="BE62" s="40">
        <v>0</v>
      </c>
      <c r="BF62" s="38">
        <v>2.371355050419355</v>
      </c>
      <c r="BG62" s="39">
        <v>3.0755545161290323</v>
      </c>
      <c r="BH62" s="39">
        <v>0</v>
      </c>
      <c r="BI62" s="39">
        <v>0</v>
      </c>
      <c r="BJ62" s="40">
        <v>2.086763739193548</v>
      </c>
      <c r="BK62" s="41">
        <f t="shared" si="5"/>
        <v>206.44091702900027</v>
      </c>
    </row>
    <row r="63" spans="1:63" s="42" customFormat="1" ht="15">
      <c r="A63" s="37"/>
      <c r="B63" s="7" t="s">
        <v>247</v>
      </c>
      <c r="C63" s="38">
        <v>0</v>
      </c>
      <c r="D63" s="39">
        <v>3.0738009677419353</v>
      </c>
      <c r="E63" s="39">
        <v>0</v>
      </c>
      <c r="F63" s="39">
        <v>0</v>
      </c>
      <c r="G63" s="40">
        <v>0</v>
      </c>
      <c r="H63" s="38">
        <v>2.328096852967742</v>
      </c>
      <c r="I63" s="39">
        <v>51.23001612903226</v>
      </c>
      <c r="J63" s="39">
        <v>0</v>
      </c>
      <c r="K63" s="39">
        <v>0</v>
      </c>
      <c r="L63" s="40">
        <v>0.7000791768709677</v>
      </c>
      <c r="M63" s="38">
        <v>0</v>
      </c>
      <c r="N63" s="39">
        <v>0</v>
      </c>
      <c r="O63" s="39">
        <v>0</v>
      </c>
      <c r="P63" s="39">
        <v>0</v>
      </c>
      <c r="Q63" s="40">
        <v>0</v>
      </c>
      <c r="R63" s="38">
        <v>0.0035861011290322575</v>
      </c>
      <c r="S63" s="39">
        <v>0</v>
      </c>
      <c r="T63" s="39">
        <v>0.10246003225806452</v>
      </c>
      <c r="U63" s="39">
        <v>0</v>
      </c>
      <c r="V63" s="40">
        <v>0.011071234548387099</v>
      </c>
      <c r="W63" s="38">
        <v>0</v>
      </c>
      <c r="X63" s="39">
        <v>0</v>
      </c>
      <c r="Y63" s="39">
        <v>0</v>
      </c>
      <c r="Z63" s="39">
        <v>0</v>
      </c>
      <c r="AA63" s="40">
        <v>0</v>
      </c>
      <c r="AB63" s="38">
        <v>0</v>
      </c>
      <c r="AC63" s="39">
        <v>0</v>
      </c>
      <c r="AD63" s="39">
        <v>0</v>
      </c>
      <c r="AE63" s="39">
        <v>0</v>
      </c>
      <c r="AF63" s="40">
        <v>0</v>
      </c>
      <c r="AG63" s="38">
        <v>0</v>
      </c>
      <c r="AH63" s="39">
        <v>0</v>
      </c>
      <c r="AI63" s="39">
        <v>0</v>
      </c>
      <c r="AJ63" s="39">
        <v>0</v>
      </c>
      <c r="AK63" s="40">
        <v>0</v>
      </c>
      <c r="AL63" s="38">
        <v>0</v>
      </c>
      <c r="AM63" s="39">
        <v>0</v>
      </c>
      <c r="AN63" s="39">
        <v>0</v>
      </c>
      <c r="AO63" s="39">
        <v>0</v>
      </c>
      <c r="AP63" s="40">
        <v>0</v>
      </c>
      <c r="AQ63" s="38">
        <v>0</v>
      </c>
      <c r="AR63" s="39">
        <v>0</v>
      </c>
      <c r="AS63" s="39">
        <v>0</v>
      </c>
      <c r="AT63" s="39">
        <v>0</v>
      </c>
      <c r="AU63" s="40">
        <v>0</v>
      </c>
      <c r="AV63" s="38">
        <v>2.167421567451613</v>
      </c>
      <c r="AW63" s="39">
        <v>2.9607213227609743</v>
      </c>
      <c r="AX63" s="39">
        <v>0</v>
      </c>
      <c r="AY63" s="39">
        <v>0</v>
      </c>
      <c r="AZ63" s="40">
        <v>0.6070633281612903</v>
      </c>
      <c r="BA63" s="38">
        <v>0</v>
      </c>
      <c r="BB63" s="39">
        <v>0</v>
      </c>
      <c r="BC63" s="39">
        <v>0</v>
      </c>
      <c r="BD63" s="39">
        <v>0</v>
      </c>
      <c r="BE63" s="40">
        <v>0</v>
      </c>
      <c r="BF63" s="38">
        <v>0.5707045583870969</v>
      </c>
      <c r="BG63" s="39">
        <v>0</v>
      </c>
      <c r="BH63" s="39">
        <v>0</v>
      </c>
      <c r="BI63" s="39">
        <v>0</v>
      </c>
      <c r="BJ63" s="40">
        <v>0.009188445483870964</v>
      </c>
      <c r="BK63" s="41">
        <f t="shared" si="5"/>
        <v>63.76420971679323</v>
      </c>
    </row>
    <row r="64" spans="1:63" s="42" customFormat="1" ht="15">
      <c r="A64" s="37"/>
      <c r="B64" s="7" t="s">
        <v>248</v>
      </c>
      <c r="C64" s="38">
        <v>0</v>
      </c>
      <c r="D64" s="39">
        <v>10.360351612903225</v>
      </c>
      <c r="E64" s="39">
        <v>0</v>
      </c>
      <c r="F64" s="39">
        <v>0</v>
      </c>
      <c r="G64" s="40">
        <v>0</v>
      </c>
      <c r="H64" s="38">
        <v>10.744740640935484</v>
      </c>
      <c r="I64" s="39">
        <v>70.35861453870967</v>
      </c>
      <c r="J64" s="39">
        <v>0</v>
      </c>
      <c r="K64" s="39">
        <v>0</v>
      </c>
      <c r="L64" s="40">
        <v>2.4174952975806456</v>
      </c>
      <c r="M64" s="38">
        <v>0</v>
      </c>
      <c r="N64" s="39">
        <v>0</v>
      </c>
      <c r="O64" s="39">
        <v>0</v>
      </c>
      <c r="P64" s="39">
        <v>0</v>
      </c>
      <c r="Q64" s="40">
        <v>0</v>
      </c>
      <c r="R64" s="38">
        <v>0.010360351612903225</v>
      </c>
      <c r="S64" s="39">
        <v>5.698193387096774</v>
      </c>
      <c r="T64" s="39">
        <v>0</v>
      </c>
      <c r="U64" s="39">
        <v>0</v>
      </c>
      <c r="V64" s="40">
        <v>0</v>
      </c>
      <c r="W64" s="38">
        <v>0</v>
      </c>
      <c r="X64" s="39">
        <v>0</v>
      </c>
      <c r="Y64" s="39">
        <v>0</v>
      </c>
      <c r="Z64" s="39">
        <v>0</v>
      </c>
      <c r="AA64" s="40">
        <v>0</v>
      </c>
      <c r="AB64" s="38">
        <v>0</v>
      </c>
      <c r="AC64" s="39">
        <v>0</v>
      </c>
      <c r="AD64" s="39">
        <v>0</v>
      </c>
      <c r="AE64" s="39">
        <v>0</v>
      </c>
      <c r="AF64" s="40">
        <v>0</v>
      </c>
      <c r="AG64" s="38">
        <v>0</v>
      </c>
      <c r="AH64" s="39">
        <v>0</v>
      </c>
      <c r="AI64" s="39">
        <v>0</v>
      </c>
      <c r="AJ64" s="39">
        <v>0</v>
      </c>
      <c r="AK64" s="40">
        <v>0</v>
      </c>
      <c r="AL64" s="38">
        <v>0</v>
      </c>
      <c r="AM64" s="39">
        <v>0</v>
      </c>
      <c r="AN64" s="39">
        <v>0</v>
      </c>
      <c r="AO64" s="39">
        <v>0</v>
      </c>
      <c r="AP64" s="40">
        <v>0</v>
      </c>
      <c r="AQ64" s="38">
        <v>0</v>
      </c>
      <c r="AR64" s="39">
        <v>0</v>
      </c>
      <c r="AS64" s="39">
        <v>0</v>
      </c>
      <c r="AT64" s="39">
        <v>0</v>
      </c>
      <c r="AU64" s="40">
        <v>0</v>
      </c>
      <c r="AV64" s="38">
        <v>0.29390271922580646</v>
      </c>
      <c r="AW64" s="39">
        <v>41.64369463888513</v>
      </c>
      <c r="AX64" s="39">
        <v>0</v>
      </c>
      <c r="AY64" s="39">
        <v>0</v>
      </c>
      <c r="AZ64" s="40">
        <v>0</v>
      </c>
      <c r="BA64" s="38">
        <v>0</v>
      </c>
      <c r="BB64" s="39">
        <v>0</v>
      </c>
      <c r="BC64" s="39">
        <v>0</v>
      </c>
      <c r="BD64" s="39">
        <v>0</v>
      </c>
      <c r="BE64" s="40">
        <v>0</v>
      </c>
      <c r="BF64" s="38">
        <v>0.26960308087096774</v>
      </c>
      <c r="BG64" s="39">
        <v>0.8438245670967743</v>
      </c>
      <c r="BH64" s="39">
        <v>0</v>
      </c>
      <c r="BI64" s="39">
        <v>0</v>
      </c>
      <c r="BJ64" s="40">
        <v>0</v>
      </c>
      <c r="BK64" s="41">
        <f t="shared" si="5"/>
        <v>142.6407808349174</v>
      </c>
    </row>
    <row r="65" spans="1:63" s="42" customFormat="1" ht="15">
      <c r="A65" s="37"/>
      <c r="B65" s="7" t="s">
        <v>250</v>
      </c>
      <c r="C65" s="38">
        <v>0</v>
      </c>
      <c r="D65" s="39">
        <v>0</v>
      </c>
      <c r="E65" s="39">
        <v>0</v>
      </c>
      <c r="F65" s="39">
        <v>0</v>
      </c>
      <c r="G65" s="40">
        <v>0</v>
      </c>
      <c r="H65" s="38">
        <v>9.408165771548386</v>
      </c>
      <c r="I65" s="39">
        <v>26.169607483870966</v>
      </c>
      <c r="J65" s="39">
        <v>0</v>
      </c>
      <c r="K65" s="39">
        <v>0</v>
      </c>
      <c r="L65" s="40">
        <v>1.422613501935484</v>
      </c>
      <c r="M65" s="38">
        <v>0</v>
      </c>
      <c r="N65" s="39">
        <v>0</v>
      </c>
      <c r="O65" s="39">
        <v>0</v>
      </c>
      <c r="P65" s="39">
        <v>0</v>
      </c>
      <c r="Q65" s="40">
        <v>0</v>
      </c>
      <c r="R65" s="38">
        <v>0.033327286451612904</v>
      </c>
      <c r="S65" s="39">
        <v>0</v>
      </c>
      <c r="T65" s="39">
        <v>0</v>
      </c>
      <c r="U65" s="39">
        <v>0</v>
      </c>
      <c r="V65" s="40">
        <v>0.0015381822580645167</v>
      </c>
      <c r="W65" s="38">
        <v>0</v>
      </c>
      <c r="X65" s="39">
        <v>0</v>
      </c>
      <c r="Y65" s="39">
        <v>0</v>
      </c>
      <c r="Z65" s="39">
        <v>0</v>
      </c>
      <c r="AA65" s="40">
        <v>0</v>
      </c>
      <c r="AB65" s="38">
        <v>0</v>
      </c>
      <c r="AC65" s="39">
        <v>0</v>
      </c>
      <c r="AD65" s="39">
        <v>0</v>
      </c>
      <c r="AE65" s="39">
        <v>0</v>
      </c>
      <c r="AF65" s="40">
        <v>0</v>
      </c>
      <c r="AG65" s="38">
        <v>0</v>
      </c>
      <c r="AH65" s="39">
        <v>0</v>
      </c>
      <c r="AI65" s="39">
        <v>0</v>
      </c>
      <c r="AJ65" s="39">
        <v>0</v>
      </c>
      <c r="AK65" s="40">
        <v>0</v>
      </c>
      <c r="AL65" s="38">
        <v>0</v>
      </c>
      <c r="AM65" s="39">
        <v>0</v>
      </c>
      <c r="AN65" s="39">
        <v>0</v>
      </c>
      <c r="AO65" s="39">
        <v>0</v>
      </c>
      <c r="AP65" s="40">
        <v>0</v>
      </c>
      <c r="AQ65" s="38">
        <v>0</v>
      </c>
      <c r="AR65" s="39">
        <v>0</v>
      </c>
      <c r="AS65" s="39">
        <v>0</v>
      </c>
      <c r="AT65" s="39">
        <v>0</v>
      </c>
      <c r="AU65" s="40">
        <v>0</v>
      </c>
      <c r="AV65" s="38">
        <v>76.98139969774192</v>
      </c>
      <c r="AW65" s="39">
        <v>43.203539411115216</v>
      </c>
      <c r="AX65" s="39">
        <v>0</v>
      </c>
      <c r="AY65" s="39">
        <v>0</v>
      </c>
      <c r="AZ65" s="40">
        <v>5.708398894354839</v>
      </c>
      <c r="BA65" s="38">
        <v>0</v>
      </c>
      <c r="BB65" s="39">
        <v>0</v>
      </c>
      <c r="BC65" s="39">
        <v>0</v>
      </c>
      <c r="BD65" s="39">
        <v>0</v>
      </c>
      <c r="BE65" s="40">
        <v>0</v>
      </c>
      <c r="BF65" s="38">
        <v>3.1980330358064526</v>
      </c>
      <c r="BG65" s="39">
        <v>0</v>
      </c>
      <c r="BH65" s="39">
        <v>0</v>
      </c>
      <c r="BI65" s="39">
        <v>0</v>
      </c>
      <c r="BJ65" s="40">
        <v>0.12292649032258064</v>
      </c>
      <c r="BK65" s="41">
        <f t="shared" si="5"/>
        <v>166.24954975540552</v>
      </c>
    </row>
    <row r="66" spans="1:63" s="42" customFormat="1" ht="15">
      <c r="A66" s="37"/>
      <c r="B66" s="7" t="s">
        <v>251</v>
      </c>
      <c r="C66" s="38">
        <v>0</v>
      </c>
      <c r="D66" s="39">
        <v>252.2122844768386</v>
      </c>
      <c r="E66" s="39">
        <v>0</v>
      </c>
      <c r="F66" s="39">
        <v>0</v>
      </c>
      <c r="G66" s="40">
        <v>133.76960468383874</v>
      </c>
      <c r="H66" s="38">
        <v>2.4260458363870967</v>
      </c>
      <c r="I66" s="39">
        <v>409.68266920967733</v>
      </c>
      <c r="J66" s="39">
        <v>0</v>
      </c>
      <c r="K66" s="39">
        <v>0</v>
      </c>
      <c r="L66" s="40">
        <v>2.628735504419355</v>
      </c>
      <c r="M66" s="38">
        <v>0</v>
      </c>
      <c r="N66" s="39">
        <v>0</v>
      </c>
      <c r="O66" s="39">
        <v>0</v>
      </c>
      <c r="P66" s="39">
        <v>0</v>
      </c>
      <c r="Q66" s="40">
        <v>0</v>
      </c>
      <c r="R66" s="38">
        <v>0.579416382903226</v>
      </c>
      <c r="S66" s="39">
        <v>7.159602258064516</v>
      </c>
      <c r="T66" s="39">
        <v>0</v>
      </c>
      <c r="U66" s="39">
        <v>0</v>
      </c>
      <c r="V66" s="40">
        <v>0.07374390325806453</v>
      </c>
      <c r="W66" s="38">
        <v>0</v>
      </c>
      <c r="X66" s="39">
        <v>0</v>
      </c>
      <c r="Y66" s="39">
        <v>0</v>
      </c>
      <c r="Z66" s="39">
        <v>0</v>
      </c>
      <c r="AA66" s="40">
        <v>0</v>
      </c>
      <c r="AB66" s="38">
        <v>0</v>
      </c>
      <c r="AC66" s="39">
        <v>0</v>
      </c>
      <c r="AD66" s="39">
        <v>0</v>
      </c>
      <c r="AE66" s="39">
        <v>0</v>
      </c>
      <c r="AF66" s="40">
        <v>0</v>
      </c>
      <c r="AG66" s="38">
        <v>0</v>
      </c>
      <c r="AH66" s="39">
        <v>0</v>
      </c>
      <c r="AI66" s="39">
        <v>0</v>
      </c>
      <c r="AJ66" s="39">
        <v>0</v>
      </c>
      <c r="AK66" s="40">
        <v>0</v>
      </c>
      <c r="AL66" s="38">
        <v>0</v>
      </c>
      <c r="AM66" s="39">
        <v>0</v>
      </c>
      <c r="AN66" s="39">
        <v>0</v>
      </c>
      <c r="AO66" s="39">
        <v>0</v>
      </c>
      <c r="AP66" s="40">
        <v>0</v>
      </c>
      <c r="AQ66" s="38">
        <v>0</v>
      </c>
      <c r="AR66" s="39">
        <v>0</v>
      </c>
      <c r="AS66" s="39">
        <v>0</v>
      </c>
      <c r="AT66" s="39">
        <v>0</v>
      </c>
      <c r="AU66" s="40">
        <v>0</v>
      </c>
      <c r="AV66" s="38">
        <v>4.010068331612904</v>
      </c>
      <c r="AW66" s="39">
        <v>5.70828232276243</v>
      </c>
      <c r="AX66" s="39">
        <v>0</v>
      </c>
      <c r="AY66" s="39">
        <v>0</v>
      </c>
      <c r="AZ66" s="40">
        <v>1.0208712605161292</v>
      </c>
      <c r="BA66" s="38">
        <v>0</v>
      </c>
      <c r="BB66" s="39">
        <v>0</v>
      </c>
      <c r="BC66" s="39">
        <v>0</v>
      </c>
      <c r="BD66" s="39">
        <v>0</v>
      </c>
      <c r="BE66" s="40">
        <v>0</v>
      </c>
      <c r="BF66" s="38">
        <v>0.20158265803225803</v>
      </c>
      <c r="BG66" s="39">
        <v>0.30580083870967745</v>
      </c>
      <c r="BH66" s="39">
        <v>0</v>
      </c>
      <c r="BI66" s="39">
        <v>0</v>
      </c>
      <c r="BJ66" s="40">
        <v>0.015290041935483868</v>
      </c>
      <c r="BK66" s="41">
        <f t="shared" si="5"/>
        <v>819.7939977089561</v>
      </c>
    </row>
    <row r="67" spans="1:63" s="42" customFormat="1" ht="15">
      <c r="A67" s="37"/>
      <c r="B67" s="7" t="s">
        <v>252</v>
      </c>
      <c r="C67" s="38">
        <v>0</v>
      </c>
      <c r="D67" s="39">
        <v>0</v>
      </c>
      <c r="E67" s="39">
        <v>0</v>
      </c>
      <c r="F67" s="39">
        <v>0</v>
      </c>
      <c r="G67" s="40">
        <v>0</v>
      </c>
      <c r="H67" s="38">
        <v>2.9111361935483866</v>
      </c>
      <c r="I67" s="39">
        <v>208.38250322580646</v>
      </c>
      <c r="J67" s="39">
        <v>0</v>
      </c>
      <c r="K67" s="39">
        <v>0</v>
      </c>
      <c r="L67" s="40">
        <v>1.7461038543870964</v>
      </c>
      <c r="M67" s="38">
        <v>0</v>
      </c>
      <c r="N67" s="39">
        <v>0</v>
      </c>
      <c r="O67" s="39">
        <v>0</v>
      </c>
      <c r="P67" s="39">
        <v>0</v>
      </c>
      <c r="Q67" s="40">
        <v>0</v>
      </c>
      <c r="R67" s="38">
        <v>0.024467612903225806</v>
      </c>
      <c r="S67" s="39">
        <v>0</v>
      </c>
      <c r="T67" s="39">
        <v>0</v>
      </c>
      <c r="U67" s="39">
        <v>0</v>
      </c>
      <c r="V67" s="40">
        <v>0.02038967741935484</v>
      </c>
      <c r="W67" s="38">
        <v>0</v>
      </c>
      <c r="X67" s="39">
        <v>0</v>
      </c>
      <c r="Y67" s="39">
        <v>0</v>
      </c>
      <c r="Z67" s="39">
        <v>0</v>
      </c>
      <c r="AA67" s="40">
        <v>0</v>
      </c>
      <c r="AB67" s="38">
        <v>0</v>
      </c>
      <c r="AC67" s="39">
        <v>0</v>
      </c>
      <c r="AD67" s="39">
        <v>0</v>
      </c>
      <c r="AE67" s="39">
        <v>0</v>
      </c>
      <c r="AF67" s="40">
        <v>0</v>
      </c>
      <c r="AG67" s="38">
        <v>0</v>
      </c>
      <c r="AH67" s="39">
        <v>0</v>
      </c>
      <c r="AI67" s="39">
        <v>0</v>
      </c>
      <c r="AJ67" s="39">
        <v>0</v>
      </c>
      <c r="AK67" s="40">
        <v>0</v>
      </c>
      <c r="AL67" s="38">
        <v>0</v>
      </c>
      <c r="AM67" s="39">
        <v>0</v>
      </c>
      <c r="AN67" s="39">
        <v>0</v>
      </c>
      <c r="AO67" s="39">
        <v>0</v>
      </c>
      <c r="AP67" s="40">
        <v>0</v>
      </c>
      <c r="AQ67" s="38">
        <v>0</v>
      </c>
      <c r="AR67" s="39">
        <v>0</v>
      </c>
      <c r="AS67" s="39">
        <v>0</v>
      </c>
      <c r="AT67" s="39">
        <v>0</v>
      </c>
      <c r="AU67" s="40">
        <v>0</v>
      </c>
      <c r="AV67" s="38">
        <v>9.12912226019355</v>
      </c>
      <c r="AW67" s="39">
        <v>12.73811693520784</v>
      </c>
      <c r="AX67" s="39">
        <v>0</v>
      </c>
      <c r="AY67" s="39">
        <v>0</v>
      </c>
      <c r="AZ67" s="40">
        <v>1.1005733032258065</v>
      </c>
      <c r="BA67" s="38">
        <v>0</v>
      </c>
      <c r="BB67" s="39">
        <v>0</v>
      </c>
      <c r="BC67" s="39">
        <v>0</v>
      </c>
      <c r="BD67" s="39">
        <v>0</v>
      </c>
      <c r="BE67" s="40">
        <v>0</v>
      </c>
      <c r="BF67" s="38">
        <v>0.2898940652580645</v>
      </c>
      <c r="BG67" s="39">
        <v>0</v>
      </c>
      <c r="BH67" s="39">
        <v>0</v>
      </c>
      <c r="BI67" s="39">
        <v>0</v>
      </c>
      <c r="BJ67" s="40">
        <v>0.1273811693548387</v>
      </c>
      <c r="BK67" s="41">
        <f t="shared" si="5"/>
        <v>236.46968829730463</v>
      </c>
    </row>
    <row r="68" spans="1:63" s="42" customFormat="1" ht="15">
      <c r="A68" s="37"/>
      <c r="B68" s="7" t="s">
        <v>253</v>
      </c>
      <c r="C68" s="38">
        <v>0</v>
      </c>
      <c r="D68" s="39">
        <v>0</v>
      </c>
      <c r="E68" s="39">
        <v>0</v>
      </c>
      <c r="F68" s="39">
        <v>0</v>
      </c>
      <c r="G68" s="40">
        <v>0</v>
      </c>
      <c r="H68" s="38">
        <v>16.115255659000002</v>
      </c>
      <c r="I68" s="39">
        <v>48.52327846277419</v>
      </c>
      <c r="J68" s="39">
        <v>0</v>
      </c>
      <c r="K68" s="39">
        <v>0</v>
      </c>
      <c r="L68" s="40">
        <v>16.146690326935484</v>
      </c>
      <c r="M68" s="38">
        <v>0</v>
      </c>
      <c r="N68" s="39">
        <v>0</v>
      </c>
      <c r="O68" s="39">
        <v>0</v>
      </c>
      <c r="P68" s="39">
        <v>0</v>
      </c>
      <c r="Q68" s="40">
        <v>0</v>
      </c>
      <c r="R68" s="38">
        <v>3.1300792920967746</v>
      </c>
      <c r="S68" s="39">
        <v>7.143786774193548</v>
      </c>
      <c r="T68" s="39">
        <v>0</v>
      </c>
      <c r="U68" s="39">
        <v>0</v>
      </c>
      <c r="V68" s="40">
        <v>3.947001153483871</v>
      </c>
      <c r="W68" s="38">
        <v>0</v>
      </c>
      <c r="X68" s="39">
        <v>0</v>
      </c>
      <c r="Y68" s="39">
        <v>0</v>
      </c>
      <c r="Z68" s="39">
        <v>0</v>
      </c>
      <c r="AA68" s="40">
        <v>0</v>
      </c>
      <c r="AB68" s="38">
        <v>0.6412245834193548</v>
      </c>
      <c r="AC68" s="39">
        <v>0</v>
      </c>
      <c r="AD68" s="39">
        <v>0</v>
      </c>
      <c r="AE68" s="39">
        <v>0</v>
      </c>
      <c r="AF68" s="40">
        <v>0.15289093548387095</v>
      </c>
      <c r="AG68" s="38">
        <v>0</v>
      </c>
      <c r="AH68" s="39">
        <v>0</v>
      </c>
      <c r="AI68" s="39">
        <v>0</v>
      </c>
      <c r="AJ68" s="39">
        <v>0</v>
      </c>
      <c r="AK68" s="40">
        <v>0</v>
      </c>
      <c r="AL68" s="38">
        <v>0</v>
      </c>
      <c r="AM68" s="39">
        <v>0</v>
      </c>
      <c r="AN68" s="39">
        <v>0</v>
      </c>
      <c r="AO68" s="39">
        <v>0</v>
      </c>
      <c r="AP68" s="40">
        <v>0</v>
      </c>
      <c r="AQ68" s="38">
        <v>0</v>
      </c>
      <c r="AR68" s="39">
        <v>0</v>
      </c>
      <c r="AS68" s="39">
        <v>0</v>
      </c>
      <c r="AT68" s="39">
        <v>0</v>
      </c>
      <c r="AU68" s="40">
        <v>0</v>
      </c>
      <c r="AV68" s="38">
        <v>41.594805679903224</v>
      </c>
      <c r="AW68" s="39">
        <v>16.132248631949235</v>
      </c>
      <c r="AX68" s="39">
        <v>0</v>
      </c>
      <c r="AY68" s="39">
        <v>0</v>
      </c>
      <c r="AZ68" s="40">
        <v>18.654862678096773</v>
      </c>
      <c r="BA68" s="38">
        <v>0</v>
      </c>
      <c r="BB68" s="39">
        <v>0</v>
      </c>
      <c r="BC68" s="39">
        <v>0</v>
      </c>
      <c r="BD68" s="39">
        <v>0</v>
      </c>
      <c r="BE68" s="40">
        <v>0</v>
      </c>
      <c r="BF68" s="38">
        <v>6.695504698741936</v>
      </c>
      <c r="BG68" s="39">
        <v>4.85838513035484</v>
      </c>
      <c r="BH68" s="39">
        <v>0.5198291806451613</v>
      </c>
      <c r="BI68" s="39">
        <v>0</v>
      </c>
      <c r="BJ68" s="40">
        <v>6.904251923258064</v>
      </c>
      <c r="BK68" s="41">
        <f t="shared" si="5"/>
        <v>191.16009511033633</v>
      </c>
    </row>
    <row r="69" spans="1:63" s="42" customFormat="1" ht="15">
      <c r="A69" s="37"/>
      <c r="B69" s="7" t="s">
        <v>254</v>
      </c>
      <c r="C69" s="38">
        <v>0</v>
      </c>
      <c r="D69" s="39">
        <v>0</v>
      </c>
      <c r="E69" s="39">
        <v>0</v>
      </c>
      <c r="F69" s="39">
        <v>0</v>
      </c>
      <c r="G69" s="40">
        <v>0</v>
      </c>
      <c r="H69" s="38">
        <v>8.407329195032256</v>
      </c>
      <c r="I69" s="39">
        <v>194.90010663051612</v>
      </c>
      <c r="J69" s="39">
        <v>0</v>
      </c>
      <c r="K69" s="39">
        <v>0</v>
      </c>
      <c r="L69" s="40">
        <v>10.83326423048387</v>
      </c>
      <c r="M69" s="38">
        <v>0</v>
      </c>
      <c r="N69" s="39">
        <v>0</v>
      </c>
      <c r="O69" s="39">
        <v>0</v>
      </c>
      <c r="P69" s="39">
        <v>0</v>
      </c>
      <c r="Q69" s="40">
        <v>0</v>
      </c>
      <c r="R69" s="38">
        <v>0.10336785290322582</v>
      </c>
      <c r="S69" s="39">
        <v>0</v>
      </c>
      <c r="T69" s="39">
        <v>0</v>
      </c>
      <c r="U69" s="39">
        <v>0</v>
      </c>
      <c r="V69" s="40">
        <v>7.124274567741935</v>
      </c>
      <c r="W69" s="38">
        <v>0</v>
      </c>
      <c r="X69" s="39">
        <v>0</v>
      </c>
      <c r="Y69" s="39">
        <v>0</v>
      </c>
      <c r="Z69" s="39">
        <v>0</v>
      </c>
      <c r="AA69" s="40">
        <v>0</v>
      </c>
      <c r="AB69" s="38">
        <v>0</v>
      </c>
      <c r="AC69" s="39">
        <v>0</v>
      </c>
      <c r="AD69" s="39">
        <v>0</v>
      </c>
      <c r="AE69" s="39">
        <v>0</v>
      </c>
      <c r="AF69" s="40">
        <v>0.101244</v>
      </c>
      <c r="AG69" s="38">
        <v>0</v>
      </c>
      <c r="AH69" s="39">
        <v>0</v>
      </c>
      <c r="AI69" s="39">
        <v>0</v>
      </c>
      <c r="AJ69" s="39">
        <v>0</v>
      </c>
      <c r="AK69" s="40">
        <v>0</v>
      </c>
      <c r="AL69" s="38">
        <v>0</v>
      </c>
      <c r="AM69" s="39">
        <v>0</v>
      </c>
      <c r="AN69" s="39">
        <v>0</v>
      </c>
      <c r="AO69" s="39">
        <v>0</v>
      </c>
      <c r="AP69" s="40">
        <v>0</v>
      </c>
      <c r="AQ69" s="38">
        <v>0</v>
      </c>
      <c r="AR69" s="39">
        <v>0</v>
      </c>
      <c r="AS69" s="39">
        <v>0</v>
      </c>
      <c r="AT69" s="39">
        <v>0</v>
      </c>
      <c r="AU69" s="40">
        <v>0</v>
      </c>
      <c r="AV69" s="38">
        <v>18.520421818870968</v>
      </c>
      <c r="AW69" s="39">
        <v>11.491193999717773</v>
      </c>
      <c r="AX69" s="39">
        <v>0</v>
      </c>
      <c r="AY69" s="39">
        <v>0</v>
      </c>
      <c r="AZ69" s="40">
        <v>8.377506422419353</v>
      </c>
      <c r="BA69" s="38">
        <v>0</v>
      </c>
      <c r="BB69" s="39">
        <v>0</v>
      </c>
      <c r="BC69" s="39">
        <v>0</v>
      </c>
      <c r="BD69" s="39">
        <v>0</v>
      </c>
      <c r="BE69" s="40">
        <v>0</v>
      </c>
      <c r="BF69" s="38">
        <v>0.10931314674193549</v>
      </c>
      <c r="BG69" s="39">
        <v>0</v>
      </c>
      <c r="BH69" s="39">
        <v>0</v>
      </c>
      <c r="BI69" s="39">
        <v>0</v>
      </c>
      <c r="BJ69" s="40">
        <v>0.05112822</v>
      </c>
      <c r="BK69" s="41">
        <f t="shared" si="5"/>
        <v>260.0191500844275</v>
      </c>
    </row>
    <row r="70" spans="1:63" s="42" customFormat="1" ht="15">
      <c r="A70" s="37"/>
      <c r="B70" s="7" t="s">
        <v>215</v>
      </c>
      <c r="C70" s="38">
        <v>0</v>
      </c>
      <c r="D70" s="39">
        <v>1.3749265483870967</v>
      </c>
      <c r="E70" s="39">
        <v>0</v>
      </c>
      <c r="F70" s="39">
        <v>0</v>
      </c>
      <c r="G70" s="40">
        <v>0</v>
      </c>
      <c r="H70" s="38">
        <v>0.7548346669677419</v>
      </c>
      <c r="I70" s="39">
        <v>1.7662517967741933</v>
      </c>
      <c r="J70" s="39">
        <v>0.15864537096774195</v>
      </c>
      <c r="K70" s="39">
        <v>0</v>
      </c>
      <c r="L70" s="40">
        <v>3.1705446569999998</v>
      </c>
      <c r="M70" s="38">
        <v>0</v>
      </c>
      <c r="N70" s="39">
        <v>0</v>
      </c>
      <c r="O70" s="39">
        <v>0</v>
      </c>
      <c r="P70" s="39">
        <v>0</v>
      </c>
      <c r="Q70" s="40">
        <v>0</v>
      </c>
      <c r="R70" s="38">
        <v>0.8005467518387097</v>
      </c>
      <c r="S70" s="39">
        <v>0</v>
      </c>
      <c r="T70" s="39">
        <v>0</v>
      </c>
      <c r="U70" s="39">
        <v>0</v>
      </c>
      <c r="V70" s="40">
        <v>0.01057635806451613</v>
      </c>
      <c r="W70" s="38">
        <v>0</v>
      </c>
      <c r="X70" s="39">
        <v>0</v>
      </c>
      <c r="Y70" s="39">
        <v>0</v>
      </c>
      <c r="Z70" s="39">
        <v>0</v>
      </c>
      <c r="AA70" s="40">
        <v>0</v>
      </c>
      <c r="AB70" s="38">
        <v>0.005236125806451613</v>
      </c>
      <c r="AC70" s="39">
        <v>0</v>
      </c>
      <c r="AD70" s="39">
        <v>0</v>
      </c>
      <c r="AE70" s="39">
        <v>0</v>
      </c>
      <c r="AF70" s="40">
        <v>0</v>
      </c>
      <c r="AG70" s="38">
        <v>0</v>
      </c>
      <c r="AH70" s="39">
        <v>0</v>
      </c>
      <c r="AI70" s="39">
        <v>0</v>
      </c>
      <c r="AJ70" s="39">
        <v>0</v>
      </c>
      <c r="AK70" s="40">
        <v>0</v>
      </c>
      <c r="AL70" s="38">
        <v>0</v>
      </c>
      <c r="AM70" s="39">
        <v>0</v>
      </c>
      <c r="AN70" s="39">
        <v>0</v>
      </c>
      <c r="AO70" s="39">
        <v>0</v>
      </c>
      <c r="AP70" s="40">
        <v>0</v>
      </c>
      <c r="AQ70" s="38">
        <v>0</v>
      </c>
      <c r="AR70" s="39">
        <v>0</v>
      </c>
      <c r="AS70" s="39">
        <v>0</v>
      </c>
      <c r="AT70" s="39">
        <v>0</v>
      </c>
      <c r="AU70" s="40">
        <v>0</v>
      </c>
      <c r="AV70" s="38">
        <v>9.466943456774192</v>
      </c>
      <c r="AW70" s="39">
        <v>1.666239954117191</v>
      </c>
      <c r="AX70" s="39">
        <v>0</v>
      </c>
      <c r="AY70" s="39">
        <v>0</v>
      </c>
      <c r="AZ70" s="40">
        <v>1.3184404930967741</v>
      </c>
      <c r="BA70" s="38">
        <v>0</v>
      </c>
      <c r="BB70" s="39">
        <v>0</v>
      </c>
      <c r="BC70" s="39">
        <v>0</v>
      </c>
      <c r="BD70" s="39">
        <v>0</v>
      </c>
      <c r="BE70" s="40">
        <v>0</v>
      </c>
      <c r="BF70" s="38">
        <v>0.6091790291935483</v>
      </c>
      <c r="BG70" s="39">
        <v>0</v>
      </c>
      <c r="BH70" s="39">
        <v>0</v>
      </c>
      <c r="BI70" s="39">
        <v>0</v>
      </c>
      <c r="BJ70" s="40">
        <v>0.034558430322580644</v>
      </c>
      <c r="BK70" s="41">
        <f t="shared" si="5"/>
        <v>21.136923639310737</v>
      </c>
    </row>
    <row r="71" spans="1:63" s="42" customFormat="1" ht="15">
      <c r="A71" s="37"/>
      <c r="B71" s="7" t="s">
        <v>217</v>
      </c>
      <c r="C71" s="38">
        <v>0</v>
      </c>
      <c r="D71" s="39">
        <v>0</v>
      </c>
      <c r="E71" s="39">
        <v>0</v>
      </c>
      <c r="F71" s="39">
        <v>0</v>
      </c>
      <c r="G71" s="40">
        <v>0</v>
      </c>
      <c r="H71" s="38">
        <v>7.486037928774194</v>
      </c>
      <c r="I71" s="39">
        <v>46.04443310967742</v>
      </c>
      <c r="J71" s="39">
        <v>0</v>
      </c>
      <c r="K71" s="39">
        <v>0</v>
      </c>
      <c r="L71" s="40">
        <v>0.49050544712903227</v>
      </c>
      <c r="M71" s="38">
        <v>0</v>
      </c>
      <c r="N71" s="39">
        <v>0</v>
      </c>
      <c r="O71" s="39">
        <v>0</v>
      </c>
      <c r="P71" s="39">
        <v>0</v>
      </c>
      <c r="Q71" s="40">
        <v>0</v>
      </c>
      <c r="R71" s="38">
        <v>0.04132325725806451</v>
      </c>
      <c r="S71" s="39">
        <v>0</v>
      </c>
      <c r="T71" s="39">
        <v>0</v>
      </c>
      <c r="U71" s="39">
        <v>0</v>
      </c>
      <c r="V71" s="40">
        <v>5.300740100645162</v>
      </c>
      <c r="W71" s="38">
        <v>0</v>
      </c>
      <c r="X71" s="39">
        <v>0</v>
      </c>
      <c r="Y71" s="39">
        <v>0</v>
      </c>
      <c r="Z71" s="39">
        <v>0</v>
      </c>
      <c r="AA71" s="40">
        <v>0</v>
      </c>
      <c r="AB71" s="38">
        <v>0</v>
      </c>
      <c r="AC71" s="39">
        <v>0</v>
      </c>
      <c r="AD71" s="39">
        <v>0</v>
      </c>
      <c r="AE71" s="39">
        <v>0</v>
      </c>
      <c r="AF71" s="40">
        <v>0</v>
      </c>
      <c r="AG71" s="38">
        <v>0</v>
      </c>
      <c r="AH71" s="39">
        <v>0</v>
      </c>
      <c r="AI71" s="39">
        <v>0</v>
      </c>
      <c r="AJ71" s="39">
        <v>0</v>
      </c>
      <c r="AK71" s="40">
        <v>0</v>
      </c>
      <c r="AL71" s="38">
        <v>0</v>
      </c>
      <c r="AM71" s="39">
        <v>0</v>
      </c>
      <c r="AN71" s="39">
        <v>0</v>
      </c>
      <c r="AO71" s="39">
        <v>0</v>
      </c>
      <c r="AP71" s="40">
        <v>0</v>
      </c>
      <c r="AQ71" s="38">
        <v>0</v>
      </c>
      <c r="AR71" s="39">
        <v>0</v>
      </c>
      <c r="AS71" s="39">
        <v>0</v>
      </c>
      <c r="AT71" s="39">
        <v>0</v>
      </c>
      <c r="AU71" s="40">
        <v>0</v>
      </c>
      <c r="AV71" s="38">
        <v>2.1502613577096774</v>
      </c>
      <c r="AW71" s="39">
        <v>3.0921067741602233</v>
      </c>
      <c r="AX71" s="39">
        <v>0</v>
      </c>
      <c r="AY71" s="39">
        <v>0</v>
      </c>
      <c r="AZ71" s="40">
        <v>9.286135877419355</v>
      </c>
      <c r="BA71" s="38">
        <v>0</v>
      </c>
      <c r="BB71" s="39">
        <v>0</v>
      </c>
      <c r="BC71" s="39">
        <v>0</v>
      </c>
      <c r="BD71" s="39">
        <v>0</v>
      </c>
      <c r="BE71" s="40">
        <v>0</v>
      </c>
      <c r="BF71" s="38">
        <v>0.07070617490322581</v>
      </c>
      <c r="BG71" s="39">
        <v>0</v>
      </c>
      <c r="BH71" s="39">
        <v>0</v>
      </c>
      <c r="BI71" s="39">
        <v>0</v>
      </c>
      <c r="BJ71" s="40">
        <v>0.0020614045161290325</v>
      </c>
      <c r="BK71" s="41">
        <f t="shared" si="5"/>
        <v>73.96431143219249</v>
      </c>
    </row>
    <row r="72" spans="1:63" s="42" customFormat="1" ht="15">
      <c r="A72" s="37"/>
      <c r="B72" s="7" t="s">
        <v>218</v>
      </c>
      <c r="C72" s="38">
        <v>0</v>
      </c>
      <c r="D72" s="39">
        <v>0</v>
      </c>
      <c r="E72" s="39">
        <v>0</v>
      </c>
      <c r="F72" s="39">
        <v>0</v>
      </c>
      <c r="G72" s="40">
        <v>0</v>
      </c>
      <c r="H72" s="38">
        <v>0.6911897032258065</v>
      </c>
      <c r="I72" s="39">
        <v>23.68851612903226</v>
      </c>
      <c r="J72" s="39">
        <v>0</v>
      </c>
      <c r="K72" s="39">
        <v>0</v>
      </c>
      <c r="L72" s="40">
        <v>0.7163201290322583</v>
      </c>
      <c r="M72" s="38">
        <v>0</v>
      </c>
      <c r="N72" s="39">
        <v>0</v>
      </c>
      <c r="O72" s="39">
        <v>0</v>
      </c>
      <c r="P72" s="39">
        <v>0</v>
      </c>
      <c r="Q72" s="40">
        <v>0</v>
      </c>
      <c r="R72" s="38">
        <v>0.049539896774193536</v>
      </c>
      <c r="S72" s="39">
        <v>0</v>
      </c>
      <c r="T72" s="39">
        <v>0</v>
      </c>
      <c r="U72" s="39">
        <v>0</v>
      </c>
      <c r="V72" s="40">
        <v>0.08239483870967743</v>
      </c>
      <c r="W72" s="38">
        <v>0</v>
      </c>
      <c r="X72" s="39">
        <v>0</v>
      </c>
      <c r="Y72" s="39">
        <v>0</v>
      </c>
      <c r="Z72" s="39">
        <v>0</v>
      </c>
      <c r="AA72" s="40">
        <v>0</v>
      </c>
      <c r="AB72" s="38">
        <v>0</v>
      </c>
      <c r="AC72" s="39">
        <v>0</v>
      </c>
      <c r="AD72" s="39">
        <v>0</v>
      </c>
      <c r="AE72" s="39">
        <v>0</v>
      </c>
      <c r="AF72" s="40">
        <v>0</v>
      </c>
      <c r="AG72" s="38">
        <v>0</v>
      </c>
      <c r="AH72" s="39">
        <v>0</v>
      </c>
      <c r="AI72" s="39">
        <v>0</v>
      </c>
      <c r="AJ72" s="39">
        <v>0</v>
      </c>
      <c r="AK72" s="40">
        <v>0</v>
      </c>
      <c r="AL72" s="38">
        <v>0</v>
      </c>
      <c r="AM72" s="39">
        <v>0</v>
      </c>
      <c r="AN72" s="39">
        <v>0</v>
      </c>
      <c r="AO72" s="39">
        <v>0</v>
      </c>
      <c r="AP72" s="40">
        <v>0</v>
      </c>
      <c r="AQ72" s="38">
        <v>0</v>
      </c>
      <c r="AR72" s="39">
        <v>0</v>
      </c>
      <c r="AS72" s="39">
        <v>0</v>
      </c>
      <c r="AT72" s="39">
        <v>0</v>
      </c>
      <c r="AU72" s="40">
        <v>0</v>
      </c>
      <c r="AV72" s="38">
        <v>0.0622657044516129</v>
      </c>
      <c r="AW72" s="39">
        <v>16.463056354741926</v>
      </c>
      <c r="AX72" s="39">
        <v>0</v>
      </c>
      <c r="AY72" s="39">
        <v>0</v>
      </c>
      <c r="AZ72" s="40">
        <v>3.3403972959677417</v>
      </c>
      <c r="BA72" s="38">
        <v>0</v>
      </c>
      <c r="BB72" s="39">
        <v>0</v>
      </c>
      <c r="BC72" s="39">
        <v>0</v>
      </c>
      <c r="BD72" s="39">
        <v>0</v>
      </c>
      <c r="BE72" s="40">
        <v>0</v>
      </c>
      <c r="BF72" s="38">
        <v>0.003175458483870967</v>
      </c>
      <c r="BG72" s="39">
        <v>0</v>
      </c>
      <c r="BH72" s="39">
        <v>0</v>
      </c>
      <c r="BI72" s="39">
        <v>0</v>
      </c>
      <c r="BJ72" s="40">
        <v>0</v>
      </c>
      <c r="BK72" s="41">
        <f t="shared" si="5"/>
        <v>45.096855510419346</v>
      </c>
    </row>
    <row r="73" spans="1:63" s="42" customFormat="1" ht="15">
      <c r="A73" s="37"/>
      <c r="B73" s="7" t="s">
        <v>236</v>
      </c>
      <c r="C73" s="38">
        <v>0</v>
      </c>
      <c r="D73" s="39">
        <v>5.1916032258064515</v>
      </c>
      <c r="E73" s="39">
        <v>0</v>
      </c>
      <c r="F73" s="39">
        <v>0</v>
      </c>
      <c r="G73" s="40">
        <v>0</v>
      </c>
      <c r="H73" s="38">
        <v>1.2322920067419354</v>
      </c>
      <c r="I73" s="39">
        <v>3.5334051554838712</v>
      </c>
      <c r="J73" s="39">
        <v>0.20766412903225806</v>
      </c>
      <c r="K73" s="39">
        <v>0</v>
      </c>
      <c r="L73" s="40">
        <v>3.2000872180645166</v>
      </c>
      <c r="M73" s="38">
        <v>0</v>
      </c>
      <c r="N73" s="39">
        <v>0</v>
      </c>
      <c r="O73" s="39">
        <v>0</v>
      </c>
      <c r="P73" s="39">
        <v>0</v>
      </c>
      <c r="Q73" s="40">
        <v>0</v>
      </c>
      <c r="R73" s="38">
        <v>0.04937215038709678</v>
      </c>
      <c r="S73" s="39">
        <v>0</v>
      </c>
      <c r="T73" s="39">
        <v>0</v>
      </c>
      <c r="U73" s="39">
        <v>0</v>
      </c>
      <c r="V73" s="40">
        <v>0.10923133187096773</v>
      </c>
      <c r="W73" s="38">
        <v>0</v>
      </c>
      <c r="X73" s="39">
        <v>0</v>
      </c>
      <c r="Y73" s="39">
        <v>0</v>
      </c>
      <c r="Z73" s="39">
        <v>0</v>
      </c>
      <c r="AA73" s="40">
        <v>0</v>
      </c>
      <c r="AB73" s="38">
        <v>0.10310019354838709</v>
      </c>
      <c r="AC73" s="39">
        <v>0</v>
      </c>
      <c r="AD73" s="39">
        <v>0</v>
      </c>
      <c r="AE73" s="39">
        <v>0</v>
      </c>
      <c r="AF73" s="40">
        <v>0</v>
      </c>
      <c r="AG73" s="38">
        <v>0</v>
      </c>
      <c r="AH73" s="39">
        <v>0</v>
      </c>
      <c r="AI73" s="39">
        <v>0</v>
      </c>
      <c r="AJ73" s="39">
        <v>0</v>
      </c>
      <c r="AK73" s="40">
        <v>0</v>
      </c>
      <c r="AL73" s="38">
        <v>0</v>
      </c>
      <c r="AM73" s="39">
        <v>0</v>
      </c>
      <c r="AN73" s="39">
        <v>0</v>
      </c>
      <c r="AO73" s="39">
        <v>0</v>
      </c>
      <c r="AP73" s="40">
        <v>0</v>
      </c>
      <c r="AQ73" s="38">
        <v>0</v>
      </c>
      <c r="AR73" s="39">
        <v>0</v>
      </c>
      <c r="AS73" s="39">
        <v>0</v>
      </c>
      <c r="AT73" s="39">
        <v>0</v>
      </c>
      <c r="AU73" s="40">
        <v>0</v>
      </c>
      <c r="AV73" s="38">
        <v>2.794309080419355</v>
      </c>
      <c r="AW73" s="39">
        <v>0.927901742079145</v>
      </c>
      <c r="AX73" s="39">
        <v>0</v>
      </c>
      <c r="AY73" s="39">
        <v>0</v>
      </c>
      <c r="AZ73" s="40">
        <v>1.664753113483871</v>
      </c>
      <c r="BA73" s="38">
        <v>0</v>
      </c>
      <c r="BB73" s="39">
        <v>0</v>
      </c>
      <c r="BC73" s="39">
        <v>0</v>
      </c>
      <c r="BD73" s="39">
        <v>0</v>
      </c>
      <c r="BE73" s="40">
        <v>0</v>
      </c>
      <c r="BF73" s="38">
        <v>2.1704652745806454</v>
      </c>
      <c r="BG73" s="39">
        <v>0</v>
      </c>
      <c r="BH73" s="39">
        <v>0</v>
      </c>
      <c r="BI73" s="39">
        <v>0</v>
      </c>
      <c r="BJ73" s="40">
        <v>0.003093005806451614</v>
      </c>
      <c r="BK73" s="41">
        <f t="shared" si="5"/>
        <v>21.187277627304955</v>
      </c>
    </row>
    <row r="74" spans="1:63" s="42" customFormat="1" ht="15">
      <c r="A74" s="37"/>
      <c r="B74" s="7" t="s">
        <v>237</v>
      </c>
      <c r="C74" s="38">
        <v>0</v>
      </c>
      <c r="D74" s="39">
        <v>5.149054838709678</v>
      </c>
      <c r="E74" s="39">
        <v>0</v>
      </c>
      <c r="F74" s="39">
        <v>0</v>
      </c>
      <c r="G74" s="40">
        <v>0</v>
      </c>
      <c r="H74" s="38">
        <v>0.11591047070967742</v>
      </c>
      <c r="I74" s="39">
        <v>46.3414935483871</v>
      </c>
      <c r="J74" s="39">
        <v>0</v>
      </c>
      <c r="K74" s="39">
        <v>0</v>
      </c>
      <c r="L74" s="40">
        <v>2.1216863410645157</v>
      </c>
      <c r="M74" s="38">
        <v>0</v>
      </c>
      <c r="N74" s="39">
        <v>0</v>
      </c>
      <c r="O74" s="39">
        <v>0</v>
      </c>
      <c r="P74" s="39">
        <v>0</v>
      </c>
      <c r="Q74" s="40">
        <v>0</v>
      </c>
      <c r="R74" s="38">
        <v>0.07882599148387097</v>
      </c>
      <c r="S74" s="39">
        <v>0</v>
      </c>
      <c r="T74" s="39">
        <v>0</v>
      </c>
      <c r="U74" s="39">
        <v>0</v>
      </c>
      <c r="V74" s="40">
        <v>0.030948772096774185</v>
      </c>
      <c r="W74" s="38">
        <v>0</v>
      </c>
      <c r="X74" s="39">
        <v>0</v>
      </c>
      <c r="Y74" s="39">
        <v>0</v>
      </c>
      <c r="Z74" s="39">
        <v>0</v>
      </c>
      <c r="AA74" s="40">
        <v>0</v>
      </c>
      <c r="AB74" s="38">
        <v>0</v>
      </c>
      <c r="AC74" s="39">
        <v>0</v>
      </c>
      <c r="AD74" s="39">
        <v>0</v>
      </c>
      <c r="AE74" s="39">
        <v>0</v>
      </c>
      <c r="AF74" s="40">
        <v>0</v>
      </c>
      <c r="AG74" s="38">
        <v>0</v>
      </c>
      <c r="AH74" s="39">
        <v>0</v>
      </c>
      <c r="AI74" s="39">
        <v>0</v>
      </c>
      <c r="AJ74" s="39">
        <v>0</v>
      </c>
      <c r="AK74" s="40">
        <v>0</v>
      </c>
      <c r="AL74" s="38">
        <v>0</v>
      </c>
      <c r="AM74" s="39">
        <v>0</v>
      </c>
      <c r="AN74" s="39">
        <v>0</v>
      </c>
      <c r="AO74" s="39">
        <v>0</v>
      </c>
      <c r="AP74" s="40">
        <v>0</v>
      </c>
      <c r="AQ74" s="38">
        <v>0</v>
      </c>
      <c r="AR74" s="39">
        <v>0</v>
      </c>
      <c r="AS74" s="39">
        <v>0</v>
      </c>
      <c r="AT74" s="39">
        <v>0</v>
      </c>
      <c r="AU74" s="40">
        <v>0</v>
      </c>
      <c r="AV74" s="38">
        <v>2.6637858978064513</v>
      </c>
      <c r="AW74" s="39">
        <v>8.428758838435591</v>
      </c>
      <c r="AX74" s="39">
        <v>0</v>
      </c>
      <c r="AY74" s="39">
        <v>0</v>
      </c>
      <c r="AZ74" s="40">
        <v>0.05139487096774193</v>
      </c>
      <c r="BA74" s="38">
        <v>0</v>
      </c>
      <c r="BB74" s="39">
        <v>0</v>
      </c>
      <c r="BC74" s="39">
        <v>0</v>
      </c>
      <c r="BD74" s="39">
        <v>0</v>
      </c>
      <c r="BE74" s="40">
        <v>0</v>
      </c>
      <c r="BF74" s="38">
        <v>0.02630391432258064</v>
      </c>
      <c r="BG74" s="39">
        <v>0</v>
      </c>
      <c r="BH74" s="39">
        <v>0</v>
      </c>
      <c r="BI74" s="39">
        <v>0</v>
      </c>
      <c r="BJ74" s="40">
        <v>0</v>
      </c>
      <c r="BK74" s="41">
        <f t="shared" si="5"/>
        <v>65.00816348398398</v>
      </c>
    </row>
    <row r="75" spans="1:63" s="42" customFormat="1" ht="15">
      <c r="A75" s="37"/>
      <c r="B75" s="7" t="s">
        <v>238</v>
      </c>
      <c r="C75" s="38">
        <v>0</v>
      </c>
      <c r="D75" s="39">
        <v>10.308335483870968</v>
      </c>
      <c r="E75" s="39">
        <v>0</v>
      </c>
      <c r="F75" s="39">
        <v>0</v>
      </c>
      <c r="G75" s="40">
        <v>0</v>
      </c>
      <c r="H75" s="38">
        <v>1.8931256056129033</v>
      </c>
      <c r="I75" s="39">
        <v>119.52514993548388</v>
      </c>
      <c r="J75" s="39">
        <v>0</v>
      </c>
      <c r="K75" s="39">
        <v>0</v>
      </c>
      <c r="L75" s="40">
        <v>1.368740785548387</v>
      </c>
      <c r="M75" s="38">
        <v>0</v>
      </c>
      <c r="N75" s="39">
        <v>0</v>
      </c>
      <c r="O75" s="39">
        <v>0</v>
      </c>
      <c r="P75" s="39">
        <v>0</v>
      </c>
      <c r="Q75" s="40">
        <v>0</v>
      </c>
      <c r="R75" s="38">
        <v>0.06700418064516128</v>
      </c>
      <c r="S75" s="39">
        <v>7.731251612903225</v>
      </c>
      <c r="T75" s="39">
        <v>0</v>
      </c>
      <c r="U75" s="39">
        <v>0</v>
      </c>
      <c r="V75" s="40">
        <v>0</v>
      </c>
      <c r="W75" s="38">
        <v>0</v>
      </c>
      <c r="X75" s="39">
        <v>0</v>
      </c>
      <c r="Y75" s="39">
        <v>0</v>
      </c>
      <c r="Z75" s="39">
        <v>0</v>
      </c>
      <c r="AA75" s="40">
        <v>0</v>
      </c>
      <c r="AB75" s="38">
        <v>0</v>
      </c>
      <c r="AC75" s="39">
        <v>0</v>
      </c>
      <c r="AD75" s="39">
        <v>0</v>
      </c>
      <c r="AE75" s="39">
        <v>0</v>
      </c>
      <c r="AF75" s="40">
        <v>0</v>
      </c>
      <c r="AG75" s="38">
        <v>0</v>
      </c>
      <c r="AH75" s="39">
        <v>0</v>
      </c>
      <c r="AI75" s="39">
        <v>0</v>
      </c>
      <c r="AJ75" s="39">
        <v>0</v>
      </c>
      <c r="AK75" s="40">
        <v>0</v>
      </c>
      <c r="AL75" s="38">
        <v>0</v>
      </c>
      <c r="AM75" s="39">
        <v>0</v>
      </c>
      <c r="AN75" s="39">
        <v>0</v>
      </c>
      <c r="AO75" s="39">
        <v>0</v>
      </c>
      <c r="AP75" s="40">
        <v>0</v>
      </c>
      <c r="AQ75" s="38">
        <v>0</v>
      </c>
      <c r="AR75" s="39">
        <v>0</v>
      </c>
      <c r="AS75" s="39">
        <v>0</v>
      </c>
      <c r="AT75" s="39">
        <v>0</v>
      </c>
      <c r="AU75" s="40">
        <v>0</v>
      </c>
      <c r="AV75" s="38">
        <v>2.7532993511290322</v>
      </c>
      <c r="AW75" s="39">
        <v>22.639430742894838</v>
      </c>
      <c r="AX75" s="39">
        <v>0</v>
      </c>
      <c r="AY75" s="39">
        <v>0</v>
      </c>
      <c r="AZ75" s="40">
        <v>2.093477756451613</v>
      </c>
      <c r="BA75" s="38">
        <v>0</v>
      </c>
      <c r="BB75" s="39">
        <v>0</v>
      </c>
      <c r="BC75" s="39">
        <v>0</v>
      </c>
      <c r="BD75" s="39">
        <v>0</v>
      </c>
      <c r="BE75" s="40">
        <v>0</v>
      </c>
      <c r="BF75" s="38">
        <v>0.0308667</v>
      </c>
      <c r="BG75" s="39">
        <v>0</v>
      </c>
      <c r="BH75" s="39">
        <v>0</v>
      </c>
      <c r="BI75" s="39">
        <v>0</v>
      </c>
      <c r="BJ75" s="40">
        <v>0.005658895000000001</v>
      </c>
      <c r="BK75" s="41">
        <f t="shared" si="5"/>
        <v>168.41634104954005</v>
      </c>
    </row>
    <row r="76" spans="1:63" s="42" customFormat="1" ht="15">
      <c r="A76" s="37"/>
      <c r="B76" s="7" t="s">
        <v>241</v>
      </c>
      <c r="C76" s="38">
        <v>0</v>
      </c>
      <c r="D76" s="39">
        <v>5.143122580645161</v>
      </c>
      <c r="E76" s="39">
        <v>0</v>
      </c>
      <c r="F76" s="39">
        <v>0</v>
      </c>
      <c r="G76" s="40">
        <v>0</v>
      </c>
      <c r="H76" s="38">
        <v>0.32041653500000006</v>
      </c>
      <c r="I76" s="39">
        <v>70.20079234925807</v>
      </c>
      <c r="J76" s="39">
        <v>0</v>
      </c>
      <c r="K76" s="39">
        <v>0</v>
      </c>
      <c r="L76" s="40">
        <v>0.9476049450967741</v>
      </c>
      <c r="M76" s="38">
        <v>0</v>
      </c>
      <c r="N76" s="39">
        <v>0</v>
      </c>
      <c r="O76" s="39">
        <v>0</v>
      </c>
      <c r="P76" s="39">
        <v>0</v>
      </c>
      <c r="Q76" s="40">
        <v>0</v>
      </c>
      <c r="R76" s="38">
        <v>0.02731100887096774</v>
      </c>
      <c r="S76" s="39">
        <v>5.143122580645161</v>
      </c>
      <c r="T76" s="39">
        <v>0</v>
      </c>
      <c r="U76" s="39">
        <v>0</v>
      </c>
      <c r="V76" s="40">
        <v>0.09771932903225806</v>
      </c>
      <c r="W76" s="38">
        <v>0</v>
      </c>
      <c r="X76" s="39">
        <v>0</v>
      </c>
      <c r="Y76" s="39">
        <v>0</v>
      </c>
      <c r="Z76" s="39">
        <v>0</v>
      </c>
      <c r="AA76" s="40">
        <v>0</v>
      </c>
      <c r="AB76" s="38">
        <v>0</v>
      </c>
      <c r="AC76" s="39">
        <v>0</v>
      </c>
      <c r="AD76" s="39">
        <v>0</v>
      </c>
      <c r="AE76" s="39">
        <v>0</v>
      </c>
      <c r="AF76" s="40">
        <v>0</v>
      </c>
      <c r="AG76" s="38">
        <v>0</v>
      </c>
      <c r="AH76" s="39">
        <v>0</v>
      </c>
      <c r="AI76" s="39">
        <v>0</v>
      </c>
      <c r="AJ76" s="39">
        <v>0</v>
      </c>
      <c r="AK76" s="40">
        <v>0</v>
      </c>
      <c r="AL76" s="38">
        <v>0</v>
      </c>
      <c r="AM76" s="39">
        <v>0</v>
      </c>
      <c r="AN76" s="39">
        <v>0</v>
      </c>
      <c r="AO76" s="39">
        <v>0</v>
      </c>
      <c r="AP76" s="40">
        <v>0</v>
      </c>
      <c r="AQ76" s="38">
        <v>0</v>
      </c>
      <c r="AR76" s="39">
        <v>0</v>
      </c>
      <c r="AS76" s="39">
        <v>0</v>
      </c>
      <c r="AT76" s="39">
        <v>0</v>
      </c>
      <c r="AU76" s="40">
        <v>0</v>
      </c>
      <c r="AV76" s="38">
        <v>0.5113726042903225</v>
      </c>
      <c r="AW76" s="39">
        <v>7.188112580803555</v>
      </c>
      <c r="AX76" s="39">
        <v>0</v>
      </c>
      <c r="AY76" s="39">
        <v>0</v>
      </c>
      <c r="AZ76" s="40">
        <v>0.025928548838709684</v>
      </c>
      <c r="BA76" s="38">
        <v>0</v>
      </c>
      <c r="BB76" s="39">
        <v>0</v>
      </c>
      <c r="BC76" s="39">
        <v>0</v>
      </c>
      <c r="BD76" s="39">
        <v>0</v>
      </c>
      <c r="BE76" s="40">
        <v>0</v>
      </c>
      <c r="BF76" s="38">
        <v>0.00359405693548387</v>
      </c>
      <c r="BG76" s="39">
        <v>0</v>
      </c>
      <c r="BH76" s="39">
        <v>0</v>
      </c>
      <c r="BI76" s="39">
        <v>0</v>
      </c>
      <c r="BJ76" s="40">
        <v>0.0010268732258064514</v>
      </c>
      <c r="BK76" s="41">
        <f t="shared" si="5"/>
        <v>89.61012399264226</v>
      </c>
    </row>
    <row r="77" spans="1:63" s="42" customFormat="1" ht="15">
      <c r="A77" s="37"/>
      <c r="B77" s="7" t="s">
        <v>242</v>
      </c>
      <c r="C77" s="38">
        <v>0</v>
      </c>
      <c r="D77" s="39">
        <v>10.284967741935484</v>
      </c>
      <c r="E77" s="39">
        <v>0</v>
      </c>
      <c r="F77" s="39">
        <v>0</v>
      </c>
      <c r="G77" s="40">
        <v>0</v>
      </c>
      <c r="H77" s="38">
        <v>1.8534934641935483</v>
      </c>
      <c r="I77" s="39">
        <v>123.15344153880645</v>
      </c>
      <c r="J77" s="39">
        <v>0</v>
      </c>
      <c r="K77" s="39">
        <v>0</v>
      </c>
      <c r="L77" s="40">
        <v>0.4299794358387097</v>
      </c>
      <c r="M77" s="38">
        <v>0</v>
      </c>
      <c r="N77" s="39">
        <v>0</v>
      </c>
      <c r="O77" s="39">
        <v>0</v>
      </c>
      <c r="P77" s="39">
        <v>0</v>
      </c>
      <c r="Q77" s="40">
        <v>0</v>
      </c>
      <c r="R77" s="38">
        <v>0.7913470156774194</v>
      </c>
      <c r="S77" s="39">
        <v>5.142483870967742</v>
      </c>
      <c r="T77" s="39">
        <v>0</v>
      </c>
      <c r="U77" s="39">
        <v>0</v>
      </c>
      <c r="V77" s="40">
        <v>0.03342614516129032</v>
      </c>
      <c r="W77" s="38">
        <v>0</v>
      </c>
      <c r="X77" s="39">
        <v>0</v>
      </c>
      <c r="Y77" s="39">
        <v>0</v>
      </c>
      <c r="Z77" s="39">
        <v>0</v>
      </c>
      <c r="AA77" s="40">
        <v>0</v>
      </c>
      <c r="AB77" s="38">
        <v>0</v>
      </c>
      <c r="AC77" s="39">
        <v>0</v>
      </c>
      <c r="AD77" s="39">
        <v>0</v>
      </c>
      <c r="AE77" s="39">
        <v>0</v>
      </c>
      <c r="AF77" s="40">
        <v>0</v>
      </c>
      <c r="AG77" s="38">
        <v>0</v>
      </c>
      <c r="AH77" s="39">
        <v>0</v>
      </c>
      <c r="AI77" s="39">
        <v>0</v>
      </c>
      <c r="AJ77" s="39">
        <v>0</v>
      </c>
      <c r="AK77" s="40">
        <v>0</v>
      </c>
      <c r="AL77" s="38">
        <v>0</v>
      </c>
      <c r="AM77" s="39">
        <v>0</v>
      </c>
      <c r="AN77" s="39">
        <v>0</v>
      </c>
      <c r="AO77" s="39">
        <v>0</v>
      </c>
      <c r="AP77" s="40">
        <v>0</v>
      </c>
      <c r="AQ77" s="38">
        <v>0</v>
      </c>
      <c r="AR77" s="39">
        <v>0</v>
      </c>
      <c r="AS77" s="39">
        <v>0</v>
      </c>
      <c r="AT77" s="39">
        <v>0</v>
      </c>
      <c r="AU77" s="40">
        <v>0</v>
      </c>
      <c r="AV77" s="38">
        <v>1.3707882222580643</v>
      </c>
      <c r="AW77" s="39">
        <v>4.7549890934013685</v>
      </c>
      <c r="AX77" s="39">
        <v>0</v>
      </c>
      <c r="AY77" s="39">
        <v>0</v>
      </c>
      <c r="AZ77" s="40">
        <v>4.27238460283871</v>
      </c>
      <c r="BA77" s="38">
        <v>0</v>
      </c>
      <c r="BB77" s="39">
        <v>0</v>
      </c>
      <c r="BC77" s="39">
        <v>0</v>
      </c>
      <c r="BD77" s="39">
        <v>0</v>
      </c>
      <c r="BE77" s="40">
        <v>0</v>
      </c>
      <c r="BF77" s="38">
        <v>0.5506722632580644</v>
      </c>
      <c r="BG77" s="39">
        <v>0</v>
      </c>
      <c r="BH77" s="39">
        <v>0</v>
      </c>
      <c r="BI77" s="39">
        <v>0</v>
      </c>
      <c r="BJ77" s="40">
        <v>0</v>
      </c>
      <c r="BK77" s="41">
        <f t="shared" si="5"/>
        <v>152.63797339433683</v>
      </c>
    </row>
    <row r="78" spans="1:63" s="42" customFormat="1" ht="15">
      <c r="A78" s="37"/>
      <c r="B78" s="7" t="s">
        <v>243</v>
      </c>
      <c r="C78" s="38">
        <v>0</v>
      </c>
      <c r="D78" s="39">
        <v>2.0565064516129032</v>
      </c>
      <c r="E78" s="39">
        <v>0</v>
      </c>
      <c r="F78" s="39">
        <v>0</v>
      </c>
      <c r="G78" s="40">
        <v>0</v>
      </c>
      <c r="H78" s="38">
        <v>1.6928433990322578</v>
      </c>
      <c r="I78" s="39">
        <v>121.33388064516132</v>
      </c>
      <c r="J78" s="39">
        <v>0</v>
      </c>
      <c r="K78" s="39">
        <v>0</v>
      </c>
      <c r="L78" s="40">
        <v>1.2234195431935482</v>
      </c>
      <c r="M78" s="38">
        <v>0</v>
      </c>
      <c r="N78" s="39">
        <v>0</v>
      </c>
      <c r="O78" s="39">
        <v>0</v>
      </c>
      <c r="P78" s="39">
        <v>0</v>
      </c>
      <c r="Q78" s="40">
        <v>0</v>
      </c>
      <c r="R78" s="38">
        <v>0.027373129096774196</v>
      </c>
      <c r="S78" s="39">
        <v>5.141266129032258</v>
      </c>
      <c r="T78" s="39">
        <v>0</v>
      </c>
      <c r="U78" s="39">
        <v>0</v>
      </c>
      <c r="V78" s="40">
        <v>0.028276963709677416</v>
      </c>
      <c r="W78" s="38">
        <v>0</v>
      </c>
      <c r="X78" s="39">
        <v>0</v>
      </c>
      <c r="Y78" s="39">
        <v>0</v>
      </c>
      <c r="Z78" s="39">
        <v>0</v>
      </c>
      <c r="AA78" s="40">
        <v>0</v>
      </c>
      <c r="AB78" s="38">
        <v>0</v>
      </c>
      <c r="AC78" s="39">
        <v>0</v>
      </c>
      <c r="AD78" s="39">
        <v>0</v>
      </c>
      <c r="AE78" s="39">
        <v>0</v>
      </c>
      <c r="AF78" s="40">
        <v>0</v>
      </c>
      <c r="AG78" s="38">
        <v>0</v>
      </c>
      <c r="AH78" s="39">
        <v>0</v>
      </c>
      <c r="AI78" s="39">
        <v>0</v>
      </c>
      <c r="AJ78" s="39">
        <v>0</v>
      </c>
      <c r="AK78" s="40">
        <v>0</v>
      </c>
      <c r="AL78" s="38">
        <v>0.0030796016129032264</v>
      </c>
      <c r="AM78" s="39">
        <v>0</v>
      </c>
      <c r="AN78" s="39">
        <v>0</v>
      </c>
      <c r="AO78" s="39">
        <v>0</v>
      </c>
      <c r="AP78" s="40">
        <v>0</v>
      </c>
      <c r="AQ78" s="38">
        <v>0</v>
      </c>
      <c r="AR78" s="39">
        <v>0</v>
      </c>
      <c r="AS78" s="39">
        <v>0</v>
      </c>
      <c r="AT78" s="39">
        <v>0</v>
      </c>
      <c r="AU78" s="40">
        <v>0</v>
      </c>
      <c r="AV78" s="38">
        <v>2.31831382883871</v>
      </c>
      <c r="AW78" s="39">
        <v>53.12312782255609</v>
      </c>
      <c r="AX78" s="39">
        <v>0</v>
      </c>
      <c r="AY78" s="39">
        <v>0</v>
      </c>
      <c r="AZ78" s="40">
        <v>7.717789965387096</v>
      </c>
      <c r="BA78" s="38">
        <v>0</v>
      </c>
      <c r="BB78" s="39">
        <v>0</v>
      </c>
      <c r="BC78" s="39">
        <v>0</v>
      </c>
      <c r="BD78" s="39">
        <v>0</v>
      </c>
      <c r="BE78" s="40">
        <v>0</v>
      </c>
      <c r="BF78" s="38">
        <v>0.18426282983870967</v>
      </c>
      <c r="BG78" s="39">
        <v>0</v>
      </c>
      <c r="BH78" s="39">
        <v>0</v>
      </c>
      <c r="BI78" s="39">
        <v>0</v>
      </c>
      <c r="BJ78" s="40">
        <v>0.0010265338709677418</v>
      </c>
      <c r="BK78" s="41">
        <f t="shared" si="5"/>
        <v>194.8511668429432</v>
      </c>
    </row>
    <row r="79" spans="1:63" s="42" customFormat="1" ht="15">
      <c r="A79" s="37"/>
      <c r="B79" s="7" t="s">
        <v>244</v>
      </c>
      <c r="C79" s="38">
        <v>0</v>
      </c>
      <c r="D79" s="39">
        <v>2.072123870967742</v>
      </c>
      <c r="E79" s="39">
        <v>0</v>
      </c>
      <c r="F79" s="39">
        <v>0</v>
      </c>
      <c r="G79" s="40">
        <v>0</v>
      </c>
      <c r="H79" s="38">
        <v>22.576329297064518</v>
      </c>
      <c r="I79" s="39">
        <v>52.07765318709677</v>
      </c>
      <c r="J79" s="39">
        <v>9.843506065451614</v>
      </c>
      <c r="K79" s="39">
        <v>0</v>
      </c>
      <c r="L79" s="40">
        <v>12.594561782612903</v>
      </c>
      <c r="M79" s="38">
        <v>0</v>
      </c>
      <c r="N79" s="39">
        <v>0</v>
      </c>
      <c r="O79" s="39">
        <v>0</v>
      </c>
      <c r="P79" s="39">
        <v>0</v>
      </c>
      <c r="Q79" s="40">
        <v>0</v>
      </c>
      <c r="R79" s="38">
        <v>7.622905761096775</v>
      </c>
      <c r="S79" s="39">
        <v>0.9894391483870969</v>
      </c>
      <c r="T79" s="39">
        <v>19.79618367103226</v>
      </c>
      <c r="U79" s="39">
        <v>0</v>
      </c>
      <c r="V79" s="40">
        <v>2.7188135392903217</v>
      </c>
      <c r="W79" s="38">
        <v>0</v>
      </c>
      <c r="X79" s="39">
        <v>0</v>
      </c>
      <c r="Y79" s="39">
        <v>0</v>
      </c>
      <c r="Z79" s="39">
        <v>0</v>
      </c>
      <c r="AA79" s="40">
        <v>0</v>
      </c>
      <c r="AB79" s="38">
        <v>0.10354373925806454</v>
      </c>
      <c r="AC79" s="39">
        <v>0</v>
      </c>
      <c r="AD79" s="39">
        <v>0</v>
      </c>
      <c r="AE79" s="39">
        <v>0</v>
      </c>
      <c r="AF79" s="40">
        <v>0.005146285483870967</v>
      </c>
      <c r="AG79" s="38">
        <v>0</v>
      </c>
      <c r="AH79" s="39">
        <v>0</v>
      </c>
      <c r="AI79" s="39">
        <v>0</v>
      </c>
      <c r="AJ79" s="39">
        <v>0</v>
      </c>
      <c r="AK79" s="40">
        <v>0</v>
      </c>
      <c r="AL79" s="38">
        <v>0.004117028387096775</v>
      </c>
      <c r="AM79" s="39">
        <v>0</v>
      </c>
      <c r="AN79" s="39">
        <v>0</v>
      </c>
      <c r="AO79" s="39">
        <v>0</v>
      </c>
      <c r="AP79" s="40">
        <v>0</v>
      </c>
      <c r="AQ79" s="38">
        <v>0</v>
      </c>
      <c r="AR79" s="39">
        <v>0</v>
      </c>
      <c r="AS79" s="39">
        <v>0</v>
      </c>
      <c r="AT79" s="39">
        <v>0</v>
      </c>
      <c r="AU79" s="40">
        <v>0</v>
      </c>
      <c r="AV79" s="38">
        <v>62.63694063377419</v>
      </c>
      <c r="AW79" s="39">
        <v>17.1819241430725</v>
      </c>
      <c r="AX79" s="39">
        <v>0</v>
      </c>
      <c r="AY79" s="39">
        <v>0</v>
      </c>
      <c r="AZ79" s="40">
        <v>19.160220439064513</v>
      </c>
      <c r="BA79" s="38">
        <v>0</v>
      </c>
      <c r="BB79" s="39">
        <v>0</v>
      </c>
      <c r="BC79" s="39">
        <v>0</v>
      </c>
      <c r="BD79" s="39">
        <v>0</v>
      </c>
      <c r="BE79" s="40">
        <v>0</v>
      </c>
      <c r="BF79" s="38">
        <v>14.560587879870967</v>
      </c>
      <c r="BG79" s="39">
        <v>12.03263687535484</v>
      </c>
      <c r="BH79" s="39">
        <v>5.455062612903226</v>
      </c>
      <c r="BI79" s="39">
        <v>0</v>
      </c>
      <c r="BJ79" s="40">
        <v>5.244622916</v>
      </c>
      <c r="BK79" s="41">
        <f t="shared" si="5"/>
        <v>266.6763188761693</v>
      </c>
    </row>
    <row r="80" spans="1:63" s="42" customFormat="1" ht="15">
      <c r="A80" s="37"/>
      <c r="B80" s="7" t="s">
        <v>276</v>
      </c>
      <c r="C80" s="38">
        <v>0</v>
      </c>
      <c r="D80" s="39">
        <v>2.036116129032258</v>
      </c>
      <c r="E80" s="39">
        <v>0</v>
      </c>
      <c r="F80" s="39">
        <v>0</v>
      </c>
      <c r="G80" s="40">
        <v>0</v>
      </c>
      <c r="H80" s="38">
        <v>1.510795872451613</v>
      </c>
      <c r="I80" s="39">
        <v>25.451451612903224</v>
      </c>
      <c r="J80" s="39">
        <v>0</v>
      </c>
      <c r="K80" s="39">
        <v>0</v>
      </c>
      <c r="L80" s="40">
        <v>0.597803695483871</v>
      </c>
      <c r="M80" s="38">
        <v>0</v>
      </c>
      <c r="N80" s="39">
        <v>0</v>
      </c>
      <c r="O80" s="39">
        <v>0</v>
      </c>
      <c r="P80" s="39">
        <v>0</v>
      </c>
      <c r="Q80" s="40">
        <v>0</v>
      </c>
      <c r="R80" s="38">
        <v>0.10776663267741936</v>
      </c>
      <c r="S80" s="39">
        <v>0</v>
      </c>
      <c r="T80" s="39">
        <v>0</v>
      </c>
      <c r="U80" s="39">
        <v>0</v>
      </c>
      <c r="V80" s="40">
        <v>0</v>
      </c>
      <c r="W80" s="38">
        <v>0</v>
      </c>
      <c r="X80" s="39">
        <v>0</v>
      </c>
      <c r="Y80" s="39">
        <v>0</v>
      </c>
      <c r="Z80" s="39">
        <v>0</v>
      </c>
      <c r="AA80" s="40">
        <v>0</v>
      </c>
      <c r="AB80" s="38">
        <v>0</v>
      </c>
      <c r="AC80" s="39">
        <v>0</v>
      </c>
      <c r="AD80" s="39">
        <v>0</v>
      </c>
      <c r="AE80" s="39">
        <v>0</v>
      </c>
      <c r="AF80" s="40">
        <v>0</v>
      </c>
      <c r="AG80" s="38">
        <v>0</v>
      </c>
      <c r="AH80" s="39">
        <v>0</v>
      </c>
      <c r="AI80" s="39">
        <v>0</v>
      </c>
      <c r="AJ80" s="39">
        <v>0</v>
      </c>
      <c r="AK80" s="40">
        <v>0</v>
      </c>
      <c r="AL80" s="38">
        <v>0</v>
      </c>
      <c r="AM80" s="39">
        <v>0</v>
      </c>
      <c r="AN80" s="39">
        <v>0</v>
      </c>
      <c r="AO80" s="39">
        <v>0</v>
      </c>
      <c r="AP80" s="40">
        <v>0</v>
      </c>
      <c r="AQ80" s="38">
        <v>0</v>
      </c>
      <c r="AR80" s="39">
        <v>0</v>
      </c>
      <c r="AS80" s="39">
        <v>0</v>
      </c>
      <c r="AT80" s="39">
        <v>0</v>
      </c>
      <c r="AU80" s="40">
        <v>0</v>
      </c>
      <c r="AV80" s="38">
        <v>8.896315085806453</v>
      </c>
      <c r="AW80" s="39">
        <v>5.5960335481690455</v>
      </c>
      <c r="AX80" s="39">
        <v>0</v>
      </c>
      <c r="AY80" s="39">
        <v>0</v>
      </c>
      <c r="AZ80" s="40">
        <v>0.6654192619354838</v>
      </c>
      <c r="BA80" s="38">
        <v>0</v>
      </c>
      <c r="BB80" s="39">
        <v>0</v>
      </c>
      <c r="BC80" s="39">
        <v>0</v>
      </c>
      <c r="BD80" s="39">
        <v>0</v>
      </c>
      <c r="BE80" s="40">
        <v>0</v>
      </c>
      <c r="BF80" s="38">
        <v>1.0419712720967744</v>
      </c>
      <c r="BG80" s="39">
        <v>0</v>
      </c>
      <c r="BH80" s="39">
        <v>0</v>
      </c>
      <c r="BI80" s="39">
        <v>0</v>
      </c>
      <c r="BJ80" s="40">
        <v>0.0010174606451612905</v>
      </c>
      <c r="BK80" s="41">
        <f t="shared" si="5"/>
        <v>45.9046905712013</v>
      </c>
    </row>
    <row r="81" spans="1:63" s="42" customFormat="1" ht="15">
      <c r="A81" s="37"/>
      <c r="B81" s="7" t="s">
        <v>277</v>
      </c>
      <c r="C81" s="38">
        <v>0</v>
      </c>
      <c r="D81" s="39">
        <v>0</v>
      </c>
      <c r="E81" s="39">
        <v>0</v>
      </c>
      <c r="F81" s="39">
        <v>0</v>
      </c>
      <c r="G81" s="40">
        <v>0</v>
      </c>
      <c r="H81" s="38">
        <v>5.207071359193548</v>
      </c>
      <c r="I81" s="39">
        <v>1.1205437419354838</v>
      </c>
      <c r="J81" s="39">
        <v>0</v>
      </c>
      <c r="K81" s="39">
        <v>0</v>
      </c>
      <c r="L81" s="40">
        <v>10.465566497064517</v>
      </c>
      <c r="M81" s="38">
        <v>0</v>
      </c>
      <c r="N81" s="39">
        <v>0</v>
      </c>
      <c r="O81" s="39">
        <v>0</v>
      </c>
      <c r="P81" s="39">
        <v>0</v>
      </c>
      <c r="Q81" s="40">
        <v>0</v>
      </c>
      <c r="R81" s="38">
        <v>8.812341062322577</v>
      </c>
      <c r="S81" s="39">
        <v>3.005094580645161</v>
      </c>
      <c r="T81" s="39">
        <v>0</v>
      </c>
      <c r="U81" s="39">
        <v>0</v>
      </c>
      <c r="V81" s="40">
        <v>6.1011111227096775</v>
      </c>
      <c r="W81" s="38">
        <v>0</v>
      </c>
      <c r="X81" s="39">
        <v>0</v>
      </c>
      <c r="Y81" s="39">
        <v>0</v>
      </c>
      <c r="Z81" s="39">
        <v>0</v>
      </c>
      <c r="AA81" s="40">
        <v>0</v>
      </c>
      <c r="AB81" s="38">
        <v>0.22391997419354842</v>
      </c>
      <c r="AC81" s="39">
        <v>0</v>
      </c>
      <c r="AD81" s="39">
        <v>0</v>
      </c>
      <c r="AE81" s="39">
        <v>0</v>
      </c>
      <c r="AF81" s="40">
        <v>0.14616376306451614</v>
      </c>
      <c r="AG81" s="38">
        <v>0</v>
      </c>
      <c r="AH81" s="39">
        <v>0</v>
      </c>
      <c r="AI81" s="39">
        <v>0</v>
      </c>
      <c r="AJ81" s="39">
        <v>0</v>
      </c>
      <c r="AK81" s="40">
        <v>0</v>
      </c>
      <c r="AL81" s="38">
        <v>0</v>
      </c>
      <c r="AM81" s="39">
        <v>0</v>
      </c>
      <c r="AN81" s="39">
        <v>0</v>
      </c>
      <c r="AO81" s="39">
        <v>0</v>
      </c>
      <c r="AP81" s="40">
        <v>0</v>
      </c>
      <c r="AQ81" s="38">
        <v>0</v>
      </c>
      <c r="AR81" s="39">
        <v>0</v>
      </c>
      <c r="AS81" s="39">
        <v>0</v>
      </c>
      <c r="AT81" s="39">
        <v>0</v>
      </c>
      <c r="AU81" s="40">
        <v>0</v>
      </c>
      <c r="AV81" s="38">
        <v>17.248887601580645</v>
      </c>
      <c r="AW81" s="39">
        <v>7.597443766093727</v>
      </c>
      <c r="AX81" s="39">
        <v>0</v>
      </c>
      <c r="AY81" s="39">
        <v>0</v>
      </c>
      <c r="AZ81" s="40">
        <v>16.642217878096773</v>
      </c>
      <c r="BA81" s="38">
        <v>0</v>
      </c>
      <c r="BB81" s="39">
        <v>0</v>
      </c>
      <c r="BC81" s="39">
        <v>0</v>
      </c>
      <c r="BD81" s="39">
        <v>0</v>
      </c>
      <c r="BE81" s="40">
        <v>0</v>
      </c>
      <c r="BF81" s="38">
        <v>6.187696415129032</v>
      </c>
      <c r="BG81" s="39">
        <v>0.6310472</v>
      </c>
      <c r="BH81" s="39">
        <v>0.25445451612903225</v>
      </c>
      <c r="BI81" s="39">
        <v>0</v>
      </c>
      <c r="BJ81" s="40">
        <v>0.606372917483871</v>
      </c>
      <c r="BK81" s="41">
        <f t="shared" si="5"/>
        <v>84.2499323956421</v>
      </c>
    </row>
    <row r="82" spans="1:63" s="42" customFormat="1" ht="15">
      <c r="A82" s="37"/>
      <c r="B82" s="7" t="s">
        <v>280</v>
      </c>
      <c r="C82" s="38">
        <v>0</v>
      </c>
      <c r="D82" s="39">
        <v>10.221022580645162</v>
      </c>
      <c r="E82" s="39">
        <v>0</v>
      </c>
      <c r="F82" s="39">
        <v>0</v>
      </c>
      <c r="G82" s="40">
        <v>0</v>
      </c>
      <c r="H82" s="38">
        <v>12.868369639258063</v>
      </c>
      <c r="I82" s="39">
        <v>67.83448980293548</v>
      </c>
      <c r="J82" s="39">
        <v>0</v>
      </c>
      <c r="K82" s="39">
        <v>0</v>
      </c>
      <c r="L82" s="40">
        <v>4.911099888935484</v>
      </c>
      <c r="M82" s="38">
        <v>0</v>
      </c>
      <c r="N82" s="39">
        <v>0</v>
      </c>
      <c r="O82" s="39">
        <v>0</v>
      </c>
      <c r="P82" s="39">
        <v>0</v>
      </c>
      <c r="Q82" s="40">
        <v>0</v>
      </c>
      <c r="R82" s="38">
        <v>0.053662768483870964</v>
      </c>
      <c r="S82" s="39">
        <v>0</v>
      </c>
      <c r="T82" s="39">
        <v>0</v>
      </c>
      <c r="U82" s="39">
        <v>0</v>
      </c>
      <c r="V82" s="40">
        <v>5.263826629032258</v>
      </c>
      <c r="W82" s="38">
        <v>0</v>
      </c>
      <c r="X82" s="39">
        <v>0</v>
      </c>
      <c r="Y82" s="39">
        <v>0</v>
      </c>
      <c r="Z82" s="39">
        <v>0</v>
      </c>
      <c r="AA82" s="40">
        <v>0</v>
      </c>
      <c r="AB82" s="38">
        <v>0</v>
      </c>
      <c r="AC82" s="39">
        <v>0</v>
      </c>
      <c r="AD82" s="39">
        <v>0</v>
      </c>
      <c r="AE82" s="39">
        <v>0</v>
      </c>
      <c r="AF82" s="40">
        <v>0</v>
      </c>
      <c r="AG82" s="38">
        <v>0</v>
      </c>
      <c r="AH82" s="39">
        <v>0</v>
      </c>
      <c r="AI82" s="39">
        <v>0</v>
      </c>
      <c r="AJ82" s="39">
        <v>0</v>
      </c>
      <c r="AK82" s="40">
        <v>0</v>
      </c>
      <c r="AL82" s="38">
        <v>0</v>
      </c>
      <c r="AM82" s="39">
        <v>0</v>
      </c>
      <c r="AN82" s="39">
        <v>0</v>
      </c>
      <c r="AO82" s="39">
        <v>0</v>
      </c>
      <c r="AP82" s="40">
        <v>0</v>
      </c>
      <c r="AQ82" s="38">
        <v>0</v>
      </c>
      <c r="AR82" s="39">
        <v>0</v>
      </c>
      <c r="AS82" s="39">
        <v>0</v>
      </c>
      <c r="AT82" s="39">
        <v>0</v>
      </c>
      <c r="AU82" s="40">
        <v>0</v>
      </c>
      <c r="AV82" s="38">
        <v>9.276180321451616</v>
      </c>
      <c r="AW82" s="39">
        <v>11.253243522488061</v>
      </c>
      <c r="AX82" s="39">
        <v>0</v>
      </c>
      <c r="AY82" s="39">
        <v>0</v>
      </c>
      <c r="AZ82" s="40">
        <v>6.968132443903227</v>
      </c>
      <c r="BA82" s="38">
        <v>0</v>
      </c>
      <c r="BB82" s="39">
        <v>0</v>
      </c>
      <c r="BC82" s="39">
        <v>0</v>
      </c>
      <c r="BD82" s="39">
        <v>0</v>
      </c>
      <c r="BE82" s="40">
        <v>0</v>
      </c>
      <c r="BF82" s="38">
        <v>4.8709238954838705</v>
      </c>
      <c r="BG82" s="39">
        <v>0</v>
      </c>
      <c r="BH82" s="39">
        <v>0</v>
      </c>
      <c r="BI82" s="39">
        <v>0</v>
      </c>
      <c r="BJ82" s="40">
        <v>0.15675827370967743</v>
      </c>
      <c r="BK82" s="41">
        <f t="shared" si="5"/>
        <v>133.67770976632679</v>
      </c>
    </row>
    <row r="83" spans="1:63" s="42" customFormat="1" ht="15">
      <c r="A83" s="37"/>
      <c r="B83" s="7" t="s">
        <v>281</v>
      </c>
      <c r="C83" s="38">
        <v>0</v>
      </c>
      <c r="D83" s="39">
        <v>0</v>
      </c>
      <c r="E83" s="39">
        <v>0</v>
      </c>
      <c r="F83" s="39">
        <v>0</v>
      </c>
      <c r="G83" s="40">
        <v>0</v>
      </c>
      <c r="H83" s="38">
        <v>2.208197073290323</v>
      </c>
      <c r="I83" s="39">
        <v>373.9914003584516</v>
      </c>
      <c r="J83" s="39">
        <v>15.058296154225808</v>
      </c>
      <c r="K83" s="39">
        <v>0</v>
      </c>
      <c r="L83" s="40">
        <v>3.2505157909032256</v>
      </c>
      <c r="M83" s="38">
        <v>0</v>
      </c>
      <c r="N83" s="39">
        <v>0</v>
      </c>
      <c r="O83" s="39">
        <v>0</v>
      </c>
      <c r="P83" s="39">
        <v>0</v>
      </c>
      <c r="Q83" s="40">
        <v>0</v>
      </c>
      <c r="R83" s="38">
        <v>3.049888442258065</v>
      </c>
      <c r="S83" s="39">
        <v>33.91706838664516</v>
      </c>
      <c r="T83" s="39">
        <v>69.95055908212903</v>
      </c>
      <c r="U83" s="39">
        <v>0</v>
      </c>
      <c r="V83" s="40">
        <v>1.0470452673548387</v>
      </c>
      <c r="W83" s="38">
        <v>0</v>
      </c>
      <c r="X83" s="39">
        <v>0</v>
      </c>
      <c r="Y83" s="39">
        <v>0</v>
      </c>
      <c r="Z83" s="39">
        <v>0</v>
      </c>
      <c r="AA83" s="40">
        <v>0</v>
      </c>
      <c r="AB83" s="38">
        <v>0</v>
      </c>
      <c r="AC83" s="39">
        <v>0</v>
      </c>
      <c r="AD83" s="39">
        <v>0</v>
      </c>
      <c r="AE83" s="39">
        <v>0</v>
      </c>
      <c r="AF83" s="40">
        <v>0</v>
      </c>
      <c r="AG83" s="38">
        <v>0</v>
      </c>
      <c r="AH83" s="39">
        <v>0</v>
      </c>
      <c r="AI83" s="39">
        <v>0</v>
      </c>
      <c r="AJ83" s="39">
        <v>0</v>
      </c>
      <c r="AK83" s="40">
        <v>0</v>
      </c>
      <c r="AL83" s="38">
        <v>0</v>
      </c>
      <c r="AM83" s="39">
        <v>0</v>
      </c>
      <c r="AN83" s="39">
        <v>0</v>
      </c>
      <c r="AO83" s="39">
        <v>0</v>
      </c>
      <c r="AP83" s="40">
        <v>0</v>
      </c>
      <c r="AQ83" s="38">
        <v>0</v>
      </c>
      <c r="AR83" s="39">
        <v>0</v>
      </c>
      <c r="AS83" s="39">
        <v>0</v>
      </c>
      <c r="AT83" s="39">
        <v>0</v>
      </c>
      <c r="AU83" s="40">
        <v>0</v>
      </c>
      <c r="AV83" s="38">
        <v>3.477840612774193</v>
      </c>
      <c r="AW83" s="39">
        <v>162.55954442609297</v>
      </c>
      <c r="AX83" s="39">
        <v>0</v>
      </c>
      <c r="AY83" s="39">
        <v>0</v>
      </c>
      <c r="AZ83" s="40">
        <v>2.171485476322581</v>
      </c>
      <c r="BA83" s="38">
        <v>0</v>
      </c>
      <c r="BB83" s="39">
        <v>0</v>
      </c>
      <c r="BC83" s="39">
        <v>0</v>
      </c>
      <c r="BD83" s="39">
        <v>0</v>
      </c>
      <c r="BE83" s="40">
        <v>0</v>
      </c>
      <c r="BF83" s="38">
        <v>43.14360636212903</v>
      </c>
      <c r="BG83" s="39">
        <v>13.681259056322581</v>
      </c>
      <c r="BH83" s="39">
        <v>19.79741619774194</v>
      </c>
      <c r="BI83" s="39">
        <v>0</v>
      </c>
      <c r="BJ83" s="40">
        <v>5.338681398483871</v>
      </c>
      <c r="BK83" s="41">
        <f t="shared" si="5"/>
        <v>752.6428040851251</v>
      </c>
    </row>
    <row r="84" spans="1:63" s="42" customFormat="1" ht="15">
      <c r="A84" s="37"/>
      <c r="B84" s="7" t="s">
        <v>282</v>
      </c>
      <c r="C84" s="38">
        <v>0</v>
      </c>
      <c r="D84" s="39">
        <v>0</v>
      </c>
      <c r="E84" s="39">
        <v>0</v>
      </c>
      <c r="F84" s="39">
        <v>0</v>
      </c>
      <c r="G84" s="40">
        <v>0</v>
      </c>
      <c r="H84" s="38">
        <v>4.451797258870968</v>
      </c>
      <c r="I84" s="39">
        <v>324.68538982003224</v>
      </c>
      <c r="J84" s="39">
        <v>29.518942097387097</v>
      </c>
      <c r="K84" s="39">
        <v>0</v>
      </c>
      <c r="L84" s="40">
        <v>2.5390654880967745</v>
      </c>
      <c r="M84" s="38">
        <v>0</v>
      </c>
      <c r="N84" s="39">
        <v>0</v>
      </c>
      <c r="O84" s="39">
        <v>0</v>
      </c>
      <c r="P84" s="39">
        <v>0</v>
      </c>
      <c r="Q84" s="40">
        <v>0</v>
      </c>
      <c r="R84" s="38">
        <v>1.6018377232258065</v>
      </c>
      <c r="S84" s="39">
        <v>11.0587192</v>
      </c>
      <c r="T84" s="39">
        <v>65.64633621790323</v>
      </c>
      <c r="U84" s="39">
        <v>0</v>
      </c>
      <c r="V84" s="40">
        <v>5.022655500387099</v>
      </c>
      <c r="W84" s="38">
        <v>0</v>
      </c>
      <c r="X84" s="39">
        <v>0</v>
      </c>
      <c r="Y84" s="39">
        <v>0</v>
      </c>
      <c r="Z84" s="39">
        <v>0</v>
      </c>
      <c r="AA84" s="40">
        <v>0</v>
      </c>
      <c r="AB84" s="38">
        <v>0</v>
      </c>
      <c r="AC84" s="39">
        <v>0</v>
      </c>
      <c r="AD84" s="39">
        <v>0</v>
      </c>
      <c r="AE84" s="39">
        <v>0</v>
      </c>
      <c r="AF84" s="40">
        <v>0</v>
      </c>
      <c r="AG84" s="38">
        <v>0</v>
      </c>
      <c r="AH84" s="39">
        <v>0</v>
      </c>
      <c r="AI84" s="39">
        <v>0</v>
      </c>
      <c r="AJ84" s="39">
        <v>0</v>
      </c>
      <c r="AK84" s="40">
        <v>0</v>
      </c>
      <c r="AL84" s="38">
        <v>0</v>
      </c>
      <c r="AM84" s="39">
        <v>0</v>
      </c>
      <c r="AN84" s="39">
        <v>0</v>
      </c>
      <c r="AO84" s="39">
        <v>0</v>
      </c>
      <c r="AP84" s="40">
        <v>0</v>
      </c>
      <c r="AQ84" s="38">
        <v>0</v>
      </c>
      <c r="AR84" s="39">
        <v>0</v>
      </c>
      <c r="AS84" s="39">
        <v>0</v>
      </c>
      <c r="AT84" s="39">
        <v>0</v>
      </c>
      <c r="AU84" s="40">
        <v>0</v>
      </c>
      <c r="AV84" s="38">
        <v>3.6600485328387093</v>
      </c>
      <c r="AW84" s="39">
        <v>74.82738220093823</v>
      </c>
      <c r="AX84" s="39">
        <v>7.220003225806451</v>
      </c>
      <c r="AY84" s="39">
        <v>0</v>
      </c>
      <c r="AZ84" s="40">
        <v>3.723420731806452</v>
      </c>
      <c r="BA84" s="38">
        <v>0</v>
      </c>
      <c r="BB84" s="39">
        <v>0</v>
      </c>
      <c r="BC84" s="39">
        <v>0</v>
      </c>
      <c r="BD84" s="39">
        <v>0</v>
      </c>
      <c r="BE84" s="40">
        <v>0</v>
      </c>
      <c r="BF84" s="38">
        <v>3.43376416383871</v>
      </c>
      <c r="BG84" s="39">
        <v>18.115300306451612</v>
      </c>
      <c r="BH84" s="39">
        <v>6.28959844732258</v>
      </c>
      <c r="BI84" s="39">
        <v>0</v>
      </c>
      <c r="BJ84" s="40">
        <v>2.5582999116451615</v>
      </c>
      <c r="BK84" s="41">
        <f t="shared" si="5"/>
        <v>564.3525608265509</v>
      </c>
    </row>
    <row r="85" spans="1:63" s="42" customFormat="1" ht="15">
      <c r="A85" s="37"/>
      <c r="B85" s="7" t="s">
        <v>259</v>
      </c>
      <c r="C85" s="38">
        <v>0</v>
      </c>
      <c r="D85" s="39">
        <v>0</v>
      </c>
      <c r="E85" s="39">
        <v>0</v>
      </c>
      <c r="F85" s="39">
        <v>0</v>
      </c>
      <c r="G85" s="40">
        <v>0</v>
      </c>
      <c r="H85" s="38">
        <v>15.062571191</v>
      </c>
      <c r="I85" s="39">
        <v>4.9392493870967735</v>
      </c>
      <c r="J85" s="39">
        <v>0.1018401935483871</v>
      </c>
      <c r="K85" s="39">
        <v>0</v>
      </c>
      <c r="L85" s="40">
        <v>11.852193612354839</v>
      </c>
      <c r="M85" s="38">
        <v>0</v>
      </c>
      <c r="N85" s="39">
        <v>0</v>
      </c>
      <c r="O85" s="39">
        <v>0</v>
      </c>
      <c r="P85" s="39">
        <v>0</v>
      </c>
      <c r="Q85" s="40">
        <v>0</v>
      </c>
      <c r="R85" s="38">
        <v>1.4342739367419357</v>
      </c>
      <c r="S85" s="39">
        <v>4.096279139096774</v>
      </c>
      <c r="T85" s="39">
        <v>0</v>
      </c>
      <c r="U85" s="39">
        <v>0</v>
      </c>
      <c r="V85" s="40">
        <v>5.213567684580646</v>
      </c>
      <c r="W85" s="38">
        <v>0</v>
      </c>
      <c r="X85" s="39">
        <v>0</v>
      </c>
      <c r="Y85" s="39">
        <v>0</v>
      </c>
      <c r="Z85" s="39">
        <v>0</v>
      </c>
      <c r="AA85" s="40">
        <v>0</v>
      </c>
      <c r="AB85" s="38">
        <v>0</v>
      </c>
      <c r="AC85" s="39">
        <v>0</v>
      </c>
      <c r="AD85" s="39">
        <v>0</v>
      </c>
      <c r="AE85" s="39">
        <v>0</v>
      </c>
      <c r="AF85" s="40">
        <v>0.40703690322580643</v>
      </c>
      <c r="AG85" s="38">
        <v>0</v>
      </c>
      <c r="AH85" s="39">
        <v>0</v>
      </c>
      <c r="AI85" s="39">
        <v>0</v>
      </c>
      <c r="AJ85" s="39">
        <v>0</v>
      </c>
      <c r="AK85" s="40">
        <v>0</v>
      </c>
      <c r="AL85" s="38">
        <v>0</v>
      </c>
      <c r="AM85" s="39">
        <v>0</v>
      </c>
      <c r="AN85" s="39">
        <v>0</v>
      </c>
      <c r="AO85" s="39">
        <v>0</v>
      </c>
      <c r="AP85" s="40">
        <v>0</v>
      </c>
      <c r="AQ85" s="38">
        <v>0</v>
      </c>
      <c r="AR85" s="39">
        <v>0</v>
      </c>
      <c r="AS85" s="39">
        <v>0</v>
      </c>
      <c r="AT85" s="39">
        <v>0</v>
      </c>
      <c r="AU85" s="40">
        <v>0</v>
      </c>
      <c r="AV85" s="38">
        <v>39.10605155951613</v>
      </c>
      <c r="AW85" s="39">
        <v>36.81102223532147</v>
      </c>
      <c r="AX85" s="39">
        <v>0</v>
      </c>
      <c r="AY85" s="39">
        <v>0</v>
      </c>
      <c r="AZ85" s="40">
        <v>9.290258319064517</v>
      </c>
      <c r="BA85" s="38">
        <v>0</v>
      </c>
      <c r="BB85" s="39">
        <v>0</v>
      </c>
      <c r="BC85" s="39">
        <v>0</v>
      </c>
      <c r="BD85" s="39">
        <v>0</v>
      </c>
      <c r="BE85" s="40">
        <v>0</v>
      </c>
      <c r="BF85" s="38">
        <v>9.974408739548387</v>
      </c>
      <c r="BG85" s="39">
        <v>7.4611685973225805</v>
      </c>
      <c r="BH85" s="39">
        <v>0</v>
      </c>
      <c r="BI85" s="39">
        <v>0</v>
      </c>
      <c r="BJ85" s="40">
        <v>2.5409242022903227</v>
      </c>
      <c r="BK85" s="41">
        <f t="shared" si="5"/>
        <v>148.29084570070856</v>
      </c>
    </row>
    <row r="86" spans="1:63" s="42" customFormat="1" ht="15">
      <c r="A86" s="37"/>
      <c r="B86" s="7" t="s">
        <v>260</v>
      </c>
      <c r="C86" s="38">
        <v>0</v>
      </c>
      <c r="D86" s="39">
        <v>0</v>
      </c>
      <c r="E86" s="39">
        <v>0</v>
      </c>
      <c r="F86" s="39">
        <v>0</v>
      </c>
      <c r="G86" s="40">
        <v>0</v>
      </c>
      <c r="H86" s="38">
        <v>2.1394174661935486</v>
      </c>
      <c r="I86" s="39">
        <v>84.25964716129032</v>
      </c>
      <c r="J86" s="39">
        <v>0</v>
      </c>
      <c r="K86" s="39">
        <v>0</v>
      </c>
      <c r="L86" s="40">
        <v>3.046052304967742</v>
      </c>
      <c r="M86" s="38">
        <v>0</v>
      </c>
      <c r="N86" s="39">
        <v>0</v>
      </c>
      <c r="O86" s="39">
        <v>0</v>
      </c>
      <c r="P86" s="39">
        <v>0</v>
      </c>
      <c r="Q86" s="40">
        <v>0</v>
      </c>
      <c r="R86" s="38">
        <v>0.5998144398387097</v>
      </c>
      <c r="S86" s="39">
        <v>2.0401851612903226</v>
      </c>
      <c r="T86" s="39">
        <v>0</v>
      </c>
      <c r="U86" s="39">
        <v>0</v>
      </c>
      <c r="V86" s="40">
        <v>0.11221319319354833</v>
      </c>
      <c r="W86" s="38">
        <v>0</v>
      </c>
      <c r="X86" s="39">
        <v>0</v>
      </c>
      <c r="Y86" s="39">
        <v>0</v>
      </c>
      <c r="Z86" s="39">
        <v>0</v>
      </c>
      <c r="AA86" s="40">
        <v>0</v>
      </c>
      <c r="AB86" s="38">
        <v>0</v>
      </c>
      <c r="AC86" s="39">
        <v>0</v>
      </c>
      <c r="AD86" s="39">
        <v>0</v>
      </c>
      <c r="AE86" s="39">
        <v>0</v>
      </c>
      <c r="AF86" s="40">
        <v>0</v>
      </c>
      <c r="AG86" s="38">
        <v>0</v>
      </c>
      <c r="AH86" s="39">
        <v>0</v>
      </c>
      <c r="AI86" s="39">
        <v>0</v>
      </c>
      <c r="AJ86" s="39">
        <v>0</v>
      </c>
      <c r="AK86" s="40">
        <v>0</v>
      </c>
      <c r="AL86" s="38">
        <v>0</v>
      </c>
      <c r="AM86" s="39">
        <v>0</v>
      </c>
      <c r="AN86" s="39">
        <v>0</v>
      </c>
      <c r="AO86" s="39">
        <v>0</v>
      </c>
      <c r="AP86" s="40">
        <v>0</v>
      </c>
      <c r="AQ86" s="38">
        <v>0</v>
      </c>
      <c r="AR86" s="39">
        <v>0</v>
      </c>
      <c r="AS86" s="39">
        <v>0</v>
      </c>
      <c r="AT86" s="39">
        <v>0</v>
      </c>
      <c r="AU86" s="40">
        <v>0</v>
      </c>
      <c r="AV86" s="38">
        <v>6.983789179096774</v>
      </c>
      <c r="AW86" s="39">
        <v>5.4345694419243715</v>
      </c>
      <c r="AX86" s="39">
        <v>0</v>
      </c>
      <c r="AY86" s="39">
        <v>0</v>
      </c>
      <c r="AZ86" s="40">
        <v>3.3584703252903223</v>
      </c>
      <c r="BA86" s="38">
        <v>0</v>
      </c>
      <c r="BB86" s="39">
        <v>0</v>
      </c>
      <c r="BC86" s="39">
        <v>0</v>
      </c>
      <c r="BD86" s="39">
        <v>0</v>
      </c>
      <c r="BE86" s="40">
        <v>0</v>
      </c>
      <c r="BF86" s="38">
        <v>0.1549820929032258</v>
      </c>
      <c r="BG86" s="39">
        <v>1.5294285483870969</v>
      </c>
      <c r="BH86" s="39">
        <v>0</v>
      </c>
      <c r="BI86" s="39">
        <v>0</v>
      </c>
      <c r="BJ86" s="40">
        <v>0.0010196190322580643</v>
      </c>
      <c r="BK86" s="41">
        <f t="shared" si="5"/>
        <v>109.65958893340826</v>
      </c>
    </row>
    <row r="87" spans="1:63" s="42" customFormat="1" ht="15">
      <c r="A87" s="37"/>
      <c r="B87" s="7" t="s">
        <v>261</v>
      </c>
      <c r="C87" s="38">
        <v>0</v>
      </c>
      <c r="D87" s="39">
        <v>0</v>
      </c>
      <c r="E87" s="39">
        <v>0</v>
      </c>
      <c r="F87" s="39">
        <v>0</v>
      </c>
      <c r="G87" s="40">
        <v>0</v>
      </c>
      <c r="H87" s="38">
        <v>2.335196917290322</v>
      </c>
      <c r="I87" s="39">
        <v>10.375729548387095</v>
      </c>
      <c r="J87" s="39">
        <v>20.34456774193548</v>
      </c>
      <c r="K87" s="39">
        <v>0</v>
      </c>
      <c r="L87" s="40">
        <v>1.1947347406451614</v>
      </c>
      <c r="M87" s="38">
        <v>0</v>
      </c>
      <c r="N87" s="39">
        <v>0</v>
      </c>
      <c r="O87" s="39">
        <v>0</v>
      </c>
      <c r="P87" s="39">
        <v>0</v>
      </c>
      <c r="Q87" s="40">
        <v>0</v>
      </c>
      <c r="R87" s="38">
        <v>0.4306790238387096</v>
      </c>
      <c r="S87" s="39">
        <v>0</v>
      </c>
      <c r="T87" s="39">
        <v>0</v>
      </c>
      <c r="U87" s="39">
        <v>0</v>
      </c>
      <c r="V87" s="40">
        <v>0</v>
      </c>
      <c r="W87" s="38">
        <v>0</v>
      </c>
      <c r="X87" s="39">
        <v>0</v>
      </c>
      <c r="Y87" s="39">
        <v>0</v>
      </c>
      <c r="Z87" s="39">
        <v>0</v>
      </c>
      <c r="AA87" s="40">
        <v>0</v>
      </c>
      <c r="AB87" s="38">
        <v>0</v>
      </c>
      <c r="AC87" s="39">
        <v>0</v>
      </c>
      <c r="AD87" s="39">
        <v>0</v>
      </c>
      <c r="AE87" s="39">
        <v>0</v>
      </c>
      <c r="AF87" s="40">
        <v>0</v>
      </c>
      <c r="AG87" s="38">
        <v>0</v>
      </c>
      <c r="AH87" s="39">
        <v>0</v>
      </c>
      <c r="AI87" s="39">
        <v>0</v>
      </c>
      <c r="AJ87" s="39">
        <v>0</v>
      </c>
      <c r="AK87" s="40">
        <v>0</v>
      </c>
      <c r="AL87" s="38">
        <v>0</v>
      </c>
      <c r="AM87" s="39">
        <v>0</v>
      </c>
      <c r="AN87" s="39">
        <v>0</v>
      </c>
      <c r="AO87" s="39">
        <v>0</v>
      </c>
      <c r="AP87" s="40">
        <v>0</v>
      </c>
      <c r="AQ87" s="38">
        <v>0</v>
      </c>
      <c r="AR87" s="39">
        <v>0</v>
      </c>
      <c r="AS87" s="39">
        <v>0</v>
      </c>
      <c r="AT87" s="39">
        <v>0</v>
      </c>
      <c r="AU87" s="40">
        <v>0</v>
      </c>
      <c r="AV87" s="38">
        <v>3.7953421006451613</v>
      </c>
      <c r="AW87" s="39">
        <v>25.898757711324148</v>
      </c>
      <c r="AX87" s="39">
        <v>0</v>
      </c>
      <c r="AY87" s="39">
        <v>0</v>
      </c>
      <c r="AZ87" s="40">
        <v>0.2226885251612903</v>
      </c>
      <c r="BA87" s="38">
        <v>0</v>
      </c>
      <c r="BB87" s="39">
        <v>0</v>
      </c>
      <c r="BC87" s="39">
        <v>0</v>
      </c>
      <c r="BD87" s="39">
        <v>0</v>
      </c>
      <c r="BE87" s="40">
        <v>0</v>
      </c>
      <c r="BF87" s="38">
        <v>0.4502207664516129</v>
      </c>
      <c r="BG87" s="39">
        <v>2.2423316668709674</v>
      </c>
      <c r="BH87" s="39">
        <v>0</v>
      </c>
      <c r="BI87" s="39">
        <v>0</v>
      </c>
      <c r="BJ87" s="40">
        <v>20.336851612903224</v>
      </c>
      <c r="BK87" s="41">
        <f t="shared" si="5"/>
        <v>87.62710035545317</v>
      </c>
    </row>
    <row r="88" spans="1:63" s="42" customFormat="1" ht="15">
      <c r="A88" s="37"/>
      <c r="B88" s="7" t="s">
        <v>262</v>
      </c>
      <c r="C88" s="38">
        <v>0</v>
      </c>
      <c r="D88" s="39">
        <v>2.0367232258064516</v>
      </c>
      <c r="E88" s="39">
        <v>0</v>
      </c>
      <c r="F88" s="39">
        <v>0</v>
      </c>
      <c r="G88" s="40">
        <v>0</v>
      </c>
      <c r="H88" s="38">
        <v>20.915691328064522</v>
      </c>
      <c r="I88" s="39">
        <v>220.47529823954838</v>
      </c>
      <c r="J88" s="39">
        <v>0</v>
      </c>
      <c r="K88" s="39">
        <v>0</v>
      </c>
      <c r="L88" s="40">
        <v>5.804667450225807</v>
      </c>
      <c r="M88" s="38">
        <v>0</v>
      </c>
      <c r="N88" s="39">
        <v>0</v>
      </c>
      <c r="O88" s="39">
        <v>0</v>
      </c>
      <c r="P88" s="39">
        <v>0</v>
      </c>
      <c r="Q88" s="40">
        <v>0</v>
      </c>
      <c r="R88" s="38">
        <v>1.6948154977419354</v>
      </c>
      <c r="S88" s="39">
        <v>4.073446451612903</v>
      </c>
      <c r="T88" s="39">
        <v>0</v>
      </c>
      <c r="U88" s="39">
        <v>0</v>
      </c>
      <c r="V88" s="40">
        <v>10.214623319612905</v>
      </c>
      <c r="W88" s="38">
        <v>0</v>
      </c>
      <c r="X88" s="39">
        <v>0</v>
      </c>
      <c r="Y88" s="39">
        <v>0</v>
      </c>
      <c r="Z88" s="39">
        <v>0</v>
      </c>
      <c r="AA88" s="40">
        <v>0</v>
      </c>
      <c r="AB88" s="38">
        <v>0</v>
      </c>
      <c r="AC88" s="39">
        <v>0</v>
      </c>
      <c r="AD88" s="39">
        <v>0</v>
      </c>
      <c r="AE88" s="39">
        <v>0</v>
      </c>
      <c r="AF88" s="40">
        <v>0</v>
      </c>
      <c r="AG88" s="38">
        <v>0</v>
      </c>
      <c r="AH88" s="39">
        <v>0</v>
      </c>
      <c r="AI88" s="39">
        <v>0</v>
      </c>
      <c r="AJ88" s="39">
        <v>0</v>
      </c>
      <c r="AK88" s="40">
        <v>0</v>
      </c>
      <c r="AL88" s="38">
        <v>0</v>
      </c>
      <c r="AM88" s="39">
        <v>0</v>
      </c>
      <c r="AN88" s="39">
        <v>0</v>
      </c>
      <c r="AO88" s="39">
        <v>0</v>
      </c>
      <c r="AP88" s="40">
        <v>0</v>
      </c>
      <c r="AQ88" s="38">
        <v>0</v>
      </c>
      <c r="AR88" s="39">
        <v>0</v>
      </c>
      <c r="AS88" s="39">
        <v>0</v>
      </c>
      <c r="AT88" s="39">
        <v>0</v>
      </c>
      <c r="AU88" s="40">
        <v>0</v>
      </c>
      <c r="AV88" s="38">
        <v>3.5556929547741936</v>
      </c>
      <c r="AW88" s="39">
        <v>5.85430502132381</v>
      </c>
      <c r="AX88" s="39">
        <v>0</v>
      </c>
      <c r="AY88" s="39">
        <v>0</v>
      </c>
      <c r="AZ88" s="40">
        <v>1.4886528825806449</v>
      </c>
      <c r="BA88" s="38">
        <v>0</v>
      </c>
      <c r="BB88" s="39">
        <v>0</v>
      </c>
      <c r="BC88" s="39">
        <v>0</v>
      </c>
      <c r="BD88" s="39">
        <v>0</v>
      </c>
      <c r="BE88" s="40">
        <v>0</v>
      </c>
      <c r="BF88" s="38">
        <v>0.12420843774193548</v>
      </c>
      <c r="BG88" s="39">
        <v>0</v>
      </c>
      <c r="BH88" s="39">
        <v>0</v>
      </c>
      <c r="BI88" s="39">
        <v>0</v>
      </c>
      <c r="BJ88" s="40">
        <v>30.567403517580637</v>
      </c>
      <c r="BK88" s="41">
        <f t="shared" si="5"/>
        <v>306.8055283266141</v>
      </c>
    </row>
    <row r="89" spans="1:63" s="42" customFormat="1" ht="15">
      <c r="A89" s="37"/>
      <c r="B89" s="7" t="s">
        <v>263</v>
      </c>
      <c r="C89" s="38">
        <v>0</v>
      </c>
      <c r="D89" s="39">
        <v>0</v>
      </c>
      <c r="E89" s="39">
        <v>0</v>
      </c>
      <c r="F89" s="39">
        <v>0</v>
      </c>
      <c r="G89" s="40">
        <v>0</v>
      </c>
      <c r="H89" s="38">
        <v>2.531446586096774</v>
      </c>
      <c r="I89" s="39">
        <v>25.900551695967746</v>
      </c>
      <c r="J89" s="39">
        <v>21.294440322580645</v>
      </c>
      <c r="K89" s="39">
        <v>0</v>
      </c>
      <c r="L89" s="40">
        <v>1.3077652691935486</v>
      </c>
      <c r="M89" s="38">
        <v>0</v>
      </c>
      <c r="N89" s="39">
        <v>0</v>
      </c>
      <c r="O89" s="39">
        <v>0</v>
      </c>
      <c r="P89" s="39">
        <v>0</v>
      </c>
      <c r="Q89" s="40">
        <v>0</v>
      </c>
      <c r="R89" s="38">
        <v>2.040311920967742</v>
      </c>
      <c r="S89" s="39">
        <v>0</v>
      </c>
      <c r="T89" s="39">
        <v>5.070104838709677</v>
      </c>
      <c r="U89" s="39">
        <v>0</v>
      </c>
      <c r="V89" s="40">
        <v>0.040169211774193546</v>
      </c>
      <c r="W89" s="38">
        <v>0</v>
      </c>
      <c r="X89" s="39">
        <v>0</v>
      </c>
      <c r="Y89" s="39">
        <v>0</v>
      </c>
      <c r="Z89" s="39">
        <v>0</v>
      </c>
      <c r="AA89" s="40">
        <v>0</v>
      </c>
      <c r="AB89" s="38">
        <v>0</v>
      </c>
      <c r="AC89" s="39">
        <v>0</v>
      </c>
      <c r="AD89" s="39">
        <v>0</v>
      </c>
      <c r="AE89" s="39">
        <v>0</v>
      </c>
      <c r="AF89" s="40">
        <v>0</v>
      </c>
      <c r="AG89" s="38">
        <v>0</v>
      </c>
      <c r="AH89" s="39">
        <v>0</v>
      </c>
      <c r="AI89" s="39">
        <v>0</v>
      </c>
      <c r="AJ89" s="39">
        <v>0</v>
      </c>
      <c r="AK89" s="40">
        <v>0</v>
      </c>
      <c r="AL89" s="38">
        <v>0</v>
      </c>
      <c r="AM89" s="39">
        <v>0</v>
      </c>
      <c r="AN89" s="39">
        <v>0</v>
      </c>
      <c r="AO89" s="39">
        <v>0</v>
      </c>
      <c r="AP89" s="40">
        <v>0</v>
      </c>
      <c r="AQ89" s="38">
        <v>0</v>
      </c>
      <c r="AR89" s="39">
        <v>0</v>
      </c>
      <c r="AS89" s="39">
        <v>0</v>
      </c>
      <c r="AT89" s="39">
        <v>0</v>
      </c>
      <c r="AU89" s="40">
        <v>0</v>
      </c>
      <c r="AV89" s="38">
        <v>1.172299366935484</v>
      </c>
      <c r="AW89" s="39">
        <v>38.691138234252605</v>
      </c>
      <c r="AX89" s="39">
        <v>0</v>
      </c>
      <c r="AY89" s="39">
        <v>0</v>
      </c>
      <c r="AZ89" s="40">
        <v>1.5016124965806452</v>
      </c>
      <c r="BA89" s="38">
        <v>0</v>
      </c>
      <c r="BB89" s="39">
        <v>0</v>
      </c>
      <c r="BC89" s="39">
        <v>0</v>
      </c>
      <c r="BD89" s="39">
        <v>0</v>
      </c>
      <c r="BE89" s="40">
        <v>0</v>
      </c>
      <c r="BF89" s="38">
        <v>0.5488994822903226</v>
      </c>
      <c r="BG89" s="39">
        <v>0</v>
      </c>
      <c r="BH89" s="39">
        <v>5.068367741935484</v>
      </c>
      <c r="BI89" s="39">
        <v>0</v>
      </c>
      <c r="BJ89" s="40">
        <v>5.068367741935484</v>
      </c>
      <c r="BK89" s="41">
        <f t="shared" si="5"/>
        <v>110.23547490922037</v>
      </c>
    </row>
    <row r="90" spans="1:63" s="42" customFormat="1" ht="15">
      <c r="A90" s="37"/>
      <c r="B90" s="7" t="s">
        <v>264</v>
      </c>
      <c r="C90" s="38">
        <v>0</v>
      </c>
      <c r="D90" s="39">
        <v>0</v>
      </c>
      <c r="E90" s="39">
        <v>0</v>
      </c>
      <c r="F90" s="39">
        <v>0</v>
      </c>
      <c r="G90" s="40">
        <v>0</v>
      </c>
      <c r="H90" s="38">
        <v>6.786974255129032</v>
      </c>
      <c r="I90" s="39">
        <v>51.58682949509678</v>
      </c>
      <c r="J90" s="39">
        <v>0</v>
      </c>
      <c r="K90" s="39">
        <v>0</v>
      </c>
      <c r="L90" s="40">
        <v>7.546975178129032</v>
      </c>
      <c r="M90" s="38">
        <v>0</v>
      </c>
      <c r="N90" s="39">
        <v>0</v>
      </c>
      <c r="O90" s="39">
        <v>0</v>
      </c>
      <c r="P90" s="39">
        <v>0</v>
      </c>
      <c r="Q90" s="40">
        <v>0</v>
      </c>
      <c r="R90" s="38">
        <v>0.031976127580645164</v>
      </c>
      <c r="S90" s="39">
        <v>0</v>
      </c>
      <c r="T90" s="39">
        <v>0</v>
      </c>
      <c r="U90" s="39">
        <v>0</v>
      </c>
      <c r="V90" s="40">
        <v>0.03016531732258065</v>
      </c>
      <c r="W90" s="38">
        <v>0</v>
      </c>
      <c r="X90" s="39">
        <v>0</v>
      </c>
      <c r="Y90" s="39">
        <v>0</v>
      </c>
      <c r="Z90" s="39">
        <v>0</v>
      </c>
      <c r="AA90" s="40">
        <v>0</v>
      </c>
      <c r="AB90" s="38">
        <v>0</v>
      </c>
      <c r="AC90" s="39">
        <v>0</v>
      </c>
      <c r="AD90" s="39">
        <v>0</v>
      </c>
      <c r="AE90" s="39">
        <v>0</v>
      </c>
      <c r="AF90" s="40">
        <v>0</v>
      </c>
      <c r="AG90" s="38">
        <v>0</v>
      </c>
      <c r="AH90" s="39">
        <v>0</v>
      </c>
      <c r="AI90" s="39">
        <v>0</v>
      </c>
      <c r="AJ90" s="39">
        <v>0</v>
      </c>
      <c r="AK90" s="40">
        <v>0</v>
      </c>
      <c r="AL90" s="38">
        <v>0</v>
      </c>
      <c r="AM90" s="39">
        <v>0</v>
      </c>
      <c r="AN90" s="39">
        <v>0</v>
      </c>
      <c r="AO90" s="39">
        <v>0</v>
      </c>
      <c r="AP90" s="40">
        <v>0</v>
      </c>
      <c r="AQ90" s="38">
        <v>0</v>
      </c>
      <c r="AR90" s="39">
        <v>0</v>
      </c>
      <c r="AS90" s="39">
        <v>0</v>
      </c>
      <c r="AT90" s="39">
        <v>0</v>
      </c>
      <c r="AU90" s="40">
        <v>0</v>
      </c>
      <c r="AV90" s="38">
        <v>6.2012750369677425</v>
      </c>
      <c r="AW90" s="39">
        <v>4.535488851899812</v>
      </c>
      <c r="AX90" s="39">
        <v>0</v>
      </c>
      <c r="AY90" s="39">
        <v>0</v>
      </c>
      <c r="AZ90" s="40">
        <v>8.382955987354839</v>
      </c>
      <c r="BA90" s="38">
        <v>0</v>
      </c>
      <c r="BB90" s="39">
        <v>0</v>
      </c>
      <c r="BC90" s="39">
        <v>0</v>
      </c>
      <c r="BD90" s="39">
        <v>0</v>
      </c>
      <c r="BE90" s="40">
        <v>0</v>
      </c>
      <c r="BF90" s="38">
        <v>0.6092804384193549</v>
      </c>
      <c r="BG90" s="39">
        <v>0</v>
      </c>
      <c r="BH90" s="39">
        <v>0</v>
      </c>
      <c r="BI90" s="39">
        <v>0</v>
      </c>
      <c r="BJ90" s="40">
        <v>0.05022795338709678</v>
      </c>
      <c r="BK90" s="41">
        <f t="shared" si="5"/>
        <v>85.76214864128693</v>
      </c>
    </row>
    <row r="91" spans="1:63" s="42" customFormat="1" ht="15">
      <c r="A91" s="37"/>
      <c r="B91" s="7" t="s">
        <v>265</v>
      </c>
      <c r="C91" s="38">
        <v>0</v>
      </c>
      <c r="D91" s="39">
        <v>0</v>
      </c>
      <c r="E91" s="39">
        <v>0</v>
      </c>
      <c r="F91" s="39">
        <v>0</v>
      </c>
      <c r="G91" s="40">
        <v>0</v>
      </c>
      <c r="H91" s="38">
        <v>3.8794739429354834</v>
      </c>
      <c r="I91" s="39">
        <v>97.26617806451613</v>
      </c>
      <c r="J91" s="39">
        <v>0</v>
      </c>
      <c r="K91" s="39">
        <v>0</v>
      </c>
      <c r="L91" s="40">
        <v>0.518231876451613</v>
      </c>
      <c r="M91" s="38">
        <v>0</v>
      </c>
      <c r="N91" s="39">
        <v>0</v>
      </c>
      <c r="O91" s="39">
        <v>0</v>
      </c>
      <c r="P91" s="39">
        <v>0</v>
      </c>
      <c r="Q91" s="40">
        <v>0</v>
      </c>
      <c r="R91" s="38">
        <v>0.32891166425806456</v>
      </c>
      <c r="S91" s="39">
        <v>0</v>
      </c>
      <c r="T91" s="39">
        <v>0</v>
      </c>
      <c r="U91" s="39">
        <v>0</v>
      </c>
      <c r="V91" s="40">
        <v>0.18237408387096773</v>
      </c>
      <c r="W91" s="38">
        <v>0</v>
      </c>
      <c r="X91" s="39">
        <v>0</v>
      </c>
      <c r="Y91" s="39">
        <v>0</v>
      </c>
      <c r="Z91" s="39">
        <v>0</v>
      </c>
      <c r="AA91" s="40">
        <v>0</v>
      </c>
      <c r="AB91" s="38">
        <v>0</v>
      </c>
      <c r="AC91" s="39">
        <v>0</v>
      </c>
      <c r="AD91" s="39">
        <v>0</v>
      </c>
      <c r="AE91" s="39">
        <v>0</v>
      </c>
      <c r="AF91" s="40">
        <v>0</v>
      </c>
      <c r="AG91" s="38">
        <v>0</v>
      </c>
      <c r="AH91" s="39">
        <v>0</v>
      </c>
      <c r="AI91" s="39">
        <v>0</v>
      </c>
      <c r="AJ91" s="39">
        <v>0</v>
      </c>
      <c r="AK91" s="40">
        <v>0</v>
      </c>
      <c r="AL91" s="38">
        <v>0</v>
      </c>
      <c r="AM91" s="39">
        <v>0</v>
      </c>
      <c r="AN91" s="39">
        <v>0</v>
      </c>
      <c r="AO91" s="39">
        <v>0</v>
      </c>
      <c r="AP91" s="40">
        <v>0</v>
      </c>
      <c r="AQ91" s="38">
        <v>0</v>
      </c>
      <c r="AR91" s="39">
        <v>0</v>
      </c>
      <c r="AS91" s="39">
        <v>0</v>
      </c>
      <c r="AT91" s="39">
        <v>0</v>
      </c>
      <c r="AU91" s="40">
        <v>0</v>
      </c>
      <c r="AV91" s="38">
        <v>4.56981427067742</v>
      </c>
      <c r="AW91" s="39">
        <v>2.6027099387969828</v>
      </c>
      <c r="AX91" s="39">
        <v>0</v>
      </c>
      <c r="AY91" s="39">
        <v>0</v>
      </c>
      <c r="AZ91" s="40">
        <v>10.118842606612903</v>
      </c>
      <c r="BA91" s="38">
        <v>0</v>
      </c>
      <c r="BB91" s="39">
        <v>0</v>
      </c>
      <c r="BC91" s="39">
        <v>0</v>
      </c>
      <c r="BD91" s="39">
        <v>0</v>
      </c>
      <c r="BE91" s="40">
        <v>0</v>
      </c>
      <c r="BF91" s="38">
        <v>2.668044320548387</v>
      </c>
      <c r="BG91" s="39">
        <v>0</v>
      </c>
      <c r="BH91" s="39">
        <v>0</v>
      </c>
      <c r="BI91" s="39">
        <v>0</v>
      </c>
      <c r="BJ91" s="40">
        <v>0.015191032258064514</v>
      </c>
      <c r="BK91" s="41">
        <f t="shared" si="5"/>
        <v>122.149771800926</v>
      </c>
    </row>
    <row r="92" spans="1:63" s="42" customFormat="1" ht="15">
      <c r="A92" s="37"/>
      <c r="B92" s="7" t="s">
        <v>283</v>
      </c>
      <c r="C92" s="38">
        <v>0</v>
      </c>
      <c r="D92" s="39">
        <v>0</v>
      </c>
      <c r="E92" s="39">
        <v>0</v>
      </c>
      <c r="F92" s="39">
        <v>0</v>
      </c>
      <c r="G92" s="40">
        <v>0</v>
      </c>
      <c r="H92" s="38">
        <v>5.639937810709677</v>
      </c>
      <c r="I92" s="39">
        <v>44.40002612054839</v>
      </c>
      <c r="J92" s="39">
        <v>1.00909</v>
      </c>
      <c r="K92" s="39">
        <v>0</v>
      </c>
      <c r="L92" s="40">
        <v>7.199520863677421</v>
      </c>
      <c r="M92" s="38">
        <v>0</v>
      </c>
      <c r="N92" s="39">
        <v>0</v>
      </c>
      <c r="O92" s="39">
        <v>0</v>
      </c>
      <c r="P92" s="39">
        <v>0</v>
      </c>
      <c r="Q92" s="40">
        <v>0</v>
      </c>
      <c r="R92" s="38">
        <v>4.641649565774194</v>
      </c>
      <c r="S92" s="39">
        <v>5.086653011419354</v>
      </c>
      <c r="T92" s="39">
        <v>3.02727</v>
      </c>
      <c r="U92" s="39">
        <v>0</v>
      </c>
      <c r="V92" s="40">
        <v>1.1884301639354837</v>
      </c>
      <c r="W92" s="38">
        <v>0</v>
      </c>
      <c r="X92" s="39">
        <v>0</v>
      </c>
      <c r="Y92" s="39">
        <v>0</v>
      </c>
      <c r="Z92" s="39">
        <v>0</v>
      </c>
      <c r="AA92" s="40">
        <v>0</v>
      </c>
      <c r="AB92" s="38">
        <v>0.3328807935483871</v>
      </c>
      <c r="AC92" s="39">
        <v>0</v>
      </c>
      <c r="AD92" s="39">
        <v>0</v>
      </c>
      <c r="AE92" s="39">
        <v>0</v>
      </c>
      <c r="AF92" s="40">
        <v>0.1513094516129032</v>
      </c>
      <c r="AG92" s="38">
        <v>0</v>
      </c>
      <c r="AH92" s="39">
        <v>0</v>
      </c>
      <c r="AI92" s="39">
        <v>0</v>
      </c>
      <c r="AJ92" s="39">
        <v>0</v>
      </c>
      <c r="AK92" s="40">
        <v>0</v>
      </c>
      <c r="AL92" s="38">
        <v>0.010087296774193549</v>
      </c>
      <c r="AM92" s="39">
        <v>0</v>
      </c>
      <c r="AN92" s="39">
        <v>0</v>
      </c>
      <c r="AO92" s="39">
        <v>0</v>
      </c>
      <c r="AP92" s="40">
        <v>0</v>
      </c>
      <c r="AQ92" s="38">
        <v>0</v>
      </c>
      <c r="AR92" s="39">
        <v>0</v>
      </c>
      <c r="AS92" s="39">
        <v>0</v>
      </c>
      <c r="AT92" s="39">
        <v>0</v>
      </c>
      <c r="AU92" s="40">
        <v>0</v>
      </c>
      <c r="AV92" s="38">
        <v>43.19598283000001</v>
      </c>
      <c r="AW92" s="39">
        <v>29.723707188838393</v>
      </c>
      <c r="AX92" s="39">
        <v>0</v>
      </c>
      <c r="AY92" s="39">
        <v>0</v>
      </c>
      <c r="AZ92" s="40">
        <v>10.197590178838709</v>
      </c>
      <c r="BA92" s="38">
        <v>0</v>
      </c>
      <c r="BB92" s="39">
        <v>0</v>
      </c>
      <c r="BC92" s="39">
        <v>0</v>
      </c>
      <c r="BD92" s="39">
        <v>0</v>
      </c>
      <c r="BE92" s="40">
        <v>0</v>
      </c>
      <c r="BF92" s="38">
        <v>9.356394089354838</v>
      </c>
      <c r="BG92" s="39">
        <v>4.450977670967742</v>
      </c>
      <c r="BH92" s="39">
        <v>2.0174593548387096</v>
      </c>
      <c r="BI92" s="39">
        <v>0</v>
      </c>
      <c r="BJ92" s="40">
        <v>1.6827385252580647</v>
      </c>
      <c r="BK92" s="41">
        <f t="shared" si="5"/>
        <v>173.31170491609646</v>
      </c>
    </row>
    <row r="93" spans="1:63" s="42" customFormat="1" ht="15">
      <c r="A93" s="37"/>
      <c r="B93" s="7" t="s">
        <v>284</v>
      </c>
      <c r="C93" s="38">
        <v>0</v>
      </c>
      <c r="D93" s="39">
        <v>0</v>
      </c>
      <c r="E93" s="39">
        <v>0</v>
      </c>
      <c r="F93" s="39">
        <v>0</v>
      </c>
      <c r="G93" s="40">
        <v>0</v>
      </c>
      <c r="H93" s="38">
        <v>0.7757948778387098</v>
      </c>
      <c r="I93" s="39">
        <v>44.103216012451625</v>
      </c>
      <c r="J93" s="39">
        <v>0</v>
      </c>
      <c r="K93" s="39">
        <v>0</v>
      </c>
      <c r="L93" s="40">
        <v>3.703265416258064</v>
      </c>
      <c r="M93" s="38">
        <v>0</v>
      </c>
      <c r="N93" s="39">
        <v>0</v>
      </c>
      <c r="O93" s="39">
        <v>0</v>
      </c>
      <c r="P93" s="39">
        <v>0</v>
      </c>
      <c r="Q93" s="40">
        <v>0</v>
      </c>
      <c r="R93" s="38">
        <v>0.6665598438709677</v>
      </c>
      <c r="S93" s="39">
        <v>5.254868387096774</v>
      </c>
      <c r="T93" s="39">
        <v>0</v>
      </c>
      <c r="U93" s="39">
        <v>0</v>
      </c>
      <c r="V93" s="40">
        <v>0.020002118838709684</v>
      </c>
      <c r="W93" s="38">
        <v>0</v>
      </c>
      <c r="X93" s="39">
        <v>0</v>
      </c>
      <c r="Y93" s="39">
        <v>0</v>
      </c>
      <c r="Z93" s="39">
        <v>0</v>
      </c>
      <c r="AA93" s="40">
        <v>0</v>
      </c>
      <c r="AB93" s="38">
        <v>0</v>
      </c>
      <c r="AC93" s="39">
        <v>0</v>
      </c>
      <c r="AD93" s="39">
        <v>0</v>
      </c>
      <c r="AE93" s="39">
        <v>0</v>
      </c>
      <c r="AF93" s="40">
        <v>0</v>
      </c>
      <c r="AG93" s="38">
        <v>0</v>
      </c>
      <c r="AH93" s="39">
        <v>0</v>
      </c>
      <c r="AI93" s="39">
        <v>0</v>
      </c>
      <c r="AJ93" s="39">
        <v>0</v>
      </c>
      <c r="AK93" s="40">
        <v>0</v>
      </c>
      <c r="AL93" s="38">
        <v>0</v>
      </c>
      <c r="AM93" s="39">
        <v>0</v>
      </c>
      <c r="AN93" s="39">
        <v>0</v>
      </c>
      <c r="AO93" s="39">
        <v>0</v>
      </c>
      <c r="AP93" s="40">
        <v>0</v>
      </c>
      <c r="AQ93" s="38">
        <v>0</v>
      </c>
      <c r="AR93" s="39">
        <v>0</v>
      </c>
      <c r="AS93" s="39">
        <v>0</v>
      </c>
      <c r="AT93" s="39">
        <v>0</v>
      </c>
      <c r="AU93" s="40">
        <v>0</v>
      </c>
      <c r="AV93" s="38">
        <v>3.868432420741935</v>
      </c>
      <c r="AW93" s="39">
        <v>3.0307654838603666</v>
      </c>
      <c r="AX93" s="39">
        <v>0</v>
      </c>
      <c r="AY93" s="39">
        <v>0</v>
      </c>
      <c r="AZ93" s="40">
        <v>6.839932569516129</v>
      </c>
      <c r="BA93" s="38">
        <v>0</v>
      </c>
      <c r="BB93" s="39">
        <v>0</v>
      </c>
      <c r="BC93" s="39">
        <v>0</v>
      </c>
      <c r="BD93" s="39">
        <v>0</v>
      </c>
      <c r="BE93" s="40">
        <v>0</v>
      </c>
      <c r="BF93" s="38">
        <v>0.06440008722580645</v>
      </c>
      <c r="BG93" s="39">
        <v>0</v>
      </c>
      <c r="BH93" s="39">
        <v>0</v>
      </c>
      <c r="BI93" s="39">
        <v>0</v>
      </c>
      <c r="BJ93" s="40">
        <v>0.05253326838709677</v>
      </c>
      <c r="BK93" s="41">
        <f t="shared" si="5"/>
        <v>68.37977048608617</v>
      </c>
    </row>
    <row r="94" spans="1:63" s="42" customFormat="1" ht="15">
      <c r="A94" s="37"/>
      <c r="B94" s="7" t="s">
        <v>285</v>
      </c>
      <c r="C94" s="38">
        <v>0</v>
      </c>
      <c r="D94" s="39">
        <v>0</v>
      </c>
      <c r="E94" s="39">
        <v>0</v>
      </c>
      <c r="F94" s="39">
        <v>0</v>
      </c>
      <c r="G94" s="40">
        <v>0</v>
      </c>
      <c r="H94" s="38">
        <v>0.28347757890322584</v>
      </c>
      <c r="I94" s="39">
        <v>45.966213548387095</v>
      </c>
      <c r="J94" s="39">
        <v>0</v>
      </c>
      <c r="K94" s="39">
        <v>0</v>
      </c>
      <c r="L94" s="40">
        <v>0.04192522774193549</v>
      </c>
      <c r="M94" s="38">
        <v>0</v>
      </c>
      <c r="N94" s="39">
        <v>0</v>
      </c>
      <c r="O94" s="39">
        <v>0</v>
      </c>
      <c r="P94" s="39">
        <v>0</v>
      </c>
      <c r="Q94" s="40">
        <v>0</v>
      </c>
      <c r="R94" s="38">
        <v>0.0686891616451613</v>
      </c>
      <c r="S94" s="39">
        <v>7.889768937096774</v>
      </c>
      <c r="T94" s="39">
        <v>0</v>
      </c>
      <c r="U94" s="39">
        <v>0</v>
      </c>
      <c r="V94" s="40">
        <v>0.007006681548387096</v>
      </c>
      <c r="W94" s="38">
        <v>0</v>
      </c>
      <c r="X94" s="39">
        <v>0</v>
      </c>
      <c r="Y94" s="39">
        <v>0</v>
      </c>
      <c r="Z94" s="39">
        <v>0</v>
      </c>
      <c r="AA94" s="40">
        <v>0</v>
      </c>
      <c r="AB94" s="38">
        <v>0</v>
      </c>
      <c r="AC94" s="39">
        <v>0</v>
      </c>
      <c r="AD94" s="39">
        <v>0</v>
      </c>
      <c r="AE94" s="39">
        <v>0</v>
      </c>
      <c r="AF94" s="40">
        <v>0</v>
      </c>
      <c r="AG94" s="38">
        <v>0</v>
      </c>
      <c r="AH94" s="39">
        <v>0</v>
      </c>
      <c r="AI94" s="39">
        <v>0</v>
      </c>
      <c r="AJ94" s="39">
        <v>0</v>
      </c>
      <c r="AK94" s="40">
        <v>0</v>
      </c>
      <c r="AL94" s="38">
        <v>0</v>
      </c>
      <c r="AM94" s="39">
        <v>0</v>
      </c>
      <c r="AN94" s="39">
        <v>0</v>
      </c>
      <c r="AO94" s="39">
        <v>0</v>
      </c>
      <c r="AP94" s="40">
        <v>0</v>
      </c>
      <c r="AQ94" s="38">
        <v>0</v>
      </c>
      <c r="AR94" s="39">
        <v>0</v>
      </c>
      <c r="AS94" s="39">
        <v>0</v>
      </c>
      <c r="AT94" s="39">
        <v>0</v>
      </c>
      <c r="AU94" s="40">
        <v>0</v>
      </c>
      <c r="AV94" s="38">
        <v>0.9651516843870968</v>
      </c>
      <c r="AW94" s="39">
        <v>16.596840202655724</v>
      </c>
      <c r="AX94" s="39">
        <v>0</v>
      </c>
      <c r="AY94" s="39">
        <v>0</v>
      </c>
      <c r="AZ94" s="40">
        <v>0</v>
      </c>
      <c r="BA94" s="38">
        <v>0</v>
      </c>
      <c r="BB94" s="39">
        <v>0</v>
      </c>
      <c r="BC94" s="39">
        <v>0</v>
      </c>
      <c r="BD94" s="39">
        <v>0</v>
      </c>
      <c r="BE94" s="40">
        <v>0</v>
      </c>
      <c r="BF94" s="38">
        <v>0.45476561645161295</v>
      </c>
      <c r="BG94" s="39">
        <v>0</v>
      </c>
      <c r="BH94" s="39">
        <v>0.25249887096774193</v>
      </c>
      <c r="BI94" s="39">
        <v>0</v>
      </c>
      <c r="BJ94" s="40">
        <v>0.0656497064516129</v>
      </c>
      <c r="BK94" s="41">
        <f t="shared" si="5"/>
        <v>72.59198721623636</v>
      </c>
    </row>
    <row r="95" spans="1:63" s="42" customFormat="1" ht="15">
      <c r="A95" s="37"/>
      <c r="B95" s="7" t="s">
        <v>286</v>
      </c>
      <c r="C95" s="38">
        <v>0</v>
      </c>
      <c r="D95" s="39">
        <v>0</v>
      </c>
      <c r="E95" s="39">
        <v>0</v>
      </c>
      <c r="F95" s="39">
        <v>0</v>
      </c>
      <c r="G95" s="40">
        <v>0</v>
      </c>
      <c r="H95" s="38">
        <v>3.301076205419355</v>
      </c>
      <c r="I95" s="39">
        <v>31.70822479032258</v>
      </c>
      <c r="J95" s="39">
        <v>0</v>
      </c>
      <c r="K95" s="39">
        <v>0</v>
      </c>
      <c r="L95" s="40">
        <v>1.001153170645161</v>
      </c>
      <c r="M95" s="38">
        <v>0</v>
      </c>
      <c r="N95" s="39">
        <v>0</v>
      </c>
      <c r="O95" s="39">
        <v>0</v>
      </c>
      <c r="P95" s="39">
        <v>0</v>
      </c>
      <c r="Q95" s="40">
        <v>0</v>
      </c>
      <c r="R95" s="38">
        <v>0.020668318225806455</v>
      </c>
      <c r="S95" s="39">
        <v>0</v>
      </c>
      <c r="T95" s="39">
        <v>0</v>
      </c>
      <c r="U95" s="39">
        <v>0</v>
      </c>
      <c r="V95" s="40">
        <v>0.040328425806451615</v>
      </c>
      <c r="W95" s="38">
        <v>0</v>
      </c>
      <c r="X95" s="39">
        <v>0</v>
      </c>
      <c r="Y95" s="39">
        <v>0</v>
      </c>
      <c r="Z95" s="39">
        <v>0</v>
      </c>
      <c r="AA95" s="40">
        <v>0</v>
      </c>
      <c r="AB95" s="38">
        <v>0</v>
      </c>
      <c r="AC95" s="39">
        <v>0</v>
      </c>
      <c r="AD95" s="39">
        <v>0</v>
      </c>
      <c r="AE95" s="39">
        <v>0</v>
      </c>
      <c r="AF95" s="40">
        <v>0</v>
      </c>
      <c r="AG95" s="38">
        <v>0</v>
      </c>
      <c r="AH95" s="39">
        <v>0</v>
      </c>
      <c r="AI95" s="39">
        <v>0</v>
      </c>
      <c r="AJ95" s="39">
        <v>0</v>
      </c>
      <c r="AK95" s="40">
        <v>0</v>
      </c>
      <c r="AL95" s="38">
        <v>0</v>
      </c>
      <c r="AM95" s="39">
        <v>0</v>
      </c>
      <c r="AN95" s="39">
        <v>0</v>
      </c>
      <c r="AO95" s="39">
        <v>0</v>
      </c>
      <c r="AP95" s="40">
        <v>0</v>
      </c>
      <c r="AQ95" s="38">
        <v>0</v>
      </c>
      <c r="AR95" s="39">
        <v>0</v>
      </c>
      <c r="AS95" s="39">
        <v>0</v>
      </c>
      <c r="AT95" s="39">
        <v>0</v>
      </c>
      <c r="AU95" s="40">
        <v>0</v>
      </c>
      <c r="AV95" s="38">
        <v>5.69739696316129</v>
      </c>
      <c r="AW95" s="39">
        <v>3.2305605750666544</v>
      </c>
      <c r="AX95" s="39">
        <v>0</v>
      </c>
      <c r="AY95" s="39">
        <v>0</v>
      </c>
      <c r="AZ95" s="40">
        <v>6.294135225935484</v>
      </c>
      <c r="BA95" s="38">
        <v>0</v>
      </c>
      <c r="BB95" s="39">
        <v>0</v>
      </c>
      <c r="BC95" s="39">
        <v>0</v>
      </c>
      <c r="BD95" s="39">
        <v>0</v>
      </c>
      <c r="BE95" s="40">
        <v>0</v>
      </c>
      <c r="BF95" s="38">
        <v>0.3548033961290323</v>
      </c>
      <c r="BG95" s="39">
        <v>0</v>
      </c>
      <c r="BH95" s="39">
        <v>0</v>
      </c>
      <c r="BI95" s="39">
        <v>0</v>
      </c>
      <c r="BJ95" s="40">
        <v>0.042334496129032256</v>
      </c>
      <c r="BK95" s="41">
        <f t="shared" si="5"/>
        <v>51.690681566840844</v>
      </c>
    </row>
    <row r="96" spans="1:63" s="42" customFormat="1" ht="15">
      <c r="A96" s="37"/>
      <c r="B96" s="7" t="s">
        <v>287</v>
      </c>
      <c r="C96" s="38">
        <v>0</v>
      </c>
      <c r="D96" s="39">
        <v>607.8967747533225</v>
      </c>
      <c r="E96" s="39">
        <v>0</v>
      </c>
      <c r="F96" s="39">
        <v>0</v>
      </c>
      <c r="G96" s="40">
        <v>100.6704193548387</v>
      </c>
      <c r="H96" s="38">
        <v>5.0337223085806455</v>
      </c>
      <c r="I96" s="39">
        <v>869.1682080507421</v>
      </c>
      <c r="J96" s="39">
        <v>0</v>
      </c>
      <c r="K96" s="39">
        <v>0</v>
      </c>
      <c r="L96" s="40">
        <v>8.501415573677418</v>
      </c>
      <c r="M96" s="38">
        <v>0</v>
      </c>
      <c r="N96" s="39">
        <v>0</v>
      </c>
      <c r="O96" s="39">
        <v>0</v>
      </c>
      <c r="P96" s="39">
        <v>0</v>
      </c>
      <c r="Q96" s="40">
        <v>0</v>
      </c>
      <c r="R96" s="38">
        <v>0.3284620000322581</v>
      </c>
      <c r="S96" s="39">
        <v>7.674692488870967</v>
      </c>
      <c r="T96" s="39">
        <v>0</v>
      </c>
      <c r="U96" s="39">
        <v>0</v>
      </c>
      <c r="V96" s="40">
        <v>0.6102700569032258</v>
      </c>
      <c r="W96" s="38">
        <v>0</v>
      </c>
      <c r="X96" s="39">
        <v>0</v>
      </c>
      <c r="Y96" s="39">
        <v>0</v>
      </c>
      <c r="Z96" s="39">
        <v>0</v>
      </c>
      <c r="AA96" s="40">
        <v>0</v>
      </c>
      <c r="AB96" s="38">
        <v>0</v>
      </c>
      <c r="AC96" s="39">
        <v>0</v>
      </c>
      <c r="AD96" s="39">
        <v>0</v>
      </c>
      <c r="AE96" s="39">
        <v>0</v>
      </c>
      <c r="AF96" s="40">
        <v>0</v>
      </c>
      <c r="AG96" s="38">
        <v>0</v>
      </c>
      <c r="AH96" s="39">
        <v>0</v>
      </c>
      <c r="AI96" s="39">
        <v>0</v>
      </c>
      <c r="AJ96" s="39">
        <v>0</v>
      </c>
      <c r="AK96" s="40">
        <v>0</v>
      </c>
      <c r="AL96" s="38">
        <v>0</v>
      </c>
      <c r="AM96" s="39">
        <v>0</v>
      </c>
      <c r="AN96" s="39">
        <v>0</v>
      </c>
      <c r="AO96" s="39">
        <v>0</v>
      </c>
      <c r="AP96" s="40">
        <v>0</v>
      </c>
      <c r="AQ96" s="38">
        <v>0</v>
      </c>
      <c r="AR96" s="39">
        <v>0</v>
      </c>
      <c r="AS96" s="39">
        <v>0</v>
      </c>
      <c r="AT96" s="39">
        <v>0</v>
      </c>
      <c r="AU96" s="40">
        <v>0</v>
      </c>
      <c r="AV96" s="38">
        <v>19.42235595187097</v>
      </c>
      <c r="AW96" s="39">
        <v>7.114487915024571</v>
      </c>
      <c r="AX96" s="39">
        <v>0</v>
      </c>
      <c r="AY96" s="39">
        <v>0</v>
      </c>
      <c r="AZ96" s="40">
        <v>11.507034100903224</v>
      </c>
      <c r="BA96" s="38">
        <v>0</v>
      </c>
      <c r="BB96" s="39">
        <v>0</v>
      </c>
      <c r="BC96" s="39">
        <v>0</v>
      </c>
      <c r="BD96" s="39">
        <v>0</v>
      </c>
      <c r="BE96" s="40">
        <v>0</v>
      </c>
      <c r="BF96" s="38">
        <v>1.535394165129032</v>
      </c>
      <c r="BG96" s="39">
        <v>4.297818311967741</v>
      </c>
      <c r="BH96" s="39">
        <v>0</v>
      </c>
      <c r="BI96" s="39">
        <v>0</v>
      </c>
      <c r="BJ96" s="40">
        <v>0.16859577096774195</v>
      </c>
      <c r="BK96" s="41">
        <f t="shared" si="5"/>
        <v>1643.9296508028308</v>
      </c>
    </row>
    <row r="97" spans="1:63" s="42" customFormat="1" ht="15">
      <c r="A97" s="37"/>
      <c r="B97" s="7" t="s">
        <v>271</v>
      </c>
      <c r="C97" s="38">
        <v>0</v>
      </c>
      <c r="D97" s="39">
        <v>0</v>
      </c>
      <c r="E97" s="39">
        <v>0</v>
      </c>
      <c r="F97" s="39">
        <v>0</v>
      </c>
      <c r="G97" s="40">
        <v>0</v>
      </c>
      <c r="H97" s="38">
        <v>0.453966334516129</v>
      </c>
      <c r="I97" s="39">
        <v>76.22588262980645</v>
      </c>
      <c r="J97" s="39">
        <v>0</v>
      </c>
      <c r="K97" s="39">
        <v>0</v>
      </c>
      <c r="L97" s="40">
        <v>21.785530788225806</v>
      </c>
      <c r="M97" s="38">
        <v>0</v>
      </c>
      <c r="N97" s="39">
        <v>0</v>
      </c>
      <c r="O97" s="39">
        <v>0</v>
      </c>
      <c r="P97" s="39">
        <v>0</v>
      </c>
      <c r="Q97" s="40">
        <v>0</v>
      </c>
      <c r="R97" s="38">
        <v>0.051149216935483875</v>
      </c>
      <c r="S97" s="39">
        <v>4.692588709677419</v>
      </c>
      <c r="T97" s="39">
        <v>0</v>
      </c>
      <c r="U97" s="39">
        <v>0</v>
      </c>
      <c r="V97" s="40">
        <v>0.21257145290322585</v>
      </c>
      <c r="W97" s="38">
        <v>0</v>
      </c>
      <c r="X97" s="39">
        <v>0</v>
      </c>
      <c r="Y97" s="39">
        <v>0</v>
      </c>
      <c r="Z97" s="39">
        <v>0</v>
      </c>
      <c r="AA97" s="40">
        <v>0</v>
      </c>
      <c r="AB97" s="38">
        <v>0</v>
      </c>
      <c r="AC97" s="39">
        <v>0</v>
      </c>
      <c r="AD97" s="39">
        <v>0</v>
      </c>
      <c r="AE97" s="39">
        <v>0</v>
      </c>
      <c r="AF97" s="40">
        <v>0</v>
      </c>
      <c r="AG97" s="38">
        <v>0</v>
      </c>
      <c r="AH97" s="39">
        <v>0</v>
      </c>
      <c r="AI97" s="39">
        <v>0</v>
      </c>
      <c r="AJ97" s="39">
        <v>0</v>
      </c>
      <c r="AK97" s="40">
        <v>0</v>
      </c>
      <c r="AL97" s="38">
        <v>0</v>
      </c>
      <c r="AM97" s="39">
        <v>0</v>
      </c>
      <c r="AN97" s="39">
        <v>0</v>
      </c>
      <c r="AO97" s="39">
        <v>0</v>
      </c>
      <c r="AP97" s="40">
        <v>0</v>
      </c>
      <c r="AQ97" s="38">
        <v>0</v>
      </c>
      <c r="AR97" s="39">
        <v>0</v>
      </c>
      <c r="AS97" s="39">
        <v>0</v>
      </c>
      <c r="AT97" s="39">
        <v>0</v>
      </c>
      <c r="AU97" s="40">
        <v>0</v>
      </c>
      <c r="AV97" s="38">
        <v>5.150342326129034</v>
      </c>
      <c r="AW97" s="39">
        <v>1.5079970746735003</v>
      </c>
      <c r="AX97" s="39">
        <v>0</v>
      </c>
      <c r="AY97" s="39">
        <v>0</v>
      </c>
      <c r="AZ97" s="40">
        <v>23.886013219225802</v>
      </c>
      <c r="BA97" s="38">
        <v>0</v>
      </c>
      <c r="BB97" s="39">
        <v>0</v>
      </c>
      <c r="BC97" s="39">
        <v>0</v>
      </c>
      <c r="BD97" s="39">
        <v>0</v>
      </c>
      <c r="BE97" s="40">
        <v>0</v>
      </c>
      <c r="BF97" s="38">
        <v>0.11588620619354839</v>
      </c>
      <c r="BG97" s="39">
        <v>0</v>
      </c>
      <c r="BH97" s="39">
        <v>0</v>
      </c>
      <c r="BI97" s="39">
        <v>0</v>
      </c>
      <c r="BJ97" s="40">
        <v>0.3200032</v>
      </c>
      <c r="BK97" s="41">
        <f t="shared" si="5"/>
        <v>134.4019311582864</v>
      </c>
    </row>
    <row r="98" spans="1:63" s="42" customFormat="1" ht="15">
      <c r="A98" s="37"/>
      <c r="B98" s="7" t="s">
        <v>288</v>
      </c>
      <c r="C98" s="38">
        <v>0</v>
      </c>
      <c r="D98" s="39">
        <v>0</v>
      </c>
      <c r="E98" s="39">
        <v>0</v>
      </c>
      <c r="F98" s="39">
        <v>0</v>
      </c>
      <c r="G98" s="40">
        <v>0</v>
      </c>
      <c r="H98" s="38">
        <v>0.6045508741935485</v>
      </c>
      <c r="I98" s="39">
        <v>51.61397212903226</v>
      </c>
      <c r="J98" s="39">
        <v>34.275296</v>
      </c>
      <c r="K98" s="39">
        <v>0</v>
      </c>
      <c r="L98" s="40">
        <v>0.0005025703225806451</v>
      </c>
      <c r="M98" s="38">
        <v>0</v>
      </c>
      <c r="N98" s="39">
        <v>0</v>
      </c>
      <c r="O98" s="39">
        <v>0</v>
      </c>
      <c r="P98" s="39">
        <v>0</v>
      </c>
      <c r="Q98" s="40">
        <v>0</v>
      </c>
      <c r="R98" s="38">
        <v>0.9704991050645162</v>
      </c>
      <c r="S98" s="39">
        <v>9.048203763741936</v>
      </c>
      <c r="T98" s="39">
        <v>31.330032100580645</v>
      </c>
      <c r="U98" s="39">
        <v>0</v>
      </c>
      <c r="V98" s="40">
        <v>2.0102812903225806</v>
      </c>
      <c r="W98" s="38">
        <v>0</v>
      </c>
      <c r="X98" s="39">
        <v>0</v>
      </c>
      <c r="Y98" s="39">
        <v>0</v>
      </c>
      <c r="Z98" s="39">
        <v>0</v>
      </c>
      <c r="AA98" s="40">
        <v>0</v>
      </c>
      <c r="AB98" s="38">
        <v>0</v>
      </c>
      <c r="AC98" s="39">
        <v>0</v>
      </c>
      <c r="AD98" s="39">
        <v>0</v>
      </c>
      <c r="AE98" s="39">
        <v>0</v>
      </c>
      <c r="AF98" s="40">
        <v>0</v>
      </c>
      <c r="AG98" s="38">
        <v>0</v>
      </c>
      <c r="AH98" s="39">
        <v>0</v>
      </c>
      <c r="AI98" s="39">
        <v>0</v>
      </c>
      <c r="AJ98" s="39">
        <v>0</v>
      </c>
      <c r="AK98" s="40">
        <v>0</v>
      </c>
      <c r="AL98" s="38">
        <v>0</v>
      </c>
      <c r="AM98" s="39">
        <v>0</v>
      </c>
      <c r="AN98" s="39">
        <v>0</v>
      </c>
      <c r="AO98" s="39">
        <v>0</v>
      </c>
      <c r="AP98" s="40">
        <v>0</v>
      </c>
      <c r="AQ98" s="38">
        <v>0</v>
      </c>
      <c r="AR98" s="39">
        <v>0</v>
      </c>
      <c r="AS98" s="39">
        <v>0</v>
      </c>
      <c r="AT98" s="39">
        <v>0</v>
      </c>
      <c r="AU98" s="40">
        <v>0</v>
      </c>
      <c r="AV98" s="38">
        <v>2.6882492945161287</v>
      </c>
      <c r="AW98" s="39">
        <v>33.601461035077534</v>
      </c>
      <c r="AX98" s="39">
        <v>3.0150667741935484</v>
      </c>
      <c r="AY98" s="39">
        <v>0</v>
      </c>
      <c r="AZ98" s="40">
        <v>0.05444046367741936</v>
      </c>
      <c r="BA98" s="38">
        <v>0</v>
      </c>
      <c r="BB98" s="39">
        <v>0</v>
      </c>
      <c r="BC98" s="39">
        <v>0</v>
      </c>
      <c r="BD98" s="39">
        <v>0</v>
      </c>
      <c r="BE98" s="40">
        <v>0</v>
      </c>
      <c r="BF98" s="38">
        <v>0.8481584623548389</v>
      </c>
      <c r="BG98" s="39">
        <v>0.251255564516129</v>
      </c>
      <c r="BH98" s="39">
        <v>0</v>
      </c>
      <c r="BI98" s="39">
        <v>0</v>
      </c>
      <c r="BJ98" s="40">
        <v>0</v>
      </c>
      <c r="BK98" s="41">
        <f t="shared" si="5"/>
        <v>170.31196942759368</v>
      </c>
    </row>
    <row r="99" spans="1:63" s="42" customFormat="1" ht="15">
      <c r="A99" s="37"/>
      <c r="B99" s="7" t="s">
        <v>272</v>
      </c>
      <c r="C99" s="38">
        <v>0</v>
      </c>
      <c r="D99" s="39">
        <v>0</v>
      </c>
      <c r="E99" s="39">
        <v>0</v>
      </c>
      <c r="F99" s="39">
        <v>0</v>
      </c>
      <c r="G99" s="40">
        <v>0</v>
      </c>
      <c r="H99" s="38">
        <v>0.9730270020967742</v>
      </c>
      <c r="I99" s="39">
        <v>4.707895839838709</v>
      </c>
      <c r="J99" s="39">
        <v>0</v>
      </c>
      <c r="K99" s="39">
        <v>0</v>
      </c>
      <c r="L99" s="40">
        <v>5.604734439806451</v>
      </c>
      <c r="M99" s="38">
        <v>0</v>
      </c>
      <c r="N99" s="39">
        <v>0</v>
      </c>
      <c r="O99" s="39">
        <v>0</v>
      </c>
      <c r="P99" s="39">
        <v>0</v>
      </c>
      <c r="Q99" s="40">
        <v>0</v>
      </c>
      <c r="R99" s="38">
        <v>0.4122570856451613</v>
      </c>
      <c r="S99" s="39">
        <v>2.826691478677419</v>
      </c>
      <c r="T99" s="39">
        <v>0</v>
      </c>
      <c r="U99" s="39">
        <v>0</v>
      </c>
      <c r="V99" s="40">
        <v>1.0449415596451614</v>
      </c>
      <c r="W99" s="38">
        <v>0</v>
      </c>
      <c r="X99" s="39">
        <v>0</v>
      </c>
      <c r="Y99" s="39">
        <v>0</v>
      </c>
      <c r="Z99" s="39">
        <v>0</v>
      </c>
      <c r="AA99" s="40">
        <v>0</v>
      </c>
      <c r="AB99" s="38">
        <v>0</v>
      </c>
      <c r="AC99" s="39">
        <v>0</v>
      </c>
      <c r="AD99" s="39">
        <v>0</v>
      </c>
      <c r="AE99" s="39">
        <v>0</v>
      </c>
      <c r="AF99" s="40">
        <v>0.14571228064516129</v>
      </c>
      <c r="AG99" s="38">
        <v>0</v>
      </c>
      <c r="AH99" s="39">
        <v>0</v>
      </c>
      <c r="AI99" s="39">
        <v>0</v>
      </c>
      <c r="AJ99" s="39">
        <v>0</v>
      </c>
      <c r="AK99" s="40">
        <v>0</v>
      </c>
      <c r="AL99" s="38">
        <v>0.003553958064516129</v>
      </c>
      <c r="AM99" s="39">
        <v>0</v>
      </c>
      <c r="AN99" s="39">
        <v>0</v>
      </c>
      <c r="AO99" s="39">
        <v>0</v>
      </c>
      <c r="AP99" s="40">
        <v>0</v>
      </c>
      <c r="AQ99" s="38">
        <v>0</v>
      </c>
      <c r="AR99" s="39">
        <v>0</v>
      </c>
      <c r="AS99" s="39">
        <v>0</v>
      </c>
      <c r="AT99" s="39">
        <v>0</v>
      </c>
      <c r="AU99" s="40">
        <v>0</v>
      </c>
      <c r="AV99" s="38">
        <v>3.0772439963225815</v>
      </c>
      <c r="AW99" s="39">
        <v>4.684008506392304</v>
      </c>
      <c r="AX99" s="39">
        <v>0</v>
      </c>
      <c r="AY99" s="39">
        <v>0</v>
      </c>
      <c r="AZ99" s="40">
        <v>12.212321195419353</v>
      </c>
      <c r="BA99" s="38">
        <v>0</v>
      </c>
      <c r="BB99" s="39">
        <v>0</v>
      </c>
      <c r="BC99" s="39">
        <v>0</v>
      </c>
      <c r="BD99" s="39">
        <v>0</v>
      </c>
      <c r="BE99" s="40">
        <v>0</v>
      </c>
      <c r="BF99" s="38">
        <v>11.463563955</v>
      </c>
      <c r="BG99" s="39">
        <v>0.22247066696774195</v>
      </c>
      <c r="BH99" s="39">
        <v>0</v>
      </c>
      <c r="BI99" s="39">
        <v>0</v>
      </c>
      <c r="BJ99" s="40">
        <v>5.101882986354839</v>
      </c>
      <c r="BK99" s="41">
        <f t="shared" si="5"/>
        <v>52.48030495087617</v>
      </c>
    </row>
    <row r="100" spans="1:63" s="42" customFormat="1" ht="15">
      <c r="A100" s="37"/>
      <c r="B100" s="7" t="s">
        <v>101</v>
      </c>
      <c r="C100" s="38">
        <v>0</v>
      </c>
      <c r="D100" s="39">
        <v>0</v>
      </c>
      <c r="E100" s="39">
        <v>0</v>
      </c>
      <c r="F100" s="39">
        <v>0</v>
      </c>
      <c r="G100" s="40">
        <v>0</v>
      </c>
      <c r="H100" s="38">
        <v>0.06189146187096774</v>
      </c>
      <c r="I100" s="39">
        <v>78.24908711893549</v>
      </c>
      <c r="J100" s="39">
        <v>0</v>
      </c>
      <c r="K100" s="39">
        <v>0</v>
      </c>
      <c r="L100" s="40">
        <v>3.4710164356451614</v>
      </c>
      <c r="M100" s="38">
        <v>0</v>
      </c>
      <c r="N100" s="39">
        <v>0</v>
      </c>
      <c r="O100" s="39">
        <v>0</v>
      </c>
      <c r="P100" s="39">
        <v>0</v>
      </c>
      <c r="Q100" s="40">
        <v>0</v>
      </c>
      <c r="R100" s="38">
        <v>0.05046913983870969</v>
      </c>
      <c r="S100" s="39">
        <v>0</v>
      </c>
      <c r="T100" s="39">
        <v>0</v>
      </c>
      <c r="U100" s="39">
        <v>0</v>
      </c>
      <c r="V100" s="40">
        <v>0.021080320516129035</v>
      </c>
      <c r="W100" s="38">
        <v>0</v>
      </c>
      <c r="X100" s="39">
        <v>0</v>
      </c>
      <c r="Y100" s="39">
        <v>0</v>
      </c>
      <c r="Z100" s="39">
        <v>0</v>
      </c>
      <c r="AA100" s="40">
        <v>0</v>
      </c>
      <c r="AB100" s="38">
        <v>0</v>
      </c>
      <c r="AC100" s="39">
        <v>0</v>
      </c>
      <c r="AD100" s="39">
        <v>0</v>
      </c>
      <c r="AE100" s="39">
        <v>0</v>
      </c>
      <c r="AF100" s="40">
        <v>0</v>
      </c>
      <c r="AG100" s="38">
        <v>0</v>
      </c>
      <c r="AH100" s="39">
        <v>0</v>
      </c>
      <c r="AI100" s="39">
        <v>0</v>
      </c>
      <c r="AJ100" s="39">
        <v>0</v>
      </c>
      <c r="AK100" s="40">
        <v>0</v>
      </c>
      <c r="AL100" s="38">
        <v>0.03567405483870968</v>
      </c>
      <c r="AM100" s="39">
        <v>0</v>
      </c>
      <c r="AN100" s="39">
        <v>0</v>
      </c>
      <c r="AO100" s="39">
        <v>0</v>
      </c>
      <c r="AP100" s="40">
        <v>0</v>
      </c>
      <c r="AQ100" s="38">
        <v>0</v>
      </c>
      <c r="AR100" s="39">
        <v>0</v>
      </c>
      <c r="AS100" s="39">
        <v>0</v>
      </c>
      <c r="AT100" s="39">
        <v>0</v>
      </c>
      <c r="AU100" s="40">
        <v>0</v>
      </c>
      <c r="AV100" s="38">
        <v>0.656689637935484</v>
      </c>
      <c r="AW100" s="39">
        <v>0.45968282300961544</v>
      </c>
      <c r="AX100" s="39">
        <v>0</v>
      </c>
      <c r="AY100" s="39">
        <v>0</v>
      </c>
      <c r="AZ100" s="40">
        <v>13.300054179193545</v>
      </c>
      <c r="BA100" s="38">
        <v>0</v>
      </c>
      <c r="BB100" s="39">
        <v>0</v>
      </c>
      <c r="BC100" s="39">
        <v>0</v>
      </c>
      <c r="BD100" s="39">
        <v>0</v>
      </c>
      <c r="BE100" s="40">
        <v>0</v>
      </c>
      <c r="BF100" s="38">
        <v>0.13198963361290322</v>
      </c>
      <c r="BG100" s="39">
        <v>0</v>
      </c>
      <c r="BH100" s="39">
        <v>0</v>
      </c>
      <c r="BI100" s="39">
        <v>0</v>
      </c>
      <c r="BJ100" s="40">
        <v>0.416786125</v>
      </c>
      <c r="BK100" s="41">
        <f t="shared" si="5"/>
        <v>96.85442093039673</v>
      </c>
    </row>
    <row r="101" spans="1:63" s="42" customFormat="1" ht="15">
      <c r="A101" s="37"/>
      <c r="B101" s="7" t="s">
        <v>179</v>
      </c>
      <c r="C101" s="38">
        <v>0</v>
      </c>
      <c r="D101" s="39">
        <v>0</v>
      </c>
      <c r="E101" s="39">
        <v>0</v>
      </c>
      <c r="F101" s="39">
        <v>0</v>
      </c>
      <c r="G101" s="40">
        <v>0</v>
      </c>
      <c r="H101" s="38">
        <v>3.234460926193548</v>
      </c>
      <c r="I101" s="39">
        <v>1.8672028580645161</v>
      </c>
      <c r="J101" s="39">
        <v>0</v>
      </c>
      <c r="K101" s="39">
        <v>0</v>
      </c>
      <c r="L101" s="40">
        <v>6.584696601612903</v>
      </c>
      <c r="M101" s="38">
        <v>0</v>
      </c>
      <c r="N101" s="39">
        <v>0</v>
      </c>
      <c r="O101" s="39">
        <v>0</v>
      </c>
      <c r="P101" s="39">
        <v>0</v>
      </c>
      <c r="Q101" s="40">
        <v>0</v>
      </c>
      <c r="R101" s="38">
        <v>0.3006283280967742</v>
      </c>
      <c r="S101" s="39">
        <v>4.009331290322581</v>
      </c>
      <c r="T101" s="39">
        <v>0</v>
      </c>
      <c r="U101" s="39">
        <v>0</v>
      </c>
      <c r="V101" s="40">
        <v>7.2030500438709675</v>
      </c>
      <c r="W101" s="38">
        <v>0</v>
      </c>
      <c r="X101" s="39">
        <v>0</v>
      </c>
      <c r="Y101" s="39">
        <v>0</v>
      </c>
      <c r="Z101" s="39">
        <v>0</v>
      </c>
      <c r="AA101" s="40">
        <v>0</v>
      </c>
      <c r="AB101" s="38">
        <v>0</v>
      </c>
      <c r="AC101" s="39">
        <v>0</v>
      </c>
      <c r="AD101" s="39">
        <v>0</v>
      </c>
      <c r="AE101" s="39">
        <v>0</v>
      </c>
      <c r="AF101" s="40">
        <v>0</v>
      </c>
      <c r="AG101" s="38">
        <v>0</v>
      </c>
      <c r="AH101" s="39">
        <v>0</v>
      </c>
      <c r="AI101" s="39">
        <v>0</v>
      </c>
      <c r="AJ101" s="39">
        <v>0</v>
      </c>
      <c r="AK101" s="40">
        <v>0</v>
      </c>
      <c r="AL101" s="38">
        <v>0</v>
      </c>
      <c r="AM101" s="39">
        <v>0</v>
      </c>
      <c r="AN101" s="39">
        <v>0</v>
      </c>
      <c r="AO101" s="39">
        <v>0</v>
      </c>
      <c r="AP101" s="40">
        <v>0</v>
      </c>
      <c r="AQ101" s="38">
        <v>0</v>
      </c>
      <c r="AR101" s="39">
        <v>0</v>
      </c>
      <c r="AS101" s="39">
        <v>0</v>
      </c>
      <c r="AT101" s="39">
        <v>0</v>
      </c>
      <c r="AU101" s="40">
        <v>0</v>
      </c>
      <c r="AV101" s="38">
        <v>16.647849910000005</v>
      </c>
      <c r="AW101" s="39">
        <v>4.3569740689516445</v>
      </c>
      <c r="AX101" s="39">
        <v>0</v>
      </c>
      <c r="AY101" s="39">
        <v>0</v>
      </c>
      <c r="AZ101" s="40">
        <v>8.751497541419354</v>
      </c>
      <c r="BA101" s="38">
        <v>0</v>
      </c>
      <c r="BB101" s="39">
        <v>0</v>
      </c>
      <c r="BC101" s="39">
        <v>0</v>
      </c>
      <c r="BD101" s="39">
        <v>0</v>
      </c>
      <c r="BE101" s="40">
        <v>0</v>
      </c>
      <c r="BF101" s="38">
        <v>3.480355997483872</v>
      </c>
      <c r="BG101" s="39">
        <v>0</v>
      </c>
      <c r="BH101" s="39">
        <v>0.3960895806451613</v>
      </c>
      <c r="BI101" s="39">
        <v>0</v>
      </c>
      <c r="BJ101" s="40">
        <v>2.0672877859677423</v>
      </c>
      <c r="BK101" s="41">
        <f t="shared" si="5"/>
        <v>58.89942493262906</v>
      </c>
    </row>
    <row r="102" spans="1:63" s="42" customFormat="1" ht="15">
      <c r="A102" s="37"/>
      <c r="B102" s="7" t="s">
        <v>201</v>
      </c>
      <c r="C102" s="38">
        <v>0</v>
      </c>
      <c r="D102" s="39">
        <v>0</v>
      </c>
      <c r="E102" s="39">
        <v>0</v>
      </c>
      <c r="F102" s="39">
        <v>0</v>
      </c>
      <c r="G102" s="40">
        <v>0</v>
      </c>
      <c r="H102" s="38">
        <v>7.358649565096775</v>
      </c>
      <c r="I102" s="39">
        <v>31.94524475806452</v>
      </c>
      <c r="J102" s="39">
        <v>0</v>
      </c>
      <c r="K102" s="39">
        <v>0</v>
      </c>
      <c r="L102" s="40">
        <v>4.836668292516129</v>
      </c>
      <c r="M102" s="38">
        <v>0</v>
      </c>
      <c r="N102" s="39">
        <v>0</v>
      </c>
      <c r="O102" s="39">
        <v>0</v>
      </c>
      <c r="P102" s="39">
        <v>0</v>
      </c>
      <c r="Q102" s="40">
        <v>0</v>
      </c>
      <c r="R102" s="38">
        <v>0.033399750000000006</v>
      </c>
      <c r="S102" s="39">
        <v>0</v>
      </c>
      <c r="T102" s="39">
        <v>0</v>
      </c>
      <c r="U102" s="39">
        <v>0</v>
      </c>
      <c r="V102" s="40">
        <v>5.413991733870968</v>
      </c>
      <c r="W102" s="38">
        <v>0</v>
      </c>
      <c r="X102" s="39">
        <v>0</v>
      </c>
      <c r="Y102" s="39">
        <v>0</v>
      </c>
      <c r="Z102" s="39">
        <v>0</v>
      </c>
      <c r="AA102" s="40">
        <v>0</v>
      </c>
      <c r="AB102" s="38">
        <v>0</v>
      </c>
      <c r="AC102" s="39">
        <v>0</v>
      </c>
      <c r="AD102" s="39">
        <v>0</v>
      </c>
      <c r="AE102" s="39">
        <v>0</v>
      </c>
      <c r="AF102" s="40">
        <v>0</v>
      </c>
      <c r="AG102" s="38">
        <v>0</v>
      </c>
      <c r="AH102" s="39">
        <v>0</v>
      </c>
      <c r="AI102" s="39">
        <v>0</v>
      </c>
      <c r="AJ102" s="39">
        <v>0</v>
      </c>
      <c r="AK102" s="40">
        <v>0</v>
      </c>
      <c r="AL102" s="38">
        <v>0</v>
      </c>
      <c r="AM102" s="39">
        <v>0</v>
      </c>
      <c r="AN102" s="39">
        <v>0</v>
      </c>
      <c r="AO102" s="39">
        <v>0</v>
      </c>
      <c r="AP102" s="40">
        <v>0</v>
      </c>
      <c r="AQ102" s="38">
        <v>0</v>
      </c>
      <c r="AR102" s="39">
        <v>0</v>
      </c>
      <c r="AS102" s="39">
        <v>0</v>
      </c>
      <c r="AT102" s="39">
        <v>0</v>
      </c>
      <c r="AU102" s="40">
        <v>0</v>
      </c>
      <c r="AV102" s="38">
        <v>9.68761654880645</v>
      </c>
      <c r="AW102" s="39">
        <v>2.1290341934426014</v>
      </c>
      <c r="AX102" s="39">
        <v>0</v>
      </c>
      <c r="AY102" s="39">
        <v>0</v>
      </c>
      <c r="AZ102" s="40">
        <v>5.903811818709677</v>
      </c>
      <c r="BA102" s="38">
        <v>0</v>
      </c>
      <c r="BB102" s="39">
        <v>0</v>
      </c>
      <c r="BC102" s="39">
        <v>0</v>
      </c>
      <c r="BD102" s="39">
        <v>0</v>
      </c>
      <c r="BE102" s="40">
        <v>0</v>
      </c>
      <c r="BF102" s="38">
        <v>0.028741964838709673</v>
      </c>
      <c r="BG102" s="39">
        <v>0</v>
      </c>
      <c r="BH102" s="39">
        <v>0</v>
      </c>
      <c r="BI102" s="39">
        <v>0</v>
      </c>
      <c r="BJ102" s="40">
        <v>0.0010645170967741935</v>
      </c>
      <c r="BK102" s="41">
        <f t="shared" si="5"/>
        <v>67.33822314244262</v>
      </c>
    </row>
    <row r="103" spans="1:63" s="42" customFormat="1" ht="15">
      <c r="A103" s="37"/>
      <c r="B103" s="7" t="s">
        <v>202</v>
      </c>
      <c r="C103" s="38">
        <v>0</v>
      </c>
      <c r="D103" s="39">
        <v>0</v>
      </c>
      <c r="E103" s="39">
        <v>0</v>
      </c>
      <c r="F103" s="39">
        <v>0</v>
      </c>
      <c r="G103" s="40">
        <v>0</v>
      </c>
      <c r="H103" s="38">
        <v>1.9357705210000002</v>
      </c>
      <c r="I103" s="39">
        <v>23.67184387096774</v>
      </c>
      <c r="J103" s="39">
        <v>0</v>
      </c>
      <c r="K103" s="39">
        <v>0</v>
      </c>
      <c r="L103" s="40">
        <v>0.23291738867741937</v>
      </c>
      <c r="M103" s="38">
        <v>0</v>
      </c>
      <c r="N103" s="39">
        <v>0</v>
      </c>
      <c r="O103" s="39">
        <v>0</v>
      </c>
      <c r="P103" s="39">
        <v>0</v>
      </c>
      <c r="Q103" s="40">
        <v>0</v>
      </c>
      <c r="R103" s="38">
        <v>0.30719597387096775</v>
      </c>
      <c r="S103" s="39">
        <v>0</v>
      </c>
      <c r="T103" s="39">
        <v>0</v>
      </c>
      <c r="U103" s="39">
        <v>0</v>
      </c>
      <c r="V103" s="40">
        <v>0.005379964516129033</v>
      </c>
      <c r="W103" s="38">
        <v>0</v>
      </c>
      <c r="X103" s="39">
        <v>0</v>
      </c>
      <c r="Y103" s="39">
        <v>0</v>
      </c>
      <c r="Z103" s="39">
        <v>0</v>
      </c>
      <c r="AA103" s="40">
        <v>0</v>
      </c>
      <c r="AB103" s="38">
        <v>0</v>
      </c>
      <c r="AC103" s="39">
        <v>0</v>
      </c>
      <c r="AD103" s="39">
        <v>0</v>
      </c>
      <c r="AE103" s="39">
        <v>0</v>
      </c>
      <c r="AF103" s="40">
        <v>0</v>
      </c>
      <c r="AG103" s="38">
        <v>0</v>
      </c>
      <c r="AH103" s="39">
        <v>0</v>
      </c>
      <c r="AI103" s="39">
        <v>0</v>
      </c>
      <c r="AJ103" s="39">
        <v>0</v>
      </c>
      <c r="AK103" s="40">
        <v>0</v>
      </c>
      <c r="AL103" s="38">
        <v>0</v>
      </c>
      <c r="AM103" s="39">
        <v>0</v>
      </c>
      <c r="AN103" s="39">
        <v>0</v>
      </c>
      <c r="AO103" s="39">
        <v>0</v>
      </c>
      <c r="AP103" s="40">
        <v>0</v>
      </c>
      <c r="AQ103" s="38">
        <v>0</v>
      </c>
      <c r="AR103" s="39">
        <v>0</v>
      </c>
      <c r="AS103" s="39">
        <v>0</v>
      </c>
      <c r="AT103" s="39">
        <v>0</v>
      </c>
      <c r="AU103" s="40">
        <v>0</v>
      </c>
      <c r="AV103" s="38">
        <v>4.837353257451612</v>
      </c>
      <c r="AW103" s="39">
        <v>2.1275819352470187</v>
      </c>
      <c r="AX103" s="39">
        <v>0</v>
      </c>
      <c r="AY103" s="39">
        <v>0</v>
      </c>
      <c r="AZ103" s="40">
        <v>10.924236263870968</v>
      </c>
      <c r="BA103" s="38">
        <v>0</v>
      </c>
      <c r="BB103" s="39">
        <v>0</v>
      </c>
      <c r="BC103" s="39">
        <v>0</v>
      </c>
      <c r="BD103" s="39">
        <v>0</v>
      </c>
      <c r="BE103" s="40">
        <v>0</v>
      </c>
      <c r="BF103" s="38">
        <v>0.05638092129032258</v>
      </c>
      <c r="BG103" s="39">
        <v>0</v>
      </c>
      <c r="BH103" s="39">
        <v>0</v>
      </c>
      <c r="BI103" s="39">
        <v>0</v>
      </c>
      <c r="BJ103" s="40">
        <v>0.0010637909677419354</v>
      </c>
      <c r="BK103" s="41">
        <f t="shared" si="5"/>
        <v>44.09972388785992</v>
      </c>
    </row>
    <row r="104" spans="1:63" s="42" customFormat="1" ht="15">
      <c r="A104" s="37"/>
      <c r="B104" s="7" t="s">
        <v>205</v>
      </c>
      <c r="C104" s="38">
        <v>0</v>
      </c>
      <c r="D104" s="39">
        <v>0</v>
      </c>
      <c r="E104" s="39">
        <v>0</v>
      </c>
      <c r="F104" s="39">
        <v>0</v>
      </c>
      <c r="G104" s="40">
        <v>0</v>
      </c>
      <c r="H104" s="38">
        <v>0.1901989225806452</v>
      </c>
      <c r="I104" s="39">
        <v>24.27045406451613</v>
      </c>
      <c r="J104" s="39">
        <v>0</v>
      </c>
      <c r="K104" s="39">
        <v>0</v>
      </c>
      <c r="L104" s="40">
        <v>0.5243878677741936</v>
      </c>
      <c r="M104" s="38">
        <v>0</v>
      </c>
      <c r="N104" s="39">
        <v>0</v>
      </c>
      <c r="O104" s="39">
        <v>0</v>
      </c>
      <c r="P104" s="39">
        <v>0</v>
      </c>
      <c r="Q104" s="40">
        <v>0</v>
      </c>
      <c r="R104" s="38">
        <v>0.043933272258064524</v>
      </c>
      <c r="S104" s="39">
        <v>0</v>
      </c>
      <c r="T104" s="39">
        <v>0</v>
      </c>
      <c r="U104" s="39">
        <v>0</v>
      </c>
      <c r="V104" s="40">
        <v>0</v>
      </c>
      <c r="W104" s="38">
        <v>0</v>
      </c>
      <c r="X104" s="39">
        <v>0</v>
      </c>
      <c r="Y104" s="39">
        <v>0</v>
      </c>
      <c r="Z104" s="39">
        <v>0</v>
      </c>
      <c r="AA104" s="40">
        <v>0</v>
      </c>
      <c r="AB104" s="38">
        <v>0</v>
      </c>
      <c r="AC104" s="39">
        <v>0</v>
      </c>
      <c r="AD104" s="39">
        <v>0</v>
      </c>
      <c r="AE104" s="39">
        <v>0</v>
      </c>
      <c r="AF104" s="40">
        <v>0</v>
      </c>
      <c r="AG104" s="38">
        <v>0</v>
      </c>
      <c r="AH104" s="39">
        <v>0</v>
      </c>
      <c r="AI104" s="39">
        <v>0</v>
      </c>
      <c r="AJ104" s="39">
        <v>0</v>
      </c>
      <c r="AK104" s="40">
        <v>0</v>
      </c>
      <c r="AL104" s="38">
        <v>0</v>
      </c>
      <c r="AM104" s="39">
        <v>0</v>
      </c>
      <c r="AN104" s="39">
        <v>0</v>
      </c>
      <c r="AO104" s="39">
        <v>0</v>
      </c>
      <c r="AP104" s="40">
        <v>0</v>
      </c>
      <c r="AQ104" s="38">
        <v>0</v>
      </c>
      <c r="AR104" s="39">
        <v>0</v>
      </c>
      <c r="AS104" s="39">
        <v>0</v>
      </c>
      <c r="AT104" s="39">
        <v>0</v>
      </c>
      <c r="AU104" s="40">
        <v>0</v>
      </c>
      <c r="AV104" s="38">
        <v>1.4255808103870964</v>
      </c>
      <c r="AW104" s="39">
        <v>12.74974451599788</v>
      </c>
      <c r="AX104" s="39">
        <v>0</v>
      </c>
      <c r="AY104" s="39">
        <v>0</v>
      </c>
      <c r="AZ104" s="40">
        <v>3.1900923258064515</v>
      </c>
      <c r="BA104" s="38">
        <v>0</v>
      </c>
      <c r="BB104" s="39">
        <v>0</v>
      </c>
      <c r="BC104" s="39">
        <v>0</v>
      </c>
      <c r="BD104" s="39">
        <v>0</v>
      </c>
      <c r="BE104" s="40">
        <v>0</v>
      </c>
      <c r="BF104" s="38">
        <v>0.004781154193548388</v>
      </c>
      <c r="BG104" s="39">
        <v>0</v>
      </c>
      <c r="BH104" s="39">
        <v>0</v>
      </c>
      <c r="BI104" s="39">
        <v>0</v>
      </c>
      <c r="BJ104" s="40">
        <v>0.5323018348387097</v>
      </c>
      <c r="BK104" s="41">
        <f t="shared" si="5"/>
        <v>42.93147476835273</v>
      </c>
    </row>
    <row r="105" spans="1:63" s="42" customFormat="1" ht="15">
      <c r="A105" s="37"/>
      <c r="B105" s="7" t="s">
        <v>206</v>
      </c>
      <c r="C105" s="38">
        <v>0</v>
      </c>
      <c r="D105" s="39">
        <v>0</v>
      </c>
      <c r="E105" s="39">
        <v>0</v>
      </c>
      <c r="F105" s="39">
        <v>0</v>
      </c>
      <c r="G105" s="40">
        <v>0</v>
      </c>
      <c r="H105" s="38">
        <v>0.5926992373225806</v>
      </c>
      <c r="I105" s="39">
        <v>0</v>
      </c>
      <c r="J105" s="39">
        <v>0</v>
      </c>
      <c r="K105" s="39">
        <v>0</v>
      </c>
      <c r="L105" s="40">
        <v>2.2206922933870974</v>
      </c>
      <c r="M105" s="38">
        <v>0</v>
      </c>
      <c r="N105" s="39">
        <v>0</v>
      </c>
      <c r="O105" s="39">
        <v>0</v>
      </c>
      <c r="P105" s="39">
        <v>0</v>
      </c>
      <c r="Q105" s="40">
        <v>0</v>
      </c>
      <c r="R105" s="38">
        <v>0.26168182822580643</v>
      </c>
      <c r="S105" s="39">
        <v>0</v>
      </c>
      <c r="T105" s="39">
        <v>0</v>
      </c>
      <c r="U105" s="39">
        <v>0</v>
      </c>
      <c r="V105" s="40">
        <v>1.1141710830645162</v>
      </c>
      <c r="W105" s="38">
        <v>0</v>
      </c>
      <c r="X105" s="39">
        <v>0</v>
      </c>
      <c r="Y105" s="39">
        <v>0</v>
      </c>
      <c r="Z105" s="39">
        <v>0</v>
      </c>
      <c r="AA105" s="40">
        <v>0</v>
      </c>
      <c r="AB105" s="38">
        <v>0</v>
      </c>
      <c r="AC105" s="39">
        <v>0</v>
      </c>
      <c r="AD105" s="39">
        <v>0</v>
      </c>
      <c r="AE105" s="39">
        <v>0</v>
      </c>
      <c r="AF105" s="40">
        <v>0</v>
      </c>
      <c r="AG105" s="38">
        <v>0</v>
      </c>
      <c r="AH105" s="39">
        <v>0</v>
      </c>
      <c r="AI105" s="39">
        <v>0</v>
      </c>
      <c r="AJ105" s="39">
        <v>0</v>
      </c>
      <c r="AK105" s="40">
        <v>0</v>
      </c>
      <c r="AL105" s="38">
        <v>0</v>
      </c>
      <c r="AM105" s="39">
        <v>0</v>
      </c>
      <c r="AN105" s="39">
        <v>0</v>
      </c>
      <c r="AO105" s="39">
        <v>0</v>
      </c>
      <c r="AP105" s="40">
        <v>0</v>
      </c>
      <c r="AQ105" s="38">
        <v>0</v>
      </c>
      <c r="AR105" s="39">
        <v>0</v>
      </c>
      <c r="AS105" s="39">
        <v>0</v>
      </c>
      <c r="AT105" s="39">
        <v>0</v>
      </c>
      <c r="AU105" s="40">
        <v>0</v>
      </c>
      <c r="AV105" s="38">
        <v>22.56290160716129</v>
      </c>
      <c r="AW105" s="39">
        <v>8.329105505609983</v>
      </c>
      <c r="AX105" s="39">
        <v>0</v>
      </c>
      <c r="AY105" s="39">
        <v>0</v>
      </c>
      <c r="AZ105" s="40">
        <v>1.4791017866774192</v>
      </c>
      <c r="BA105" s="38">
        <v>0</v>
      </c>
      <c r="BB105" s="39">
        <v>0</v>
      </c>
      <c r="BC105" s="39">
        <v>0</v>
      </c>
      <c r="BD105" s="39">
        <v>0</v>
      </c>
      <c r="BE105" s="40">
        <v>0</v>
      </c>
      <c r="BF105" s="38">
        <v>0.5194750979032258</v>
      </c>
      <c r="BG105" s="39">
        <v>0</v>
      </c>
      <c r="BH105" s="39">
        <v>0</v>
      </c>
      <c r="BI105" s="39">
        <v>0</v>
      </c>
      <c r="BJ105" s="40">
        <v>0.07571914096774193</v>
      </c>
      <c r="BK105" s="41">
        <f t="shared" si="5"/>
        <v>37.155547580319656</v>
      </c>
    </row>
    <row r="106" spans="1:63" s="42" customFormat="1" ht="15">
      <c r="A106" s="37"/>
      <c r="B106" s="7" t="s">
        <v>207</v>
      </c>
      <c r="C106" s="38">
        <v>0</v>
      </c>
      <c r="D106" s="39">
        <v>0</v>
      </c>
      <c r="E106" s="39">
        <v>0</v>
      </c>
      <c r="F106" s="39">
        <v>0</v>
      </c>
      <c r="G106" s="40">
        <v>0</v>
      </c>
      <c r="H106" s="38">
        <v>0.045620835580645155</v>
      </c>
      <c r="I106" s="39">
        <v>58.611211290322586</v>
      </c>
      <c r="J106" s="39">
        <v>0</v>
      </c>
      <c r="K106" s="39">
        <v>0</v>
      </c>
      <c r="L106" s="40">
        <v>0.21334843209677418</v>
      </c>
      <c r="M106" s="38">
        <v>0</v>
      </c>
      <c r="N106" s="39">
        <v>0</v>
      </c>
      <c r="O106" s="39">
        <v>0</v>
      </c>
      <c r="P106" s="39">
        <v>0</v>
      </c>
      <c r="Q106" s="40">
        <v>0</v>
      </c>
      <c r="R106" s="38">
        <v>0.007992437903225805</v>
      </c>
      <c r="S106" s="39">
        <v>0</v>
      </c>
      <c r="T106" s="39">
        <v>0</v>
      </c>
      <c r="U106" s="39">
        <v>0</v>
      </c>
      <c r="V106" s="40">
        <v>0</v>
      </c>
      <c r="W106" s="38">
        <v>0</v>
      </c>
      <c r="X106" s="39">
        <v>0</v>
      </c>
      <c r="Y106" s="39">
        <v>0</v>
      </c>
      <c r="Z106" s="39">
        <v>0</v>
      </c>
      <c r="AA106" s="40">
        <v>0</v>
      </c>
      <c r="AB106" s="38">
        <v>0.010626458064516129</v>
      </c>
      <c r="AC106" s="39">
        <v>0</v>
      </c>
      <c r="AD106" s="39">
        <v>0</v>
      </c>
      <c r="AE106" s="39">
        <v>0</v>
      </c>
      <c r="AF106" s="40">
        <v>0</v>
      </c>
      <c r="AG106" s="38">
        <v>0</v>
      </c>
      <c r="AH106" s="39">
        <v>0</v>
      </c>
      <c r="AI106" s="39">
        <v>0</v>
      </c>
      <c r="AJ106" s="39">
        <v>0</v>
      </c>
      <c r="AK106" s="40">
        <v>0</v>
      </c>
      <c r="AL106" s="38">
        <v>0</v>
      </c>
      <c r="AM106" s="39">
        <v>0</v>
      </c>
      <c r="AN106" s="39">
        <v>0</v>
      </c>
      <c r="AO106" s="39">
        <v>0</v>
      </c>
      <c r="AP106" s="40">
        <v>0</v>
      </c>
      <c r="AQ106" s="38">
        <v>0</v>
      </c>
      <c r="AR106" s="39">
        <v>0</v>
      </c>
      <c r="AS106" s="39">
        <v>0</v>
      </c>
      <c r="AT106" s="39">
        <v>0</v>
      </c>
      <c r="AU106" s="40">
        <v>0</v>
      </c>
      <c r="AV106" s="38">
        <v>0.20638705977419355</v>
      </c>
      <c r="AW106" s="39">
        <v>2.1252916128907486</v>
      </c>
      <c r="AX106" s="39">
        <v>0</v>
      </c>
      <c r="AY106" s="39">
        <v>0</v>
      </c>
      <c r="AZ106" s="40">
        <v>4.8575197483548385</v>
      </c>
      <c r="BA106" s="38">
        <v>0</v>
      </c>
      <c r="BB106" s="39">
        <v>0</v>
      </c>
      <c r="BC106" s="39">
        <v>0</v>
      </c>
      <c r="BD106" s="39">
        <v>0</v>
      </c>
      <c r="BE106" s="40">
        <v>0</v>
      </c>
      <c r="BF106" s="38">
        <v>0.011667850838709679</v>
      </c>
      <c r="BG106" s="39">
        <v>0</v>
      </c>
      <c r="BH106" s="39">
        <v>0</v>
      </c>
      <c r="BI106" s="39">
        <v>0</v>
      </c>
      <c r="BJ106" s="40">
        <v>0.0010626458064516128</v>
      </c>
      <c r="BK106" s="41">
        <f t="shared" si="5"/>
        <v>66.09072837163268</v>
      </c>
    </row>
    <row r="107" spans="1:63" s="42" customFormat="1" ht="15">
      <c r="A107" s="37"/>
      <c r="B107" s="7" t="s">
        <v>210</v>
      </c>
      <c r="C107" s="38">
        <v>0</v>
      </c>
      <c r="D107" s="39">
        <v>0</v>
      </c>
      <c r="E107" s="39">
        <v>0</v>
      </c>
      <c r="F107" s="39">
        <v>0</v>
      </c>
      <c r="G107" s="40">
        <v>0</v>
      </c>
      <c r="H107" s="38">
        <v>11.160582718419352</v>
      </c>
      <c r="I107" s="39">
        <v>15.105530129032257</v>
      </c>
      <c r="J107" s="39">
        <v>0</v>
      </c>
      <c r="K107" s="39">
        <v>0</v>
      </c>
      <c r="L107" s="40">
        <v>2.4092932739354844</v>
      </c>
      <c r="M107" s="38">
        <v>0</v>
      </c>
      <c r="N107" s="39">
        <v>0</v>
      </c>
      <c r="O107" s="39">
        <v>0</v>
      </c>
      <c r="P107" s="39">
        <v>0</v>
      </c>
      <c r="Q107" s="40">
        <v>0</v>
      </c>
      <c r="R107" s="38">
        <v>7.610092157677419</v>
      </c>
      <c r="S107" s="39">
        <v>0</v>
      </c>
      <c r="T107" s="39">
        <v>0</v>
      </c>
      <c r="U107" s="39">
        <v>0</v>
      </c>
      <c r="V107" s="40">
        <v>12.858448608064517</v>
      </c>
      <c r="W107" s="38">
        <v>0</v>
      </c>
      <c r="X107" s="39">
        <v>0</v>
      </c>
      <c r="Y107" s="39">
        <v>0</v>
      </c>
      <c r="Z107" s="39">
        <v>0</v>
      </c>
      <c r="AA107" s="40">
        <v>0</v>
      </c>
      <c r="AB107" s="38">
        <v>0</v>
      </c>
      <c r="AC107" s="39">
        <v>0</v>
      </c>
      <c r="AD107" s="39">
        <v>0</v>
      </c>
      <c r="AE107" s="39">
        <v>0</v>
      </c>
      <c r="AF107" s="40">
        <v>0</v>
      </c>
      <c r="AG107" s="38">
        <v>0</v>
      </c>
      <c r="AH107" s="39">
        <v>0</v>
      </c>
      <c r="AI107" s="39">
        <v>0</v>
      </c>
      <c r="AJ107" s="39">
        <v>0</v>
      </c>
      <c r="AK107" s="40">
        <v>0</v>
      </c>
      <c r="AL107" s="38">
        <v>0</v>
      </c>
      <c r="AM107" s="39">
        <v>0</v>
      </c>
      <c r="AN107" s="39">
        <v>0</v>
      </c>
      <c r="AO107" s="39">
        <v>0</v>
      </c>
      <c r="AP107" s="40">
        <v>0</v>
      </c>
      <c r="AQ107" s="38">
        <v>0</v>
      </c>
      <c r="AR107" s="39">
        <v>0</v>
      </c>
      <c r="AS107" s="39">
        <v>0</v>
      </c>
      <c r="AT107" s="39">
        <v>0</v>
      </c>
      <c r="AU107" s="40">
        <v>0</v>
      </c>
      <c r="AV107" s="38">
        <v>4.635909271290322</v>
      </c>
      <c r="AW107" s="39">
        <v>0.12774267192146793</v>
      </c>
      <c r="AX107" s="39">
        <v>0</v>
      </c>
      <c r="AY107" s="39">
        <v>0</v>
      </c>
      <c r="AZ107" s="40">
        <v>0.6640346859032259</v>
      </c>
      <c r="BA107" s="38">
        <v>0</v>
      </c>
      <c r="BB107" s="39">
        <v>0</v>
      </c>
      <c r="BC107" s="39">
        <v>0</v>
      </c>
      <c r="BD107" s="39">
        <v>0</v>
      </c>
      <c r="BE107" s="40">
        <v>0</v>
      </c>
      <c r="BF107" s="38">
        <v>0.34309552377419356</v>
      </c>
      <c r="BG107" s="39">
        <v>0</v>
      </c>
      <c r="BH107" s="39">
        <v>0</v>
      </c>
      <c r="BI107" s="39">
        <v>0</v>
      </c>
      <c r="BJ107" s="40">
        <v>0.9059084416129033</v>
      </c>
      <c r="BK107" s="41">
        <f aca="true" t="shared" si="6" ref="BK107:BK170">SUM(C107:BJ107)</f>
        <v>55.820637481631145</v>
      </c>
    </row>
    <row r="108" spans="1:63" s="42" customFormat="1" ht="15">
      <c r="A108" s="37"/>
      <c r="B108" s="7" t="s">
        <v>211</v>
      </c>
      <c r="C108" s="38">
        <v>0</v>
      </c>
      <c r="D108" s="39">
        <v>0</v>
      </c>
      <c r="E108" s="39">
        <v>0</v>
      </c>
      <c r="F108" s="39">
        <v>0</v>
      </c>
      <c r="G108" s="40">
        <v>0</v>
      </c>
      <c r="H108" s="38">
        <v>0.3069931580645161</v>
      </c>
      <c r="I108" s="39">
        <v>43.66713024193549</v>
      </c>
      <c r="J108" s="39">
        <v>0</v>
      </c>
      <c r="K108" s="39">
        <v>0</v>
      </c>
      <c r="L108" s="40">
        <v>0.3130900352258064</v>
      </c>
      <c r="M108" s="38">
        <v>0</v>
      </c>
      <c r="N108" s="39">
        <v>0</v>
      </c>
      <c r="O108" s="39">
        <v>0</v>
      </c>
      <c r="P108" s="39">
        <v>0</v>
      </c>
      <c r="Q108" s="40">
        <v>0</v>
      </c>
      <c r="R108" s="38">
        <v>0.0010585970967741931</v>
      </c>
      <c r="S108" s="39">
        <v>0</v>
      </c>
      <c r="T108" s="39">
        <v>0</v>
      </c>
      <c r="U108" s="39">
        <v>0</v>
      </c>
      <c r="V108" s="40">
        <v>0.0005822284838709678</v>
      </c>
      <c r="W108" s="38">
        <v>0</v>
      </c>
      <c r="X108" s="39">
        <v>0</v>
      </c>
      <c r="Y108" s="39">
        <v>0</v>
      </c>
      <c r="Z108" s="39">
        <v>0</v>
      </c>
      <c r="AA108" s="40">
        <v>0</v>
      </c>
      <c r="AB108" s="38">
        <v>0</v>
      </c>
      <c r="AC108" s="39">
        <v>0</v>
      </c>
      <c r="AD108" s="39">
        <v>0</v>
      </c>
      <c r="AE108" s="39">
        <v>0</v>
      </c>
      <c r="AF108" s="40">
        <v>0</v>
      </c>
      <c r="AG108" s="38">
        <v>0</v>
      </c>
      <c r="AH108" s="39">
        <v>0</v>
      </c>
      <c r="AI108" s="39">
        <v>0</v>
      </c>
      <c r="AJ108" s="39">
        <v>0</v>
      </c>
      <c r="AK108" s="40">
        <v>0</v>
      </c>
      <c r="AL108" s="38">
        <v>0</v>
      </c>
      <c r="AM108" s="39">
        <v>0</v>
      </c>
      <c r="AN108" s="39">
        <v>0</v>
      </c>
      <c r="AO108" s="39">
        <v>0</v>
      </c>
      <c r="AP108" s="40">
        <v>0</v>
      </c>
      <c r="AQ108" s="38">
        <v>0</v>
      </c>
      <c r="AR108" s="39">
        <v>0</v>
      </c>
      <c r="AS108" s="39">
        <v>0</v>
      </c>
      <c r="AT108" s="39">
        <v>0</v>
      </c>
      <c r="AU108" s="40">
        <v>0</v>
      </c>
      <c r="AV108" s="38">
        <v>0.49171368493548384</v>
      </c>
      <c r="AW108" s="39">
        <v>4.220717419104813</v>
      </c>
      <c r="AX108" s="39">
        <v>0</v>
      </c>
      <c r="AY108" s="39">
        <v>0</v>
      </c>
      <c r="AZ108" s="40">
        <v>3.247314464516129</v>
      </c>
      <c r="BA108" s="38">
        <v>0</v>
      </c>
      <c r="BB108" s="39">
        <v>0</v>
      </c>
      <c r="BC108" s="39">
        <v>0</v>
      </c>
      <c r="BD108" s="39">
        <v>0</v>
      </c>
      <c r="BE108" s="40">
        <v>0</v>
      </c>
      <c r="BF108" s="38">
        <v>0.0022158768064516133</v>
      </c>
      <c r="BG108" s="39">
        <v>0</v>
      </c>
      <c r="BH108" s="39">
        <v>0</v>
      </c>
      <c r="BI108" s="39">
        <v>0</v>
      </c>
      <c r="BJ108" s="40">
        <v>0.00105517935483871</v>
      </c>
      <c r="BK108" s="41">
        <f t="shared" si="6"/>
        <v>52.25187088552417</v>
      </c>
    </row>
    <row r="109" spans="1:63" s="42" customFormat="1" ht="15">
      <c r="A109" s="37"/>
      <c r="B109" s="7" t="s">
        <v>213</v>
      </c>
      <c r="C109" s="38">
        <v>0</v>
      </c>
      <c r="D109" s="39">
        <v>0</v>
      </c>
      <c r="E109" s="39">
        <v>0</v>
      </c>
      <c r="F109" s="39">
        <v>0</v>
      </c>
      <c r="G109" s="40">
        <v>0</v>
      </c>
      <c r="H109" s="38">
        <v>1.8599530861290323</v>
      </c>
      <c r="I109" s="39">
        <v>2.7533079516129026</v>
      </c>
      <c r="J109" s="39">
        <v>0.32077374193548386</v>
      </c>
      <c r="K109" s="39">
        <v>0</v>
      </c>
      <c r="L109" s="40">
        <v>2.3388140320967743</v>
      </c>
      <c r="M109" s="38">
        <v>0</v>
      </c>
      <c r="N109" s="39">
        <v>0</v>
      </c>
      <c r="O109" s="39">
        <v>0</v>
      </c>
      <c r="P109" s="39">
        <v>0</v>
      </c>
      <c r="Q109" s="40">
        <v>0</v>
      </c>
      <c r="R109" s="38">
        <v>0.09906562409677422</v>
      </c>
      <c r="S109" s="39">
        <v>0</v>
      </c>
      <c r="T109" s="39">
        <v>1.0692458064516128</v>
      </c>
      <c r="U109" s="39">
        <v>0</v>
      </c>
      <c r="V109" s="40">
        <v>0.03605351329032258</v>
      </c>
      <c r="W109" s="38">
        <v>0</v>
      </c>
      <c r="X109" s="39">
        <v>0</v>
      </c>
      <c r="Y109" s="39">
        <v>0</v>
      </c>
      <c r="Z109" s="39">
        <v>0</v>
      </c>
      <c r="AA109" s="40">
        <v>0</v>
      </c>
      <c r="AB109" s="38">
        <v>0</v>
      </c>
      <c r="AC109" s="39">
        <v>0</v>
      </c>
      <c r="AD109" s="39">
        <v>0</v>
      </c>
      <c r="AE109" s="39">
        <v>0</v>
      </c>
      <c r="AF109" s="40">
        <v>0</v>
      </c>
      <c r="AG109" s="38">
        <v>0</v>
      </c>
      <c r="AH109" s="39">
        <v>0</v>
      </c>
      <c r="AI109" s="39">
        <v>0</v>
      </c>
      <c r="AJ109" s="39">
        <v>0</v>
      </c>
      <c r="AK109" s="40">
        <v>0</v>
      </c>
      <c r="AL109" s="38">
        <v>0</v>
      </c>
      <c r="AM109" s="39">
        <v>0</v>
      </c>
      <c r="AN109" s="39">
        <v>0</v>
      </c>
      <c r="AO109" s="39">
        <v>0</v>
      </c>
      <c r="AP109" s="40">
        <v>0</v>
      </c>
      <c r="AQ109" s="38">
        <v>0</v>
      </c>
      <c r="AR109" s="39">
        <v>0</v>
      </c>
      <c r="AS109" s="39">
        <v>0</v>
      </c>
      <c r="AT109" s="39">
        <v>0</v>
      </c>
      <c r="AU109" s="40">
        <v>0</v>
      </c>
      <c r="AV109" s="38">
        <v>5.87382966280645</v>
      </c>
      <c r="AW109" s="39">
        <v>2.0703094322231093</v>
      </c>
      <c r="AX109" s="39">
        <v>0</v>
      </c>
      <c r="AY109" s="39">
        <v>0</v>
      </c>
      <c r="AZ109" s="40">
        <v>4.95179444367742</v>
      </c>
      <c r="BA109" s="38">
        <v>0</v>
      </c>
      <c r="BB109" s="39">
        <v>0</v>
      </c>
      <c r="BC109" s="39">
        <v>0</v>
      </c>
      <c r="BD109" s="39">
        <v>0</v>
      </c>
      <c r="BE109" s="40">
        <v>0</v>
      </c>
      <c r="BF109" s="38">
        <v>0.5566070929354838</v>
      </c>
      <c r="BG109" s="39">
        <v>0.5281401612903226</v>
      </c>
      <c r="BH109" s="39">
        <v>0</v>
      </c>
      <c r="BI109" s="39">
        <v>0</v>
      </c>
      <c r="BJ109" s="40">
        <v>0.14893552548387096</v>
      </c>
      <c r="BK109" s="41">
        <f t="shared" si="6"/>
        <v>22.606830074029563</v>
      </c>
    </row>
    <row r="110" spans="1:63" s="42" customFormat="1" ht="15">
      <c r="A110" s="37"/>
      <c r="B110" s="7" t="s">
        <v>176</v>
      </c>
      <c r="C110" s="38">
        <v>0</v>
      </c>
      <c r="D110" s="39">
        <v>0</v>
      </c>
      <c r="E110" s="39">
        <v>0</v>
      </c>
      <c r="F110" s="39">
        <v>0</v>
      </c>
      <c r="G110" s="40">
        <v>0</v>
      </c>
      <c r="H110" s="38">
        <v>2.931583876774193</v>
      </c>
      <c r="I110" s="39">
        <v>14.371081935483872</v>
      </c>
      <c r="J110" s="39">
        <v>0</v>
      </c>
      <c r="K110" s="39">
        <v>0</v>
      </c>
      <c r="L110" s="40">
        <v>1.5371496352580651</v>
      </c>
      <c r="M110" s="38">
        <v>0</v>
      </c>
      <c r="N110" s="39">
        <v>0</v>
      </c>
      <c r="O110" s="39">
        <v>0</v>
      </c>
      <c r="P110" s="39">
        <v>0</v>
      </c>
      <c r="Q110" s="40">
        <v>0</v>
      </c>
      <c r="R110" s="38">
        <v>0.04616373825806452</v>
      </c>
      <c r="S110" s="39">
        <v>0.004673522580645159</v>
      </c>
      <c r="T110" s="39">
        <v>0</v>
      </c>
      <c r="U110" s="39">
        <v>0</v>
      </c>
      <c r="V110" s="40">
        <v>0.11917482580645161</v>
      </c>
      <c r="W110" s="38">
        <v>0</v>
      </c>
      <c r="X110" s="39">
        <v>0</v>
      </c>
      <c r="Y110" s="39">
        <v>0</v>
      </c>
      <c r="Z110" s="39">
        <v>0</v>
      </c>
      <c r="AA110" s="40">
        <v>0</v>
      </c>
      <c r="AB110" s="38">
        <v>0</v>
      </c>
      <c r="AC110" s="39">
        <v>0</v>
      </c>
      <c r="AD110" s="39">
        <v>0</v>
      </c>
      <c r="AE110" s="39">
        <v>0</v>
      </c>
      <c r="AF110" s="40">
        <v>0</v>
      </c>
      <c r="AG110" s="38">
        <v>0</v>
      </c>
      <c r="AH110" s="39">
        <v>0</v>
      </c>
      <c r="AI110" s="39">
        <v>0</v>
      </c>
      <c r="AJ110" s="39">
        <v>0</v>
      </c>
      <c r="AK110" s="40">
        <v>0</v>
      </c>
      <c r="AL110" s="38">
        <v>0</v>
      </c>
      <c r="AM110" s="39">
        <v>0</v>
      </c>
      <c r="AN110" s="39">
        <v>0</v>
      </c>
      <c r="AO110" s="39">
        <v>0</v>
      </c>
      <c r="AP110" s="40">
        <v>0</v>
      </c>
      <c r="AQ110" s="38">
        <v>0</v>
      </c>
      <c r="AR110" s="39">
        <v>0</v>
      </c>
      <c r="AS110" s="39">
        <v>0</v>
      </c>
      <c r="AT110" s="39">
        <v>0</v>
      </c>
      <c r="AU110" s="40">
        <v>0</v>
      </c>
      <c r="AV110" s="38">
        <v>65.0351798353226</v>
      </c>
      <c r="AW110" s="39">
        <v>24.934527370416955</v>
      </c>
      <c r="AX110" s="39">
        <v>0</v>
      </c>
      <c r="AY110" s="39">
        <v>0</v>
      </c>
      <c r="AZ110" s="40">
        <v>9.967173975387098</v>
      </c>
      <c r="BA110" s="38">
        <v>0</v>
      </c>
      <c r="BB110" s="39">
        <v>0</v>
      </c>
      <c r="BC110" s="39">
        <v>0</v>
      </c>
      <c r="BD110" s="39">
        <v>0</v>
      </c>
      <c r="BE110" s="40">
        <v>0</v>
      </c>
      <c r="BF110" s="38">
        <v>7.683944662870969</v>
      </c>
      <c r="BG110" s="39">
        <v>0</v>
      </c>
      <c r="BH110" s="39">
        <v>0</v>
      </c>
      <c r="BI110" s="39">
        <v>0</v>
      </c>
      <c r="BJ110" s="40">
        <v>0.2968381829032258</v>
      </c>
      <c r="BK110" s="41">
        <f t="shared" si="6"/>
        <v>126.92749156106214</v>
      </c>
    </row>
    <row r="111" spans="1:63" s="42" customFormat="1" ht="15">
      <c r="A111" s="37"/>
      <c r="B111" s="7" t="s">
        <v>180</v>
      </c>
      <c r="C111" s="38">
        <v>0</v>
      </c>
      <c r="D111" s="39">
        <v>0</v>
      </c>
      <c r="E111" s="39">
        <v>0</v>
      </c>
      <c r="F111" s="39">
        <v>0</v>
      </c>
      <c r="G111" s="40">
        <v>0</v>
      </c>
      <c r="H111" s="38">
        <v>2.909268026129032</v>
      </c>
      <c r="I111" s="39">
        <v>9.252089129032257</v>
      </c>
      <c r="J111" s="39">
        <v>0</v>
      </c>
      <c r="K111" s="39">
        <v>0</v>
      </c>
      <c r="L111" s="40">
        <v>0.021416873000000003</v>
      </c>
      <c r="M111" s="38">
        <v>0</v>
      </c>
      <c r="N111" s="39">
        <v>0</v>
      </c>
      <c r="O111" s="39">
        <v>0</v>
      </c>
      <c r="P111" s="39">
        <v>0</v>
      </c>
      <c r="Q111" s="40">
        <v>0</v>
      </c>
      <c r="R111" s="38">
        <v>0.0017133498387096773</v>
      </c>
      <c r="S111" s="39">
        <v>0</v>
      </c>
      <c r="T111" s="39">
        <v>0</v>
      </c>
      <c r="U111" s="39">
        <v>0</v>
      </c>
      <c r="V111" s="40">
        <v>0.05825389451612903</v>
      </c>
      <c r="W111" s="38">
        <v>0</v>
      </c>
      <c r="X111" s="39">
        <v>0</v>
      </c>
      <c r="Y111" s="39">
        <v>0</v>
      </c>
      <c r="Z111" s="39">
        <v>0</v>
      </c>
      <c r="AA111" s="40">
        <v>0</v>
      </c>
      <c r="AB111" s="38">
        <v>2.7571352970967746</v>
      </c>
      <c r="AC111" s="39">
        <v>8.925565258064516</v>
      </c>
      <c r="AD111" s="39">
        <v>0</v>
      </c>
      <c r="AE111" s="39">
        <v>0</v>
      </c>
      <c r="AF111" s="40">
        <v>3.5188124466129036</v>
      </c>
      <c r="AG111" s="38">
        <v>0</v>
      </c>
      <c r="AH111" s="39">
        <v>0</v>
      </c>
      <c r="AI111" s="39">
        <v>0</v>
      </c>
      <c r="AJ111" s="39">
        <v>0</v>
      </c>
      <c r="AK111" s="40">
        <v>0</v>
      </c>
      <c r="AL111" s="38">
        <v>0</v>
      </c>
      <c r="AM111" s="39">
        <v>0</v>
      </c>
      <c r="AN111" s="39">
        <v>0</v>
      </c>
      <c r="AO111" s="39">
        <v>0</v>
      </c>
      <c r="AP111" s="40">
        <v>0</v>
      </c>
      <c r="AQ111" s="38">
        <v>0</v>
      </c>
      <c r="AR111" s="39">
        <v>0</v>
      </c>
      <c r="AS111" s="39">
        <v>0</v>
      </c>
      <c r="AT111" s="39">
        <v>0</v>
      </c>
      <c r="AU111" s="40">
        <v>0</v>
      </c>
      <c r="AV111" s="38">
        <v>1.7446655526451613</v>
      </c>
      <c r="AW111" s="39">
        <v>1.1298183870133778</v>
      </c>
      <c r="AX111" s="39">
        <v>0</v>
      </c>
      <c r="AY111" s="39">
        <v>0</v>
      </c>
      <c r="AZ111" s="40">
        <v>2.0027160729677416</v>
      </c>
      <c r="BA111" s="38">
        <v>0</v>
      </c>
      <c r="BB111" s="39">
        <v>0</v>
      </c>
      <c r="BC111" s="39">
        <v>0</v>
      </c>
      <c r="BD111" s="39">
        <v>0</v>
      </c>
      <c r="BE111" s="40">
        <v>0</v>
      </c>
      <c r="BF111" s="38">
        <v>0.25023782516129034</v>
      </c>
      <c r="BG111" s="39">
        <v>0</v>
      </c>
      <c r="BH111" s="39">
        <v>0</v>
      </c>
      <c r="BI111" s="39">
        <v>0</v>
      </c>
      <c r="BJ111" s="40">
        <v>0.0011298183870967738</v>
      </c>
      <c r="BK111" s="41">
        <f t="shared" si="6"/>
        <v>32.572821930465</v>
      </c>
    </row>
    <row r="112" spans="1:63" s="42" customFormat="1" ht="15">
      <c r="A112" s="37"/>
      <c r="B112" s="7" t="s">
        <v>181</v>
      </c>
      <c r="C112" s="38">
        <v>0</v>
      </c>
      <c r="D112" s="39">
        <v>0</v>
      </c>
      <c r="E112" s="39">
        <v>0</v>
      </c>
      <c r="F112" s="39">
        <v>0</v>
      </c>
      <c r="G112" s="40">
        <v>0</v>
      </c>
      <c r="H112" s="38">
        <v>15.187795816774194</v>
      </c>
      <c r="I112" s="39">
        <v>4.192593693548387</v>
      </c>
      <c r="J112" s="39">
        <v>0</v>
      </c>
      <c r="K112" s="39">
        <v>0</v>
      </c>
      <c r="L112" s="40">
        <v>0.13255488006451613</v>
      </c>
      <c r="M112" s="38">
        <v>0</v>
      </c>
      <c r="N112" s="39">
        <v>0</v>
      </c>
      <c r="O112" s="39">
        <v>0</v>
      </c>
      <c r="P112" s="39">
        <v>0</v>
      </c>
      <c r="Q112" s="40">
        <v>0</v>
      </c>
      <c r="R112" s="38">
        <v>0.0028716395161290324</v>
      </c>
      <c r="S112" s="39">
        <v>1.1486558064516128</v>
      </c>
      <c r="T112" s="39">
        <v>0</v>
      </c>
      <c r="U112" s="39">
        <v>0</v>
      </c>
      <c r="V112" s="40">
        <v>0.012635213870967742</v>
      </c>
      <c r="W112" s="38">
        <v>0</v>
      </c>
      <c r="X112" s="39">
        <v>0</v>
      </c>
      <c r="Y112" s="39">
        <v>0</v>
      </c>
      <c r="Z112" s="39">
        <v>0</v>
      </c>
      <c r="AA112" s="40">
        <v>0</v>
      </c>
      <c r="AB112" s="38">
        <v>0</v>
      </c>
      <c r="AC112" s="39">
        <v>0</v>
      </c>
      <c r="AD112" s="39">
        <v>0</v>
      </c>
      <c r="AE112" s="39">
        <v>0</v>
      </c>
      <c r="AF112" s="40">
        <v>0</v>
      </c>
      <c r="AG112" s="38">
        <v>0</v>
      </c>
      <c r="AH112" s="39">
        <v>0</v>
      </c>
      <c r="AI112" s="39">
        <v>0</v>
      </c>
      <c r="AJ112" s="39">
        <v>0</v>
      </c>
      <c r="AK112" s="40">
        <v>0</v>
      </c>
      <c r="AL112" s="38">
        <v>0</v>
      </c>
      <c r="AM112" s="39">
        <v>0</v>
      </c>
      <c r="AN112" s="39">
        <v>0</v>
      </c>
      <c r="AO112" s="39">
        <v>0</v>
      </c>
      <c r="AP112" s="40">
        <v>0</v>
      </c>
      <c r="AQ112" s="38">
        <v>0</v>
      </c>
      <c r="AR112" s="39">
        <v>0</v>
      </c>
      <c r="AS112" s="39">
        <v>0</v>
      </c>
      <c r="AT112" s="39">
        <v>0</v>
      </c>
      <c r="AU112" s="40">
        <v>0</v>
      </c>
      <c r="AV112" s="38">
        <v>313.0005144129032</v>
      </c>
      <c r="AW112" s="39">
        <v>153.55263092862506</v>
      </c>
      <c r="AX112" s="39">
        <v>0</v>
      </c>
      <c r="AY112" s="39">
        <v>0</v>
      </c>
      <c r="AZ112" s="40">
        <v>20.714575546451616</v>
      </c>
      <c r="BA112" s="38">
        <v>0</v>
      </c>
      <c r="BB112" s="39">
        <v>0</v>
      </c>
      <c r="BC112" s="39">
        <v>0</v>
      </c>
      <c r="BD112" s="39">
        <v>0</v>
      </c>
      <c r="BE112" s="40">
        <v>0</v>
      </c>
      <c r="BF112" s="38">
        <v>15.074592489064516</v>
      </c>
      <c r="BG112" s="39">
        <v>0</v>
      </c>
      <c r="BH112" s="39">
        <v>0</v>
      </c>
      <c r="BI112" s="39">
        <v>0</v>
      </c>
      <c r="BJ112" s="40">
        <v>0</v>
      </c>
      <c r="BK112" s="41">
        <f t="shared" si="6"/>
        <v>523.0194204272702</v>
      </c>
    </row>
    <row r="113" spans="1:63" s="42" customFormat="1" ht="15">
      <c r="A113" s="37"/>
      <c r="B113" s="7" t="s">
        <v>186</v>
      </c>
      <c r="C113" s="38">
        <v>0</v>
      </c>
      <c r="D113" s="39">
        <v>0</v>
      </c>
      <c r="E113" s="39">
        <v>0</v>
      </c>
      <c r="F113" s="39">
        <v>0</v>
      </c>
      <c r="G113" s="40">
        <v>0</v>
      </c>
      <c r="H113" s="38">
        <v>0.22569344141935482</v>
      </c>
      <c r="I113" s="39">
        <v>0</v>
      </c>
      <c r="J113" s="39">
        <v>0</v>
      </c>
      <c r="K113" s="39">
        <v>0</v>
      </c>
      <c r="L113" s="40">
        <v>0.19884188932258065</v>
      </c>
      <c r="M113" s="38">
        <v>0</v>
      </c>
      <c r="N113" s="39">
        <v>0</v>
      </c>
      <c r="O113" s="39">
        <v>0</v>
      </c>
      <c r="P113" s="39">
        <v>0</v>
      </c>
      <c r="Q113" s="40">
        <v>0</v>
      </c>
      <c r="R113" s="38">
        <v>0.018644791548387094</v>
      </c>
      <c r="S113" s="39">
        <v>0</v>
      </c>
      <c r="T113" s="39">
        <v>0</v>
      </c>
      <c r="U113" s="39">
        <v>0</v>
      </c>
      <c r="V113" s="40">
        <v>0.01015074870967742</v>
      </c>
      <c r="W113" s="38">
        <v>0</v>
      </c>
      <c r="X113" s="39">
        <v>0</v>
      </c>
      <c r="Y113" s="39">
        <v>0</v>
      </c>
      <c r="Z113" s="39">
        <v>0</v>
      </c>
      <c r="AA113" s="40">
        <v>0</v>
      </c>
      <c r="AB113" s="38">
        <v>0</v>
      </c>
      <c r="AC113" s="39">
        <v>0</v>
      </c>
      <c r="AD113" s="39">
        <v>0</v>
      </c>
      <c r="AE113" s="39">
        <v>0</v>
      </c>
      <c r="AF113" s="40">
        <v>0</v>
      </c>
      <c r="AG113" s="38">
        <v>0</v>
      </c>
      <c r="AH113" s="39">
        <v>0</v>
      </c>
      <c r="AI113" s="39">
        <v>0</v>
      </c>
      <c r="AJ113" s="39">
        <v>0</v>
      </c>
      <c r="AK113" s="40">
        <v>0</v>
      </c>
      <c r="AL113" s="38">
        <v>0</v>
      </c>
      <c r="AM113" s="39">
        <v>0</v>
      </c>
      <c r="AN113" s="39">
        <v>0</v>
      </c>
      <c r="AO113" s="39">
        <v>0</v>
      </c>
      <c r="AP113" s="40">
        <v>0</v>
      </c>
      <c r="AQ113" s="38">
        <v>0</v>
      </c>
      <c r="AR113" s="39">
        <v>0</v>
      </c>
      <c r="AS113" s="39">
        <v>0</v>
      </c>
      <c r="AT113" s="39">
        <v>0</v>
      </c>
      <c r="AU113" s="40">
        <v>0</v>
      </c>
      <c r="AV113" s="38">
        <v>23.721495576419358</v>
      </c>
      <c r="AW113" s="39">
        <v>0.27857112884948515</v>
      </c>
      <c r="AX113" s="39">
        <v>0</v>
      </c>
      <c r="AY113" s="39">
        <v>0</v>
      </c>
      <c r="AZ113" s="40">
        <v>1.639428854129032</v>
      </c>
      <c r="BA113" s="38">
        <v>0</v>
      </c>
      <c r="BB113" s="39">
        <v>0</v>
      </c>
      <c r="BC113" s="39">
        <v>0</v>
      </c>
      <c r="BD113" s="39">
        <v>0</v>
      </c>
      <c r="BE113" s="40">
        <v>0</v>
      </c>
      <c r="BF113" s="38">
        <v>1.467078431</v>
      </c>
      <c r="BG113" s="39">
        <v>0</v>
      </c>
      <c r="BH113" s="39">
        <v>0</v>
      </c>
      <c r="BI113" s="39">
        <v>0</v>
      </c>
      <c r="BJ113" s="40">
        <v>0.03454282000000001</v>
      </c>
      <c r="BK113" s="41">
        <f t="shared" si="6"/>
        <v>27.594447681397874</v>
      </c>
    </row>
    <row r="114" spans="1:63" s="42" customFormat="1" ht="15">
      <c r="A114" s="37"/>
      <c r="B114" s="7" t="s">
        <v>187</v>
      </c>
      <c r="C114" s="38">
        <v>0</v>
      </c>
      <c r="D114" s="39">
        <v>0</v>
      </c>
      <c r="E114" s="39">
        <v>0</v>
      </c>
      <c r="F114" s="39">
        <v>0</v>
      </c>
      <c r="G114" s="40">
        <v>0</v>
      </c>
      <c r="H114" s="38">
        <v>1.4391905297741936</v>
      </c>
      <c r="I114" s="39">
        <v>74.26648516129032</v>
      </c>
      <c r="J114" s="39">
        <v>0</v>
      </c>
      <c r="K114" s="39">
        <v>0</v>
      </c>
      <c r="L114" s="40">
        <v>0.34565129367741937</v>
      </c>
      <c r="M114" s="38">
        <v>0</v>
      </c>
      <c r="N114" s="39">
        <v>0</v>
      </c>
      <c r="O114" s="39">
        <v>0</v>
      </c>
      <c r="P114" s="39">
        <v>0</v>
      </c>
      <c r="Q114" s="40">
        <v>0</v>
      </c>
      <c r="R114" s="38">
        <v>0.0073174330967741945</v>
      </c>
      <c r="S114" s="39">
        <v>0</v>
      </c>
      <c r="T114" s="39">
        <v>0</v>
      </c>
      <c r="U114" s="39">
        <v>0</v>
      </c>
      <c r="V114" s="40">
        <v>0</v>
      </c>
      <c r="W114" s="38">
        <v>0</v>
      </c>
      <c r="X114" s="39">
        <v>0</v>
      </c>
      <c r="Y114" s="39">
        <v>0</v>
      </c>
      <c r="Z114" s="39">
        <v>0</v>
      </c>
      <c r="AA114" s="40">
        <v>0</v>
      </c>
      <c r="AB114" s="38">
        <v>0</v>
      </c>
      <c r="AC114" s="39">
        <v>0</v>
      </c>
      <c r="AD114" s="39">
        <v>0</v>
      </c>
      <c r="AE114" s="39">
        <v>0</v>
      </c>
      <c r="AF114" s="40">
        <v>0</v>
      </c>
      <c r="AG114" s="38">
        <v>0</v>
      </c>
      <c r="AH114" s="39">
        <v>0</v>
      </c>
      <c r="AI114" s="39">
        <v>0</v>
      </c>
      <c r="AJ114" s="39">
        <v>0</v>
      </c>
      <c r="AK114" s="40">
        <v>0</v>
      </c>
      <c r="AL114" s="38">
        <v>0</v>
      </c>
      <c r="AM114" s="39">
        <v>0</v>
      </c>
      <c r="AN114" s="39">
        <v>0</v>
      </c>
      <c r="AO114" s="39">
        <v>0</v>
      </c>
      <c r="AP114" s="40">
        <v>0</v>
      </c>
      <c r="AQ114" s="38">
        <v>0</v>
      </c>
      <c r="AR114" s="39">
        <v>0</v>
      </c>
      <c r="AS114" s="39">
        <v>0</v>
      </c>
      <c r="AT114" s="39">
        <v>0</v>
      </c>
      <c r="AU114" s="40">
        <v>0</v>
      </c>
      <c r="AV114" s="38">
        <v>0.10450990322580647</v>
      </c>
      <c r="AW114" s="39">
        <v>36.31182258073952</v>
      </c>
      <c r="AX114" s="39">
        <v>0</v>
      </c>
      <c r="AY114" s="39">
        <v>0</v>
      </c>
      <c r="AZ114" s="40">
        <v>4.418009978387096</v>
      </c>
      <c r="BA114" s="38">
        <v>0</v>
      </c>
      <c r="BB114" s="39">
        <v>0</v>
      </c>
      <c r="BC114" s="39">
        <v>0</v>
      </c>
      <c r="BD114" s="39">
        <v>0</v>
      </c>
      <c r="BE114" s="40">
        <v>0</v>
      </c>
      <c r="BF114" s="38">
        <v>0.0010908693548387098</v>
      </c>
      <c r="BG114" s="39">
        <v>41.74307419354839</v>
      </c>
      <c r="BH114" s="39">
        <v>0</v>
      </c>
      <c r="BI114" s="39">
        <v>0</v>
      </c>
      <c r="BJ114" s="40">
        <v>0.0005454346774193549</v>
      </c>
      <c r="BK114" s="41">
        <f t="shared" si="6"/>
        <v>158.63769737777176</v>
      </c>
    </row>
    <row r="115" spans="1:63" s="42" customFormat="1" ht="15">
      <c r="A115" s="37"/>
      <c r="B115" s="7" t="s">
        <v>190</v>
      </c>
      <c r="C115" s="38">
        <v>0</v>
      </c>
      <c r="D115" s="39">
        <v>0</v>
      </c>
      <c r="E115" s="39">
        <v>0</v>
      </c>
      <c r="F115" s="39">
        <v>0</v>
      </c>
      <c r="G115" s="40">
        <v>0</v>
      </c>
      <c r="H115" s="38">
        <v>2.0910865419999998</v>
      </c>
      <c r="I115" s="39">
        <v>24.777278296774192</v>
      </c>
      <c r="J115" s="39">
        <v>0</v>
      </c>
      <c r="K115" s="39">
        <v>0</v>
      </c>
      <c r="L115" s="40">
        <v>4.0307123249032255</v>
      </c>
      <c r="M115" s="38">
        <v>0</v>
      </c>
      <c r="N115" s="39">
        <v>0</v>
      </c>
      <c r="O115" s="39">
        <v>0</v>
      </c>
      <c r="P115" s="39">
        <v>0</v>
      </c>
      <c r="Q115" s="40">
        <v>0</v>
      </c>
      <c r="R115" s="38">
        <v>0.14551911870967738</v>
      </c>
      <c r="S115" s="39">
        <v>0.007259153645161291</v>
      </c>
      <c r="T115" s="39">
        <v>0</v>
      </c>
      <c r="U115" s="39">
        <v>0</v>
      </c>
      <c r="V115" s="40">
        <v>4.7001002709677415</v>
      </c>
      <c r="W115" s="38">
        <v>0</v>
      </c>
      <c r="X115" s="39">
        <v>0</v>
      </c>
      <c r="Y115" s="39">
        <v>0</v>
      </c>
      <c r="Z115" s="39">
        <v>0</v>
      </c>
      <c r="AA115" s="40">
        <v>0</v>
      </c>
      <c r="AB115" s="38">
        <v>0</v>
      </c>
      <c r="AC115" s="39">
        <v>0</v>
      </c>
      <c r="AD115" s="39">
        <v>0</v>
      </c>
      <c r="AE115" s="39">
        <v>0</v>
      </c>
      <c r="AF115" s="40">
        <v>0</v>
      </c>
      <c r="AG115" s="38">
        <v>0</v>
      </c>
      <c r="AH115" s="39">
        <v>0</v>
      </c>
      <c r="AI115" s="39">
        <v>0</v>
      </c>
      <c r="AJ115" s="39">
        <v>0</v>
      </c>
      <c r="AK115" s="40">
        <v>0</v>
      </c>
      <c r="AL115" s="38">
        <v>0</v>
      </c>
      <c r="AM115" s="39">
        <v>0</v>
      </c>
      <c r="AN115" s="39">
        <v>0</v>
      </c>
      <c r="AO115" s="39">
        <v>0</v>
      </c>
      <c r="AP115" s="40">
        <v>0</v>
      </c>
      <c r="AQ115" s="38">
        <v>0</v>
      </c>
      <c r="AR115" s="39">
        <v>0</v>
      </c>
      <c r="AS115" s="39">
        <v>0</v>
      </c>
      <c r="AT115" s="39">
        <v>0</v>
      </c>
      <c r="AU115" s="40">
        <v>0</v>
      </c>
      <c r="AV115" s="38">
        <v>8.45082267045161</v>
      </c>
      <c r="AW115" s="39">
        <v>11.371837704130314</v>
      </c>
      <c r="AX115" s="39">
        <v>0</v>
      </c>
      <c r="AY115" s="39">
        <v>0</v>
      </c>
      <c r="AZ115" s="40">
        <v>1.9280113363225804</v>
      </c>
      <c r="BA115" s="38">
        <v>0</v>
      </c>
      <c r="BB115" s="39">
        <v>0</v>
      </c>
      <c r="BC115" s="39">
        <v>0</v>
      </c>
      <c r="BD115" s="39">
        <v>0</v>
      </c>
      <c r="BE115" s="40">
        <v>0</v>
      </c>
      <c r="BF115" s="38">
        <v>0.09610965932258066</v>
      </c>
      <c r="BG115" s="39">
        <v>0</v>
      </c>
      <c r="BH115" s="39">
        <v>0</v>
      </c>
      <c r="BI115" s="39">
        <v>0</v>
      </c>
      <c r="BJ115" s="40">
        <v>0.12036067183870966</v>
      </c>
      <c r="BK115" s="41">
        <f t="shared" si="6"/>
        <v>57.719097749065796</v>
      </c>
    </row>
    <row r="116" spans="1:63" s="42" customFormat="1" ht="15">
      <c r="A116" s="37"/>
      <c r="B116" s="7" t="s">
        <v>192</v>
      </c>
      <c r="C116" s="38">
        <v>0</v>
      </c>
      <c r="D116" s="39">
        <v>0</v>
      </c>
      <c r="E116" s="39">
        <v>0</v>
      </c>
      <c r="F116" s="39">
        <v>0</v>
      </c>
      <c r="G116" s="40">
        <v>0</v>
      </c>
      <c r="H116" s="38">
        <v>2.9944011872903227</v>
      </c>
      <c r="I116" s="39">
        <v>18.73335429032258</v>
      </c>
      <c r="J116" s="39">
        <v>0</v>
      </c>
      <c r="K116" s="39">
        <v>0</v>
      </c>
      <c r="L116" s="40">
        <v>2.8167446800000007</v>
      </c>
      <c r="M116" s="38">
        <v>0</v>
      </c>
      <c r="N116" s="39">
        <v>0</v>
      </c>
      <c r="O116" s="39">
        <v>0</v>
      </c>
      <c r="P116" s="39">
        <v>0</v>
      </c>
      <c r="Q116" s="40">
        <v>0</v>
      </c>
      <c r="R116" s="38">
        <v>1.9662328348387097</v>
      </c>
      <c r="S116" s="39">
        <v>4.498136369387097</v>
      </c>
      <c r="T116" s="39">
        <v>0</v>
      </c>
      <c r="U116" s="39">
        <v>0</v>
      </c>
      <c r="V116" s="40">
        <v>6.31661784483871</v>
      </c>
      <c r="W116" s="38">
        <v>0</v>
      </c>
      <c r="X116" s="39">
        <v>0</v>
      </c>
      <c r="Y116" s="39">
        <v>0</v>
      </c>
      <c r="Z116" s="39">
        <v>0</v>
      </c>
      <c r="AA116" s="40">
        <v>0</v>
      </c>
      <c r="AB116" s="38">
        <v>0</v>
      </c>
      <c r="AC116" s="39">
        <v>0</v>
      </c>
      <c r="AD116" s="39">
        <v>0</v>
      </c>
      <c r="AE116" s="39">
        <v>0</v>
      </c>
      <c r="AF116" s="40">
        <v>0</v>
      </c>
      <c r="AG116" s="38">
        <v>0</v>
      </c>
      <c r="AH116" s="39">
        <v>0</v>
      </c>
      <c r="AI116" s="39">
        <v>0</v>
      </c>
      <c r="AJ116" s="39">
        <v>0</v>
      </c>
      <c r="AK116" s="40">
        <v>0</v>
      </c>
      <c r="AL116" s="38">
        <v>0</v>
      </c>
      <c r="AM116" s="39">
        <v>0</v>
      </c>
      <c r="AN116" s="39">
        <v>0</v>
      </c>
      <c r="AO116" s="39">
        <v>0</v>
      </c>
      <c r="AP116" s="40">
        <v>0</v>
      </c>
      <c r="AQ116" s="38">
        <v>0</v>
      </c>
      <c r="AR116" s="39">
        <v>0</v>
      </c>
      <c r="AS116" s="39">
        <v>0</v>
      </c>
      <c r="AT116" s="39">
        <v>0</v>
      </c>
      <c r="AU116" s="40">
        <v>0</v>
      </c>
      <c r="AV116" s="38">
        <v>19.244782682419352</v>
      </c>
      <c r="AW116" s="39">
        <v>18.365054824330777</v>
      </c>
      <c r="AX116" s="39">
        <v>0</v>
      </c>
      <c r="AY116" s="39">
        <v>0</v>
      </c>
      <c r="AZ116" s="40">
        <v>11.870419683870967</v>
      </c>
      <c r="BA116" s="38">
        <v>0</v>
      </c>
      <c r="BB116" s="39">
        <v>0</v>
      </c>
      <c r="BC116" s="39">
        <v>0</v>
      </c>
      <c r="BD116" s="39">
        <v>0</v>
      </c>
      <c r="BE116" s="40">
        <v>0</v>
      </c>
      <c r="BF116" s="38">
        <v>4.628353035516129</v>
      </c>
      <c r="BG116" s="39">
        <v>3.337114179258064</v>
      </c>
      <c r="BH116" s="39">
        <v>0</v>
      </c>
      <c r="BI116" s="39">
        <v>0</v>
      </c>
      <c r="BJ116" s="40">
        <v>1.5186245531935483</v>
      </c>
      <c r="BK116" s="41">
        <f t="shared" si="6"/>
        <v>96.28983616526625</v>
      </c>
    </row>
    <row r="117" spans="1:63" s="42" customFormat="1" ht="15">
      <c r="A117" s="37"/>
      <c r="B117" s="7" t="s">
        <v>193</v>
      </c>
      <c r="C117" s="38">
        <v>0</v>
      </c>
      <c r="D117" s="39">
        <v>0</v>
      </c>
      <c r="E117" s="39">
        <v>0</v>
      </c>
      <c r="F117" s="39">
        <v>0</v>
      </c>
      <c r="G117" s="40">
        <v>0</v>
      </c>
      <c r="H117" s="38">
        <v>0.49189008425806446</v>
      </c>
      <c r="I117" s="39">
        <v>94.1730793548387</v>
      </c>
      <c r="J117" s="39">
        <v>0</v>
      </c>
      <c r="K117" s="39">
        <v>0</v>
      </c>
      <c r="L117" s="40">
        <v>0.9043960273225804</v>
      </c>
      <c r="M117" s="38">
        <v>0</v>
      </c>
      <c r="N117" s="39">
        <v>0</v>
      </c>
      <c r="O117" s="39">
        <v>0</v>
      </c>
      <c r="P117" s="39">
        <v>0</v>
      </c>
      <c r="Q117" s="40">
        <v>0</v>
      </c>
      <c r="R117" s="38">
        <v>0.0049276611290322596</v>
      </c>
      <c r="S117" s="39">
        <v>5.4751790322580645</v>
      </c>
      <c r="T117" s="39">
        <v>0</v>
      </c>
      <c r="U117" s="39">
        <v>0</v>
      </c>
      <c r="V117" s="40">
        <v>2.779857898258065</v>
      </c>
      <c r="W117" s="38">
        <v>0</v>
      </c>
      <c r="X117" s="39">
        <v>0</v>
      </c>
      <c r="Y117" s="39">
        <v>0</v>
      </c>
      <c r="Z117" s="39">
        <v>0</v>
      </c>
      <c r="AA117" s="40">
        <v>0</v>
      </c>
      <c r="AB117" s="38">
        <v>0</v>
      </c>
      <c r="AC117" s="39">
        <v>0</v>
      </c>
      <c r="AD117" s="39">
        <v>0</v>
      </c>
      <c r="AE117" s="39">
        <v>0</v>
      </c>
      <c r="AF117" s="40">
        <v>0</v>
      </c>
      <c r="AG117" s="38">
        <v>0</v>
      </c>
      <c r="AH117" s="39">
        <v>0</v>
      </c>
      <c r="AI117" s="39">
        <v>0</v>
      </c>
      <c r="AJ117" s="39">
        <v>0</v>
      </c>
      <c r="AK117" s="40">
        <v>0</v>
      </c>
      <c r="AL117" s="38">
        <v>0</v>
      </c>
      <c r="AM117" s="39">
        <v>0</v>
      </c>
      <c r="AN117" s="39">
        <v>0</v>
      </c>
      <c r="AO117" s="39">
        <v>0</v>
      </c>
      <c r="AP117" s="40">
        <v>0</v>
      </c>
      <c r="AQ117" s="38">
        <v>0</v>
      </c>
      <c r="AR117" s="39">
        <v>0</v>
      </c>
      <c r="AS117" s="39">
        <v>0</v>
      </c>
      <c r="AT117" s="39">
        <v>0</v>
      </c>
      <c r="AU117" s="40">
        <v>0</v>
      </c>
      <c r="AV117" s="38">
        <v>0.26725577274193546</v>
      </c>
      <c r="AW117" s="39">
        <v>11.029082809663777</v>
      </c>
      <c r="AX117" s="39">
        <v>0</v>
      </c>
      <c r="AY117" s="39">
        <v>0</v>
      </c>
      <c r="AZ117" s="40">
        <v>0.22021191409677418</v>
      </c>
      <c r="BA117" s="38">
        <v>0</v>
      </c>
      <c r="BB117" s="39">
        <v>0</v>
      </c>
      <c r="BC117" s="39">
        <v>0</v>
      </c>
      <c r="BD117" s="39">
        <v>0</v>
      </c>
      <c r="BE117" s="40">
        <v>0</v>
      </c>
      <c r="BF117" s="38">
        <v>0.022899831000000002</v>
      </c>
      <c r="BG117" s="39">
        <v>0</v>
      </c>
      <c r="BH117" s="39">
        <v>0</v>
      </c>
      <c r="BI117" s="39">
        <v>0</v>
      </c>
      <c r="BJ117" s="40">
        <v>0.0010930706451612899</v>
      </c>
      <c r="BK117" s="41">
        <f t="shared" si="6"/>
        <v>115.36987345621215</v>
      </c>
    </row>
    <row r="118" spans="1:63" s="42" customFormat="1" ht="15">
      <c r="A118" s="37"/>
      <c r="B118" s="7" t="s">
        <v>194</v>
      </c>
      <c r="C118" s="38">
        <v>0</v>
      </c>
      <c r="D118" s="39">
        <v>0</v>
      </c>
      <c r="E118" s="39">
        <v>0</v>
      </c>
      <c r="F118" s="39">
        <v>0</v>
      </c>
      <c r="G118" s="40">
        <v>0</v>
      </c>
      <c r="H118" s="38">
        <v>0.7124590339032258</v>
      </c>
      <c r="I118" s="39">
        <v>138.79772900667743</v>
      </c>
      <c r="J118" s="39">
        <v>0</v>
      </c>
      <c r="K118" s="39">
        <v>0</v>
      </c>
      <c r="L118" s="40">
        <v>10.406332905451613</v>
      </c>
      <c r="M118" s="38">
        <v>0</v>
      </c>
      <c r="N118" s="39">
        <v>0</v>
      </c>
      <c r="O118" s="39">
        <v>0</v>
      </c>
      <c r="P118" s="39">
        <v>0</v>
      </c>
      <c r="Q118" s="40">
        <v>0</v>
      </c>
      <c r="R118" s="38">
        <v>0.21939492596774193</v>
      </c>
      <c r="S118" s="39">
        <v>6.565434193548387</v>
      </c>
      <c r="T118" s="39">
        <v>0</v>
      </c>
      <c r="U118" s="39">
        <v>0</v>
      </c>
      <c r="V118" s="40">
        <v>0</v>
      </c>
      <c r="W118" s="38">
        <v>0</v>
      </c>
      <c r="X118" s="39">
        <v>0</v>
      </c>
      <c r="Y118" s="39">
        <v>0</v>
      </c>
      <c r="Z118" s="39">
        <v>0</v>
      </c>
      <c r="AA118" s="40">
        <v>0</v>
      </c>
      <c r="AB118" s="38">
        <v>0</v>
      </c>
      <c r="AC118" s="39">
        <v>0</v>
      </c>
      <c r="AD118" s="39">
        <v>0</v>
      </c>
      <c r="AE118" s="39">
        <v>0</v>
      </c>
      <c r="AF118" s="40">
        <v>0</v>
      </c>
      <c r="AG118" s="38">
        <v>0</v>
      </c>
      <c r="AH118" s="39">
        <v>0</v>
      </c>
      <c r="AI118" s="39">
        <v>0</v>
      </c>
      <c r="AJ118" s="39">
        <v>0</v>
      </c>
      <c r="AK118" s="40">
        <v>0</v>
      </c>
      <c r="AL118" s="38">
        <v>0</v>
      </c>
      <c r="AM118" s="39">
        <v>0</v>
      </c>
      <c r="AN118" s="39">
        <v>0</v>
      </c>
      <c r="AO118" s="39">
        <v>0</v>
      </c>
      <c r="AP118" s="40">
        <v>0</v>
      </c>
      <c r="AQ118" s="38">
        <v>0</v>
      </c>
      <c r="AR118" s="39">
        <v>0</v>
      </c>
      <c r="AS118" s="39">
        <v>0</v>
      </c>
      <c r="AT118" s="39">
        <v>0</v>
      </c>
      <c r="AU118" s="40">
        <v>0</v>
      </c>
      <c r="AV118" s="38">
        <v>0.10048786064516128</v>
      </c>
      <c r="AW118" s="39">
        <v>10.922593548550152</v>
      </c>
      <c r="AX118" s="39">
        <v>0</v>
      </c>
      <c r="AY118" s="39">
        <v>0</v>
      </c>
      <c r="AZ118" s="40">
        <v>0.2981868038709678</v>
      </c>
      <c r="BA118" s="38">
        <v>0</v>
      </c>
      <c r="BB118" s="39">
        <v>0</v>
      </c>
      <c r="BC118" s="39">
        <v>0</v>
      </c>
      <c r="BD118" s="39">
        <v>0</v>
      </c>
      <c r="BE118" s="40">
        <v>0</v>
      </c>
      <c r="BF118" s="38">
        <v>0.016383890322580648</v>
      </c>
      <c r="BG118" s="39">
        <v>0</v>
      </c>
      <c r="BH118" s="39">
        <v>0</v>
      </c>
      <c r="BI118" s="39">
        <v>0</v>
      </c>
      <c r="BJ118" s="40">
        <v>0.00109225935483871</v>
      </c>
      <c r="BK118" s="41">
        <f t="shared" si="6"/>
        <v>168.0400944282921</v>
      </c>
    </row>
    <row r="119" spans="1:63" s="42" customFormat="1" ht="15">
      <c r="A119" s="37"/>
      <c r="B119" s="7" t="s">
        <v>195</v>
      </c>
      <c r="C119" s="38">
        <v>0</v>
      </c>
      <c r="D119" s="39">
        <v>0</v>
      </c>
      <c r="E119" s="39">
        <v>0</v>
      </c>
      <c r="F119" s="39">
        <v>0</v>
      </c>
      <c r="G119" s="40">
        <v>0</v>
      </c>
      <c r="H119" s="38">
        <v>5.633326989870966</v>
      </c>
      <c r="I119" s="39">
        <v>22.122165973709677</v>
      </c>
      <c r="J119" s="39">
        <v>0</v>
      </c>
      <c r="K119" s="39">
        <v>0</v>
      </c>
      <c r="L119" s="40">
        <v>6.625492608999998</v>
      </c>
      <c r="M119" s="38">
        <v>0</v>
      </c>
      <c r="N119" s="39">
        <v>0</v>
      </c>
      <c r="O119" s="39">
        <v>0</v>
      </c>
      <c r="P119" s="39">
        <v>0</v>
      </c>
      <c r="Q119" s="40">
        <v>0</v>
      </c>
      <c r="R119" s="38">
        <v>4.2400808598064526</v>
      </c>
      <c r="S119" s="39">
        <v>6.03440070967742</v>
      </c>
      <c r="T119" s="39">
        <v>0</v>
      </c>
      <c r="U119" s="39">
        <v>0</v>
      </c>
      <c r="V119" s="40">
        <v>3.631815241935484</v>
      </c>
      <c r="W119" s="38">
        <v>0</v>
      </c>
      <c r="X119" s="39">
        <v>0</v>
      </c>
      <c r="Y119" s="39">
        <v>0</v>
      </c>
      <c r="Z119" s="39">
        <v>0</v>
      </c>
      <c r="AA119" s="40">
        <v>0</v>
      </c>
      <c r="AB119" s="38">
        <v>11.214495983870966</v>
      </c>
      <c r="AC119" s="39">
        <v>0.33146293548387096</v>
      </c>
      <c r="AD119" s="39">
        <v>0</v>
      </c>
      <c r="AE119" s="39">
        <v>0</v>
      </c>
      <c r="AF119" s="40">
        <v>0</v>
      </c>
      <c r="AG119" s="38">
        <v>0</v>
      </c>
      <c r="AH119" s="39">
        <v>0</v>
      </c>
      <c r="AI119" s="39">
        <v>0</v>
      </c>
      <c r="AJ119" s="39">
        <v>0</v>
      </c>
      <c r="AK119" s="40">
        <v>0</v>
      </c>
      <c r="AL119" s="38">
        <v>0</v>
      </c>
      <c r="AM119" s="39">
        <v>0</v>
      </c>
      <c r="AN119" s="39">
        <v>0</v>
      </c>
      <c r="AO119" s="39">
        <v>0</v>
      </c>
      <c r="AP119" s="40">
        <v>0</v>
      </c>
      <c r="AQ119" s="38">
        <v>0</v>
      </c>
      <c r="AR119" s="39">
        <v>0</v>
      </c>
      <c r="AS119" s="39">
        <v>0</v>
      </c>
      <c r="AT119" s="39">
        <v>0</v>
      </c>
      <c r="AU119" s="40">
        <v>0</v>
      </c>
      <c r="AV119" s="38">
        <v>37.93433669190322</v>
      </c>
      <c r="AW119" s="39">
        <v>28.950062080309785</v>
      </c>
      <c r="AX119" s="39">
        <v>0</v>
      </c>
      <c r="AY119" s="39">
        <v>0</v>
      </c>
      <c r="AZ119" s="40">
        <v>23.908643210999998</v>
      </c>
      <c r="BA119" s="38">
        <v>0</v>
      </c>
      <c r="BB119" s="39">
        <v>0</v>
      </c>
      <c r="BC119" s="39">
        <v>0</v>
      </c>
      <c r="BD119" s="39">
        <v>0</v>
      </c>
      <c r="BE119" s="40">
        <v>0</v>
      </c>
      <c r="BF119" s="38">
        <v>9.48457987535484</v>
      </c>
      <c r="BG119" s="39">
        <v>1.8340949096774195</v>
      </c>
      <c r="BH119" s="39">
        <v>0</v>
      </c>
      <c r="BI119" s="39">
        <v>0</v>
      </c>
      <c r="BJ119" s="40">
        <v>4.930924437677419</v>
      </c>
      <c r="BK119" s="41">
        <f t="shared" si="6"/>
        <v>166.87588250927752</v>
      </c>
    </row>
    <row r="120" spans="1:63" s="42" customFormat="1" ht="15">
      <c r="A120" s="37"/>
      <c r="B120" s="7" t="s">
        <v>196</v>
      </c>
      <c r="C120" s="38">
        <v>0</v>
      </c>
      <c r="D120" s="39">
        <v>0</v>
      </c>
      <c r="E120" s="39">
        <v>0</v>
      </c>
      <c r="F120" s="39">
        <v>0</v>
      </c>
      <c r="G120" s="40">
        <v>0</v>
      </c>
      <c r="H120" s="38">
        <v>7.156296207967741</v>
      </c>
      <c r="I120" s="39">
        <v>158.90243870967743</v>
      </c>
      <c r="J120" s="39">
        <v>0</v>
      </c>
      <c r="K120" s="39">
        <v>0</v>
      </c>
      <c r="L120" s="40">
        <v>1.205846870967742</v>
      </c>
      <c r="M120" s="38">
        <v>0</v>
      </c>
      <c r="N120" s="39">
        <v>0</v>
      </c>
      <c r="O120" s="39">
        <v>0</v>
      </c>
      <c r="P120" s="39">
        <v>0</v>
      </c>
      <c r="Q120" s="40">
        <v>0</v>
      </c>
      <c r="R120" s="38">
        <v>5.866597273096774</v>
      </c>
      <c r="S120" s="39">
        <v>8.185221774193547</v>
      </c>
      <c r="T120" s="39">
        <v>0</v>
      </c>
      <c r="U120" s="39">
        <v>0</v>
      </c>
      <c r="V120" s="40">
        <v>5.4568145161290325</v>
      </c>
      <c r="W120" s="38">
        <v>0</v>
      </c>
      <c r="X120" s="39">
        <v>0</v>
      </c>
      <c r="Y120" s="39">
        <v>0</v>
      </c>
      <c r="Z120" s="39">
        <v>0</v>
      </c>
      <c r="AA120" s="40">
        <v>0</v>
      </c>
      <c r="AB120" s="38">
        <v>0</v>
      </c>
      <c r="AC120" s="39">
        <v>0</v>
      </c>
      <c r="AD120" s="39">
        <v>0</v>
      </c>
      <c r="AE120" s="39">
        <v>0</v>
      </c>
      <c r="AF120" s="40">
        <v>0</v>
      </c>
      <c r="AG120" s="38">
        <v>0</v>
      </c>
      <c r="AH120" s="39">
        <v>0</v>
      </c>
      <c r="AI120" s="39">
        <v>0</v>
      </c>
      <c r="AJ120" s="39">
        <v>0</v>
      </c>
      <c r="AK120" s="40">
        <v>0</v>
      </c>
      <c r="AL120" s="38">
        <v>0</v>
      </c>
      <c r="AM120" s="39">
        <v>0</v>
      </c>
      <c r="AN120" s="39">
        <v>0</v>
      </c>
      <c r="AO120" s="39">
        <v>0</v>
      </c>
      <c r="AP120" s="40">
        <v>0</v>
      </c>
      <c r="AQ120" s="38">
        <v>0</v>
      </c>
      <c r="AR120" s="39">
        <v>0</v>
      </c>
      <c r="AS120" s="39">
        <v>0</v>
      </c>
      <c r="AT120" s="39">
        <v>0</v>
      </c>
      <c r="AU120" s="40">
        <v>0</v>
      </c>
      <c r="AV120" s="38">
        <v>1.4815388129032259</v>
      </c>
      <c r="AW120" s="39">
        <v>1.0893667741694752</v>
      </c>
      <c r="AX120" s="39">
        <v>0</v>
      </c>
      <c r="AY120" s="39">
        <v>0</v>
      </c>
      <c r="AZ120" s="40">
        <v>13.739638439516128</v>
      </c>
      <c r="BA120" s="38">
        <v>0</v>
      </c>
      <c r="BB120" s="39">
        <v>0</v>
      </c>
      <c r="BC120" s="39">
        <v>0</v>
      </c>
      <c r="BD120" s="39">
        <v>0</v>
      </c>
      <c r="BE120" s="40">
        <v>0</v>
      </c>
      <c r="BF120" s="38">
        <v>0.0005446833870967741</v>
      </c>
      <c r="BG120" s="39">
        <v>0</v>
      </c>
      <c r="BH120" s="39">
        <v>0</v>
      </c>
      <c r="BI120" s="39">
        <v>0</v>
      </c>
      <c r="BJ120" s="40">
        <v>0.03377037000000001</v>
      </c>
      <c r="BK120" s="41">
        <f t="shared" si="6"/>
        <v>203.1180744320082</v>
      </c>
    </row>
    <row r="121" spans="1:63" s="42" customFormat="1" ht="15">
      <c r="A121" s="37"/>
      <c r="B121" s="7" t="s">
        <v>197</v>
      </c>
      <c r="C121" s="38">
        <v>0</v>
      </c>
      <c r="D121" s="39">
        <v>3.2699032258064515</v>
      </c>
      <c r="E121" s="39">
        <v>0</v>
      </c>
      <c r="F121" s="39">
        <v>0</v>
      </c>
      <c r="G121" s="40">
        <v>0</v>
      </c>
      <c r="H121" s="38">
        <v>0.6136518475806451</v>
      </c>
      <c r="I121" s="39">
        <v>75.2381481076129</v>
      </c>
      <c r="J121" s="39">
        <v>0</v>
      </c>
      <c r="K121" s="39">
        <v>0</v>
      </c>
      <c r="L121" s="40">
        <v>0.3512966032258065</v>
      </c>
      <c r="M121" s="38">
        <v>0</v>
      </c>
      <c r="N121" s="39">
        <v>0</v>
      </c>
      <c r="O121" s="39">
        <v>0</v>
      </c>
      <c r="P121" s="39">
        <v>0</v>
      </c>
      <c r="Q121" s="40">
        <v>0</v>
      </c>
      <c r="R121" s="38">
        <v>0.00272491935483871</v>
      </c>
      <c r="S121" s="39">
        <v>17.43948387096774</v>
      </c>
      <c r="T121" s="39">
        <v>0</v>
      </c>
      <c r="U121" s="39">
        <v>0</v>
      </c>
      <c r="V121" s="40">
        <v>5.449838709677419</v>
      </c>
      <c r="W121" s="38">
        <v>0</v>
      </c>
      <c r="X121" s="39">
        <v>0</v>
      </c>
      <c r="Y121" s="39">
        <v>0</v>
      </c>
      <c r="Z121" s="39">
        <v>0</v>
      </c>
      <c r="AA121" s="40">
        <v>0</v>
      </c>
      <c r="AB121" s="38">
        <v>0</v>
      </c>
      <c r="AC121" s="39">
        <v>0</v>
      </c>
      <c r="AD121" s="39">
        <v>0</v>
      </c>
      <c r="AE121" s="39">
        <v>0</v>
      </c>
      <c r="AF121" s="40">
        <v>0</v>
      </c>
      <c r="AG121" s="38">
        <v>0</v>
      </c>
      <c r="AH121" s="39">
        <v>0</v>
      </c>
      <c r="AI121" s="39">
        <v>0</v>
      </c>
      <c r="AJ121" s="39">
        <v>0</v>
      </c>
      <c r="AK121" s="40">
        <v>0</v>
      </c>
      <c r="AL121" s="38">
        <v>0</v>
      </c>
      <c r="AM121" s="39">
        <v>0</v>
      </c>
      <c r="AN121" s="39">
        <v>0</v>
      </c>
      <c r="AO121" s="39">
        <v>0</v>
      </c>
      <c r="AP121" s="40">
        <v>0</v>
      </c>
      <c r="AQ121" s="38">
        <v>0</v>
      </c>
      <c r="AR121" s="39">
        <v>0</v>
      </c>
      <c r="AS121" s="39">
        <v>0</v>
      </c>
      <c r="AT121" s="39">
        <v>0</v>
      </c>
      <c r="AU121" s="40">
        <v>0</v>
      </c>
      <c r="AV121" s="38">
        <v>5.528783085903226</v>
      </c>
      <c r="AW121" s="39">
        <v>4.35211741927513</v>
      </c>
      <c r="AX121" s="39">
        <v>0</v>
      </c>
      <c r="AY121" s="39">
        <v>0</v>
      </c>
      <c r="AZ121" s="40">
        <v>0.7436047688709677</v>
      </c>
      <c r="BA121" s="38">
        <v>0</v>
      </c>
      <c r="BB121" s="39">
        <v>0</v>
      </c>
      <c r="BC121" s="39">
        <v>0</v>
      </c>
      <c r="BD121" s="39">
        <v>0</v>
      </c>
      <c r="BE121" s="40">
        <v>0</v>
      </c>
      <c r="BF121" s="38">
        <v>0</v>
      </c>
      <c r="BG121" s="39">
        <v>0</v>
      </c>
      <c r="BH121" s="39">
        <v>0</v>
      </c>
      <c r="BI121" s="39">
        <v>0</v>
      </c>
      <c r="BJ121" s="40">
        <v>0.0010880293548387095</v>
      </c>
      <c r="BK121" s="41">
        <f t="shared" si="6"/>
        <v>112.99064058762997</v>
      </c>
    </row>
    <row r="122" spans="1:63" s="42" customFormat="1" ht="15">
      <c r="A122" s="37"/>
      <c r="B122" s="7" t="s">
        <v>199</v>
      </c>
      <c r="C122" s="38">
        <v>0</v>
      </c>
      <c r="D122" s="39">
        <v>0</v>
      </c>
      <c r="E122" s="39">
        <v>0</v>
      </c>
      <c r="F122" s="39">
        <v>0</v>
      </c>
      <c r="G122" s="40">
        <v>0</v>
      </c>
      <c r="H122" s="38">
        <v>1.562612995645161</v>
      </c>
      <c r="I122" s="39">
        <v>30.39469548387097</v>
      </c>
      <c r="J122" s="39">
        <v>0</v>
      </c>
      <c r="K122" s="39">
        <v>0</v>
      </c>
      <c r="L122" s="40">
        <v>2.6772733259032258</v>
      </c>
      <c r="M122" s="38">
        <v>0</v>
      </c>
      <c r="N122" s="39">
        <v>0</v>
      </c>
      <c r="O122" s="39">
        <v>0</v>
      </c>
      <c r="P122" s="39">
        <v>0</v>
      </c>
      <c r="Q122" s="40">
        <v>0</v>
      </c>
      <c r="R122" s="38">
        <v>0.012483535645161291</v>
      </c>
      <c r="S122" s="39">
        <v>0</v>
      </c>
      <c r="T122" s="39">
        <v>0</v>
      </c>
      <c r="U122" s="39">
        <v>0</v>
      </c>
      <c r="V122" s="40">
        <v>7.055911451612904</v>
      </c>
      <c r="W122" s="38">
        <v>0</v>
      </c>
      <c r="X122" s="39">
        <v>0</v>
      </c>
      <c r="Y122" s="39">
        <v>0</v>
      </c>
      <c r="Z122" s="39">
        <v>0</v>
      </c>
      <c r="AA122" s="40">
        <v>0</v>
      </c>
      <c r="AB122" s="38">
        <v>0</v>
      </c>
      <c r="AC122" s="39">
        <v>0</v>
      </c>
      <c r="AD122" s="39">
        <v>0</v>
      </c>
      <c r="AE122" s="39">
        <v>0</v>
      </c>
      <c r="AF122" s="40">
        <v>0</v>
      </c>
      <c r="AG122" s="38">
        <v>0</v>
      </c>
      <c r="AH122" s="39">
        <v>0</v>
      </c>
      <c r="AI122" s="39">
        <v>0</v>
      </c>
      <c r="AJ122" s="39">
        <v>0</v>
      </c>
      <c r="AK122" s="40">
        <v>0</v>
      </c>
      <c r="AL122" s="38">
        <v>0</v>
      </c>
      <c r="AM122" s="39">
        <v>0</v>
      </c>
      <c r="AN122" s="39">
        <v>0</v>
      </c>
      <c r="AO122" s="39">
        <v>0</v>
      </c>
      <c r="AP122" s="40">
        <v>0</v>
      </c>
      <c r="AQ122" s="38">
        <v>0</v>
      </c>
      <c r="AR122" s="39">
        <v>0</v>
      </c>
      <c r="AS122" s="39">
        <v>0</v>
      </c>
      <c r="AT122" s="39">
        <v>0</v>
      </c>
      <c r="AU122" s="40">
        <v>0</v>
      </c>
      <c r="AV122" s="38">
        <v>0.8613861531935484</v>
      </c>
      <c r="AW122" s="39">
        <v>2.7088637096649277</v>
      </c>
      <c r="AX122" s="39">
        <v>0</v>
      </c>
      <c r="AY122" s="39">
        <v>0</v>
      </c>
      <c r="AZ122" s="40">
        <v>7.948831968806451</v>
      </c>
      <c r="BA122" s="38">
        <v>0</v>
      </c>
      <c r="BB122" s="39">
        <v>0</v>
      </c>
      <c r="BC122" s="39">
        <v>0</v>
      </c>
      <c r="BD122" s="39">
        <v>0</v>
      </c>
      <c r="BE122" s="40">
        <v>0</v>
      </c>
      <c r="BF122" s="38">
        <v>0.009210136612903225</v>
      </c>
      <c r="BG122" s="39">
        <v>0</v>
      </c>
      <c r="BH122" s="39">
        <v>0</v>
      </c>
      <c r="BI122" s="39">
        <v>0</v>
      </c>
      <c r="BJ122" s="40">
        <v>0.010835451612903226</v>
      </c>
      <c r="BK122" s="41">
        <f t="shared" si="6"/>
        <v>53.24210421256815</v>
      </c>
    </row>
    <row r="123" spans="1:63" s="42" customFormat="1" ht="15">
      <c r="A123" s="37"/>
      <c r="B123" s="7" t="s">
        <v>203</v>
      </c>
      <c r="C123" s="38">
        <v>0</v>
      </c>
      <c r="D123" s="39">
        <v>0</v>
      </c>
      <c r="E123" s="39">
        <v>0</v>
      </c>
      <c r="F123" s="39">
        <v>0</v>
      </c>
      <c r="G123" s="40">
        <v>0</v>
      </c>
      <c r="H123" s="38">
        <v>6.811893635193548</v>
      </c>
      <c r="I123" s="39">
        <v>14.977997982258064</v>
      </c>
      <c r="J123" s="39">
        <v>0</v>
      </c>
      <c r="K123" s="39">
        <v>0</v>
      </c>
      <c r="L123" s="40">
        <v>6.109519934548387</v>
      </c>
      <c r="M123" s="38">
        <v>0</v>
      </c>
      <c r="N123" s="39">
        <v>0</v>
      </c>
      <c r="O123" s="39">
        <v>0</v>
      </c>
      <c r="P123" s="39">
        <v>0</v>
      </c>
      <c r="Q123" s="40">
        <v>0</v>
      </c>
      <c r="R123" s="38">
        <v>2.3904239046129034</v>
      </c>
      <c r="S123" s="39">
        <v>0.08818406848387095</v>
      </c>
      <c r="T123" s="39">
        <v>0</v>
      </c>
      <c r="U123" s="39">
        <v>0</v>
      </c>
      <c r="V123" s="40">
        <v>3.4484092254193546</v>
      </c>
      <c r="W123" s="38">
        <v>0</v>
      </c>
      <c r="X123" s="39">
        <v>0</v>
      </c>
      <c r="Y123" s="39">
        <v>0</v>
      </c>
      <c r="Z123" s="39">
        <v>0</v>
      </c>
      <c r="AA123" s="40">
        <v>0</v>
      </c>
      <c r="AB123" s="38">
        <v>0</v>
      </c>
      <c r="AC123" s="39">
        <v>0</v>
      </c>
      <c r="AD123" s="39">
        <v>0</v>
      </c>
      <c r="AE123" s="39">
        <v>0</v>
      </c>
      <c r="AF123" s="40">
        <v>0.2609022967741936</v>
      </c>
      <c r="AG123" s="38">
        <v>0</v>
      </c>
      <c r="AH123" s="39">
        <v>0</v>
      </c>
      <c r="AI123" s="39">
        <v>0</v>
      </c>
      <c r="AJ123" s="39">
        <v>0</v>
      </c>
      <c r="AK123" s="40">
        <v>0</v>
      </c>
      <c r="AL123" s="38">
        <v>0</v>
      </c>
      <c r="AM123" s="39">
        <v>0</v>
      </c>
      <c r="AN123" s="39">
        <v>0</v>
      </c>
      <c r="AO123" s="39">
        <v>0</v>
      </c>
      <c r="AP123" s="40">
        <v>0</v>
      </c>
      <c r="AQ123" s="38">
        <v>0</v>
      </c>
      <c r="AR123" s="39">
        <v>0</v>
      </c>
      <c r="AS123" s="39">
        <v>0</v>
      </c>
      <c r="AT123" s="39">
        <v>0</v>
      </c>
      <c r="AU123" s="40">
        <v>0</v>
      </c>
      <c r="AV123" s="38">
        <v>39.12122908577419</v>
      </c>
      <c r="AW123" s="39">
        <v>7.7520594945279395</v>
      </c>
      <c r="AX123" s="39">
        <v>0</v>
      </c>
      <c r="AY123" s="39">
        <v>0</v>
      </c>
      <c r="AZ123" s="40">
        <v>7.8478876104838715</v>
      </c>
      <c r="BA123" s="38">
        <v>0</v>
      </c>
      <c r="BB123" s="39">
        <v>0</v>
      </c>
      <c r="BC123" s="39">
        <v>0</v>
      </c>
      <c r="BD123" s="39">
        <v>0</v>
      </c>
      <c r="BE123" s="40">
        <v>0</v>
      </c>
      <c r="BF123" s="38">
        <v>10.171833724064516</v>
      </c>
      <c r="BG123" s="39">
        <v>0.07065016777419354</v>
      </c>
      <c r="BH123" s="39">
        <v>0</v>
      </c>
      <c r="BI123" s="39">
        <v>0</v>
      </c>
      <c r="BJ123" s="40">
        <v>1.0712845240645161</v>
      </c>
      <c r="BK123" s="41">
        <f t="shared" si="6"/>
        <v>100.12227565397953</v>
      </c>
    </row>
    <row r="124" spans="1:63" s="42" customFormat="1" ht="15">
      <c r="A124" s="37"/>
      <c r="B124" s="7" t="s">
        <v>200</v>
      </c>
      <c r="C124" s="38">
        <v>0</v>
      </c>
      <c r="D124" s="39">
        <v>0</v>
      </c>
      <c r="E124" s="39">
        <v>0</v>
      </c>
      <c r="F124" s="39">
        <v>0</v>
      </c>
      <c r="G124" s="40">
        <v>0</v>
      </c>
      <c r="H124" s="38">
        <v>2.323097201483871</v>
      </c>
      <c r="I124" s="39">
        <v>68.03561755812902</v>
      </c>
      <c r="J124" s="39">
        <v>0</v>
      </c>
      <c r="K124" s="39">
        <v>0</v>
      </c>
      <c r="L124" s="40">
        <v>28.11019634167742</v>
      </c>
      <c r="M124" s="38">
        <v>0</v>
      </c>
      <c r="N124" s="39">
        <v>0</v>
      </c>
      <c r="O124" s="39">
        <v>0</v>
      </c>
      <c r="P124" s="39">
        <v>0</v>
      </c>
      <c r="Q124" s="40">
        <v>0</v>
      </c>
      <c r="R124" s="38">
        <v>0.054102791290322576</v>
      </c>
      <c r="S124" s="39">
        <v>0</v>
      </c>
      <c r="T124" s="39">
        <v>0</v>
      </c>
      <c r="U124" s="39">
        <v>0</v>
      </c>
      <c r="V124" s="40">
        <v>5.418006141935484</v>
      </c>
      <c r="W124" s="38">
        <v>0</v>
      </c>
      <c r="X124" s="39">
        <v>0</v>
      </c>
      <c r="Y124" s="39">
        <v>0</v>
      </c>
      <c r="Z124" s="39">
        <v>0</v>
      </c>
      <c r="AA124" s="40">
        <v>0</v>
      </c>
      <c r="AB124" s="38">
        <v>0</v>
      </c>
      <c r="AC124" s="39">
        <v>0</v>
      </c>
      <c r="AD124" s="39">
        <v>0</v>
      </c>
      <c r="AE124" s="39">
        <v>0</v>
      </c>
      <c r="AF124" s="40">
        <v>0</v>
      </c>
      <c r="AG124" s="38">
        <v>0</v>
      </c>
      <c r="AH124" s="39">
        <v>0</v>
      </c>
      <c r="AI124" s="39">
        <v>0</v>
      </c>
      <c r="AJ124" s="39">
        <v>0</v>
      </c>
      <c r="AK124" s="40">
        <v>0</v>
      </c>
      <c r="AL124" s="38">
        <v>0</v>
      </c>
      <c r="AM124" s="39">
        <v>0</v>
      </c>
      <c r="AN124" s="39">
        <v>0</v>
      </c>
      <c r="AO124" s="39">
        <v>0</v>
      </c>
      <c r="AP124" s="40">
        <v>0</v>
      </c>
      <c r="AQ124" s="38">
        <v>0</v>
      </c>
      <c r="AR124" s="39">
        <v>0</v>
      </c>
      <c r="AS124" s="39">
        <v>0</v>
      </c>
      <c r="AT124" s="39">
        <v>0</v>
      </c>
      <c r="AU124" s="40">
        <v>0</v>
      </c>
      <c r="AV124" s="38">
        <v>5.210014651</v>
      </c>
      <c r="AW124" s="39">
        <v>5.831314768947692</v>
      </c>
      <c r="AX124" s="39">
        <v>0</v>
      </c>
      <c r="AY124" s="39">
        <v>0</v>
      </c>
      <c r="AZ124" s="40">
        <v>5.581515711419353</v>
      </c>
      <c r="BA124" s="38">
        <v>0</v>
      </c>
      <c r="BB124" s="39">
        <v>0</v>
      </c>
      <c r="BC124" s="39">
        <v>0</v>
      </c>
      <c r="BD124" s="39">
        <v>0</v>
      </c>
      <c r="BE124" s="40">
        <v>0</v>
      </c>
      <c r="BF124" s="38">
        <v>0.012747664451612902</v>
      </c>
      <c r="BG124" s="39">
        <v>0</v>
      </c>
      <c r="BH124" s="39">
        <v>0</v>
      </c>
      <c r="BI124" s="39">
        <v>0</v>
      </c>
      <c r="BJ124" s="40">
        <v>0.001611512903225806</v>
      </c>
      <c r="BK124" s="41">
        <f t="shared" si="6"/>
        <v>120.57822434323799</v>
      </c>
    </row>
    <row r="125" spans="1:63" s="42" customFormat="1" ht="15">
      <c r="A125" s="37"/>
      <c r="B125" s="7" t="s">
        <v>208</v>
      </c>
      <c r="C125" s="38">
        <v>0</v>
      </c>
      <c r="D125" s="39">
        <v>0</v>
      </c>
      <c r="E125" s="39">
        <v>0</v>
      </c>
      <c r="F125" s="39">
        <v>0</v>
      </c>
      <c r="G125" s="40">
        <v>0</v>
      </c>
      <c r="H125" s="38">
        <v>3.450510077548387</v>
      </c>
      <c r="I125" s="39">
        <v>4.144901694193548</v>
      </c>
      <c r="J125" s="39">
        <v>0.275252505516129</v>
      </c>
      <c r="K125" s="39">
        <v>0</v>
      </c>
      <c r="L125" s="40">
        <v>5.458559992483871</v>
      </c>
      <c r="M125" s="38">
        <v>0</v>
      </c>
      <c r="N125" s="39">
        <v>0</v>
      </c>
      <c r="O125" s="39">
        <v>0</v>
      </c>
      <c r="P125" s="39">
        <v>0</v>
      </c>
      <c r="Q125" s="40">
        <v>0</v>
      </c>
      <c r="R125" s="38">
        <v>0.3189609719677419</v>
      </c>
      <c r="S125" s="39">
        <v>0</v>
      </c>
      <c r="T125" s="39">
        <v>1.0942190322580645</v>
      </c>
      <c r="U125" s="39">
        <v>0</v>
      </c>
      <c r="V125" s="40">
        <v>3.42052869483871</v>
      </c>
      <c r="W125" s="38">
        <v>0</v>
      </c>
      <c r="X125" s="39">
        <v>0</v>
      </c>
      <c r="Y125" s="39">
        <v>0</v>
      </c>
      <c r="Z125" s="39">
        <v>0</v>
      </c>
      <c r="AA125" s="40">
        <v>0</v>
      </c>
      <c r="AB125" s="38">
        <v>0</v>
      </c>
      <c r="AC125" s="39">
        <v>0</v>
      </c>
      <c r="AD125" s="39">
        <v>0</v>
      </c>
      <c r="AE125" s="39">
        <v>0</v>
      </c>
      <c r="AF125" s="40">
        <v>0</v>
      </c>
      <c r="AG125" s="38">
        <v>0</v>
      </c>
      <c r="AH125" s="39">
        <v>0</v>
      </c>
      <c r="AI125" s="39">
        <v>0</v>
      </c>
      <c r="AJ125" s="39">
        <v>0</v>
      </c>
      <c r="AK125" s="40">
        <v>0</v>
      </c>
      <c r="AL125" s="38">
        <v>0</v>
      </c>
      <c r="AM125" s="39">
        <v>0</v>
      </c>
      <c r="AN125" s="39">
        <v>0</v>
      </c>
      <c r="AO125" s="39">
        <v>0</v>
      </c>
      <c r="AP125" s="40">
        <v>0</v>
      </c>
      <c r="AQ125" s="38">
        <v>0</v>
      </c>
      <c r="AR125" s="39">
        <v>0</v>
      </c>
      <c r="AS125" s="39">
        <v>0</v>
      </c>
      <c r="AT125" s="39">
        <v>0</v>
      </c>
      <c r="AU125" s="40">
        <v>0</v>
      </c>
      <c r="AV125" s="38">
        <v>30.227984516290327</v>
      </c>
      <c r="AW125" s="39">
        <v>8.306125437105504</v>
      </c>
      <c r="AX125" s="39">
        <v>0</v>
      </c>
      <c r="AY125" s="39">
        <v>0</v>
      </c>
      <c r="AZ125" s="40">
        <v>5.7665179146774195</v>
      </c>
      <c r="BA125" s="38">
        <v>0</v>
      </c>
      <c r="BB125" s="39">
        <v>0</v>
      </c>
      <c r="BC125" s="39">
        <v>0</v>
      </c>
      <c r="BD125" s="39">
        <v>0</v>
      </c>
      <c r="BE125" s="40">
        <v>0</v>
      </c>
      <c r="BF125" s="38">
        <v>5.5212222786774205</v>
      </c>
      <c r="BG125" s="39">
        <v>0.540853870967742</v>
      </c>
      <c r="BH125" s="39">
        <v>0</v>
      </c>
      <c r="BI125" s="39">
        <v>0</v>
      </c>
      <c r="BJ125" s="40">
        <v>0.5650632671612903</v>
      </c>
      <c r="BK125" s="41">
        <f t="shared" si="6"/>
        <v>69.09070025368615</v>
      </c>
    </row>
    <row r="126" spans="1:63" s="42" customFormat="1" ht="15">
      <c r="A126" s="37"/>
      <c r="B126" s="7" t="s">
        <v>127</v>
      </c>
      <c r="C126" s="38">
        <v>0</v>
      </c>
      <c r="D126" s="39">
        <v>1.785059612903226</v>
      </c>
      <c r="E126" s="39">
        <v>0</v>
      </c>
      <c r="F126" s="39">
        <v>0</v>
      </c>
      <c r="G126" s="40">
        <v>0</v>
      </c>
      <c r="H126" s="38">
        <v>0.41800145935483873</v>
      </c>
      <c r="I126" s="39">
        <v>1.4875496774193548</v>
      </c>
      <c r="J126" s="39">
        <v>0</v>
      </c>
      <c r="K126" s="39">
        <v>0</v>
      </c>
      <c r="L126" s="40">
        <v>12.308653945064517</v>
      </c>
      <c r="M126" s="38">
        <v>0</v>
      </c>
      <c r="N126" s="39">
        <v>0</v>
      </c>
      <c r="O126" s="39">
        <v>0</v>
      </c>
      <c r="P126" s="39">
        <v>0</v>
      </c>
      <c r="Q126" s="40">
        <v>0</v>
      </c>
      <c r="R126" s="38">
        <v>0.018426277838709683</v>
      </c>
      <c r="S126" s="39">
        <v>0</v>
      </c>
      <c r="T126" s="39">
        <v>0</v>
      </c>
      <c r="U126" s="39">
        <v>0</v>
      </c>
      <c r="V126" s="40">
        <v>0.023153710645161286</v>
      </c>
      <c r="W126" s="38">
        <v>0</v>
      </c>
      <c r="X126" s="39">
        <v>0</v>
      </c>
      <c r="Y126" s="39">
        <v>0</v>
      </c>
      <c r="Z126" s="39">
        <v>0</v>
      </c>
      <c r="AA126" s="40">
        <v>0</v>
      </c>
      <c r="AB126" s="38">
        <v>0</v>
      </c>
      <c r="AC126" s="39">
        <v>0</v>
      </c>
      <c r="AD126" s="39">
        <v>0</v>
      </c>
      <c r="AE126" s="39">
        <v>0</v>
      </c>
      <c r="AF126" s="40">
        <v>0</v>
      </c>
      <c r="AG126" s="38">
        <v>0</v>
      </c>
      <c r="AH126" s="39">
        <v>0</v>
      </c>
      <c r="AI126" s="39">
        <v>0</v>
      </c>
      <c r="AJ126" s="39">
        <v>0</v>
      </c>
      <c r="AK126" s="40">
        <v>0</v>
      </c>
      <c r="AL126" s="38">
        <v>0</v>
      </c>
      <c r="AM126" s="39">
        <v>0</v>
      </c>
      <c r="AN126" s="39">
        <v>0</v>
      </c>
      <c r="AO126" s="39">
        <v>0</v>
      </c>
      <c r="AP126" s="40">
        <v>0</v>
      </c>
      <c r="AQ126" s="38">
        <v>0</v>
      </c>
      <c r="AR126" s="39">
        <v>0</v>
      </c>
      <c r="AS126" s="39">
        <v>0</v>
      </c>
      <c r="AT126" s="39">
        <v>0</v>
      </c>
      <c r="AU126" s="40">
        <v>0</v>
      </c>
      <c r="AV126" s="38">
        <v>11.082874175322582</v>
      </c>
      <c r="AW126" s="39">
        <v>11.109392187595297</v>
      </c>
      <c r="AX126" s="39">
        <v>0</v>
      </c>
      <c r="AY126" s="39">
        <v>0</v>
      </c>
      <c r="AZ126" s="40">
        <v>6.41889603648387</v>
      </c>
      <c r="BA126" s="38">
        <v>0</v>
      </c>
      <c r="BB126" s="39">
        <v>0</v>
      </c>
      <c r="BC126" s="39">
        <v>0</v>
      </c>
      <c r="BD126" s="39">
        <v>0</v>
      </c>
      <c r="BE126" s="40">
        <v>0</v>
      </c>
      <c r="BF126" s="38">
        <v>0.8482735411612903</v>
      </c>
      <c r="BG126" s="39">
        <v>0.3644813709677419</v>
      </c>
      <c r="BH126" s="39">
        <v>0</v>
      </c>
      <c r="BI126" s="39">
        <v>0</v>
      </c>
      <c r="BJ126" s="40">
        <v>1.2887775291935482</v>
      </c>
      <c r="BK126" s="41">
        <f t="shared" si="6"/>
        <v>47.15353952395014</v>
      </c>
    </row>
    <row r="127" spans="1:63" s="42" customFormat="1" ht="15">
      <c r="A127" s="37"/>
      <c r="B127" s="7" t="s">
        <v>128</v>
      </c>
      <c r="C127" s="38">
        <v>0</v>
      </c>
      <c r="D127" s="39">
        <v>0</v>
      </c>
      <c r="E127" s="39">
        <v>0</v>
      </c>
      <c r="F127" s="39">
        <v>0</v>
      </c>
      <c r="G127" s="40">
        <v>0</v>
      </c>
      <c r="H127" s="38">
        <v>0.8495385793548387</v>
      </c>
      <c r="I127" s="39">
        <v>5.823862700645161</v>
      </c>
      <c r="J127" s="39">
        <v>0</v>
      </c>
      <c r="K127" s="39">
        <v>0</v>
      </c>
      <c r="L127" s="40">
        <v>2.7422256092580644</v>
      </c>
      <c r="M127" s="38">
        <v>0</v>
      </c>
      <c r="N127" s="39">
        <v>0</v>
      </c>
      <c r="O127" s="39">
        <v>0</v>
      </c>
      <c r="P127" s="39">
        <v>0</v>
      </c>
      <c r="Q127" s="40">
        <v>0</v>
      </c>
      <c r="R127" s="38">
        <v>0.5340264031612904</v>
      </c>
      <c r="S127" s="39">
        <v>0</v>
      </c>
      <c r="T127" s="39">
        <v>0</v>
      </c>
      <c r="U127" s="39">
        <v>0</v>
      </c>
      <c r="V127" s="40">
        <v>0.42060190038709677</v>
      </c>
      <c r="W127" s="38">
        <v>0</v>
      </c>
      <c r="X127" s="39">
        <v>0</v>
      </c>
      <c r="Y127" s="39">
        <v>0</v>
      </c>
      <c r="Z127" s="39">
        <v>0</v>
      </c>
      <c r="AA127" s="40">
        <v>0</v>
      </c>
      <c r="AB127" s="38">
        <v>0</v>
      </c>
      <c r="AC127" s="39">
        <v>0</v>
      </c>
      <c r="AD127" s="39">
        <v>0</v>
      </c>
      <c r="AE127" s="39">
        <v>0</v>
      </c>
      <c r="AF127" s="40">
        <v>0</v>
      </c>
      <c r="AG127" s="38">
        <v>0</v>
      </c>
      <c r="AH127" s="39">
        <v>0</v>
      </c>
      <c r="AI127" s="39">
        <v>0</v>
      </c>
      <c r="AJ127" s="39">
        <v>0</v>
      </c>
      <c r="AK127" s="40">
        <v>0</v>
      </c>
      <c r="AL127" s="38">
        <v>0</v>
      </c>
      <c r="AM127" s="39">
        <v>0</v>
      </c>
      <c r="AN127" s="39">
        <v>0</v>
      </c>
      <c r="AO127" s="39">
        <v>0</v>
      </c>
      <c r="AP127" s="40">
        <v>0</v>
      </c>
      <c r="AQ127" s="38">
        <v>0</v>
      </c>
      <c r="AR127" s="39">
        <v>0</v>
      </c>
      <c r="AS127" s="39">
        <v>0</v>
      </c>
      <c r="AT127" s="39">
        <v>0</v>
      </c>
      <c r="AU127" s="40">
        <v>0</v>
      </c>
      <c r="AV127" s="38">
        <v>19.18058608722581</v>
      </c>
      <c r="AW127" s="39">
        <v>7.089781375825241</v>
      </c>
      <c r="AX127" s="39">
        <v>0</v>
      </c>
      <c r="AY127" s="39">
        <v>0</v>
      </c>
      <c r="AZ127" s="40">
        <v>23.596739401064518</v>
      </c>
      <c r="BA127" s="38">
        <v>0</v>
      </c>
      <c r="BB127" s="39">
        <v>0</v>
      </c>
      <c r="BC127" s="39">
        <v>0</v>
      </c>
      <c r="BD127" s="39">
        <v>0</v>
      </c>
      <c r="BE127" s="40">
        <v>0</v>
      </c>
      <c r="BF127" s="38">
        <v>3.6749368427096774</v>
      </c>
      <c r="BG127" s="39">
        <v>0.2265495483870968</v>
      </c>
      <c r="BH127" s="39">
        <v>0</v>
      </c>
      <c r="BI127" s="39">
        <v>0</v>
      </c>
      <c r="BJ127" s="40">
        <v>2.5475401752903233</v>
      </c>
      <c r="BK127" s="41">
        <f t="shared" si="6"/>
        <v>66.68638862330911</v>
      </c>
    </row>
    <row r="128" spans="1:63" s="42" customFormat="1" ht="15">
      <c r="A128" s="37"/>
      <c r="B128" s="7" t="s">
        <v>289</v>
      </c>
      <c r="C128" s="38">
        <v>0</v>
      </c>
      <c r="D128" s="39">
        <v>0</v>
      </c>
      <c r="E128" s="39">
        <v>0</v>
      </c>
      <c r="F128" s="39">
        <v>0</v>
      </c>
      <c r="G128" s="40">
        <v>0</v>
      </c>
      <c r="H128" s="38">
        <v>1.8490496321612904</v>
      </c>
      <c r="I128" s="39">
        <v>15.273867250741937</v>
      </c>
      <c r="J128" s="39">
        <v>0</v>
      </c>
      <c r="K128" s="39">
        <v>0</v>
      </c>
      <c r="L128" s="40">
        <v>1.982254879903226</v>
      </c>
      <c r="M128" s="38">
        <v>0</v>
      </c>
      <c r="N128" s="39">
        <v>0</v>
      </c>
      <c r="O128" s="39">
        <v>0</v>
      </c>
      <c r="P128" s="39">
        <v>0</v>
      </c>
      <c r="Q128" s="40">
        <v>0</v>
      </c>
      <c r="R128" s="38">
        <v>1.8513757907741928</v>
      </c>
      <c r="S128" s="39">
        <v>4.053757469225806</v>
      </c>
      <c r="T128" s="39">
        <v>0</v>
      </c>
      <c r="U128" s="39">
        <v>0</v>
      </c>
      <c r="V128" s="40">
        <v>2.065445153290322</v>
      </c>
      <c r="W128" s="38">
        <v>0</v>
      </c>
      <c r="X128" s="39">
        <v>0</v>
      </c>
      <c r="Y128" s="39">
        <v>0</v>
      </c>
      <c r="Z128" s="39">
        <v>0</v>
      </c>
      <c r="AA128" s="40">
        <v>0</v>
      </c>
      <c r="AB128" s="38">
        <v>0.01804276612903226</v>
      </c>
      <c r="AC128" s="39">
        <v>2.165131935483871</v>
      </c>
      <c r="AD128" s="39">
        <v>0</v>
      </c>
      <c r="AE128" s="39">
        <v>0</v>
      </c>
      <c r="AF128" s="40">
        <v>0.3212431793870968</v>
      </c>
      <c r="AG128" s="38">
        <v>0</v>
      </c>
      <c r="AH128" s="39">
        <v>0</v>
      </c>
      <c r="AI128" s="39">
        <v>0</v>
      </c>
      <c r="AJ128" s="39">
        <v>0</v>
      </c>
      <c r="AK128" s="40">
        <v>0</v>
      </c>
      <c r="AL128" s="38">
        <v>0</v>
      </c>
      <c r="AM128" s="39">
        <v>0</v>
      </c>
      <c r="AN128" s="39">
        <v>0</v>
      </c>
      <c r="AO128" s="39">
        <v>0</v>
      </c>
      <c r="AP128" s="40">
        <v>0</v>
      </c>
      <c r="AQ128" s="38">
        <v>0</v>
      </c>
      <c r="AR128" s="39">
        <v>0</v>
      </c>
      <c r="AS128" s="39">
        <v>0</v>
      </c>
      <c r="AT128" s="39">
        <v>0</v>
      </c>
      <c r="AU128" s="40">
        <v>0</v>
      </c>
      <c r="AV128" s="38">
        <v>57.38932115648387</v>
      </c>
      <c r="AW128" s="39">
        <v>27.839325704109285</v>
      </c>
      <c r="AX128" s="39">
        <v>0</v>
      </c>
      <c r="AY128" s="39">
        <v>0</v>
      </c>
      <c r="AZ128" s="40">
        <v>32.784079875870965</v>
      </c>
      <c r="BA128" s="38">
        <v>0</v>
      </c>
      <c r="BB128" s="39">
        <v>0</v>
      </c>
      <c r="BC128" s="39">
        <v>0</v>
      </c>
      <c r="BD128" s="39">
        <v>0</v>
      </c>
      <c r="BE128" s="40">
        <v>0</v>
      </c>
      <c r="BF128" s="38">
        <v>6.878162937645161</v>
      </c>
      <c r="BG128" s="39">
        <v>5.500471850516129</v>
      </c>
      <c r="BH128" s="39">
        <v>0</v>
      </c>
      <c r="BI128" s="39">
        <v>0</v>
      </c>
      <c r="BJ128" s="40">
        <v>9.457180783161288</v>
      </c>
      <c r="BK128" s="41">
        <f t="shared" si="6"/>
        <v>169.42871036488344</v>
      </c>
    </row>
    <row r="129" spans="1:63" s="42" customFormat="1" ht="15">
      <c r="A129" s="37"/>
      <c r="B129" s="7" t="s">
        <v>290</v>
      </c>
      <c r="C129" s="38">
        <v>0</v>
      </c>
      <c r="D129" s="39">
        <v>0</v>
      </c>
      <c r="E129" s="39">
        <v>0</v>
      </c>
      <c r="F129" s="39">
        <v>0</v>
      </c>
      <c r="G129" s="40">
        <v>0</v>
      </c>
      <c r="H129" s="38">
        <v>0.747212717032258</v>
      </c>
      <c r="I129" s="39">
        <v>6.699017116129032</v>
      </c>
      <c r="J129" s="39">
        <v>0</v>
      </c>
      <c r="K129" s="39">
        <v>0</v>
      </c>
      <c r="L129" s="40">
        <v>2.1261099259677416</v>
      </c>
      <c r="M129" s="38">
        <v>0</v>
      </c>
      <c r="N129" s="39">
        <v>0</v>
      </c>
      <c r="O129" s="39">
        <v>0</v>
      </c>
      <c r="P129" s="39">
        <v>0</v>
      </c>
      <c r="Q129" s="40">
        <v>0</v>
      </c>
      <c r="R129" s="38">
        <v>0.13202591819354836</v>
      </c>
      <c r="S129" s="39">
        <v>0.6886122508387098</v>
      </c>
      <c r="T129" s="39">
        <v>0.48194367741935484</v>
      </c>
      <c r="U129" s="39">
        <v>0</v>
      </c>
      <c r="V129" s="40">
        <v>0.1752521833548387</v>
      </c>
      <c r="W129" s="38">
        <v>0</v>
      </c>
      <c r="X129" s="39">
        <v>0</v>
      </c>
      <c r="Y129" s="39">
        <v>0</v>
      </c>
      <c r="Z129" s="39">
        <v>0</v>
      </c>
      <c r="AA129" s="40">
        <v>0</v>
      </c>
      <c r="AB129" s="38">
        <v>0</v>
      </c>
      <c r="AC129" s="39">
        <v>0</v>
      </c>
      <c r="AD129" s="39">
        <v>0</v>
      </c>
      <c r="AE129" s="39">
        <v>0</v>
      </c>
      <c r="AF129" s="40">
        <v>0</v>
      </c>
      <c r="AG129" s="38">
        <v>0</v>
      </c>
      <c r="AH129" s="39">
        <v>0</v>
      </c>
      <c r="AI129" s="39">
        <v>0</v>
      </c>
      <c r="AJ129" s="39">
        <v>0</v>
      </c>
      <c r="AK129" s="40">
        <v>0</v>
      </c>
      <c r="AL129" s="38">
        <v>0</v>
      </c>
      <c r="AM129" s="39">
        <v>0</v>
      </c>
      <c r="AN129" s="39">
        <v>0</v>
      </c>
      <c r="AO129" s="39">
        <v>0</v>
      </c>
      <c r="AP129" s="40">
        <v>0</v>
      </c>
      <c r="AQ129" s="38">
        <v>0</v>
      </c>
      <c r="AR129" s="39">
        <v>0</v>
      </c>
      <c r="AS129" s="39">
        <v>0</v>
      </c>
      <c r="AT129" s="39">
        <v>0</v>
      </c>
      <c r="AU129" s="40">
        <v>0</v>
      </c>
      <c r="AV129" s="38">
        <v>12.418734563870968</v>
      </c>
      <c r="AW129" s="39">
        <v>10.202400194594219</v>
      </c>
      <c r="AX129" s="39">
        <v>0</v>
      </c>
      <c r="AY129" s="39">
        <v>0</v>
      </c>
      <c r="AZ129" s="40">
        <v>11.567539279258067</v>
      </c>
      <c r="BA129" s="38">
        <v>0</v>
      </c>
      <c r="BB129" s="39">
        <v>0</v>
      </c>
      <c r="BC129" s="39">
        <v>0</v>
      </c>
      <c r="BD129" s="39">
        <v>0</v>
      </c>
      <c r="BE129" s="40">
        <v>0</v>
      </c>
      <c r="BF129" s="38">
        <v>1.7198887842580644</v>
      </c>
      <c r="BG129" s="39">
        <v>0.4540847023548387</v>
      </c>
      <c r="BH129" s="39">
        <v>0</v>
      </c>
      <c r="BI129" s="39">
        <v>0</v>
      </c>
      <c r="BJ129" s="40">
        <v>2.9689667253225807</v>
      </c>
      <c r="BK129" s="41">
        <f t="shared" si="6"/>
        <v>50.38178803859423</v>
      </c>
    </row>
    <row r="130" spans="1:63" s="42" customFormat="1" ht="15">
      <c r="A130" s="37"/>
      <c r="B130" s="7" t="s">
        <v>291</v>
      </c>
      <c r="C130" s="38">
        <v>0</v>
      </c>
      <c r="D130" s="39">
        <v>0</v>
      </c>
      <c r="E130" s="39">
        <v>0</v>
      </c>
      <c r="F130" s="39">
        <v>0</v>
      </c>
      <c r="G130" s="40">
        <v>0</v>
      </c>
      <c r="H130" s="38">
        <v>3.4678768886774187</v>
      </c>
      <c r="I130" s="39">
        <v>8.67468668596774</v>
      </c>
      <c r="J130" s="39">
        <v>0</v>
      </c>
      <c r="K130" s="39">
        <v>0</v>
      </c>
      <c r="L130" s="40">
        <v>5.5943475169677415</v>
      </c>
      <c r="M130" s="38">
        <v>0</v>
      </c>
      <c r="N130" s="39">
        <v>0</v>
      </c>
      <c r="O130" s="39">
        <v>0</v>
      </c>
      <c r="P130" s="39">
        <v>0</v>
      </c>
      <c r="Q130" s="40">
        <v>0</v>
      </c>
      <c r="R130" s="38">
        <v>0.550955105419355</v>
      </c>
      <c r="S130" s="39">
        <v>0.08966715999999998</v>
      </c>
      <c r="T130" s="39">
        <v>0</v>
      </c>
      <c r="U130" s="39">
        <v>0</v>
      </c>
      <c r="V130" s="40">
        <v>2.447351481548387</v>
      </c>
      <c r="W130" s="38">
        <v>0</v>
      </c>
      <c r="X130" s="39">
        <v>0</v>
      </c>
      <c r="Y130" s="39">
        <v>0</v>
      </c>
      <c r="Z130" s="39">
        <v>0</v>
      </c>
      <c r="AA130" s="40">
        <v>0</v>
      </c>
      <c r="AB130" s="38">
        <v>0.1213404064516129</v>
      </c>
      <c r="AC130" s="39">
        <v>0</v>
      </c>
      <c r="AD130" s="39">
        <v>0</v>
      </c>
      <c r="AE130" s="39">
        <v>0</v>
      </c>
      <c r="AF130" s="40">
        <v>0.2305482860967742</v>
      </c>
      <c r="AG130" s="38">
        <v>0</v>
      </c>
      <c r="AH130" s="39">
        <v>0</v>
      </c>
      <c r="AI130" s="39">
        <v>0</v>
      </c>
      <c r="AJ130" s="39">
        <v>0</v>
      </c>
      <c r="AK130" s="40">
        <v>0</v>
      </c>
      <c r="AL130" s="38">
        <v>0</v>
      </c>
      <c r="AM130" s="39">
        <v>0</v>
      </c>
      <c r="AN130" s="39">
        <v>0</v>
      </c>
      <c r="AO130" s="39">
        <v>0</v>
      </c>
      <c r="AP130" s="40">
        <v>0</v>
      </c>
      <c r="AQ130" s="38">
        <v>0</v>
      </c>
      <c r="AR130" s="39">
        <v>0</v>
      </c>
      <c r="AS130" s="39">
        <v>0</v>
      </c>
      <c r="AT130" s="39">
        <v>0</v>
      </c>
      <c r="AU130" s="40">
        <v>0</v>
      </c>
      <c r="AV130" s="38">
        <v>46.71650188332258</v>
      </c>
      <c r="AW130" s="39">
        <v>32.891460779982324</v>
      </c>
      <c r="AX130" s="39">
        <v>0</v>
      </c>
      <c r="AY130" s="39">
        <v>0</v>
      </c>
      <c r="AZ130" s="40">
        <v>46.68888898335484</v>
      </c>
      <c r="BA130" s="38">
        <v>0</v>
      </c>
      <c r="BB130" s="39">
        <v>0</v>
      </c>
      <c r="BC130" s="39">
        <v>0</v>
      </c>
      <c r="BD130" s="39">
        <v>0</v>
      </c>
      <c r="BE130" s="40">
        <v>0</v>
      </c>
      <c r="BF130" s="38">
        <v>7.99110293867742</v>
      </c>
      <c r="BG130" s="39">
        <v>1.5986190553225805</v>
      </c>
      <c r="BH130" s="39">
        <v>0.10706506451612904</v>
      </c>
      <c r="BI130" s="39">
        <v>0</v>
      </c>
      <c r="BJ130" s="40">
        <v>10.199764907290321</v>
      </c>
      <c r="BK130" s="41">
        <f t="shared" si="6"/>
        <v>167.37017714359524</v>
      </c>
    </row>
    <row r="131" spans="1:63" s="42" customFormat="1" ht="15">
      <c r="A131" s="37"/>
      <c r="B131" s="7" t="s">
        <v>292</v>
      </c>
      <c r="C131" s="38">
        <v>0</v>
      </c>
      <c r="D131" s="39">
        <v>0</v>
      </c>
      <c r="E131" s="39">
        <v>0</v>
      </c>
      <c r="F131" s="39">
        <v>0</v>
      </c>
      <c r="G131" s="40">
        <v>0</v>
      </c>
      <c r="H131" s="38">
        <v>3.0056727508709677</v>
      </c>
      <c r="I131" s="39">
        <v>26.066845870967743</v>
      </c>
      <c r="J131" s="39">
        <v>0.17844104838709676</v>
      </c>
      <c r="K131" s="39">
        <v>0</v>
      </c>
      <c r="L131" s="40">
        <v>4.134428849258065</v>
      </c>
      <c r="M131" s="38">
        <v>0</v>
      </c>
      <c r="N131" s="39">
        <v>0</v>
      </c>
      <c r="O131" s="39">
        <v>0</v>
      </c>
      <c r="P131" s="39">
        <v>0</v>
      </c>
      <c r="Q131" s="40">
        <v>0</v>
      </c>
      <c r="R131" s="38">
        <v>0.1949193885483871</v>
      </c>
      <c r="S131" s="39">
        <v>0.14275283870967742</v>
      </c>
      <c r="T131" s="39">
        <v>0</v>
      </c>
      <c r="U131" s="39">
        <v>0</v>
      </c>
      <c r="V131" s="40">
        <v>0.6915038486129033</v>
      </c>
      <c r="W131" s="38">
        <v>0</v>
      </c>
      <c r="X131" s="39">
        <v>0</v>
      </c>
      <c r="Y131" s="39">
        <v>0</v>
      </c>
      <c r="Z131" s="39">
        <v>0</v>
      </c>
      <c r="AA131" s="40">
        <v>0</v>
      </c>
      <c r="AB131" s="38">
        <v>0.070154</v>
      </c>
      <c r="AC131" s="39">
        <v>0</v>
      </c>
      <c r="AD131" s="39">
        <v>0</v>
      </c>
      <c r="AE131" s="39">
        <v>0</v>
      </c>
      <c r="AF131" s="40">
        <v>0</v>
      </c>
      <c r="AG131" s="38">
        <v>0</v>
      </c>
      <c r="AH131" s="39">
        <v>0</v>
      </c>
      <c r="AI131" s="39">
        <v>0</v>
      </c>
      <c r="AJ131" s="39">
        <v>0</v>
      </c>
      <c r="AK131" s="40">
        <v>0</v>
      </c>
      <c r="AL131" s="38">
        <v>0</v>
      </c>
      <c r="AM131" s="39">
        <v>0</v>
      </c>
      <c r="AN131" s="39">
        <v>0</v>
      </c>
      <c r="AO131" s="39">
        <v>0</v>
      </c>
      <c r="AP131" s="40">
        <v>0</v>
      </c>
      <c r="AQ131" s="38">
        <v>0</v>
      </c>
      <c r="AR131" s="39">
        <v>0</v>
      </c>
      <c r="AS131" s="39">
        <v>0</v>
      </c>
      <c r="AT131" s="39">
        <v>0</v>
      </c>
      <c r="AU131" s="40">
        <v>0</v>
      </c>
      <c r="AV131" s="38">
        <v>42.6257320266129</v>
      </c>
      <c r="AW131" s="39">
        <v>20.248287709769965</v>
      </c>
      <c r="AX131" s="39">
        <v>0</v>
      </c>
      <c r="AY131" s="39">
        <v>0</v>
      </c>
      <c r="AZ131" s="40">
        <v>24.874021920161294</v>
      </c>
      <c r="BA131" s="38">
        <v>0</v>
      </c>
      <c r="BB131" s="39">
        <v>0</v>
      </c>
      <c r="BC131" s="39">
        <v>0</v>
      </c>
      <c r="BD131" s="39">
        <v>0</v>
      </c>
      <c r="BE131" s="40">
        <v>0</v>
      </c>
      <c r="BF131" s="38">
        <v>9.666791750580645</v>
      </c>
      <c r="BG131" s="39">
        <v>2.6938153721935483</v>
      </c>
      <c r="BH131" s="39">
        <v>0</v>
      </c>
      <c r="BI131" s="39">
        <v>0</v>
      </c>
      <c r="BJ131" s="40">
        <v>8.563264655096773</v>
      </c>
      <c r="BK131" s="41">
        <f t="shared" si="6"/>
        <v>143.15663202976998</v>
      </c>
    </row>
    <row r="132" spans="1:63" s="42" customFormat="1" ht="15">
      <c r="A132" s="37"/>
      <c r="B132" s="7" t="s">
        <v>293</v>
      </c>
      <c r="C132" s="38">
        <v>0</v>
      </c>
      <c r="D132" s="39">
        <v>0</v>
      </c>
      <c r="E132" s="39">
        <v>0</v>
      </c>
      <c r="F132" s="39">
        <v>0</v>
      </c>
      <c r="G132" s="40">
        <v>0</v>
      </c>
      <c r="H132" s="38">
        <v>4.269324993741934</v>
      </c>
      <c r="I132" s="39">
        <v>0.528901935483871</v>
      </c>
      <c r="J132" s="39">
        <v>0</v>
      </c>
      <c r="K132" s="39">
        <v>0</v>
      </c>
      <c r="L132" s="40">
        <v>1.8613966127741937</v>
      </c>
      <c r="M132" s="38">
        <v>0</v>
      </c>
      <c r="N132" s="39">
        <v>0</v>
      </c>
      <c r="O132" s="39">
        <v>0</v>
      </c>
      <c r="P132" s="39">
        <v>0</v>
      </c>
      <c r="Q132" s="40">
        <v>0</v>
      </c>
      <c r="R132" s="38">
        <v>0.3767868313548387</v>
      </c>
      <c r="S132" s="39">
        <v>0.21156077419354835</v>
      </c>
      <c r="T132" s="39">
        <v>0</v>
      </c>
      <c r="U132" s="39">
        <v>0</v>
      </c>
      <c r="V132" s="40">
        <v>0.5818882248709677</v>
      </c>
      <c r="W132" s="38">
        <v>0</v>
      </c>
      <c r="X132" s="39">
        <v>0</v>
      </c>
      <c r="Y132" s="39">
        <v>0</v>
      </c>
      <c r="Z132" s="39">
        <v>0</v>
      </c>
      <c r="AA132" s="40">
        <v>0</v>
      </c>
      <c r="AB132" s="38">
        <v>0</v>
      </c>
      <c r="AC132" s="39">
        <v>0</v>
      </c>
      <c r="AD132" s="39">
        <v>0</v>
      </c>
      <c r="AE132" s="39">
        <v>0</v>
      </c>
      <c r="AF132" s="40">
        <v>0.34556241935483867</v>
      </c>
      <c r="AG132" s="38">
        <v>0</v>
      </c>
      <c r="AH132" s="39">
        <v>0</v>
      </c>
      <c r="AI132" s="39">
        <v>0</v>
      </c>
      <c r="AJ132" s="39">
        <v>0</v>
      </c>
      <c r="AK132" s="40">
        <v>0</v>
      </c>
      <c r="AL132" s="38">
        <v>0</v>
      </c>
      <c r="AM132" s="39">
        <v>0</v>
      </c>
      <c r="AN132" s="39">
        <v>0</v>
      </c>
      <c r="AO132" s="39">
        <v>0</v>
      </c>
      <c r="AP132" s="40">
        <v>0</v>
      </c>
      <c r="AQ132" s="38">
        <v>0</v>
      </c>
      <c r="AR132" s="39">
        <v>0</v>
      </c>
      <c r="AS132" s="39">
        <v>0</v>
      </c>
      <c r="AT132" s="39">
        <v>0</v>
      </c>
      <c r="AU132" s="40">
        <v>0</v>
      </c>
      <c r="AV132" s="38">
        <v>30.40946428287097</v>
      </c>
      <c r="AW132" s="39">
        <v>12.13702928931324</v>
      </c>
      <c r="AX132" s="39">
        <v>0</v>
      </c>
      <c r="AY132" s="39">
        <v>0</v>
      </c>
      <c r="AZ132" s="40">
        <v>16.434418335774193</v>
      </c>
      <c r="BA132" s="38">
        <v>0</v>
      </c>
      <c r="BB132" s="39">
        <v>0</v>
      </c>
      <c r="BC132" s="39">
        <v>0</v>
      </c>
      <c r="BD132" s="39">
        <v>0</v>
      </c>
      <c r="BE132" s="40">
        <v>0</v>
      </c>
      <c r="BF132" s="38">
        <v>4.652992203096774</v>
      </c>
      <c r="BG132" s="39">
        <v>0.20388182741935484</v>
      </c>
      <c r="BH132" s="39">
        <v>0</v>
      </c>
      <c r="BI132" s="39">
        <v>0</v>
      </c>
      <c r="BJ132" s="40">
        <v>4.640005218612902</v>
      </c>
      <c r="BK132" s="41">
        <f t="shared" si="6"/>
        <v>76.65321294886162</v>
      </c>
    </row>
    <row r="133" spans="1:63" s="42" customFormat="1" ht="15">
      <c r="A133" s="37"/>
      <c r="B133" s="7" t="s">
        <v>102</v>
      </c>
      <c r="C133" s="38">
        <v>0</v>
      </c>
      <c r="D133" s="39">
        <v>0</v>
      </c>
      <c r="E133" s="39">
        <v>0</v>
      </c>
      <c r="F133" s="39">
        <v>0</v>
      </c>
      <c r="G133" s="40">
        <v>0</v>
      </c>
      <c r="H133" s="38">
        <v>0.26044414187096776</v>
      </c>
      <c r="I133" s="39">
        <v>970.1722872137423</v>
      </c>
      <c r="J133" s="39">
        <v>0</v>
      </c>
      <c r="K133" s="39">
        <v>0</v>
      </c>
      <c r="L133" s="40">
        <v>0.37297896509677425</v>
      </c>
      <c r="M133" s="38">
        <v>0</v>
      </c>
      <c r="N133" s="39">
        <v>0</v>
      </c>
      <c r="O133" s="39">
        <v>0</v>
      </c>
      <c r="P133" s="39">
        <v>0</v>
      </c>
      <c r="Q133" s="40">
        <v>0</v>
      </c>
      <c r="R133" s="38">
        <v>0.016748969935483873</v>
      </c>
      <c r="S133" s="39">
        <v>0.06738676590322581</v>
      </c>
      <c r="T133" s="39">
        <v>0</v>
      </c>
      <c r="U133" s="39">
        <v>0</v>
      </c>
      <c r="V133" s="40">
        <v>2.863167289193548</v>
      </c>
      <c r="W133" s="38">
        <v>0</v>
      </c>
      <c r="X133" s="39">
        <v>0</v>
      </c>
      <c r="Y133" s="39">
        <v>0</v>
      </c>
      <c r="Z133" s="39">
        <v>0</v>
      </c>
      <c r="AA133" s="40">
        <v>0</v>
      </c>
      <c r="AB133" s="38">
        <v>0</v>
      </c>
      <c r="AC133" s="39">
        <v>0</v>
      </c>
      <c r="AD133" s="39">
        <v>0</v>
      </c>
      <c r="AE133" s="39">
        <v>0</v>
      </c>
      <c r="AF133" s="40">
        <v>0</v>
      </c>
      <c r="AG133" s="38">
        <v>0</v>
      </c>
      <c r="AH133" s="39">
        <v>0</v>
      </c>
      <c r="AI133" s="39">
        <v>0</v>
      </c>
      <c r="AJ133" s="39">
        <v>0</v>
      </c>
      <c r="AK133" s="40">
        <v>0</v>
      </c>
      <c r="AL133" s="38">
        <v>0</v>
      </c>
      <c r="AM133" s="39">
        <v>0</v>
      </c>
      <c r="AN133" s="39">
        <v>0</v>
      </c>
      <c r="AO133" s="39">
        <v>0</v>
      </c>
      <c r="AP133" s="40">
        <v>0</v>
      </c>
      <c r="AQ133" s="38">
        <v>0</v>
      </c>
      <c r="AR133" s="39">
        <v>649.8711483870968</v>
      </c>
      <c r="AS133" s="39">
        <v>0</v>
      </c>
      <c r="AT133" s="39">
        <v>0</v>
      </c>
      <c r="AU133" s="40">
        <v>0</v>
      </c>
      <c r="AV133" s="38">
        <v>2.584730822516129</v>
      </c>
      <c r="AW133" s="39">
        <v>136.00056976738566</v>
      </c>
      <c r="AX133" s="39">
        <v>0</v>
      </c>
      <c r="AY133" s="39">
        <v>0</v>
      </c>
      <c r="AZ133" s="40">
        <v>8.739174857580647</v>
      </c>
      <c r="BA133" s="38">
        <v>0</v>
      </c>
      <c r="BB133" s="39">
        <v>0</v>
      </c>
      <c r="BC133" s="39">
        <v>0</v>
      </c>
      <c r="BD133" s="39">
        <v>0</v>
      </c>
      <c r="BE133" s="40">
        <v>0</v>
      </c>
      <c r="BF133" s="38">
        <v>6.275230592322581</v>
      </c>
      <c r="BG133" s="39">
        <v>0</v>
      </c>
      <c r="BH133" s="39">
        <v>0</v>
      </c>
      <c r="BI133" s="39">
        <v>0</v>
      </c>
      <c r="BJ133" s="40">
        <v>0.1270065544516129</v>
      </c>
      <c r="BK133" s="41">
        <f t="shared" si="6"/>
        <v>1777.3508743270957</v>
      </c>
    </row>
    <row r="134" spans="1:63" s="42" customFormat="1" ht="15">
      <c r="A134" s="37"/>
      <c r="B134" s="7" t="s">
        <v>140</v>
      </c>
      <c r="C134" s="38">
        <v>0</v>
      </c>
      <c r="D134" s="39">
        <v>0</v>
      </c>
      <c r="E134" s="39">
        <v>0</v>
      </c>
      <c r="F134" s="39">
        <v>0</v>
      </c>
      <c r="G134" s="40">
        <v>0</v>
      </c>
      <c r="H134" s="38">
        <v>18.530849526290325</v>
      </c>
      <c r="I134" s="39">
        <v>0</v>
      </c>
      <c r="J134" s="39">
        <v>0</v>
      </c>
      <c r="K134" s="39">
        <v>0</v>
      </c>
      <c r="L134" s="40">
        <v>0.6259318762903225</v>
      </c>
      <c r="M134" s="38">
        <v>0</v>
      </c>
      <c r="N134" s="39">
        <v>0</v>
      </c>
      <c r="O134" s="39">
        <v>0</v>
      </c>
      <c r="P134" s="39">
        <v>0</v>
      </c>
      <c r="Q134" s="40">
        <v>0</v>
      </c>
      <c r="R134" s="38">
        <v>2.280886119</v>
      </c>
      <c r="S134" s="39">
        <v>0</v>
      </c>
      <c r="T134" s="39">
        <v>0</v>
      </c>
      <c r="U134" s="39">
        <v>0</v>
      </c>
      <c r="V134" s="40">
        <v>0.005991775483870967</v>
      </c>
      <c r="W134" s="38">
        <v>0</v>
      </c>
      <c r="X134" s="39">
        <v>0</v>
      </c>
      <c r="Y134" s="39">
        <v>0</v>
      </c>
      <c r="Z134" s="39">
        <v>0</v>
      </c>
      <c r="AA134" s="40">
        <v>0</v>
      </c>
      <c r="AB134" s="38">
        <v>0</v>
      </c>
      <c r="AC134" s="39">
        <v>0</v>
      </c>
      <c r="AD134" s="39">
        <v>0</v>
      </c>
      <c r="AE134" s="39">
        <v>0</v>
      </c>
      <c r="AF134" s="40">
        <v>0</v>
      </c>
      <c r="AG134" s="38">
        <v>0</v>
      </c>
      <c r="AH134" s="39">
        <v>0</v>
      </c>
      <c r="AI134" s="39">
        <v>0</v>
      </c>
      <c r="AJ134" s="39">
        <v>0</v>
      </c>
      <c r="AK134" s="40">
        <v>0</v>
      </c>
      <c r="AL134" s="38">
        <v>0</v>
      </c>
      <c r="AM134" s="39">
        <v>0</v>
      </c>
      <c r="AN134" s="39">
        <v>0</v>
      </c>
      <c r="AO134" s="39">
        <v>0</v>
      </c>
      <c r="AP134" s="40">
        <v>0</v>
      </c>
      <c r="AQ134" s="38">
        <v>0</v>
      </c>
      <c r="AR134" s="39">
        <v>0</v>
      </c>
      <c r="AS134" s="39">
        <v>0</v>
      </c>
      <c r="AT134" s="39">
        <v>0</v>
      </c>
      <c r="AU134" s="40">
        <v>0</v>
      </c>
      <c r="AV134" s="38">
        <v>130.2159435466774</v>
      </c>
      <c r="AW134" s="39">
        <v>35.65146704812462</v>
      </c>
      <c r="AX134" s="39">
        <v>0</v>
      </c>
      <c r="AY134" s="39">
        <v>0</v>
      </c>
      <c r="AZ134" s="40">
        <v>21.13337926</v>
      </c>
      <c r="BA134" s="38">
        <v>0</v>
      </c>
      <c r="BB134" s="39">
        <v>0</v>
      </c>
      <c r="BC134" s="39">
        <v>0</v>
      </c>
      <c r="BD134" s="39">
        <v>0</v>
      </c>
      <c r="BE134" s="40">
        <v>0</v>
      </c>
      <c r="BF134" s="38">
        <v>2.5017573943870968</v>
      </c>
      <c r="BG134" s="39">
        <v>5.935636</v>
      </c>
      <c r="BH134" s="39">
        <v>1.25755</v>
      </c>
      <c r="BI134" s="39">
        <v>0</v>
      </c>
      <c r="BJ134" s="40">
        <v>2.702533561903226</v>
      </c>
      <c r="BK134" s="41">
        <f t="shared" si="6"/>
        <v>220.84192610815688</v>
      </c>
    </row>
    <row r="135" spans="1:63" s="42" customFormat="1" ht="15">
      <c r="A135" s="37"/>
      <c r="B135" s="7" t="s">
        <v>139</v>
      </c>
      <c r="C135" s="38">
        <v>0</v>
      </c>
      <c r="D135" s="39">
        <v>0</v>
      </c>
      <c r="E135" s="39">
        <v>0</v>
      </c>
      <c r="F135" s="39">
        <v>0</v>
      </c>
      <c r="G135" s="40">
        <v>0</v>
      </c>
      <c r="H135" s="38">
        <v>0.3962908574193549</v>
      </c>
      <c r="I135" s="39">
        <v>123.26309677419354</v>
      </c>
      <c r="J135" s="39">
        <v>0</v>
      </c>
      <c r="K135" s="39">
        <v>0</v>
      </c>
      <c r="L135" s="40">
        <v>0.02588525032258064</v>
      </c>
      <c r="M135" s="38">
        <v>0</v>
      </c>
      <c r="N135" s="39">
        <v>0</v>
      </c>
      <c r="O135" s="39">
        <v>0</v>
      </c>
      <c r="P135" s="39">
        <v>0</v>
      </c>
      <c r="Q135" s="40">
        <v>0</v>
      </c>
      <c r="R135" s="38">
        <v>1.2334096207741936</v>
      </c>
      <c r="S135" s="39">
        <v>5.54683935483871</v>
      </c>
      <c r="T135" s="39">
        <v>0</v>
      </c>
      <c r="U135" s="39">
        <v>0</v>
      </c>
      <c r="V135" s="40">
        <v>0.012326309677419354</v>
      </c>
      <c r="W135" s="38">
        <v>0</v>
      </c>
      <c r="X135" s="39">
        <v>0</v>
      </c>
      <c r="Y135" s="39">
        <v>0</v>
      </c>
      <c r="Z135" s="39">
        <v>0</v>
      </c>
      <c r="AA135" s="40">
        <v>0</v>
      </c>
      <c r="AB135" s="38">
        <v>0</v>
      </c>
      <c r="AC135" s="39">
        <v>0</v>
      </c>
      <c r="AD135" s="39">
        <v>0</v>
      </c>
      <c r="AE135" s="39">
        <v>0</v>
      </c>
      <c r="AF135" s="40">
        <v>0</v>
      </c>
      <c r="AG135" s="38">
        <v>0</v>
      </c>
      <c r="AH135" s="39">
        <v>0</v>
      </c>
      <c r="AI135" s="39">
        <v>0</v>
      </c>
      <c r="AJ135" s="39">
        <v>0</v>
      </c>
      <c r="AK135" s="40">
        <v>0</v>
      </c>
      <c r="AL135" s="38">
        <v>0</v>
      </c>
      <c r="AM135" s="39">
        <v>0</v>
      </c>
      <c r="AN135" s="39">
        <v>0</v>
      </c>
      <c r="AO135" s="39">
        <v>0</v>
      </c>
      <c r="AP135" s="40">
        <v>0</v>
      </c>
      <c r="AQ135" s="38">
        <v>0</v>
      </c>
      <c r="AR135" s="39">
        <v>0</v>
      </c>
      <c r="AS135" s="39">
        <v>0</v>
      </c>
      <c r="AT135" s="39">
        <v>0</v>
      </c>
      <c r="AU135" s="40">
        <v>0</v>
      </c>
      <c r="AV135" s="38">
        <v>0.012293727096774192</v>
      </c>
      <c r="AW135" s="39">
        <v>2.4587451612404427</v>
      </c>
      <c r="AX135" s="39">
        <v>0</v>
      </c>
      <c r="AY135" s="39">
        <v>0</v>
      </c>
      <c r="AZ135" s="40">
        <v>0.012293725806451614</v>
      </c>
      <c r="BA135" s="38">
        <v>0</v>
      </c>
      <c r="BB135" s="39">
        <v>0</v>
      </c>
      <c r="BC135" s="39">
        <v>0</v>
      </c>
      <c r="BD135" s="39">
        <v>0</v>
      </c>
      <c r="BE135" s="40">
        <v>0</v>
      </c>
      <c r="BF135" s="38">
        <v>1.2293725806451614</v>
      </c>
      <c r="BG135" s="39">
        <v>0</v>
      </c>
      <c r="BH135" s="39">
        <v>0</v>
      </c>
      <c r="BI135" s="39">
        <v>0</v>
      </c>
      <c r="BJ135" s="40">
        <v>0.012293725806451614</v>
      </c>
      <c r="BK135" s="41">
        <f t="shared" si="6"/>
        <v>134.20284708782103</v>
      </c>
    </row>
    <row r="136" spans="1:63" s="42" customFormat="1" ht="15">
      <c r="A136" s="37"/>
      <c r="B136" s="7" t="s">
        <v>143</v>
      </c>
      <c r="C136" s="38">
        <v>0</v>
      </c>
      <c r="D136" s="39">
        <v>42.91412096774194</v>
      </c>
      <c r="E136" s="39">
        <v>0</v>
      </c>
      <c r="F136" s="39">
        <v>0</v>
      </c>
      <c r="G136" s="40">
        <v>0</v>
      </c>
      <c r="H136" s="38">
        <v>0.5250236170967743</v>
      </c>
      <c r="I136" s="39">
        <v>183.9176612903226</v>
      </c>
      <c r="J136" s="39">
        <v>0</v>
      </c>
      <c r="K136" s="39">
        <v>0</v>
      </c>
      <c r="L136" s="40">
        <v>0.420558385483871</v>
      </c>
      <c r="M136" s="38">
        <v>0</v>
      </c>
      <c r="N136" s="39">
        <v>0</v>
      </c>
      <c r="O136" s="39">
        <v>0</v>
      </c>
      <c r="P136" s="39">
        <v>0</v>
      </c>
      <c r="Q136" s="40">
        <v>0</v>
      </c>
      <c r="R136" s="38">
        <v>0.009405349354838709</v>
      </c>
      <c r="S136" s="39">
        <v>0</v>
      </c>
      <c r="T136" s="39">
        <v>0</v>
      </c>
      <c r="U136" s="39">
        <v>0</v>
      </c>
      <c r="V136" s="40">
        <v>0.0030652943548387097</v>
      </c>
      <c r="W136" s="38">
        <v>0</v>
      </c>
      <c r="X136" s="39">
        <v>0</v>
      </c>
      <c r="Y136" s="39">
        <v>0</v>
      </c>
      <c r="Z136" s="39">
        <v>0</v>
      </c>
      <c r="AA136" s="40">
        <v>0</v>
      </c>
      <c r="AB136" s="38">
        <v>0</v>
      </c>
      <c r="AC136" s="39">
        <v>0</v>
      </c>
      <c r="AD136" s="39">
        <v>0</v>
      </c>
      <c r="AE136" s="39">
        <v>0</v>
      </c>
      <c r="AF136" s="40">
        <v>0</v>
      </c>
      <c r="AG136" s="38">
        <v>0</v>
      </c>
      <c r="AH136" s="39">
        <v>0</v>
      </c>
      <c r="AI136" s="39">
        <v>0</v>
      </c>
      <c r="AJ136" s="39">
        <v>0</v>
      </c>
      <c r="AK136" s="40">
        <v>0</v>
      </c>
      <c r="AL136" s="38">
        <v>0</v>
      </c>
      <c r="AM136" s="39">
        <v>0</v>
      </c>
      <c r="AN136" s="39">
        <v>0</v>
      </c>
      <c r="AO136" s="39">
        <v>0</v>
      </c>
      <c r="AP136" s="40">
        <v>0</v>
      </c>
      <c r="AQ136" s="38">
        <v>0</v>
      </c>
      <c r="AR136" s="39">
        <v>0</v>
      </c>
      <c r="AS136" s="39">
        <v>0</v>
      </c>
      <c r="AT136" s="39">
        <v>0</v>
      </c>
      <c r="AU136" s="40">
        <v>0</v>
      </c>
      <c r="AV136" s="38">
        <v>0.38169647177419364</v>
      </c>
      <c r="AW136" s="39">
        <v>12.21812723202925</v>
      </c>
      <c r="AX136" s="39">
        <v>0</v>
      </c>
      <c r="AY136" s="39">
        <v>0</v>
      </c>
      <c r="AZ136" s="40">
        <v>5.496429193548387</v>
      </c>
      <c r="BA136" s="38">
        <v>0</v>
      </c>
      <c r="BB136" s="39">
        <v>0</v>
      </c>
      <c r="BC136" s="39">
        <v>0</v>
      </c>
      <c r="BD136" s="39">
        <v>0</v>
      </c>
      <c r="BE136" s="40">
        <v>0</v>
      </c>
      <c r="BF136" s="38">
        <v>5.744318149516129</v>
      </c>
      <c r="BG136" s="39">
        <v>0.8550000967741934</v>
      </c>
      <c r="BH136" s="39">
        <v>0</v>
      </c>
      <c r="BI136" s="39">
        <v>0</v>
      </c>
      <c r="BJ136" s="40">
        <v>0.8550000967741934</v>
      </c>
      <c r="BK136" s="41">
        <f t="shared" si="6"/>
        <v>253.3404061447712</v>
      </c>
    </row>
    <row r="137" spans="1:63" s="42" customFormat="1" ht="15">
      <c r="A137" s="37"/>
      <c r="B137" s="7" t="s">
        <v>144</v>
      </c>
      <c r="C137" s="38">
        <v>0</v>
      </c>
      <c r="D137" s="39">
        <v>0</v>
      </c>
      <c r="E137" s="39">
        <v>0</v>
      </c>
      <c r="F137" s="39">
        <v>0</v>
      </c>
      <c r="G137" s="40">
        <v>0</v>
      </c>
      <c r="H137" s="38">
        <v>5.1296486806774215</v>
      </c>
      <c r="I137" s="39">
        <v>30.789857800870962</v>
      </c>
      <c r="J137" s="39">
        <v>9.37072127419355</v>
      </c>
      <c r="K137" s="39">
        <v>0</v>
      </c>
      <c r="L137" s="40">
        <v>0.9425978427096774</v>
      </c>
      <c r="M137" s="38">
        <v>0</v>
      </c>
      <c r="N137" s="39">
        <v>0</v>
      </c>
      <c r="O137" s="39">
        <v>0</v>
      </c>
      <c r="P137" s="39">
        <v>0</v>
      </c>
      <c r="Q137" s="40">
        <v>0</v>
      </c>
      <c r="R137" s="38">
        <v>0.17107417732258062</v>
      </c>
      <c r="S137" s="39">
        <v>0</v>
      </c>
      <c r="T137" s="39">
        <v>0.6374640322580645</v>
      </c>
      <c r="U137" s="39">
        <v>0</v>
      </c>
      <c r="V137" s="40">
        <v>0.18358964129032257</v>
      </c>
      <c r="W137" s="38">
        <v>0</v>
      </c>
      <c r="X137" s="39">
        <v>0</v>
      </c>
      <c r="Y137" s="39">
        <v>0</v>
      </c>
      <c r="Z137" s="39">
        <v>0</v>
      </c>
      <c r="AA137" s="40">
        <v>0</v>
      </c>
      <c r="AB137" s="38">
        <v>0</v>
      </c>
      <c r="AC137" s="39">
        <v>0</v>
      </c>
      <c r="AD137" s="39">
        <v>0</v>
      </c>
      <c r="AE137" s="39">
        <v>0</v>
      </c>
      <c r="AF137" s="40">
        <v>0</v>
      </c>
      <c r="AG137" s="38">
        <v>0</v>
      </c>
      <c r="AH137" s="39">
        <v>0</v>
      </c>
      <c r="AI137" s="39">
        <v>0</v>
      </c>
      <c r="AJ137" s="39">
        <v>0</v>
      </c>
      <c r="AK137" s="40">
        <v>0</v>
      </c>
      <c r="AL137" s="38">
        <v>0</v>
      </c>
      <c r="AM137" s="39">
        <v>0</v>
      </c>
      <c r="AN137" s="39">
        <v>0</v>
      </c>
      <c r="AO137" s="39">
        <v>0</v>
      </c>
      <c r="AP137" s="40">
        <v>0</v>
      </c>
      <c r="AQ137" s="38">
        <v>0</v>
      </c>
      <c r="AR137" s="39">
        <v>0</v>
      </c>
      <c r="AS137" s="39">
        <v>0</v>
      </c>
      <c r="AT137" s="39">
        <v>0</v>
      </c>
      <c r="AU137" s="40">
        <v>0</v>
      </c>
      <c r="AV137" s="38">
        <v>15.996234076580643</v>
      </c>
      <c r="AW137" s="39">
        <v>2.9353724438257522</v>
      </c>
      <c r="AX137" s="39">
        <v>0</v>
      </c>
      <c r="AY137" s="39">
        <v>0</v>
      </c>
      <c r="AZ137" s="40">
        <v>10.802267624193547</v>
      </c>
      <c r="BA137" s="38">
        <v>0</v>
      </c>
      <c r="BB137" s="39">
        <v>0</v>
      </c>
      <c r="BC137" s="39">
        <v>0</v>
      </c>
      <c r="BD137" s="39">
        <v>0</v>
      </c>
      <c r="BE137" s="40">
        <v>0</v>
      </c>
      <c r="BF137" s="38">
        <v>9.500426719935485</v>
      </c>
      <c r="BG137" s="39">
        <v>0</v>
      </c>
      <c r="BH137" s="39">
        <v>0</v>
      </c>
      <c r="BI137" s="39">
        <v>0</v>
      </c>
      <c r="BJ137" s="40">
        <v>0.3163936896129032</v>
      </c>
      <c r="BK137" s="41">
        <f t="shared" si="6"/>
        <v>86.77564800347092</v>
      </c>
    </row>
    <row r="138" spans="1:63" s="42" customFormat="1" ht="15">
      <c r="A138" s="37"/>
      <c r="B138" s="7" t="s">
        <v>145</v>
      </c>
      <c r="C138" s="38">
        <v>0</v>
      </c>
      <c r="D138" s="39">
        <v>42.85743225806451</v>
      </c>
      <c r="E138" s="39">
        <v>0</v>
      </c>
      <c r="F138" s="39">
        <v>0</v>
      </c>
      <c r="G138" s="40">
        <v>0</v>
      </c>
      <c r="H138" s="38">
        <v>0.28359374503225804</v>
      </c>
      <c r="I138" s="39">
        <v>569.6364996129032</v>
      </c>
      <c r="J138" s="39">
        <v>0</v>
      </c>
      <c r="K138" s="39">
        <v>0</v>
      </c>
      <c r="L138" s="40">
        <v>0.2057156748387097</v>
      </c>
      <c r="M138" s="38">
        <v>0</v>
      </c>
      <c r="N138" s="39">
        <v>0</v>
      </c>
      <c r="O138" s="39">
        <v>0</v>
      </c>
      <c r="P138" s="39">
        <v>0</v>
      </c>
      <c r="Q138" s="40">
        <v>0</v>
      </c>
      <c r="R138" s="38">
        <v>0</v>
      </c>
      <c r="S138" s="39">
        <v>0</v>
      </c>
      <c r="T138" s="39">
        <v>0</v>
      </c>
      <c r="U138" s="39">
        <v>0</v>
      </c>
      <c r="V138" s="40">
        <v>0</v>
      </c>
      <c r="W138" s="38">
        <v>0</v>
      </c>
      <c r="X138" s="39">
        <v>0</v>
      </c>
      <c r="Y138" s="39">
        <v>0</v>
      </c>
      <c r="Z138" s="39">
        <v>0</v>
      </c>
      <c r="AA138" s="40">
        <v>0</v>
      </c>
      <c r="AB138" s="38">
        <v>0</v>
      </c>
      <c r="AC138" s="39">
        <v>0</v>
      </c>
      <c r="AD138" s="39">
        <v>0</v>
      </c>
      <c r="AE138" s="39">
        <v>0</v>
      </c>
      <c r="AF138" s="40">
        <v>0</v>
      </c>
      <c r="AG138" s="38">
        <v>0</v>
      </c>
      <c r="AH138" s="39">
        <v>0</v>
      </c>
      <c r="AI138" s="39">
        <v>0</v>
      </c>
      <c r="AJ138" s="39">
        <v>0</v>
      </c>
      <c r="AK138" s="40">
        <v>0</v>
      </c>
      <c r="AL138" s="38">
        <v>0.0012200370967741937</v>
      </c>
      <c r="AM138" s="39">
        <v>0</v>
      </c>
      <c r="AN138" s="39">
        <v>0</v>
      </c>
      <c r="AO138" s="39">
        <v>0</v>
      </c>
      <c r="AP138" s="40">
        <v>0</v>
      </c>
      <c r="AQ138" s="38">
        <v>0</v>
      </c>
      <c r="AR138" s="39">
        <v>0</v>
      </c>
      <c r="AS138" s="39">
        <v>0</v>
      </c>
      <c r="AT138" s="39">
        <v>0</v>
      </c>
      <c r="AU138" s="40">
        <v>0</v>
      </c>
      <c r="AV138" s="38">
        <v>1.2154009558064516</v>
      </c>
      <c r="AW138" s="39">
        <v>1.2810389515758414</v>
      </c>
      <c r="AX138" s="39">
        <v>0</v>
      </c>
      <c r="AY138" s="39">
        <v>0</v>
      </c>
      <c r="AZ138" s="40">
        <v>4.399208543548388</v>
      </c>
      <c r="BA138" s="38">
        <v>0</v>
      </c>
      <c r="BB138" s="39">
        <v>0</v>
      </c>
      <c r="BC138" s="39">
        <v>0</v>
      </c>
      <c r="BD138" s="39">
        <v>0</v>
      </c>
      <c r="BE138" s="40">
        <v>0</v>
      </c>
      <c r="BF138" s="38">
        <v>0.03599109435483871</v>
      </c>
      <c r="BG138" s="39">
        <v>0</v>
      </c>
      <c r="BH138" s="39">
        <v>0</v>
      </c>
      <c r="BI138" s="39">
        <v>0</v>
      </c>
      <c r="BJ138" s="40">
        <v>0.0006100185483870968</v>
      </c>
      <c r="BK138" s="41">
        <f t="shared" si="6"/>
        <v>619.9167108917694</v>
      </c>
    </row>
    <row r="139" spans="1:63" s="42" customFormat="1" ht="15">
      <c r="A139" s="37"/>
      <c r="B139" s="7" t="s">
        <v>146</v>
      </c>
      <c r="C139" s="38">
        <v>0</v>
      </c>
      <c r="D139" s="39">
        <v>0</v>
      </c>
      <c r="E139" s="39">
        <v>0</v>
      </c>
      <c r="F139" s="39">
        <v>0</v>
      </c>
      <c r="G139" s="40">
        <v>0</v>
      </c>
      <c r="H139" s="38">
        <v>6.357865851677419</v>
      </c>
      <c r="I139" s="39">
        <v>159.2725936935484</v>
      </c>
      <c r="J139" s="39">
        <v>0</v>
      </c>
      <c r="K139" s="39">
        <v>0</v>
      </c>
      <c r="L139" s="40">
        <v>0.02334451906451613</v>
      </c>
      <c r="M139" s="38">
        <v>0</v>
      </c>
      <c r="N139" s="39">
        <v>0</v>
      </c>
      <c r="O139" s="39">
        <v>0</v>
      </c>
      <c r="P139" s="39">
        <v>0</v>
      </c>
      <c r="Q139" s="40">
        <v>0</v>
      </c>
      <c r="R139" s="38">
        <v>5.866685419354839</v>
      </c>
      <c r="S139" s="39">
        <v>0</v>
      </c>
      <c r="T139" s="39">
        <v>0</v>
      </c>
      <c r="U139" s="39">
        <v>0</v>
      </c>
      <c r="V139" s="40">
        <v>0.0011000035161290325</v>
      </c>
      <c r="W139" s="38">
        <v>0</v>
      </c>
      <c r="X139" s="39">
        <v>0</v>
      </c>
      <c r="Y139" s="39">
        <v>0</v>
      </c>
      <c r="Z139" s="39">
        <v>0</v>
      </c>
      <c r="AA139" s="40">
        <v>0</v>
      </c>
      <c r="AB139" s="38">
        <v>0</v>
      </c>
      <c r="AC139" s="39">
        <v>0</v>
      </c>
      <c r="AD139" s="39">
        <v>0</v>
      </c>
      <c r="AE139" s="39">
        <v>0</v>
      </c>
      <c r="AF139" s="40">
        <v>0</v>
      </c>
      <c r="AG139" s="38">
        <v>0</v>
      </c>
      <c r="AH139" s="39">
        <v>0</v>
      </c>
      <c r="AI139" s="39">
        <v>0</v>
      </c>
      <c r="AJ139" s="39">
        <v>0</v>
      </c>
      <c r="AK139" s="40">
        <v>0</v>
      </c>
      <c r="AL139" s="38">
        <v>0</v>
      </c>
      <c r="AM139" s="39">
        <v>0</v>
      </c>
      <c r="AN139" s="39">
        <v>0</v>
      </c>
      <c r="AO139" s="39">
        <v>0</v>
      </c>
      <c r="AP139" s="40">
        <v>0</v>
      </c>
      <c r="AQ139" s="38">
        <v>0</v>
      </c>
      <c r="AR139" s="39">
        <v>0</v>
      </c>
      <c r="AS139" s="39">
        <v>0</v>
      </c>
      <c r="AT139" s="39">
        <v>0</v>
      </c>
      <c r="AU139" s="40">
        <v>0</v>
      </c>
      <c r="AV139" s="38">
        <v>0.2298202882258064</v>
      </c>
      <c r="AW139" s="39">
        <v>4.080655532258064</v>
      </c>
      <c r="AX139" s="39">
        <v>0</v>
      </c>
      <c r="AY139" s="39">
        <v>0</v>
      </c>
      <c r="AZ139" s="40">
        <v>0.20159656435483872</v>
      </c>
      <c r="BA139" s="38">
        <v>0</v>
      </c>
      <c r="BB139" s="39">
        <v>0</v>
      </c>
      <c r="BC139" s="39">
        <v>0</v>
      </c>
      <c r="BD139" s="39">
        <v>0</v>
      </c>
      <c r="BE139" s="40">
        <v>0</v>
      </c>
      <c r="BF139" s="38">
        <v>1.2241966596774194</v>
      </c>
      <c r="BG139" s="39">
        <v>0</v>
      </c>
      <c r="BH139" s="39">
        <v>0</v>
      </c>
      <c r="BI139" s="39">
        <v>0</v>
      </c>
      <c r="BJ139" s="40">
        <v>1.1131053807096771</v>
      </c>
      <c r="BK139" s="41">
        <f t="shared" si="6"/>
        <v>178.37096391238714</v>
      </c>
    </row>
    <row r="140" spans="1:63" s="42" customFormat="1" ht="15">
      <c r="A140" s="37"/>
      <c r="B140" s="7" t="s">
        <v>147</v>
      </c>
      <c r="C140" s="38">
        <v>0</v>
      </c>
      <c r="D140" s="39">
        <v>0</v>
      </c>
      <c r="E140" s="39">
        <v>0</v>
      </c>
      <c r="F140" s="39">
        <v>0</v>
      </c>
      <c r="G140" s="40">
        <v>0</v>
      </c>
      <c r="H140" s="38">
        <v>18.54873078354839</v>
      </c>
      <c r="I140" s="39">
        <v>100.26665612903226</v>
      </c>
      <c r="J140" s="39">
        <v>0</v>
      </c>
      <c r="K140" s="39">
        <v>0</v>
      </c>
      <c r="L140" s="40">
        <v>0.03732508338709677</v>
      </c>
      <c r="M140" s="38">
        <v>0</v>
      </c>
      <c r="N140" s="39">
        <v>0</v>
      </c>
      <c r="O140" s="39">
        <v>0</v>
      </c>
      <c r="P140" s="39">
        <v>0</v>
      </c>
      <c r="Q140" s="40">
        <v>0</v>
      </c>
      <c r="R140" s="38">
        <v>0</v>
      </c>
      <c r="S140" s="39">
        <v>0</v>
      </c>
      <c r="T140" s="39">
        <v>0</v>
      </c>
      <c r="U140" s="39">
        <v>0</v>
      </c>
      <c r="V140" s="40">
        <v>0</v>
      </c>
      <c r="W140" s="38">
        <v>0</v>
      </c>
      <c r="X140" s="39">
        <v>0</v>
      </c>
      <c r="Y140" s="39">
        <v>0</v>
      </c>
      <c r="Z140" s="39">
        <v>0</v>
      </c>
      <c r="AA140" s="40">
        <v>0</v>
      </c>
      <c r="AB140" s="38">
        <v>0.0006096182258064515</v>
      </c>
      <c r="AC140" s="39">
        <v>0</v>
      </c>
      <c r="AD140" s="39">
        <v>0</v>
      </c>
      <c r="AE140" s="39">
        <v>0</v>
      </c>
      <c r="AF140" s="40">
        <v>0</v>
      </c>
      <c r="AG140" s="38">
        <v>0</v>
      </c>
      <c r="AH140" s="39">
        <v>0</v>
      </c>
      <c r="AI140" s="39">
        <v>0</v>
      </c>
      <c r="AJ140" s="39">
        <v>0</v>
      </c>
      <c r="AK140" s="40">
        <v>0</v>
      </c>
      <c r="AL140" s="38">
        <v>0</v>
      </c>
      <c r="AM140" s="39">
        <v>0</v>
      </c>
      <c r="AN140" s="39">
        <v>0</v>
      </c>
      <c r="AO140" s="39">
        <v>0</v>
      </c>
      <c r="AP140" s="40">
        <v>0</v>
      </c>
      <c r="AQ140" s="38">
        <v>0</v>
      </c>
      <c r="AR140" s="39">
        <v>0</v>
      </c>
      <c r="AS140" s="39">
        <v>0</v>
      </c>
      <c r="AT140" s="39">
        <v>0</v>
      </c>
      <c r="AU140" s="40">
        <v>0</v>
      </c>
      <c r="AV140" s="38">
        <v>0.39625184677419356</v>
      </c>
      <c r="AW140" s="39">
        <v>3.9625184677419356</v>
      </c>
      <c r="AX140" s="39">
        <v>0</v>
      </c>
      <c r="AY140" s="39">
        <v>0</v>
      </c>
      <c r="AZ140" s="40">
        <v>0.049988694516129036</v>
      </c>
      <c r="BA140" s="38">
        <v>0</v>
      </c>
      <c r="BB140" s="39">
        <v>0</v>
      </c>
      <c r="BC140" s="39">
        <v>0</v>
      </c>
      <c r="BD140" s="39">
        <v>0</v>
      </c>
      <c r="BE140" s="40">
        <v>0</v>
      </c>
      <c r="BF140" s="38">
        <v>0.06096182258064516</v>
      </c>
      <c r="BG140" s="39">
        <v>0</v>
      </c>
      <c r="BH140" s="39">
        <v>0</v>
      </c>
      <c r="BI140" s="39">
        <v>0</v>
      </c>
      <c r="BJ140" s="40">
        <v>0.03718671177419355</v>
      </c>
      <c r="BK140" s="41">
        <f t="shared" si="6"/>
        <v>123.36022915758066</v>
      </c>
    </row>
    <row r="141" spans="1:63" s="42" customFormat="1" ht="15">
      <c r="A141" s="37"/>
      <c r="B141" s="7" t="s">
        <v>149</v>
      </c>
      <c r="C141" s="38">
        <v>0</v>
      </c>
      <c r="D141" s="39">
        <v>0</v>
      </c>
      <c r="E141" s="39">
        <v>0</v>
      </c>
      <c r="F141" s="39">
        <v>0</v>
      </c>
      <c r="G141" s="40">
        <v>0</v>
      </c>
      <c r="H141" s="38">
        <v>6.3806624398064535</v>
      </c>
      <c r="I141" s="39">
        <v>8.426797426612902</v>
      </c>
      <c r="J141" s="39">
        <v>4.792858064516129</v>
      </c>
      <c r="K141" s="39">
        <v>0</v>
      </c>
      <c r="L141" s="40">
        <v>13.426561521322585</v>
      </c>
      <c r="M141" s="38">
        <v>0</v>
      </c>
      <c r="N141" s="39">
        <v>0</v>
      </c>
      <c r="O141" s="39">
        <v>0</v>
      </c>
      <c r="P141" s="39">
        <v>0</v>
      </c>
      <c r="Q141" s="40">
        <v>0</v>
      </c>
      <c r="R141" s="38">
        <v>3.3212323319354837</v>
      </c>
      <c r="S141" s="39">
        <v>4.206939017451613</v>
      </c>
      <c r="T141" s="39">
        <v>0.6390477419354839</v>
      </c>
      <c r="U141" s="39">
        <v>0</v>
      </c>
      <c r="V141" s="40">
        <v>3.1254303560000003</v>
      </c>
      <c r="W141" s="38">
        <v>0</v>
      </c>
      <c r="X141" s="39">
        <v>0</v>
      </c>
      <c r="Y141" s="39">
        <v>0</v>
      </c>
      <c r="Z141" s="39">
        <v>0</v>
      </c>
      <c r="AA141" s="40">
        <v>0</v>
      </c>
      <c r="AB141" s="38">
        <v>0.18858062903225806</v>
      </c>
      <c r="AC141" s="39">
        <v>0</v>
      </c>
      <c r="AD141" s="39">
        <v>0</v>
      </c>
      <c r="AE141" s="39">
        <v>0</v>
      </c>
      <c r="AF141" s="40">
        <v>0</v>
      </c>
      <c r="AG141" s="38">
        <v>0</v>
      </c>
      <c r="AH141" s="39">
        <v>0</v>
      </c>
      <c r="AI141" s="39">
        <v>0</v>
      </c>
      <c r="AJ141" s="39">
        <v>0</v>
      </c>
      <c r="AK141" s="40">
        <v>0</v>
      </c>
      <c r="AL141" s="38">
        <v>0</v>
      </c>
      <c r="AM141" s="39">
        <v>0</v>
      </c>
      <c r="AN141" s="39">
        <v>0</v>
      </c>
      <c r="AO141" s="39">
        <v>0</v>
      </c>
      <c r="AP141" s="40">
        <v>0</v>
      </c>
      <c r="AQ141" s="38">
        <v>0</v>
      </c>
      <c r="AR141" s="39">
        <v>0</v>
      </c>
      <c r="AS141" s="39">
        <v>0</v>
      </c>
      <c r="AT141" s="39">
        <v>0</v>
      </c>
      <c r="AU141" s="40">
        <v>0</v>
      </c>
      <c r="AV141" s="38">
        <v>50.9469445763871</v>
      </c>
      <c r="AW141" s="39">
        <v>17.377237508068003</v>
      </c>
      <c r="AX141" s="39">
        <v>0</v>
      </c>
      <c r="AY141" s="39">
        <v>0</v>
      </c>
      <c r="AZ141" s="40">
        <v>27.282540033774193</v>
      </c>
      <c r="BA141" s="38">
        <v>0</v>
      </c>
      <c r="BB141" s="39">
        <v>0</v>
      </c>
      <c r="BC141" s="39">
        <v>0</v>
      </c>
      <c r="BD141" s="39">
        <v>0</v>
      </c>
      <c r="BE141" s="40">
        <v>0</v>
      </c>
      <c r="BF141" s="38">
        <v>20.511921370387093</v>
      </c>
      <c r="BG141" s="39">
        <v>10.05209658616129</v>
      </c>
      <c r="BH141" s="39">
        <v>0.06286020967741936</v>
      </c>
      <c r="BI141" s="39">
        <v>0</v>
      </c>
      <c r="BJ141" s="40">
        <v>5.850448517064517</v>
      </c>
      <c r="BK141" s="41">
        <f t="shared" si="6"/>
        <v>176.59215833013252</v>
      </c>
    </row>
    <row r="142" spans="1:63" s="42" customFormat="1" ht="15">
      <c r="A142" s="37"/>
      <c r="B142" s="7" t="s">
        <v>152</v>
      </c>
      <c r="C142" s="38">
        <v>0</v>
      </c>
      <c r="D142" s="39">
        <v>0</v>
      </c>
      <c r="E142" s="39">
        <v>0</v>
      </c>
      <c r="F142" s="39">
        <v>0</v>
      </c>
      <c r="G142" s="40">
        <v>0</v>
      </c>
      <c r="H142" s="38">
        <v>1.366570906096774</v>
      </c>
      <c r="I142" s="39">
        <v>53.164024419354845</v>
      </c>
      <c r="J142" s="39">
        <v>0</v>
      </c>
      <c r="K142" s="39">
        <v>0</v>
      </c>
      <c r="L142" s="40">
        <v>0</v>
      </c>
      <c r="M142" s="38">
        <v>0</v>
      </c>
      <c r="N142" s="39">
        <v>0</v>
      </c>
      <c r="O142" s="39">
        <v>0</v>
      </c>
      <c r="P142" s="39">
        <v>0</v>
      </c>
      <c r="Q142" s="40">
        <v>0</v>
      </c>
      <c r="R142" s="38">
        <v>0.01216568064516129</v>
      </c>
      <c r="S142" s="39">
        <v>0</v>
      </c>
      <c r="T142" s="39">
        <v>0</v>
      </c>
      <c r="U142" s="39">
        <v>0</v>
      </c>
      <c r="V142" s="40">
        <v>0</v>
      </c>
      <c r="W142" s="38">
        <v>0</v>
      </c>
      <c r="X142" s="39">
        <v>0</v>
      </c>
      <c r="Y142" s="39">
        <v>0</v>
      </c>
      <c r="Z142" s="39">
        <v>0</v>
      </c>
      <c r="AA142" s="40">
        <v>0</v>
      </c>
      <c r="AB142" s="38">
        <v>0</v>
      </c>
      <c r="AC142" s="39">
        <v>0</v>
      </c>
      <c r="AD142" s="39">
        <v>0</v>
      </c>
      <c r="AE142" s="39">
        <v>0</v>
      </c>
      <c r="AF142" s="40">
        <v>0</v>
      </c>
      <c r="AG142" s="38">
        <v>0</v>
      </c>
      <c r="AH142" s="39">
        <v>0</v>
      </c>
      <c r="AI142" s="39">
        <v>0</v>
      </c>
      <c r="AJ142" s="39">
        <v>0</v>
      </c>
      <c r="AK142" s="40">
        <v>0</v>
      </c>
      <c r="AL142" s="38">
        <v>0</v>
      </c>
      <c r="AM142" s="39">
        <v>0</v>
      </c>
      <c r="AN142" s="39">
        <v>0</v>
      </c>
      <c r="AO142" s="39">
        <v>0</v>
      </c>
      <c r="AP142" s="40">
        <v>0</v>
      </c>
      <c r="AQ142" s="38">
        <v>0</v>
      </c>
      <c r="AR142" s="39">
        <v>0</v>
      </c>
      <c r="AS142" s="39">
        <v>0</v>
      </c>
      <c r="AT142" s="39">
        <v>0</v>
      </c>
      <c r="AU142" s="40">
        <v>0</v>
      </c>
      <c r="AV142" s="38">
        <v>0.939418</v>
      </c>
      <c r="AW142" s="39">
        <v>29.091654193600004</v>
      </c>
      <c r="AX142" s="39">
        <v>0</v>
      </c>
      <c r="AY142" s="39">
        <v>0</v>
      </c>
      <c r="AZ142" s="40">
        <v>0.1636163117419355</v>
      </c>
      <c r="BA142" s="38">
        <v>0</v>
      </c>
      <c r="BB142" s="39">
        <v>0</v>
      </c>
      <c r="BC142" s="39">
        <v>0</v>
      </c>
      <c r="BD142" s="39">
        <v>0</v>
      </c>
      <c r="BE142" s="40">
        <v>0</v>
      </c>
      <c r="BF142" s="38">
        <v>2.424304516129032</v>
      </c>
      <c r="BG142" s="39">
        <v>0</v>
      </c>
      <c r="BH142" s="39">
        <v>0</v>
      </c>
      <c r="BI142" s="39">
        <v>0</v>
      </c>
      <c r="BJ142" s="40">
        <v>0</v>
      </c>
      <c r="BK142" s="41">
        <f t="shared" si="6"/>
        <v>87.16175402756775</v>
      </c>
    </row>
    <row r="143" spans="1:63" s="42" customFormat="1" ht="15">
      <c r="A143" s="37"/>
      <c r="B143" s="7" t="s">
        <v>153</v>
      </c>
      <c r="C143" s="38">
        <v>0</v>
      </c>
      <c r="D143" s="39">
        <v>0</v>
      </c>
      <c r="E143" s="39">
        <v>0</v>
      </c>
      <c r="F143" s="39">
        <v>0</v>
      </c>
      <c r="G143" s="40">
        <v>0</v>
      </c>
      <c r="H143" s="38">
        <v>22.11867488116129</v>
      </c>
      <c r="I143" s="39">
        <v>27.76785833832258</v>
      </c>
      <c r="J143" s="39">
        <v>0</v>
      </c>
      <c r="K143" s="39">
        <v>0</v>
      </c>
      <c r="L143" s="40">
        <v>7.445272345451613</v>
      </c>
      <c r="M143" s="38">
        <v>0</v>
      </c>
      <c r="N143" s="39">
        <v>0</v>
      </c>
      <c r="O143" s="39">
        <v>0</v>
      </c>
      <c r="P143" s="39">
        <v>0</v>
      </c>
      <c r="Q143" s="40">
        <v>0</v>
      </c>
      <c r="R143" s="38">
        <v>8.556294440548385</v>
      </c>
      <c r="S143" s="39">
        <v>10.927132258064516</v>
      </c>
      <c r="T143" s="39">
        <v>2.541193548387097</v>
      </c>
      <c r="U143" s="39">
        <v>0</v>
      </c>
      <c r="V143" s="40">
        <v>2.9739639686451613</v>
      </c>
      <c r="W143" s="38">
        <v>0</v>
      </c>
      <c r="X143" s="39">
        <v>0</v>
      </c>
      <c r="Y143" s="39">
        <v>0</v>
      </c>
      <c r="Z143" s="39">
        <v>0</v>
      </c>
      <c r="AA143" s="40">
        <v>0</v>
      </c>
      <c r="AB143" s="38">
        <v>0.3615173596774194</v>
      </c>
      <c r="AC143" s="39">
        <v>0</v>
      </c>
      <c r="AD143" s="39">
        <v>0</v>
      </c>
      <c r="AE143" s="39">
        <v>0</v>
      </c>
      <c r="AF143" s="40">
        <v>0.12401967741935484</v>
      </c>
      <c r="AG143" s="38">
        <v>0</v>
      </c>
      <c r="AH143" s="39">
        <v>0</v>
      </c>
      <c r="AI143" s="39">
        <v>0</v>
      </c>
      <c r="AJ143" s="39">
        <v>0</v>
      </c>
      <c r="AK143" s="40">
        <v>0</v>
      </c>
      <c r="AL143" s="38">
        <v>0</v>
      </c>
      <c r="AM143" s="39">
        <v>0</v>
      </c>
      <c r="AN143" s="39">
        <v>0</v>
      </c>
      <c r="AO143" s="39">
        <v>0</v>
      </c>
      <c r="AP143" s="40">
        <v>0</v>
      </c>
      <c r="AQ143" s="38">
        <v>0</v>
      </c>
      <c r="AR143" s="39">
        <v>0</v>
      </c>
      <c r="AS143" s="39">
        <v>0</v>
      </c>
      <c r="AT143" s="39">
        <v>0</v>
      </c>
      <c r="AU143" s="40">
        <v>0</v>
      </c>
      <c r="AV143" s="38">
        <v>92.97306151787097</v>
      </c>
      <c r="AW143" s="39">
        <v>23.971852373729618</v>
      </c>
      <c r="AX143" s="39">
        <v>0</v>
      </c>
      <c r="AY143" s="39">
        <v>0</v>
      </c>
      <c r="AZ143" s="40">
        <v>43.53344952738709</v>
      </c>
      <c r="BA143" s="38">
        <v>0</v>
      </c>
      <c r="BB143" s="39">
        <v>0</v>
      </c>
      <c r="BC143" s="39">
        <v>0</v>
      </c>
      <c r="BD143" s="39">
        <v>0</v>
      </c>
      <c r="BE143" s="40">
        <v>0</v>
      </c>
      <c r="BF143" s="38">
        <v>35.95090965041935</v>
      </c>
      <c r="BG143" s="39">
        <v>2.065039246806452</v>
      </c>
      <c r="BH143" s="39">
        <v>0.03100491935483871</v>
      </c>
      <c r="BI143" s="39">
        <v>0</v>
      </c>
      <c r="BJ143" s="40">
        <v>7.055118986806448</v>
      </c>
      <c r="BK143" s="41">
        <f t="shared" si="6"/>
        <v>288.39636304005217</v>
      </c>
    </row>
    <row r="144" spans="1:63" s="42" customFormat="1" ht="15">
      <c r="A144" s="37"/>
      <c r="B144" s="7" t="s">
        <v>154</v>
      </c>
      <c r="C144" s="38">
        <v>0</v>
      </c>
      <c r="D144" s="39">
        <v>2.425738064516129</v>
      </c>
      <c r="E144" s="39">
        <v>0</v>
      </c>
      <c r="F144" s="39">
        <v>0</v>
      </c>
      <c r="G144" s="40">
        <v>0</v>
      </c>
      <c r="H144" s="38">
        <v>0.7375456585161291</v>
      </c>
      <c r="I144" s="39">
        <v>84.86942580645162</v>
      </c>
      <c r="J144" s="39">
        <v>0</v>
      </c>
      <c r="K144" s="39">
        <v>0</v>
      </c>
      <c r="L144" s="40">
        <v>0.3353582874193548</v>
      </c>
      <c r="M144" s="38">
        <v>0</v>
      </c>
      <c r="N144" s="39">
        <v>0</v>
      </c>
      <c r="O144" s="39">
        <v>0</v>
      </c>
      <c r="P144" s="39">
        <v>0</v>
      </c>
      <c r="Q144" s="40">
        <v>0</v>
      </c>
      <c r="R144" s="38">
        <v>0</v>
      </c>
      <c r="S144" s="39">
        <v>0</v>
      </c>
      <c r="T144" s="39">
        <v>0</v>
      </c>
      <c r="U144" s="39">
        <v>0</v>
      </c>
      <c r="V144" s="40">
        <v>0.004838913548387098</v>
      </c>
      <c r="W144" s="38">
        <v>0</v>
      </c>
      <c r="X144" s="39">
        <v>0</v>
      </c>
      <c r="Y144" s="39">
        <v>0</v>
      </c>
      <c r="Z144" s="39">
        <v>0</v>
      </c>
      <c r="AA144" s="40">
        <v>0</v>
      </c>
      <c r="AB144" s="38">
        <v>0</v>
      </c>
      <c r="AC144" s="39">
        <v>0</v>
      </c>
      <c r="AD144" s="39">
        <v>0</v>
      </c>
      <c r="AE144" s="39">
        <v>0</v>
      </c>
      <c r="AF144" s="40">
        <v>0</v>
      </c>
      <c r="AG144" s="38">
        <v>0</v>
      </c>
      <c r="AH144" s="39">
        <v>0</v>
      </c>
      <c r="AI144" s="39">
        <v>0</v>
      </c>
      <c r="AJ144" s="39">
        <v>0</v>
      </c>
      <c r="AK144" s="40">
        <v>0</v>
      </c>
      <c r="AL144" s="38">
        <v>0</v>
      </c>
      <c r="AM144" s="39">
        <v>0</v>
      </c>
      <c r="AN144" s="39">
        <v>0</v>
      </c>
      <c r="AO144" s="39">
        <v>0</v>
      </c>
      <c r="AP144" s="40">
        <v>0</v>
      </c>
      <c r="AQ144" s="38">
        <v>0</v>
      </c>
      <c r="AR144" s="39">
        <v>0</v>
      </c>
      <c r="AS144" s="39">
        <v>0</v>
      </c>
      <c r="AT144" s="39">
        <v>0</v>
      </c>
      <c r="AU144" s="40">
        <v>0</v>
      </c>
      <c r="AV144" s="38">
        <v>0.5514619577419355</v>
      </c>
      <c r="AW144" s="39">
        <v>3.8572304517097074</v>
      </c>
      <c r="AX144" s="39">
        <v>0</v>
      </c>
      <c r="AY144" s="39">
        <v>0</v>
      </c>
      <c r="AZ144" s="40">
        <v>1.2957883548387097</v>
      </c>
      <c r="BA144" s="38">
        <v>0</v>
      </c>
      <c r="BB144" s="39">
        <v>0</v>
      </c>
      <c r="BC144" s="39">
        <v>0</v>
      </c>
      <c r="BD144" s="39">
        <v>0</v>
      </c>
      <c r="BE144" s="40">
        <v>0</v>
      </c>
      <c r="BF144" s="38">
        <v>3.041122093935484</v>
      </c>
      <c r="BG144" s="39">
        <v>0</v>
      </c>
      <c r="BH144" s="39">
        <v>0</v>
      </c>
      <c r="BI144" s="39">
        <v>0</v>
      </c>
      <c r="BJ144" s="40">
        <v>0.0012053845161290326</v>
      </c>
      <c r="BK144" s="41">
        <f t="shared" si="6"/>
        <v>97.11971497319357</v>
      </c>
    </row>
    <row r="145" spans="1:63" s="42" customFormat="1" ht="15">
      <c r="A145" s="37"/>
      <c r="B145" s="7" t="s">
        <v>155</v>
      </c>
      <c r="C145" s="38">
        <v>0</v>
      </c>
      <c r="D145" s="39">
        <v>0</v>
      </c>
      <c r="E145" s="39">
        <v>0</v>
      </c>
      <c r="F145" s="39">
        <v>0</v>
      </c>
      <c r="G145" s="40">
        <v>0</v>
      </c>
      <c r="H145" s="38">
        <v>15.892643316935484</v>
      </c>
      <c r="I145" s="39">
        <v>159.84108437299997</v>
      </c>
      <c r="J145" s="39">
        <v>0</v>
      </c>
      <c r="K145" s="39">
        <v>0</v>
      </c>
      <c r="L145" s="40">
        <v>61.03813917870968</v>
      </c>
      <c r="M145" s="38">
        <v>0</v>
      </c>
      <c r="N145" s="39">
        <v>0</v>
      </c>
      <c r="O145" s="39">
        <v>0</v>
      </c>
      <c r="P145" s="39">
        <v>0</v>
      </c>
      <c r="Q145" s="40">
        <v>0</v>
      </c>
      <c r="R145" s="38">
        <v>0.004843287741935484</v>
      </c>
      <c r="S145" s="39">
        <v>0</v>
      </c>
      <c r="T145" s="39">
        <v>0</v>
      </c>
      <c r="U145" s="39">
        <v>0</v>
      </c>
      <c r="V145" s="40">
        <v>0</v>
      </c>
      <c r="W145" s="38">
        <v>0</v>
      </c>
      <c r="X145" s="39">
        <v>0</v>
      </c>
      <c r="Y145" s="39">
        <v>0</v>
      </c>
      <c r="Z145" s="39">
        <v>0</v>
      </c>
      <c r="AA145" s="40">
        <v>0</v>
      </c>
      <c r="AB145" s="38">
        <v>0</v>
      </c>
      <c r="AC145" s="39">
        <v>0</v>
      </c>
      <c r="AD145" s="39">
        <v>0</v>
      </c>
      <c r="AE145" s="39">
        <v>0</v>
      </c>
      <c r="AF145" s="40">
        <v>0</v>
      </c>
      <c r="AG145" s="38">
        <v>0</v>
      </c>
      <c r="AH145" s="39">
        <v>0</v>
      </c>
      <c r="AI145" s="39">
        <v>0</v>
      </c>
      <c r="AJ145" s="39">
        <v>0</v>
      </c>
      <c r="AK145" s="40">
        <v>0</v>
      </c>
      <c r="AL145" s="38">
        <v>0</v>
      </c>
      <c r="AM145" s="39">
        <v>0</v>
      </c>
      <c r="AN145" s="39">
        <v>0</v>
      </c>
      <c r="AO145" s="39">
        <v>0</v>
      </c>
      <c r="AP145" s="40">
        <v>0</v>
      </c>
      <c r="AQ145" s="38">
        <v>0</v>
      </c>
      <c r="AR145" s="39">
        <v>0</v>
      </c>
      <c r="AS145" s="39">
        <v>0</v>
      </c>
      <c r="AT145" s="39">
        <v>0</v>
      </c>
      <c r="AU145" s="40">
        <v>0</v>
      </c>
      <c r="AV145" s="38">
        <v>1.415718273516129</v>
      </c>
      <c r="AW145" s="39">
        <v>27.58442514139068</v>
      </c>
      <c r="AX145" s="39">
        <v>0</v>
      </c>
      <c r="AY145" s="39">
        <v>0</v>
      </c>
      <c r="AZ145" s="40">
        <v>0.7585043516129033</v>
      </c>
      <c r="BA145" s="38">
        <v>0</v>
      </c>
      <c r="BB145" s="39">
        <v>0</v>
      </c>
      <c r="BC145" s="39">
        <v>0</v>
      </c>
      <c r="BD145" s="39">
        <v>0</v>
      </c>
      <c r="BE145" s="40">
        <v>0</v>
      </c>
      <c r="BF145" s="38">
        <v>0.0011437770645161289</v>
      </c>
      <c r="BG145" s="39">
        <v>0</v>
      </c>
      <c r="BH145" s="39">
        <v>0</v>
      </c>
      <c r="BI145" s="39">
        <v>0</v>
      </c>
      <c r="BJ145" s="40">
        <v>0</v>
      </c>
      <c r="BK145" s="41">
        <f t="shared" si="6"/>
        <v>266.53650169997127</v>
      </c>
    </row>
    <row r="146" spans="1:63" s="42" customFormat="1" ht="15">
      <c r="A146" s="37"/>
      <c r="B146" s="7" t="s">
        <v>156</v>
      </c>
      <c r="C146" s="38">
        <v>0</v>
      </c>
      <c r="D146" s="39">
        <v>0</v>
      </c>
      <c r="E146" s="39">
        <v>0</v>
      </c>
      <c r="F146" s="39">
        <v>0</v>
      </c>
      <c r="G146" s="40">
        <v>0</v>
      </c>
      <c r="H146" s="38">
        <v>7.553406107193547</v>
      </c>
      <c r="I146" s="39">
        <v>16.251593548387095</v>
      </c>
      <c r="J146" s="39">
        <v>0</v>
      </c>
      <c r="K146" s="39">
        <v>0</v>
      </c>
      <c r="L146" s="40">
        <v>5.848423810483871</v>
      </c>
      <c r="M146" s="38">
        <v>0</v>
      </c>
      <c r="N146" s="39">
        <v>0</v>
      </c>
      <c r="O146" s="39">
        <v>0</v>
      </c>
      <c r="P146" s="39">
        <v>0</v>
      </c>
      <c r="Q146" s="40">
        <v>0</v>
      </c>
      <c r="R146" s="38">
        <v>0.26502598709677416</v>
      </c>
      <c r="S146" s="39">
        <v>0</v>
      </c>
      <c r="T146" s="39">
        <v>0.3157531537741936</v>
      </c>
      <c r="U146" s="39">
        <v>0</v>
      </c>
      <c r="V146" s="40">
        <v>0.07531543270967742</v>
      </c>
      <c r="W146" s="38">
        <v>0</v>
      </c>
      <c r="X146" s="39">
        <v>0</v>
      </c>
      <c r="Y146" s="39">
        <v>0</v>
      </c>
      <c r="Z146" s="39">
        <v>0</v>
      </c>
      <c r="AA146" s="40">
        <v>0</v>
      </c>
      <c r="AB146" s="38">
        <v>0</v>
      </c>
      <c r="AC146" s="39">
        <v>0</v>
      </c>
      <c r="AD146" s="39">
        <v>0</v>
      </c>
      <c r="AE146" s="39">
        <v>0</v>
      </c>
      <c r="AF146" s="40">
        <v>0</v>
      </c>
      <c r="AG146" s="38">
        <v>0</v>
      </c>
      <c r="AH146" s="39">
        <v>0</v>
      </c>
      <c r="AI146" s="39">
        <v>0</v>
      </c>
      <c r="AJ146" s="39">
        <v>0</v>
      </c>
      <c r="AK146" s="40">
        <v>0</v>
      </c>
      <c r="AL146" s="38">
        <v>0</v>
      </c>
      <c r="AM146" s="39">
        <v>0</v>
      </c>
      <c r="AN146" s="39">
        <v>0</v>
      </c>
      <c r="AO146" s="39">
        <v>0</v>
      </c>
      <c r="AP146" s="40">
        <v>0</v>
      </c>
      <c r="AQ146" s="38">
        <v>0</v>
      </c>
      <c r="AR146" s="39">
        <v>0</v>
      </c>
      <c r="AS146" s="39">
        <v>0</v>
      </c>
      <c r="AT146" s="39">
        <v>0</v>
      </c>
      <c r="AU146" s="40">
        <v>0</v>
      </c>
      <c r="AV146" s="38">
        <v>22.892099449516135</v>
      </c>
      <c r="AW146" s="39">
        <v>11.70544462201662</v>
      </c>
      <c r="AX146" s="39">
        <v>0</v>
      </c>
      <c r="AY146" s="39">
        <v>0</v>
      </c>
      <c r="AZ146" s="40">
        <v>8.145631946548386</v>
      </c>
      <c r="BA146" s="38">
        <v>0</v>
      </c>
      <c r="BB146" s="39">
        <v>0</v>
      </c>
      <c r="BC146" s="39">
        <v>0</v>
      </c>
      <c r="BD146" s="39">
        <v>0</v>
      </c>
      <c r="BE146" s="40">
        <v>0</v>
      </c>
      <c r="BF146" s="38">
        <v>6.575257384032257</v>
      </c>
      <c r="BG146" s="39">
        <v>0.04936402580645161</v>
      </c>
      <c r="BH146" s="39">
        <v>0</v>
      </c>
      <c r="BI146" s="39">
        <v>0</v>
      </c>
      <c r="BJ146" s="40">
        <v>0.8052259888709676</v>
      </c>
      <c r="BK146" s="41">
        <f t="shared" si="6"/>
        <v>80.48254145643598</v>
      </c>
    </row>
    <row r="147" spans="1:63" s="42" customFormat="1" ht="15">
      <c r="A147" s="37"/>
      <c r="B147" s="7" t="s">
        <v>157</v>
      </c>
      <c r="C147" s="38">
        <v>0</v>
      </c>
      <c r="D147" s="39">
        <v>124.1643070967742</v>
      </c>
      <c r="E147" s="39">
        <v>0</v>
      </c>
      <c r="F147" s="39">
        <v>0</v>
      </c>
      <c r="G147" s="40">
        <v>0</v>
      </c>
      <c r="H147" s="38">
        <v>10.925494647354839</v>
      </c>
      <c r="I147" s="39">
        <v>217.79383847741934</v>
      </c>
      <c r="J147" s="39">
        <v>0</v>
      </c>
      <c r="K147" s="39">
        <v>0</v>
      </c>
      <c r="L147" s="40">
        <v>9.97388974812903</v>
      </c>
      <c r="M147" s="38">
        <v>0</v>
      </c>
      <c r="N147" s="39">
        <v>0</v>
      </c>
      <c r="O147" s="39">
        <v>0</v>
      </c>
      <c r="P147" s="39">
        <v>0</v>
      </c>
      <c r="Q147" s="40">
        <v>0</v>
      </c>
      <c r="R147" s="38">
        <v>4.830955930322581</v>
      </c>
      <c r="S147" s="39">
        <v>7.232872258064516</v>
      </c>
      <c r="T147" s="39">
        <v>0</v>
      </c>
      <c r="U147" s="39">
        <v>0</v>
      </c>
      <c r="V147" s="40">
        <v>42.239973987096775</v>
      </c>
      <c r="W147" s="38">
        <v>0</v>
      </c>
      <c r="X147" s="39">
        <v>0</v>
      </c>
      <c r="Y147" s="39">
        <v>0</v>
      </c>
      <c r="Z147" s="39">
        <v>0</v>
      </c>
      <c r="AA147" s="40">
        <v>0</v>
      </c>
      <c r="AB147" s="38">
        <v>0</v>
      </c>
      <c r="AC147" s="39">
        <v>0</v>
      </c>
      <c r="AD147" s="39">
        <v>0</v>
      </c>
      <c r="AE147" s="39">
        <v>0</v>
      </c>
      <c r="AF147" s="40">
        <v>0</v>
      </c>
      <c r="AG147" s="38">
        <v>0</v>
      </c>
      <c r="AH147" s="39">
        <v>0</v>
      </c>
      <c r="AI147" s="39">
        <v>0</v>
      </c>
      <c r="AJ147" s="39">
        <v>0</v>
      </c>
      <c r="AK147" s="40">
        <v>0</v>
      </c>
      <c r="AL147" s="38">
        <v>0</v>
      </c>
      <c r="AM147" s="39">
        <v>0</v>
      </c>
      <c r="AN147" s="39">
        <v>0</v>
      </c>
      <c r="AO147" s="39">
        <v>0</v>
      </c>
      <c r="AP147" s="40">
        <v>0</v>
      </c>
      <c r="AQ147" s="38">
        <v>0</v>
      </c>
      <c r="AR147" s="39">
        <v>0</v>
      </c>
      <c r="AS147" s="39">
        <v>0</v>
      </c>
      <c r="AT147" s="39">
        <v>0</v>
      </c>
      <c r="AU147" s="40">
        <v>0</v>
      </c>
      <c r="AV147" s="38">
        <v>8.517080205709679</v>
      </c>
      <c r="AW147" s="39">
        <v>8.583010838858494</v>
      </c>
      <c r="AX147" s="39">
        <v>0</v>
      </c>
      <c r="AY147" s="39">
        <v>0</v>
      </c>
      <c r="AZ147" s="40">
        <v>2.2795616244516137</v>
      </c>
      <c r="BA147" s="38">
        <v>0</v>
      </c>
      <c r="BB147" s="39">
        <v>0</v>
      </c>
      <c r="BC147" s="39">
        <v>0</v>
      </c>
      <c r="BD147" s="39">
        <v>0</v>
      </c>
      <c r="BE147" s="40">
        <v>0</v>
      </c>
      <c r="BF147" s="38">
        <v>1.7418445641935485</v>
      </c>
      <c r="BG147" s="39">
        <v>0</v>
      </c>
      <c r="BH147" s="39">
        <v>0</v>
      </c>
      <c r="BI147" s="39">
        <v>0</v>
      </c>
      <c r="BJ147" s="40">
        <v>0.05185569048387097</v>
      </c>
      <c r="BK147" s="41">
        <f t="shared" si="6"/>
        <v>438.33468506885856</v>
      </c>
    </row>
    <row r="148" spans="1:63" s="42" customFormat="1" ht="15">
      <c r="A148" s="37"/>
      <c r="B148" s="7" t="s">
        <v>158</v>
      </c>
      <c r="C148" s="38">
        <v>0</v>
      </c>
      <c r="D148" s="39">
        <v>0</v>
      </c>
      <c r="E148" s="39">
        <v>0</v>
      </c>
      <c r="F148" s="39">
        <v>0</v>
      </c>
      <c r="G148" s="40">
        <v>0</v>
      </c>
      <c r="H148" s="38">
        <v>3.246351260483871</v>
      </c>
      <c r="I148" s="39">
        <v>4.961014193548388</v>
      </c>
      <c r="J148" s="39">
        <v>0.3100633870967742</v>
      </c>
      <c r="K148" s="39">
        <v>0</v>
      </c>
      <c r="L148" s="40">
        <v>0.6720610147741937</v>
      </c>
      <c r="M148" s="38">
        <v>0</v>
      </c>
      <c r="N148" s="39">
        <v>0</v>
      </c>
      <c r="O148" s="39">
        <v>0</v>
      </c>
      <c r="P148" s="39">
        <v>0</v>
      </c>
      <c r="Q148" s="40">
        <v>0</v>
      </c>
      <c r="R148" s="38">
        <v>0.738096978</v>
      </c>
      <c r="S148" s="39">
        <v>0</v>
      </c>
      <c r="T148" s="39">
        <v>0</v>
      </c>
      <c r="U148" s="39">
        <v>0</v>
      </c>
      <c r="V148" s="40">
        <v>0.8072846113548388</v>
      </c>
      <c r="W148" s="38">
        <v>0</v>
      </c>
      <c r="X148" s="39">
        <v>0</v>
      </c>
      <c r="Y148" s="39">
        <v>0</v>
      </c>
      <c r="Z148" s="39">
        <v>0</v>
      </c>
      <c r="AA148" s="40">
        <v>0</v>
      </c>
      <c r="AB148" s="38">
        <v>0</v>
      </c>
      <c r="AC148" s="39">
        <v>0</v>
      </c>
      <c r="AD148" s="39">
        <v>0</v>
      </c>
      <c r="AE148" s="39">
        <v>0</v>
      </c>
      <c r="AF148" s="40">
        <v>0</v>
      </c>
      <c r="AG148" s="38">
        <v>0</v>
      </c>
      <c r="AH148" s="39">
        <v>0</v>
      </c>
      <c r="AI148" s="39">
        <v>0</v>
      </c>
      <c r="AJ148" s="39">
        <v>0</v>
      </c>
      <c r="AK148" s="40">
        <v>0</v>
      </c>
      <c r="AL148" s="38">
        <v>0</v>
      </c>
      <c r="AM148" s="39">
        <v>0</v>
      </c>
      <c r="AN148" s="39">
        <v>0</v>
      </c>
      <c r="AO148" s="39">
        <v>0</v>
      </c>
      <c r="AP148" s="40">
        <v>0</v>
      </c>
      <c r="AQ148" s="38">
        <v>0</v>
      </c>
      <c r="AR148" s="39">
        <v>0</v>
      </c>
      <c r="AS148" s="39">
        <v>0</v>
      </c>
      <c r="AT148" s="39">
        <v>0</v>
      </c>
      <c r="AU148" s="40">
        <v>0</v>
      </c>
      <c r="AV148" s="38">
        <v>23.5208364296129</v>
      </c>
      <c r="AW148" s="39">
        <v>10.116898260540573</v>
      </c>
      <c r="AX148" s="39">
        <v>0</v>
      </c>
      <c r="AY148" s="39">
        <v>0</v>
      </c>
      <c r="AZ148" s="40">
        <v>12.096238238580643</v>
      </c>
      <c r="BA148" s="38">
        <v>0</v>
      </c>
      <c r="BB148" s="39">
        <v>0</v>
      </c>
      <c r="BC148" s="39">
        <v>0</v>
      </c>
      <c r="BD148" s="39">
        <v>0</v>
      </c>
      <c r="BE148" s="40">
        <v>0</v>
      </c>
      <c r="BF148" s="38">
        <v>9.385595059677417</v>
      </c>
      <c r="BG148" s="39">
        <v>1.7676126774193546</v>
      </c>
      <c r="BH148" s="39">
        <v>0</v>
      </c>
      <c r="BI148" s="39">
        <v>0</v>
      </c>
      <c r="BJ148" s="40">
        <v>3.987801070741935</v>
      </c>
      <c r="BK148" s="41">
        <f t="shared" si="6"/>
        <v>71.60985318183089</v>
      </c>
    </row>
    <row r="149" spans="1:63" s="42" customFormat="1" ht="15">
      <c r="A149" s="37"/>
      <c r="B149" s="7" t="s">
        <v>162</v>
      </c>
      <c r="C149" s="38">
        <v>0</v>
      </c>
      <c r="D149" s="39">
        <v>0</v>
      </c>
      <c r="E149" s="39">
        <v>0</v>
      </c>
      <c r="F149" s="39">
        <v>0</v>
      </c>
      <c r="G149" s="40">
        <v>0</v>
      </c>
      <c r="H149" s="38">
        <v>18.08954585583871</v>
      </c>
      <c r="I149" s="39">
        <v>18.414512903225805</v>
      </c>
      <c r="J149" s="39">
        <v>0</v>
      </c>
      <c r="K149" s="39">
        <v>0</v>
      </c>
      <c r="L149" s="40">
        <v>16.6564108546129</v>
      </c>
      <c r="M149" s="38">
        <v>0</v>
      </c>
      <c r="N149" s="39">
        <v>0</v>
      </c>
      <c r="O149" s="39">
        <v>0</v>
      </c>
      <c r="P149" s="39">
        <v>0</v>
      </c>
      <c r="Q149" s="40">
        <v>0</v>
      </c>
      <c r="R149" s="38">
        <v>1.8661024010322578</v>
      </c>
      <c r="S149" s="39">
        <v>0.24552683870967743</v>
      </c>
      <c r="T149" s="39">
        <v>0</v>
      </c>
      <c r="U149" s="39">
        <v>0</v>
      </c>
      <c r="V149" s="40">
        <v>0.7885892238709679</v>
      </c>
      <c r="W149" s="38">
        <v>0</v>
      </c>
      <c r="X149" s="39">
        <v>0</v>
      </c>
      <c r="Y149" s="39">
        <v>0</v>
      </c>
      <c r="Z149" s="39">
        <v>0</v>
      </c>
      <c r="AA149" s="40">
        <v>0</v>
      </c>
      <c r="AB149" s="38">
        <v>0.12094970967741935</v>
      </c>
      <c r="AC149" s="39">
        <v>0</v>
      </c>
      <c r="AD149" s="39">
        <v>0</v>
      </c>
      <c r="AE149" s="39">
        <v>0</v>
      </c>
      <c r="AF149" s="40">
        <v>0.37796784274193546</v>
      </c>
      <c r="AG149" s="38">
        <v>0</v>
      </c>
      <c r="AH149" s="39">
        <v>0</v>
      </c>
      <c r="AI149" s="39">
        <v>0</v>
      </c>
      <c r="AJ149" s="39">
        <v>0</v>
      </c>
      <c r="AK149" s="40">
        <v>0</v>
      </c>
      <c r="AL149" s="38">
        <v>0</v>
      </c>
      <c r="AM149" s="39">
        <v>0</v>
      </c>
      <c r="AN149" s="39">
        <v>0</v>
      </c>
      <c r="AO149" s="39">
        <v>0</v>
      </c>
      <c r="AP149" s="40">
        <v>0</v>
      </c>
      <c r="AQ149" s="38">
        <v>0</v>
      </c>
      <c r="AR149" s="39">
        <v>0</v>
      </c>
      <c r="AS149" s="39">
        <v>0</v>
      </c>
      <c r="AT149" s="39">
        <v>0</v>
      </c>
      <c r="AU149" s="40">
        <v>0</v>
      </c>
      <c r="AV149" s="38">
        <v>31.277457282548387</v>
      </c>
      <c r="AW149" s="39">
        <v>15.94820810142144</v>
      </c>
      <c r="AX149" s="39">
        <v>0</v>
      </c>
      <c r="AY149" s="39">
        <v>0</v>
      </c>
      <c r="AZ149" s="40">
        <v>16.458463264870964</v>
      </c>
      <c r="BA149" s="38">
        <v>0</v>
      </c>
      <c r="BB149" s="39">
        <v>0</v>
      </c>
      <c r="BC149" s="39">
        <v>0</v>
      </c>
      <c r="BD149" s="39">
        <v>0</v>
      </c>
      <c r="BE149" s="40">
        <v>0</v>
      </c>
      <c r="BF149" s="38">
        <v>8.147156961032259</v>
      </c>
      <c r="BG149" s="39">
        <v>0</v>
      </c>
      <c r="BH149" s="39">
        <v>0</v>
      </c>
      <c r="BI149" s="39">
        <v>0</v>
      </c>
      <c r="BJ149" s="40">
        <v>2.163125082870968</v>
      </c>
      <c r="BK149" s="41">
        <f t="shared" si="6"/>
        <v>130.55401632245372</v>
      </c>
    </row>
    <row r="150" spans="1:63" s="42" customFormat="1" ht="15">
      <c r="A150" s="37"/>
      <c r="B150" s="7" t="s">
        <v>164</v>
      </c>
      <c r="C150" s="38">
        <v>0</v>
      </c>
      <c r="D150" s="39">
        <v>0</v>
      </c>
      <c r="E150" s="39">
        <v>0</v>
      </c>
      <c r="F150" s="39">
        <v>0</v>
      </c>
      <c r="G150" s="40">
        <v>0</v>
      </c>
      <c r="H150" s="38">
        <v>16.96498099929032</v>
      </c>
      <c r="I150" s="39">
        <v>11.958919028903225</v>
      </c>
      <c r="J150" s="39">
        <v>0</v>
      </c>
      <c r="K150" s="39">
        <v>0</v>
      </c>
      <c r="L150" s="40">
        <v>2.0575438596774185</v>
      </c>
      <c r="M150" s="38">
        <v>0</v>
      </c>
      <c r="N150" s="39">
        <v>0</v>
      </c>
      <c r="O150" s="39">
        <v>0</v>
      </c>
      <c r="P150" s="39">
        <v>0</v>
      </c>
      <c r="Q150" s="40">
        <v>0</v>
      </c>
      <c r="R150" s="38">
        <v>0.001215683225806452</v>
      </c>
      <c r="S150" s="39">
        <v>0</v>
      </c>
      <c r="T150" s="39">
        <v>0</v>
      </c>
      <c r="U150" s="39">
        <v>0</v>
      </c>
      <c r="V150" s="40">
        <v>0.0010941149032258066</v>
      </c>
      <c r="W150" s="38">
        <v>0</v>
      </c>
      <c r="X150" s="39">
        <v>0</v>
      </c>
      <c r="Y150" s="39">
        <v>0</v>
      </c>
      <c r="Z150" s="39">
        <v>0</v>
      </c>
      <c r="AA150" s="40">
        <v>0</v>
      </c>
      <c r="AB150" s="38">
        <v>0</v>
      </c>
      <c r="AC150" s="39">
        <v>0</v>
      </c>
      <c r="AD150" s="39">
        <v>0</v>
      </c>
      <c r="AE150" s="39">
        <v>0</v>
      </c>
      <c r="AF150" s="40">
        <v>0</v>
      </c>
      <c r="AG150" s="38">
        <v>0</v>
      </c>
      <c r="AH150" s="39">
        <v>0</v>
      </c>
      <c r="AI150" s="39">
        <v>0</v>
      </c>
      <c r="AJ150" s="39">
        <v>0</v>
      </c>
      <c r="AK150" s="40">
        <v>0</v>
      </c>
      <c r="AL150" s="38">
        <v>0</v>
      </c>
      <c r="AM150" s="39">
        <v>0</v>
      </c>
      <c r="AN150" s="39">
        <v>0</v>
      </c>
      <c r="AO150" s="39">
        <v>0</v>
      </c>
      <c r="AP150" s="40">
        <v>0</v>
      </c>
      <c r="AQ150" s="38">
        <v>0</v>
      </c>
      <c r="AR150" s="39">
        <v>0</v>
      </c>
      <c r="AS150" s="39">
        <v>0</v>
      </c>
      <c r="AT150" s="39">
        <v>0</v>
      </c>
      <c r="AU150" s="40">
        <v>0</v>
      </c>
      <c r="AV150" s="38">
        <v>147.4637485426129</v>
      </c>
      <c r="AW150" s="39">
        <v>107.79610553516325</v>
      </c>
      <c r="AX150" s="39">
        <v>0</v>
      </c>
      <c r="AY150" s="39">
        <v>0</v>
      </c>
      <c r="AZ150" s="40">
        <v>33.789241497806444</v>
      </c>
      <c r="BA150" s="38">
        <v>0</v>
      </c>
      <c r="BB150" s="39">
        <v>0</v>
      </c>
      <c r="BC150" s="39">
        <v>0</v>
      </c>
      <c r="BD150" s="39">
        <v>0</v>
      </c>
      <c r="BE150" s="40">
        <v>0</v>
      </c>
      <c r="BF150" s="38">
        <v>3.5231638000645162</v>
      </c>
      <c r="BG150" s="39">
        <v>6.418073512258064</v>
      </c>
      <c r="BH150" s="39">
        <v>0</v>
      </c>
      <c r="BI150" s="39">
        <v>0</v>
      </c>
      <c r="BJ150" s="40">
        <v>0.025123064258064515</v>
      </c>
      <c r="BK150" s="41">
        <f t="shared" si="6"/>
        <v>329.9992096381632</v>
      </c>
    </row>
    <row r="151" spans="1:63" s="42" customFormat="1" ht="15">
      <c r="A151" s="37"/>
      <c r="B151" s="7" t="s">
        <v>165</v>
      </c>
      <c r="C151" s="38">
        <v>0</v>
      </c>
      <c r="D151" s="39">
        <v>0</v>
      </c>
      <c r="E151" s="39">
        <v>0</v>
      </c>
      <c r="F151" s="39">
        <v>0</v>
      </c>
      <c r="G151" s="40">
        <v>0</v>
      </c>
      <c r="H151" s="38">
        <v>1.8009871577096774</v>
      </c>
      <c r="I151" s="39">
        <v>7.585354838709678</v>
      </c>
      <c r="J151" s="39">
        <v>0</v>
      </c>
      <c r="K151" s="39">
        <v>0</v>
      </c>
      <c r="L151" s="40">
        <v>0.9840595546451611</v>
      </c>
      <c r="M151" s="38">
        <v>0</v>
      </c>
      <c r="N151" s="39">
        <v>0</v>
      </c>
      <c r="O151" s="39">
        <v>0</v>
      </c>
      <c r="P151" s="39">
        <v>0</v>
      </c>
      <c r="Q151" s="40">
        <v>0</v>
      </c>
      <c r="R151" s="38">
        <v>0.5805053486129033</v>
      </c>
      <c r="S151" s="39">
        <v>0.24273135483870967</v>
      </c>
      <c r="T151" s="39">
        <v>0</v>
      </c>
      <c r="U151" s="39">
        <v>0</v>
      </c>
      <c r="V151" s="40">
        <v>0.0822672013548387</v>
      </c>
      <c r="W151" s="38">
        <v>0</v>
      </c>
      <c r="X151" s="39">
        <v>0</v>
      </c>
      <c r="Y151" s="39">
        <v>0</v>
      </c>
      <c r="Z151" s="39">
        <v>0</v>
      </c>
      <c r="AA151" s="40">
        <v>0</v>
      </c>
      <c r="AB151" s="38">
        <v>0</v>
      </c>
      <c r="AC151" s="39">
        <v>0</v>
      </c>
      <c r="AD151" s="39">
        <v>0</v>
      </c>
      <c r="AE151" s="39">
        <v>0</v>
      </c>
      <c r="AF151" s="40">
        <v>0.29919177419354837</v>
      </c>
      <c r="AG151" s="38">
        <v>0</v>
      </c>
      <c r="AH151" s="39">
        <v>0</v>
      </c>
      <c r="AI151" s="39">
        <v>0</v>
      </c>
      <c r="AJ151" s="39">
        <v>0</v>
      </c>
      <c r="AK151" s="40">
        <v>0</v>
      </c>
      <c r="AL151" s="38">
        <v>0</v>
      </c>
      <c r="AM151" s="39">
        <v>0</v>
      </c>
      <c r="AN151" s="39">
        <v>0</v>
      </c>
      <c r="AO151" s="39">
        <v>0</v>
      </c>
      <c r="AP151" s="40">
        <v>0</v>
      </c>
      <c r="AQ151" s="38">
        <v>0</v>
      </c>
      <c r="AR151" s="39">
        <v>0</v>
      </c>
      <c r="AS151" s="39">
        <v>0</v>
      </c>
      <c r="AT151" s="39">
        <v>0</v>
      </c>
      <c r="AU151" s="40">
        <v>0</v>
      </c>
      <c r="AV151" s="38">
        <v>18.412505610645162</v>
      </c>
      <c r="AW151" s="39">
        <v>10.033707308788307</v>
      </c>
      <c r="AX151" s="39">
        <v>0</v>
      </c>
      <c r="AY151" s="39">
        <v>0</v>
      </c>
      <c r="AZ151" s="40">
        <v>12.482361993709677</v>
      </c>
      <c r="BA151" s="38">
        <v>0</v>
      </c>
      <c r="BB151" s="39">
        <v>0</v>
      </c>
      <c r="BC151" s="39">
        <v>0</v>
      </c>
      <c r="BD151" s="39">
        <v>0</v>
      </c>
      <c r="BE151" s="40">
        <v>0</v>
      </c>
      <c r="BF151" s="38">
        <v>1.9762024923225805</v>
      </c>
      <c r="BG151" s="39">
        <v>0</v>
      </c>
      <c r="BH151" s="39">
        <v>0</v>
      </c>
      <c r="BI151" s="39">
        <v>0</v>
      </c>
      <c r="BJ151" s="40">
        <v>0.20990770922580645</v>
      </c>
      <c r="BK151" s="41">
        <f t="shared" si="6"/>
        <v>54.689782344756054</v>
      </c>
    </row>
    <row r="152" spans="1:63" s="42" customFormat="1" ht="15">
      <c r="A152" s="37"/>
      <c r="B152" s="7" t="s">
        <v>166</v>
      </c>
      <c r="C152" s="38">
        <v>0</v>
      </c>
      <c r="D152" s="39">
        <v>0</v>
      </c>
      <c r="E152" s="39">
        <v>0</v>
      </c>
      <c r="F152" s="39">
        <v>0</v>
      </c>
      <c r="G152" s="40">
        <v>0</v>
      </c>
      <c r="H152" s="38">
        <v>0.018545134258064516</v>
      </c>
      <c r="I152" s="39">
        <v>17.495409677419353</v>
      </c>
      <c r="J152" s="39">
        <v>0</v>
      </c>
      <c r="K152" s="39">
        <v>0</v>
      </c>
      <c r="L152" s="40">
        <v>0.03732354064516129</v>
      </c>
      <c r="M152" s="38">
        <v>0</v>
      </c>
      <c r="N152" s="39">
        <v>0</v>
      </c>
      <c r="O152" s="39">
        <v>0</v>
      </c>
      <c r="P152" s="39">
        <v>0</v>
      </c>
      <c r="Q152" s="40">
        <v>0</v>
      </c>
      <c r="R152" s="38">
        <v>0.0011663606451612907</v>
      </c>
      <c r="S152" s="39">
        <v>0</v>
      </c>
      <c r="T152" s="39">
        <v>0</v>
      </c>
      <c r="U152" s="39">
        <v>0</v>
      </c>
      <c r="V152" s="40">
        <v>0.01866177032258065</v>
      </c>
      <c r="W152" s="38">
        <v>0</v>
      </c>
      <c r="X152" s="39">
        <v>0</v>
      </c>
      <c r="Y152" s="39">
        <v>0</v>
      </c>
      <c r="Z152" s="39">
        <v>0</v>
      </c>
      <c r="AA152" s="40">
        <v>0</v>
      </c>
      <c r="AB152" s="38">
        <v>0</v>
      </c>
      <c r="AC152" s="39">
        <v>0</v>
      </c>
      <c r="AD152" s="39">
        <v>0</v>
      </c>
      <c r="AE152" s="39">
        <v>0</v>
      </c>
      <c r="AF152" s="40">
        <v>0</v>
      </c>
      <c r="AG152" s="38">
        <v>0</v>
      </c>
      <c r="AH152" s="39">
        <v>0</v>
      </c>
      <c r="AI152" s="39">
        <v>0</v>
      </c>
      <c r="AJ152" s="39">
        <v>0</v>
      </c>
      <c r="AK152" s="40">
        <v>0</v>
      </c>
      <c r="AL152" s="38">
        <v>0</v>
      </c>
      <c r="AM152" s="39">
        <v>0</v>
      </c>
      <c r="AN152" s="39">
        <v>0</v>
      </c>
      <c r="AO152" s="39">
        <v>0</v>
      </c>
      <c r="AP152" s="40">
        <v>0</v>
      </c>
      <c r="AQ152" s="38">
        <v>0</v>
      </c>
      <c r="AR152" s="39">
        <v>0</v>
      </c>
      <c r="AS152" s="39">
        <v>0</v>
      </c>
      <c r="AT152" s="39">
        <v>0</v>
      </c>
      <c r="AU152" s="40">
        <v>0</v>
      </c>
      <c r="AV152" s="38">
        <v>0.1563148112903226</v>
      </c>
      <c r="AW152" s="39">
        <v>5.7680741935483875</v>
      </c>
      <c r="AX152" s="39">
        <v>0</v>
      </c>
      <c r="AY152" s="39">
        <v>0</v>
      </c>
      <c r="AZ152" s="40">
        <v>0.047298208387096766</v>
      </c>
      <c r="BA152" s="38">
        <v>0</v>
      </c>
      <c r="BB152" s="39">
        <v>0</v>
      </c>
      <c r="BC152" s="39">
        <v>0</v>
      </c>
      <c r="BD152" s="39">
        <v>0</v>
      </c>
      <c r="BE152" s="40">
        <v>0</v>
      </c>
      <c r="BF152" s="38">
        <v>0.27167629516129027</v>
      </c>
      <c r="BG152" s="39">
        <v>0</v>
      </c>
      <c r="BH152" s="39">
        <v>0</v>
      </c>
      <c r="BI152" s="39">
        <v>0</v>
      </c>
      <c r="BJ152" s="40">
        <v>0.01845783741935484</v>
      </c>
      <c r="BK152" s="41">
        <f t="shared" si="6"/>
        <v>23.83292782909677</v>
      </c>
    </row>
    <row r="153" spans="1:63" s="42" customFormat="1" ht="15">
      <c r="A153" s="37"/>
      <c r="B153" s="7" t="s">
        <v>171</v>
      </c>
      <c r="C153" s="38">
        <v>0</v>
      </c>
      <c r="D153" s="39">
        <v>0</v>
      </c>
      <c r="E153" s="39">
        <v>0</v>
      </c>
      <c r="F153" s="39">
        <v>0</v>
      </c>
      <c r="G153" s="40">
        <v>0</v>
      </c>
      <c r="H153" s="38">
        <v>0.7689462388709678</v>
      </c>
      <c r="I153" s="39">
        <v>7.298886129032258</v>
      </c>
      <c r="J153" s="39">
        <v>0</v>
      </c>
      <c r="K153" s="39">
        <v>0</v>
      </c>
      <c r="L153" s="40">
        <v>0.8376967506451612</v>
      </c>
      <c r="M153" s="38">
        <v>0</v>
      </c>
      <c r="N153" s="39">
        <v>0</v>
      </c>
      <c r="O153" s="39">
        <v>0</v>
      </c>
      <c r="P153" s="39">
        <v>0</v>
      </c>
      <c r="Q153" s="40">
        <v>0</v>
      </c>
      <c r="R153" s="38">
        <v>0.22340183593548385</v>
      </c>
      <c r="S153" s="39">
        <v>0</v>
      </c>
      <c r="T153" s="39">
        <v>0</v>
      </c>
      <c r="U153" s="39">
        <v>0</v>
      </c>
      <c r="V153" s="40">
        <v>0.18785657741935485</v>
      </c>
      <c r="W153" s="38">
        <v>0</v>
      </c>
      <c r="X153" s="39">
        <v>0</v>
      </c>
      <c r="Y153" s="39">
        <v>0</v>
      </c>
      <c r="Z153" s="39">
        <v>0</v>
      </c>
      <c r="AA153" s="40">
        <v>0</v>
      </c>
      <c r="AB153" s="38">
        <v>0</v>
      </c>
      <c r="AC153" s="39">
        <v>0</v>
      </c>
      <c r="AD153" s="39">
        <v>0</v>
      </c>
      <c r="AE153" s="39">
        <v>0</v>
      </c>
      <c r="AF153" s="40">
        <v>0</v>
      </c>
      <c r="AG153" s="38">
        <v>0</v>
      </c>
      <c r="AH153" s="39">
        <v>0</v>
      </c>
      <c r="AI153" s="39">
        <v>0</v>
      </c>
      <c r="AJ153" s="39">
        <v>0</v>
      </c>
      <c r="AK153" s="40">
        <v>0</v>
      </c>
      <c r="AL153" s="38">
        <v>0</v>
      </c>
      <c r="AM153" s="39">
        <v>0</v>
      </c>
      <c r="AN153" s="39">
        <v>0</v>
      </c>
      <c r="AO153" s="39">
        <v>0</v>
      </c>
      <c r="AP153" s="40">
        <v>0</v>
      </c>
      <c r="AQ153" s="38">
        <v>0</v>
      </c>
      <c r="AR153" s="39">
        <v>0</v>
      </c>
      <c r="AS153" s="39">
        <v>0</v>
      </c>
      <c r="AT153" s="39">
        <v>0</v>
      </c>
      <c r="AU153" s="40">
        <v>0</v>
      </c>
      <c r="AV153" s="38">
        <v>18.66734535864516</v>
      </c>
      <c r="AW153" s="39">
        <v>8.420621703455494</v>
      </c>
      <c r="AX153" s="39">
        <v>0</v>
      </c>
      <c r="AY153" s="39">
        <v>0</v>
      </c>
      <c r="AZ153" s="40">
        <v>4.906487031774193</v>
      </c>
      <c r="BA153" s="38">
        <v>0</v>
      </c>
      <c r="BB153" s="39">
        <v>0</v>
      </c>
      <c r="BC153" s="39">
        <v>0</v>
      </c>
      <c r="BD153" s="39">
        <v>0</v>
      </c>
      <c r="BE153" s="40">
        <v>0</v>
      </c>
      <c r="BF153" s="38">
        <v>1.7993180152258064</v>
      </c>
      <c r="BG153" s="39">
        <v>0</v>
      </c>
      <c r="BH153" s="39">
        <v>0</v>
      </c>
      <c r="BI153" s="39">
        <v>0</v>
      </c>
      <c r="BJ153" s="40">
        <v>0.20068816432258058</v>
      </c>
      <c r="BK153" s="41">
        <f t="shared" si="6"/>
        <v>43.31124780532646</v>
      </c>
    </row>
    <row r="154" spans="1:63" s="42" customFormat="1" ht="15">
      <c r="A154" s="37"/>
      <c r="B154" s="7" t="s">
        <v>167</v>
      </c>
      <c r="C154" s="38">
        <v>0</v>
      </c>
      <c r="D154" s="39">
        <v>0</v>
      </c>
      <c r="E154" s="39">
        <v>0</v>
      </c>
      <c r="F154" s="39">
        <v>0</v>
      </c>
      <c r="G154" s="40">
        <v>0</v>
      </c>
      <c r="H154" s="38">
        <v>0.49675937825806454</v>
      </c>
      <c r="I154" s="39">
        <v>90.48863032258063</v>
      </c>
      <c r="J154" s="39">
        <v>0</v>
      </c>
      <c r="K154" s="39">
        <v>0</v>
      </c>
      <c r="L154" s="40">
        <v>0.059745704032258054</v>
      </c>
      <c r="M154" s="38">
        <v>0</v>
      </c>
      <c r="N154" s="39">
        <v>0</v>
      </c>
      <c r="O154" s="39">
        <v>0</v>
      </c>
      <c r="P154" s="39">
        <v>0</v>
      </c>
      <c r="Q154" s="40">
        <v>0</v>
      </c>
      <c r="R154" s="38">
        <v>0.0058005532258064525</v>
      </c>
      <c r="S154" s="39">
        <v>0</v>
      </c>
      <c r="T154" s="39">
        <v>0</v>
      </c>
      <c r="U154" s="39">
        <v>0</v>
      </c>
      <c r="V154" s="40">
        <v>0</v>
      </c>
      <c r="W154" s="38">
        <v>0</v>
      </c>
      <c r="X154" s="39">
        <v>0</v>
      </c>
      <c r="Y154" s="39">
        <v>0</v>
      </c>
      <c r="Z154" s="39">
        <v>0</v>
      </c>
      <c r="AA154" s="40">
        <v>0</v>
      </c>
      <c r="AB154" s="38">
        <v>0</v>
      </c>
      <c r="AC154" s="39">
        <v>0</v>
      </c>
      <c r="AD154" s="39">
        <v>0</v>
      </c>
      <c r="AE154" s="39">
        <v>0</v>
      </c>
      <c r="AF154" s="40">
        <v>0</v>
      </c>
      <c r="AG154" s="38">
        <v>0</v>
      </c>
      <c r="AH154" s="39">
        <v>0</v>
      </c>
      <c r="AI154" s="39">
        <v>0</v>
      </c>
      <c r="AJ154" s="39">
        <v>0</v>
      </c>
      <c r="AK154" s="40">
        <v>0</v>
      </c>
      <c r="AL154" s="38">
        <v>0</v>
      </c>
      <c r="AM154" s="39">
        <v>0</v>
      </c>
      <c r="AN154" s="39">
        <v>0</v>
      </c>
      <c r="AO154" s="39">
        <v>0</v>
      </c>
      <c r="AP154" s="40">
        <v>0</v>
      </c>
      <c r="AQ154" s="38">
        <v>0</v>
      </c>
      <c r="AR154" s="39">
        <v>0</v>
      </c>
      <c r="AS154" s="39">
        <v>0</v>
      </c>
      <c r="AT154" s="39">
        <v>0</v>
      </c>
      <c r="AU154" s="40">
        <v>0</v>
      </c>
      <c r="AV154" s="38">
        <v>6.150483580741936</v>
      </c>
      <c r="AW154" s="39">
        <v>9.700205483897939</v>
      </c>
      <c r="AX154" s="39">
        <v>0</v>
      </c>
      <c r="AY154" s="39">
        <v>0</v>
      </c>
      <c r="AZ154" s="40">
        <v>2.4177476868387098</v>
      </c>
      <c r="BA154" s="38">
        <v>0</v>
      </c>
      <c r="BB154" s="39">
        <v>0</v>
      </c>
      <c r="BC154" s="39">
        <v>0</v>
      </c>
      <c r="BD154" s="39">
        <v>0</v>
      </c>
      <c r="BE154" s="40">
        <v>0</v>
      </c>
      <c r="BF154" s="38">
        <v>1.7140833690322579</v>
      </c>
      <c r="BG154" s="39">
        <v>0</v>
      </c>
      <c r="BH154" s="39">
        <v>0</v>
      </c>
      <c r="BI154" s="39">
        <v>0</v>
      </c>
      <c r="BJ154" s="40">
        <v>0.0011412006451612905</v>
      </c>
      <c r="BK154" s="41">
        <f t="shared" si="6"/>
        <v>111.03459727925275</v>
      </c>
    </row>
    <row r="155" spans="1:63" s="42" customFormat="1" ht="15">
      <c r="A155" s="37"/>
      <c r="B155" s="7" t="s">
        <v>172</v>
      </c>
      <c r="C155" s="38">
        <v>0</v>
      </c>
      <c r="D155" s="39">
        <v>0</v>
      </c>
      <c r="E155" s="39">
        <v>0</v>
      </c>
      <c r="F155" s="39">
        <v>0</v>
      </c>
      <c r="G155" s="40">
        <v>0</v>
      </c>
      <c r="H155" s="38">
        <v>19.211676310516136</v>
      </c>
      <c r="I155" s="39">
        <v>51.64381451612904</v>
      </c>
      <c r="J155" s="39">
        <v>0</v>
      </c>
      <c r="K155" s="39">
        <v>0</v>
      </c>
      <c r="L155" s="40">
        <v>0.935441626935484</v>
      </c>
      <c r="M155" s="38">
        <v>0</v>
      </c>
      <c r="N155" s="39">
        <v>0</v>
      </c>
      <c r="O155" s="39">
        <v>0</v>
      </c>
      <c r="P155" s="39">
        <v>0</v>
      </c>
      <c r="Q155" s="40">
        <v>0</v>
      </c>
      <c r="R155" s="38">
        <v>0.012481736193548386</v>
      </c>
      <c r="S155" s="39">
        <v>0</v>
      </c>
      <c r="T155" s="39">
        <v>0</v>
      </c>
      <c r="U155" s="39">
        <v>0</v>
      </c>
      <c r="V155" s="40">
        <v>0.011464926838709675</v>
      </c>
      <c r="W155" s="38">
        <v>0</v>
      </c>
      <c r="X155" s="39">
        <v>0</v>
      </c>
      <c r="Y155" s="39">
        <v>0</v>
      </c>
      <c r="Z155" s="39">
        <v>0</v>
      </c>
      <c r="AA155" s="40">
        <v>0</v>
      </c>
      <c r="AB155" s="38">
        <v>0</v>
      </c>
      <c r="AC155" s="39">
        <v>0</v>
      </c>
      <c r="AD155" s="39">
        <v>0</v>
      </c>
      <c r="AE155" s="39">
        <v>0</v>
      </c>
      <c r="AF155" s="40">
        <v>0</v>
      </c>
      <c r="AG155" s="38">
        <v>0</v>
      </c>
      <c r="AH155" s="39">
        <v>0</v>
      </c>
      <c r="AI155" s="39">
        <v>0</v>
      </c>
      <c r="AJ155" s="39">
        <v>0</v>
      </c>
      <c r="AK155" s="40">
        <v>0</v>
      </c>
      <c r="AL155" s="38">
        <v>0</v>
      </c>
      <c r="AM155" s="39">
        <v>0</v>
      </c>
      <c r="AN155" s="39">
        <v>0</v>
      </c>
      <c r="AO155" s="39">
        <v>0</v>
      </c>
      <c r="AP155" s="40">
        <v>0</v>
      </c>
      <c r="AQ155" s="38">
        <v>0</v>
      </c>
      <c r="AR155" s="39">
        <v>0</v>
      </c>
      <c r="AS155" s="39">
        <v>0</v>
      </c>
      <c r="AT155" s="39">
        <v>0</v>
      </c>
      <c r="AU155" s="40">
        <v>0</v>
      </c>
      <c r="AV155" s="38">
        <v>5.85052891667742</v>
      </c>
      <c r="AW155" s="39">
        <v>20.080220184902632</v>
      </c>
      <c r="AX155" s="39">
        <v>0</v>
      </c>
      <c r="AY155" s="39">
        <v>0</v>
      </c>
      <c r="AZ155" s="40">
        <v>5.329744819451614</v>
      </c>
      <c r="BA155" s="38">
        <v>0</v>
      </c>
      <c r="BB155" s="39">
        <v>0</v>
      </c>
      <c r="BC155" s="39">
        <v>0</v>
      </c>
      <c r="BD155" s="39">
        <v>0</v>
      </c>
      <c r="BE155" s="40">
        <v>0</v>
      </c>
      <c r="BF155" s="38">
        <v>0.14912773451612904</v>
      </c>
      <c r="BG155" s="39">
        <v>0</v>
      </c>
      <c r="BH155" s="39">
        <v>0</v>
      </c>
      <c r="BI155" s="39">
        <v>0</v>
      </c>
      <c r="BJ155" s="40">
        <v>0.008434246193548389</v>
      </c>
      <c r="BK155" s="41">
        <f t="shared" si="6"/>
        <v>103.23293501835427</v>
      </c>
    </row>
    <row r="156" spans="1:63" s="42" customFormat="1" ht="15">
      <c r="A156" s="37"/>
      <c r="B156" s="7" t="s">
        <v>173</v>
      </c>
      <c r="C156" s="38">
        <v>0</v>
      </c>
      <c r="D156" s="39">
        <v>0</v>
      </c>
      <c r="E156" s="39">
        <v>0</v>
      </c>
      <c r="F156" s="39">
        <v>0</v>
      </c>
      <c r="G156" s="40">
        <v>0</v>
      </c>
      <c r="H156" s="38">
        <v>3.070387442580645</v>
      </c>
      <c r="I156" s="39">
        <v>145.36078274193548</v>
      </c>
      <c r="J156" s="39">
        <v>0</v>
      </c>
      <c r="K156" s="39">
        <v>0</v>
      </c>
      <c r="L156" s="40">
        <v>1.6456195201935484</v>
      </c>
      <c r="M156" s="38">
        <v>0</v>
      </c>
      <c r="N156" s="39">
        <v>0</v>
      </c>
      <c r="O156" s="39">
        <v>0</v>
      </c>
      <c r="P156" s="39">
        <v>0</v>
      </c>
      <c r="Q156" s="40">
        <v>0</v>
      </c>
      <c r="R156" s="38">
        <v>0.07032474232258065</v>
      </c>
      <c r="S156" s="39">
        <v>0</v>
      </c>
      <c r="T156" s="39">
        <v>0</v>
      </c>
      <c r="U156" s="39">
        <v>0</v>
      </c>
      <c r="V156" s="40">
        <v>3.158638099612904</v>
      </c>
      <c r="W156" s="38">
        <v>0</v>
      </c>
      <c r="X156" s="39">
        <v>0</v>
      </c>
      <c r="Y156" s="39">
        <v>0</v>
      </c>
      <c r="Z156" s="39">
        <v>0</v>
      </c>
      <c r="AA156" s="40">
        <v>0</v>
      </c>
      <c r="AB156" s="38">
        <v>0</v>
      </c>
      <c r="AC156" s="39">
        <v>0</v>
      </c>
      <c r="AD156" s="39">
        <v>0</v>
      </c>
      <c r="AE156" s="39">
        <v>0</v>
      </c>
      <c r="AF156" s="40">
        <v>0</v>
      </c>
      <c r="AG156" s="38">
        <v>0</v>
      </c>
      <c r="AH156" s="39">
        <v>0</v>
      </c>
      <c r="AI156" s="39">
        <v>0</v>
      </c>
      <c r="AJ156" s="39">
        <v>0</v>
      </c>
      <c r="AK156" s="40">
        <v>0</v>
      </c>
      <c r="AL156" s="38">
        <v>0</v>
      </c>
      <c r="AM156" s="39">
        <v>0</v>
      </c>
      <c r="AN156" s="39">
        <v>0</v>
      </c>
      <c r="AO156" s="39">
        <v>0</v>
      </c>
      <c r="AP156" s="40">
        <v>0</v>
      </c>
      <c r="AQ156" s="38">
        <v>0</v>
      </c>
      <c r="AR156" s="39">
        <v>0</v>
      </c>
      <c r="AS156" s="39">
        <v>0</v>
      </c>
      <c r="AT156" s="39">
        <v>0</v>
      </c>
      <c r="AU156" s="40">
        <v>0</v>
      </c>
      <c r="AV156" s="38">
        <v>3.018275749774194</v>
      </c>
      <c r="AW156" s="39">
        <v>46.38200387097075</v>
      </c>
      <c r="AX156" s="39">
        <v>0</v>
      </c>
      <c r="AY156" s="39">
        <v>0</v>
      </c>
      <c r="AZ156" s="40">
        <v>3.5101150408387087</v>
      </c>
      <c r="BA156" s="38">
        <v>0</v>
      </c>
      <c r="BB156" s="39">
        <v>0</v>
      </c>
      <c r="BC156" s="39">
        <v>0</v>
      </c>
      <c r="BD156" s="39">
        <v>0</v>
      </c>
      <c r="BE156" s="40">
        <v>0</v>
      </c>
      <c r="BF156" s="38">
        <v>0.21832348596774195</v>
      </c>
      <c r="BG156" s="39">
        <v>0</v>
      </c>
      <c r="BH156" s="39">
        <v>0</v>
      </c>
      <c r="BI156" s="39">
        <v>0</v>
      </c>
      <c r="BJ156" s="40">
        <v>0.00791887870967742</v>
      </c>
      <c r="BK156" s="41">
        <f t="shared" si="6"/>
        <v>206.44238957290628</v>
      </c>
    </row>
    <row r="157" spans="1:63" s="42" customFormat="1" ht="15">
      <c r="A157" s="37"/>
      <c r="B157" s="7" t="s">
        <v>175</v>
      </c>
      <c r="C157" s="38">
        <v>0</v>
      </c>
      <c r="D157" s="39">
        <v>0</v>
      </c>
      <c r="E157" s="39">
        <v>0</v>
      </c>
      <c r="F157" s="39">
        <v>0</v>
      </c>
      <c r="G157" s="40">
        <v>0</v>
      </c>
      <c r="H157" s="38">
        <v>4.832235123548388</v>
      </c>
      <c r="I157" s="39">
        <v>0</v>
      </c>
      <c r="J157" s="39">
        <v>0</v>
      </c>
      <c r="K157" s="39">
        <v>0</v>
      </c>
      <c r="L157" s="40">
        <v>5.603229338903225</v>
      </c>
      <c r="M157" s="38">
        <v>0</v>
      </c>
      <c r="N157" s="39">
        <v>0</v>
      </c>
      <c r="O157" s="39">
        <v>0</v>
      </c>
      <c r="P157" s="39">
        <v>0</v>
      </c>
      <c r="Q157" s="40">
        <v>0</v>
      </c>
      <c r="R157" s="38">
        <v>0.7467224316451614</v>
      </c>
      <c r="S157" s="39">
        <v>0</v>
      </c>
      <c r="T157" s="39">
        <v>0</v>
      </c>
      <c r="U157" s="39">
        <v>0</v>
      </c>
      <c r="V157" s="40">
        <v>5.748644686258065</v>
      </c>
      <c r="W157" s="38">
        <v>0</v>
      </c>
      <c r="X157" s="39">
        <v>0</v>
      </c>
      <c r="Y157" s="39">
        <v>0</v>
      </c>
      <c r="Z157" s="39">
        <v>0</v>
      </c>
      <c r="AA157" s="40">
        <v>0</v>
      </c>
      <c r="AB157" s="38">
        <v>0</v>
      </c>
      <c r="AC157" s="39">
        <v>0</v>
      </c>
      <c r="AD157" s="39">
        <v>0</v>
      </c>
      <c r="AE157" s="39">
        <v>0</v>
      </c>
      <c r="AF157" s="40">
        <v>0</v>
      </c>
      <c r="AG157" s="38">
        <v>0</v>
      </c>
      <c r="AH157" s="39">
        <v>0</v>
      </c>
      <c r="AI157" s="39">
        <v>0</v>
      </c>
      <c r="AJ157" s="39">
        <v>0</v>
      </c>
      <c r="AK157" s="40">
        <v>0</v>
      </c>
      <c r="AL157" s="38">
        <v>0</v>
      </c>
      <c r="AM157" s="39">
        <v>0</v>
      </c>
      <c r="AN157" s="39">
        <v>0</v>
      </c>
      <c r="AO157" s="39">
        <v>0</v>
      </c>
      <c r="AP157" s="40">
        <v>0</v>
      </c>
      <c r="AQ157" s="38">
        <v>0</v>
      </c>
      <c r="AR157" s="39">
        <v>0</v>
      </c>
      <c r="AS157" s="39">
        <v>0</v>
      </c>
      <c r="AT157" s="39">
        <v>0</v>
      </c>
      <c r="AU157" s="40">
        <v>0</v>
      </c>
      <c r="AV157" s="38">
        <v>21.034529571193552</v>
      </c>
      <c r="AW157" s="39">
        <v>15.53620551125319</v>
      </c>
      <c r="AX157" s="39">
        <v>0</v>
      </c>
      <c r="AY157" s="39">
        <v>0</v>
      </c>
      <c r="AZ157" s="40">
        <v>4.533844942387097</v>
      </c>
      <c r="BA157" s="38">
        <v>0</v>
      </c>
      <c r="BB157" s="39">
        <v>0</v>
      </c>
      <c r="BC157" s="39">
        <v>0</v>
      </c>
      <c r="BD157" s="39">
        <v>0</v>
      </c>
      <c r="BE157" s="40">
        <v>0</v>
      </c>
      <c r="BF157" s="38">
        <v>6.876547808935484</v>
      </c>
      <c r="BG157" s="39">
        <v>0</v>
      </c>
      <c r="BH157" s="39">
        <v>0</v>
      </c>
      <c r="BI157" s="39">
        <v>0</v>
      </c>
      <c r="BJ157" s="40">
        <v>0.3472674512580646</v>
      </c>
      <c r="BK157" s="41">
        <f t="shared" si="6"/>
        <v>65.25922686538223</v>
      </c>
    </row>
    <row r="158" spans="1:63" s="42" customFormat="1" ht="15">
      <c r="A158" s="37"/>
      <c r="B158" s="7" t="s">
        <v>97</v>
      </c>
      <c r="C158" s="38">
        <v>0</v>
      </c>
      <c r="D158" s="39">
        <v>0</v>
      </c>
      <c r="E158" s="39">
        <v>0</v>
      </c>
      <c r="F158" s="39">
        <v>0</v>
      </c>
      <c r="G158" s="40">
        <v>0</v>
      </c>
      <c r="H158" s="38">
        <v>0.008085301612903226</v>
      </c>
      <c r="I158" s="39">
        <v>0</v>
      </c>
      <c r="J158" s="39">
        <v>0</v>
      </c>
      <c r="K158" s="39">
        <v>0</v>
      </c>
      <c r="L158" s="40">
        <v>0.0008085301612903228</v>
      </c>
      <c r="M158" s="38">
        <v>0</v>
      </c>
      <c r="N158" s="39">
        <v>0</v>
      </c>
      <c r="O158" s="39">
        <v>0</v>
      </c>
      <c r="P158" s="39">
        <v>0</v>
      </c>
      <c r="Q158" s="40">
        <v>0</v>
      </c>
      <c r="R158" s="38">
        <v>0</v>
      </c>
      <c r="S158" s="39">
        <v>0</v>
      </c>
      <c r="T158" s="39">
        <v>0</v>
      </c>
      <c r="U158" s="39">
        <v>0</v>
      </c>
      <c r="V158" s="40">
        <v>0</v>
      </c>
      <c r="W158" s="38">
        <v>0</v>
      </c>
      <c r="X158" s="39">
        <v>0</v>
      </c>
      <c r="Y158" s="39">
        <v>0</v>
      </c>
      <c r="Z158" s="39">
        <v>0</v>
      </c>
      <c r="AA158" s="40">
        <v>0</v>
      </c>
      <c r="AB158" s="38">
        <v>0</v>
      </c>
      <c r="AC158" s="39">
        <v>0</v>
      </c>
      <c r="AD158" s="39">
        <v>0</v>
      </c>
      <c r="AE158" s="39">
        <v>0</v>
      </c>
      <c r="AF158" s="40">
        <v>0</v>
      </c>
      <c r="AG158" s="38">
        <v>0</v>
      </c>
      <c r="AH158" s="39">
        <v>0</v>
      </c>
      <c r="AI158" s="39">
        <v>0</v>
      </c>
      <c r="AJ158" s="39">
        <v>0</v>
      </c>
      <c r="AK158" s="40">
        <v>0</v>
      </c>
      <c r="AL158" s="38">
        <v>0</v>
      </c>
      <c r="AM158" s="39">
        <v>0</v>
      </c>
      <c r="AN158" s="39">
        <v>0</v>
      </c>
      <c r="AO158" s="39">
        <v>0</v>
      </c>
      <c r="AP158" s="40">
        <v>0</v>
      </c>
      <c r="AQ158" s="38">
        <v>0</v>
      </c>
      <c r="AR158" s="39">
        <v>0</v>
      </c>
      <c r="AS158" s="39">
        <v>0</v>
      </c>
      <c r="AT158" s="39">
        <v>0</v>
      </c>
      <c r="AU158" s="40">
        <v>0</v>
      </c>
      <c r="AV158" s="38">
        <v>0.7391500346333306</v>
      </c>
      <c r="AW158" s="39">
        <v>0</v>
      </c>
      <c r="AX158" s="39">
        <v>0</v>
      </c>
      <c r="AY158" s="39">
        <v>0</v>
      </c>
      <c r="AZ158" s="40">
        <v>1.4226054463548388</v>
      </c>
      <c r="BA158" s="38">
        <v>0</v>
      </c>
      <c r="BB158" s="39">
        <v>0</v>
      </c>
      <c r="BC158" s="39">
        <v>0</v>
      </c>
      <c r="BD158" s="39">
        <v>0</v>
      </c>
      <c r="BE158" s="40">
        <v>0</v>
      </c>
      <c r="BF158" s="38">
        <v>0.01712422087096774</v>
      </c>
      <c r="BG158" s="39">
        <v>0.04202025203225806</v>
      </c>
      <c r="BH158" s="39">
        <v>0</v>
      </c>
      <c r="BI158" s="39">
        <v>0</v>
      </c>
      <c r="BJ158" s="40">
        <v>0.1609094723548387</v>
      </c>
      <c r="BK158" s="41">
        <f t="shared" si="6"/>
        <v>2.390703258020427</v>
      </c>
    </row>
    <row r="159" spans="1:63" s="42" customFormat="1" ht="15">
      <c r="A159" s="37"/>
      <c r="B159" s="7" t="s">
        <v>214</v>
      </c>
      <c r="C159" s="38">
        <v>0</v>
      </c>
      <c r="D159" s="39">
        <v>0</v>
      </c>
      <c r="E159" s="39">
        <v>0</v>
      </c>
      <c r="F159" s="39">
        <v>0</v>
      </c>
      <c r="G159" s="40">
        <v>0</v>
      </c>
      <c r="H159" s="38">
        <v>0.40049292922580654</v>
      </c>
      <c r="I159" s="39">
        <v>0</v>
      </c>
      <c r="J159" s="39">
        <v>0</v>
      </c>
      <c r="K159" s="39">
        <v>0</v>
      </c>
      <c r="L159" s="40">
        <v>0.38577307970967745</v>
      </c>
      <c r="M159" s="38">
        <v>0</v>
      </c>
      <c r="N159" s="39">
        <v>0</v>
      </c>
      <c r="O159" s="39">
        <v>0</v>
      </c>
      <c r="P159" s="39">
        <v>0</v>
      </c>
      <c r="Q159" s="40">
        <v>0</v>
      </c>
      <c r="R159" s="38">
        <v>0.025244817258064517</v>
      </c>
      <c r="S159" s="39">
        <v>0</v>
      </c>
      <c r="T159" s="39">
        <v>0</v>
      </c>
      <c r="U159" s="39">
        <v>0</v>
      </c>
      <c r="V159" s="40">
        <v>0.0010518241935483872</v>
      </c>
      <c r="W159" s="38">
        <v>0</v>
      </c>
      <c r="X159" s="39">
        <v>0</v>
      </c>
      <c r="Y159" s="39">
        <v>0</v>
      </c>
      <c r="Z159" s="39">
        <v>0</v>
      </c>
      <c r="AA159" s="40">
        <v>0</v>
      </c>
      <c r="AB159" s="38">
        <v>0.00312342</v>
      </c>
      <c r="AC159" s="39">
        <v>0</v>
      </c>
      <c r="AD159" s="39">
        <v>0</v>
      </c>
      <c r="AE159" s="39">
        <v>0</v>
      </c>
      <c r="AF159" s="40">
        <v>0</v>
      </c>
      <c r="AG159" s="38">
        <v>0</v>
      </c>
      <c r="AH159" s="39">
        <v>0</v>
      </c>
      <c r="AI159" s="39">
        <v>0</v>
      </c>
      <c r="AJ159" s="39">
        <v>0</v>
      </c>
      <c r="AK159" s="40">
        <v>0</v>
      </c>
      <c r="AL159" s="38">
        <v>0</v>
      </c>
      <c r="AM159" s="39">
        <v>0</v>
      </c>
      <c r="AN159" s="39">
        <v>0</v>
      </c>
      <c r="AO159" s="39">
        <v>0</v>
      </c>
      <c r="AP159" s="40">
        <v>0</v>
      </c>
      <c r="AQ159" s="38">
        <v>0</v>
      </c>
      <c r="AR159" s="39">
        <v>0</v>
      </c>
      <c r="AS159" s="39">
        <v>0</v>
      </c>
      <c r="AT159" s="39">
        <v>0</v>
      </c>
      <c r="AU159" s="40">
        <v>0</v>
      </c>
      <c r="AV159" s="38">
        <v>19.772924127400948</v>
      </c>
      <c r="AW159" s="39">
        <v>0</v>
      </c>
      <c r="AX159" s="39">
        <v>0</v>
      </c>
      <c r="AY159" s="39">
        <v>0</v>
      </c>
      <c r="AZ159" s="40">
        <v>3.5265661840967746</v>
      </c>
      <c r="BA159" s="38">
        <v>0</v>
      </c>
      <c r="BB159" s="39">
        <v>0</v>
      </c>
      <c r="BC159" s="39">
        <v>0</v>
      </c>
      <c r="BD159" s="39">
        <v>0</v>
      </c>
      <c r="BE159" s="40">
        <v>0</v>
      </c>
      <c r="BF159" s="38">
        <v>1.3265164739999995</v>
      </c>
      <c r="BG159" s="39">
        <v>0.052057</v>
      </c>
      <c r="BH159" s="39">
        <v>0</v>
      </c>
      <c r="BI159" s="39">
        <v>0</v>
      </c>
      <c r="BJ159" s="40">
        <v>0.016658239999999998</v>
      </c>
      <c r="BK159" s="41">
        <f t="shared" si="6"/>
        <v>25.510408095884824</v>
      </c>
    </row>
    <row r="160" spans="1:63" s="42" customFormat="1" ht="15">
      <c r="A160" s="37"/>
      <c r="B160" s="7" t="s">
        <v>249</v>
      </c>
      <c r="C160" s="38">
        <v>0</v>
      </c>
      <c r="D160" s="39">
        <v>2.050906451612903</v>
      </c>
      <c r="E160" s="39">
        <v>0</v>
      </c>
      <c r="F160" s="39">
        <v>0</v>
      </c>
      <c r="G160" s="40">
        <v>0</v>
      </c>
      <c r="H160" s="38">
        <v>3.4411439157096777</v>
      </c>
      <c r="I160" s="39">
        <v>106.64713548387097</v>
      </c>
      <c r="J160" s="39">
        <v>0</v>
      </c>
      <c r="K160" s="39">
        <v>0</v>
      </c>
      <c r="L160" s="40">
        <v>1.8039976701612905</v>
      </c>
      <c r="M160" s="38">
        <v>0</v>
      </c>
      <c r="N160" s="39">
        <v>0</v>
      </c>
      <c r="O160" s="39">
        <v>0</v>
      </c>
      <c r="P160" s="39">
        <v>0</v>
      </c>
      <c r="Q160" s="40">
        <v>0</v>
      </c>
      <c r="R160" s="38">
        <v>0.02194471274193548</v>
      </c>
      <c r="S160" s="39">
        <v>5.127266129032258</v>
      </c>
      <c r="T160" s="39">
        <v>0</v>
      </c>
      <c r="U160" s="39">
        <v>0</v>
      </c>
      <c r="V160" s="40">
        <v>0.05127266129032258</v>
      </c>
      <c r="W160" s="38">
        <v>0</v>
      </c>
      <c r="X160" s="39">
        <v>0</v>
      </c>
      <c r="Y160" s="39">
        <v>0</v>
      </c>
      <c r="Z160" s="39">
        <v>0</v>
      </c>
      <c r="AA160" s="40">
        <v>0</v>
      </c>
      <c r="AB160" s="38">
        <v>0</v>
      </c>
      <c r="AC160" s="39">
        <v>0</v>
      </c>
      <c r="AD160" s="39">
        <v>0</v>
      </c>
      <c r="AE160" s="39">
        <v>0</v>
      </c>
      <c r="AF160" s="40">
        <v>0</v>
      </c>
      <c r="AG160" s="38">
        <v>0</v>
      </c>
      <c r="AH160" s="39">
        <v>0</v>
      </c>
      <c r="AI160" s="39">
        <v>0</v>
      </c>
      <c r="AJ160" s="39">
        <v>0</v>
      </c>
      <c r="AK160" s="40">
        <v>0</v>
      </c>
      <c r="AL160" s="38">
        <v>0</v>
      </c>
      <c r="AM160" s="39">
        <v>0</v>
      </c>
      <c r="AN160" s="39">
        <v>0</v>
      </c>
      <c r="AO160" s="39">
        <v>0</v>
      </c>
      <c r="AP160" s="40">
        <v>0</v>
      </c>
      <c r="AQ160" s="38">
        <v>0</v>
      </c>
      <c r="AR160" s="39">
        <v>0</v>
      </c>
      <c r="AS160" s="39">
        <v>0</v>
      </c>
      <c r="AT160" s="39">
        <v>0</v>
      </c>
      <c r="AU160" s="40">
        <v>0</v>
      </c>
      <c r="AV160" s="38">
        <v>4.874277181058334</v>
      </c>
      <c r="AW160" s="39">
        <v>0</v>
      </c>
      <c r="AX160" s="39">
        <v>0</v>
      </c>
      <c r="AY160" s="39">
        <v>0</v>
      </c>
      <c r="AZ160" s="40">
        <v>1.2271395106451615</v>
      </c>
      <c r="BA160" s="38">
        <v>0</v>
      </c>
      <c r="BB160" s="39">
        <v>0</v>
      </c>
      <c r="BC160" s="39">
        <v>0</v>
      </c>
      <c r="BD160" s="39">
        <v>0</v>
      </c>
      <c r="BE160" s="40">
        <v>0</v>
      </c>
      <c r="BF160" s="38">
        <v>0.03737220870967742</v>
      </c>
      <c r="BG160" s="39">
        <v>0</v>
      </c>
      <c r="BH160" s="39">
        <v>0</v>
      </c>
      <c r="BI160" s="39">
        <v>0</v>
      </c>
      <c r="BJ160" s="40">
        <v>0.07064883290322581</v>
      </c>
      <c r="BK160" s="41">
        <f t="shared" si="6"/>
        <v>125.35310475773578</v>
      </c>
    </row>
    <row r="161" spans="1:63" s="42" customFormat="1" ht="15">
      <c r="A161" s="37"/>
      <c r="B161" s="7" t="s">
        <v>278</v>
      </c>
      <c r="C161" s="38">
        <v>0</v>
      </c>
      <c r="D161" s="39">
        <v>10.182464516129032</v>
      </c>
      <c r="E161" s="39">
        <v>0</v>
      </c>
      <c r="F161" s="39">
        <v>0</v>
      </c>
      <c r="G161" s="40">
        <v>0</v>
      </c>
      <c r="H161" s="38">
        <v>23.961395783935487</v>
      </c>
      <c r="I161" s="39">
        <v>420.82972423245167</v>
      </c>
      <c r="J161" s="39">
        <v>0</v>
      </c>
      <c r="K161" s="39">
        <v>0</v>
      </c>
      <c r="L161" s="40">
        <v>12.002568479225808</v>
      </c>
      <c r="M161" s="38">
        <v>0</v>
      </c>
      <c r="N161" s="39">
        <v>0</v>
      </c>
      <c r="O161" s="39">
        <v>0</v>
      </c>
      <c r="P161" s="39">
        <v>0</v>
      </c>
      <c r="Q161" s="40">
        <v>0</v>
      </c>
      <c r="R161" s="38">
        <v>0.031152312451612905</v>
      </c>
      <c r="S161" s="39">
        <v>4.072985806451613</v>
      </c>
      <c r="T161" s="39">
        <v>0</v>
      </c>
      <c r="U161" s="39">
        <v>0</v>
      </c>
      <c r="V161" s="40">
        <v>2.0466753677419356</v>
      </c>
      <c r="W161" s="38">
        <v>0</v>
      </c>
      <c r="X161" s="39">
        <v>0</v>
      </c>
      <c r="Y161" s="39">
        <v>0</v>
      </c>
      <c r="Z161" s="39">
        <v>0</v>
      </c>
      <c r="AA161" s="40">
        <v>0</v>
      </c>
      <c r="AB161" s="38">
        <v>0</v>
      </c>
      <c r="AC161" s="39">
        <v>0</v>
      </c>
      <c r="AD161" s="39">
        <v>0</v>
      </c>
      <c r="AE161" s="39">
        <v>0</v>
      </c>
      <c r="AF161" s="40">
        <v>0</v>
      </c>
      <c r="AG161" s="38">
        <v>0</v>
      </c>
      <c r="AH161" s="39">
        <v>0</v>
      </c>
      <c r="AI161" s="39">
        <v>0</v>
      </c>
      <c r="AJ161" s="39">
        <v>0</v>
      </c>
      <c r="AK161" s="40">
        <v>0</v>
      </c>
      <c r="AL161" s="38">
        <v>0</v>
      </c>
      <c r="AM161" s="39">
        <v>0</v>
      </c>
      <c r="AN161" s="39">
        <v>0</v>
      </c>
      <c r="AO161" s="39">
        <v>0</v>
      </c>
      <c r="AP161" s="40">
        <v>0</v>
      </c>
      <c r="AQ161" s="38">
        <v>0</v>
      </c>
      <c r="AR161" s="39">
        <v>0</v>
      </c>
      <c r="AS161" s="39">
        <v>0</v>
      </c>
      <c r="AT161" s="39">
        <v>0</v>
      </c>
      <c r="AU161" s="40">
        <v>0</v>
      </c>
      <c r="AV161" s="38">
        <v>1.640886635831001</v>
      </c>
      <c r="AW161" s="39">
        <v>0</v>
      </c>
      <c r="AX161" s="39">
        <v>0</v>
      </c>
      <c r="AY161" s="39">
        <v>0</v>
      </c>
      <c r="AZ161" s="40">
        <v>2.852512818064516</v>
      </c>
      <c r="BA161" s="38">
        <v>0</v>
      </c>
      <c r="BB161" s="39">
        <v>0</v>
      </c>
      <c r="BC161" s="39">
        <v>0</v>
      </c>
      <c r="BD161" s="39">
        <v>0</v>
      </c>
      <c r="BE161" s="40">
        <v>0</v>
      </c>
      <c r="BF161" s="38">
        <v>0.06713171648387097</v>
      </c>
      <c r="BG161" s="39">
        <v>0</v>
      </c>
      <c r="BH161" s="39">
        <v>0</v>
      </c>
      <c r="BI161" s="39">
        <v>0</v>
      </c>
      <c r="BJ161" s="40">
        <v>0.0010173012903225806</v>
      </c>
      <c r="BK161" s="41">
        <f t="shared" si="6"/>
        <v>477.68851497005693</v>
      </c>
    </row>
    <row r="162" spans="1:63" s="42" customFormat="1" ht="15">
      <c r="A162" s="37"/>
      <c r="B162" s="7" t="s">
        <v>279</v>
      </c>
      <c r="C162" s="38">
        <v>0</v>
      </c>
      <c r="D162" s="39">
        <v>2.037762580645161</v>
      </c>
      <c r="E162" s="39">
        <v>0</v>
      </c>
      <c r="F162" s="39">
        <v>0</v>
      </c>
      <c r="G162" s="40">
        <v>0</v>
      </c>
      <c r="H162" s="38">
        <v>0.6627826906774192</v>
      </c>
      <c r="I162" s="39">
        <v>107.23725580645161</v>
      </c>
      <c r="J162" s="39">
        <v>0</v>
      </c>
      <c r="K162" s="39">
        <v>0</v>
      </c>
      <c r="L162" s="40">
        <v>0.4243092843870967</v>
      </c>
      <c r="M162" s="38">
        <v>0</v>
      </c>
      <c r="N162" s="39">
        <v>0</v>
      </c>
      <c r="O162" s="39">
        <v>0</v>
      </c>
      <c r="P162" s="39">
        <v>0</v>
      </c>
      <c r="Q162" s="40">
        <v>0</v>
      </c>
      <c r="R162" s="38">
        <v>0.0733594529032258</v>
      </c>
      <c r="S162" s="39">
        <v>0</v>
      </c>
      <c r="T162" s="39">
        <v>0</v>
      </c>
      <c r="U162" s="39">
        <v>0</v>
      </c>
      <c r="V162" s="40">
        <v>3.0770214967741936</v>
      </c>
      <c r="W162" s="38">
        <v>0</v>
      </c>
      <c r="X162" s="39">
        <v>0</v>
      </c>
      <c r="Y162" s="39">
        <v>0</v>
      </c>
      <c r="Z162" s="39">
        <v>0</v>
      </c>
      <c r="AA162" s="40">
        <v>0</v>
      </c>
      <c r="AB162" s="38">
        <v>0</v>
      </c>
      <c r="AC162" s="39">
        <v>0</v>
      </c>
      <c r="AD162" s="39">
        <v>0</v>
      </c>
      <c r="AE162" s="39">
        <v>0</v>
      </c>
      <c r="AF162" s="40">
        <v>0</v>
      </c>
      <c r="AG162" s="38">
        <v>0</v>
      </c>
      <c r="AH162" s="39">
        <v>0</v>
      </c>
      <c r="AI162" s="39">
        <v>0</v>
      </c>
      <c r="AJ162" s="39">
        <v>0</v>
      </c>
      <c r="AK162" s="40">
        <v>0</v>
      </c>
      <c r="AL162" s="38">
        <v>0</v>
      </c>
      <c r="AM162" s="39">
        <v>0</v>
      </c>
      <c r="AN162" s="39">
        <v>0</v>
      </c>
      <c r="AO162" s="39">
        <v>0</v>
      </c>
      <c r="AP162" s="40">
        <v>0</v>
      </c>
      <c r="AQ162" s="38">
        <v>0</v>
      </c>
      <c r="AR162" s="39">
        <v>0</v>
      </c>
      <c r="AS162" s="39">
        <v>0</v>
      </c>
      <c r="AT162" s="39">
        <v>0</v>
      </c>
      <c r="AU162" s="40">
        <v>0</v>
      </c>
      <c r="AV162" s="38">
        <v>6.517492879451104</v>
      </c>
      <c r="AW162" s="39">
        <v>0</v>
      </c>
      <c r="AX162" s="39">
        <v>0</v>
      </c>
      <c r="AY162" s="39">
        <v>0</v>
      </c>
      <c r="AZ162" s="40">
        <v>4.531340258064516</v>
      </c>
      <c r="BA162" s="38">
        <v>0</v>
      </c>
      <c r="BB162" s="39">
        <v>0</v>
      </c>
      <c r="BC162" s="39">
        <v>0</v>
      </c>
      <c r="BD162" s="39">
        <v>0</v>
      </c>
      <c r="BE162" s="40">
        <v>0</v>
      </c>
      <c r="BF162" s="38">
        <v>0.053459631290322586</v>
      </c>
      <c r="BG162" s="39">
        <v>0</v>
      </c>
      <c r="BH162" s="39">
        <v>0</v>
      </c>
      <c r="BI162" s="39">
        <v>0</v>
      </c>
      <c r="BJ162" s="40">
        <v>0.0015274180645161294</v>
      </c>
      <c r="BK162" s="41">
        <f t="shared" si="6"/>
        <v>124.61631149870915</v>
      </c>
    </row>
    <row r="163" spans="1:63" s="42" customFormat="1" ht="15">
      <c r="A163" s="37"/>
      <c r="B163" s="7" t="s">
        <v>174</v>
      </c>
      <c r="C163" s="38">
        <v>0</v>
      </c>
      <c r="D163" s="39">
        <v>0</v>
      </c>
      <c r="E163" s="39">
        <v>0</v>
      </c>
      <c r="F163" s="39">
        <v>0</v>
      </c>
      <c r="G163" s="40">
        <v>0</v>
      </c>
      <c r="H163" s="38">
        <v>17.162024805645164</v>
      </c>
      <c r="I163" s="39">
        <v>52.62634990954839</v>
      </c>
      <c r="J163" s="39">
        <v>0</v>
      </c>
      <c r="K163" s="39">
        <v>0</v>
      </c>
      <c r="L163" s="40">
        <v>0.010272486161290322</v>
      </c>
      <c r="M163" s="38">
        <v>0</v>
      </c>
      <c r="N163" s="39">
        <v>0</v>
      </c>
      <c r="O163" s="39">
        <v>0</v>
      </c>
      <c r="P163" s="39">
        <v>0</v>
      </c>
      <c r="Q163" s="40">
        <v>0</v>
      </c>
      <c r="R163" s="38">
        <v>0.02279229032258065</v>
      </c>
      <c r="S163" s="39">
        <v>0</v>
      </c>
      <c r="T163" s="39">
        <v>0</v>
      </c>
      <c r="U163" s="39">
        <v>0</v>
      </c>
      <c r="V163" s="40">
        <v>0.002279229032258064</v>
      </c>
      <c r="W163" s="38">
        <v>0</v>
      </c>
      <c r="X163" s="39">
        <v>0</v>
      </c>
      <c r="Y163" s="39">
        <v>0</v>
      </c>
      <c r="Z163" s="39">
        <v>0</v>
      </c>
      <c r="AA163" s="40">
        <v>0</v>
      </c>
      <c r="AB163" s="38">
        <v>0</v>
      </c>
      <c r="AC163" s="39">
        <v>0</v>
      </c>
      <c r="AD163" s="39">
        <v>0</v>
      </c>
      <c r="AE163" s="39">
        <v>0</v>
      </c>
      <c r="AF163" s="40">
        <v>0</v>
      </c>
      <c r="AG163" s="38">
        <v>0</v>
      </c>
      <c r="AH163" s="39">
        <v>0</v>
      </c>
      <c r="AI163" s="39">
        <v>0</v>
      </c>
      <c r="AJ163" s="39">
        <v>0</v>
      </c>
      <c r="AK163" s="40">
        <v>0</v>
      </c>
      <c r="AL163" s="38">
        <v>0</v>
      </c>
      <c r="AM163" s="39">
        <v>0</v>
      </c>
      <c r="AN163" s="39">
        <v>0</v>
      </c>
      <c r="AO163" s="39">
        <v>0</v>
      </c>
      <c r="AP163" s="40">
        <v>0</v>
      </c>
      <c r="AQ163" s="38">
        <v>0</v>
      </c>
      <c r="AR163" s="39">
        <v>0</v>
      </c>
      <c r="AS163" s="39">
        <v>0</v>
      </c>
      <c r="AT163" s="39">
        <v>0</v>
      </c>
      <c r="AU163" s="40">
        <v>0</v>
      </c>
      <c r="AV163" s="38">
        <v>0.47150636276244057</v>
      </c>
      <c r="AW163" s="39">
        <v>0</v>
      </c>
      <c r="AX163" s="39">
        <v>0</v>
      </c>
      <c r="AY163" s="39">
        <v>0</v>
      </c>
      <c r="AZ163" s="40">
        <v>0</v>
      </c>
      <c r="BA163" s="38">
        <v>0</v>
      </c>
      <c r="BB163" s="39">
        <v>0</v>
      </c>
      <c r="BC163" s="39">
        <v>0</v>
      </c>
      <c r="BD163" s="39">
        <v>0</v>
      </c>
      <c r="BE163" s="40">
        <v>0</v>
      </c>
      <c r="BF163" s="38">
        <v>0.11303276006451611</v>
      </c>
      <c r="BG163" s="39">
        <v>0</v>
      </c>
      <c r="BH163" s="39">
        <v>0</v>
      </c>
      <c r="BI163" s="39">
        <v>0</v>
      </c>
      <c r="BJ163" s="40">
        <v>0.0011304406451612902</v>
      </c>
      <c r="BK163" s="41">
        <f t="shared" si="6"/>
        <v>70.40938828418179</v>
      </c>
    </row>
    <row r="164" spans="1:63" s="42" customFormat="1" ht="15">
      <c r="A164" s="37"/>
      <c r="B164" s="7" t="s">
        <v>182</v>
      </c>
      <c r="C164" s="38">
        <v>0</v>
      </c>
      <c r="D164" s="39">
        <v>0</v>
      </c>
      <c r="E164" s="39">
        <v>0</v>
      </c>
      <c r="F164" s="39">
        <v>0</v>
      </c>
      <c r="G164" s="40">
        <v>0</v>
      </c>
      <c r="H164" s="38">
        <v>5.552395460870967</v>
      </c>
      <c r="I164" s="39">
        <v>37.68739870967742</v>
      </c>
      <c r="J164" s="39">
        <v>0</v>
      </c>
      <c r="K164" s="39">
        <v>0</v>
      </c>
      <c r="L164" s="40">
        <v>0.04721457796774194</v>
      </c>
      <c r="M164" s="38">
        <v>0</v>
      </c>
      <c r="N164" s="39">
        <v>0</v>
      </c>
      <c r="O164" s="39">
        <v>0</v>
      </c>
      <c r="P164" s="39">
        <v>0</v>
      </c>
      <c r="Q164" s="40">
        <v>0</v>
      </c>
      <c r="R164" s="38">
        <v>0.0016626785483870965</v>
      </c>
      <c r="S164" s="39">
        <v>0</v>
      </c>
      <c r="T164" s="39">
        <v>0</v>
      </c>
      <c r="U164" s="39">
        <v>0</v>
      </c>
      <c r="V164" s="40">
        <v>0</v>
      </c>
      <c r="W164" s="38">
        <v>0</v>
      </c>
      <c r="X164" s="39">
        <v>0</v>
      </c>
      <c r="Y164" s="39">
        <v>0</v>
      </c>
      <c r="Z164" s="39">
        <v>0</v>
      </c>
      <c r="AA164" s="40">
        <v>0</v>
      </c>
      <c r="AB164" s="38">
        <v>0</v>
      </c>
      <c r="AC164" s="39">
        <v>0</v>
      </c>
      <c r="AD164" s="39">
        <v>0</v>
      </c>
      <c r="AE164" s="39">
        <v>0</v>
      </c>
      <c r="AF164" s="40">
        <v>0</v>
      </c>
      <c r="AG164" s="38">
        <v>0</v>
      </c>
      <c r="AH164" s="39">
        <v>0</v>
      </c>
      <c r="AI164" s="39">
        <v>0</v>
      </c>
      <c r="AJ164" s="39">
        <v>0</v>
      </c>
      <c r="AK164" s="40">
        <v>0</v>
      </c>
      <c r="AL164" s="38">
        <v>0</v>
      </c>
      <c r="AM164" s="39">
        <v>0</v>
      </c>
      <c r="AN164" s="39">
        <v>0</v>
      </c>
      <c r="AO164" s="39">
        <v>0</v>
      </c>
      <c r="AP164" s="40">
        <v>0</v>
      </c>
      <c r="AQ164" s="38">
        <v>0</v>
      </c>
      <c r="AR164" s="39">
        <v>0</v>
      </c>
      <c r="AS164" s="39">
        <v>0</v>
      </c>
      <c r="AT164" s="39">
        <v>0</v>
      </c>
      <c r="AU164" s="40">
        <v>0</v>
      </c>
      <c r="AV164" s="38">
        <v>0.373669974018856</v>
      </c>
      <c r="AW164" s="39">
        <v>0</v>
      </c>
      <c r="AX164" s="39">
        <v>0</v>
      </c>
      <c r="AY164" s="39">
        <v>0</v>
      </c>
      <c r="AZ164" s="40">
        <v>4.267999119032258</v>
      </c>
      <c r="BA164" s="38">
        <v>0</v>
      </c>
      <c r="BB164" s="39">
        <v>0</v>
      </c>
      <c r="BC164" s="39">
        <v>0</v>
      </c>
      <c r="BD164" s="39">
        <v>0</v>
      </c>
      <c r="BE164" s="40">
        <v>0</v>
      </c>
      <c r="BF164" s="38">
        <v>0.0751539729032258</v>
      </c>
      <c r="BG164" s="39">
        <v>0</v>
      </c>
      <c r="BH164" s="39">
        <v>0</v>
      </c>
      <c r="BI164" s="39">
        <v>0</v>
      </c>
      <c r="BJ164" s="40">
        <v>0.0016578082258064514</v>
      </c>
      <c r="BK164" s="41">
        <f t="shared" si="6"/>
        <v>48.00715230124466</v>
      </c>
    </row>
    <row r="165" spans="1:63" s="42" customFormat="1" ht="15">
      <c r="A165" s="37"/>
      <c r="B165" s="7" t="s">
        <v>189</v>
      </c>
      <c r="C165" s="38">
        <v>0</v>
      </c>
      <c r="D165" s="39">
        <v>1.0950509677419356</v>
      </c>
      <c r="E165" s="39">
        <v>0</v>
      </c>
      <c r="F165" s="39">
        <v>0</v>
      </c>
      <c r="G165" s="40">
        <v>0</v>
      </c>
      <c r="H165" s="38">
        <v>0.9752523918709677</v>
      </c>
      <c r="I165" s="39">
        <v>61.322854193548395</v>
      </c>
      <c r="J165" s="39">
        <v>0</v>
      </c>
      <c r="K165" s="39">
        <v>0</v>
      </c>
      <c r="L165" s="40">
        <v>11.289438715387094</v>
      </c>
      <c r="M165" s="38">
        <v>0</v>
      </c>
      <c r="N165" s="39">
        <v>0</v>
      </c>
      <c r="O165" s="39">
        <v>0</v>
      </c>
      <c r="P165" s="39">
        <v>0</v>
      </c>
      <c r="Q165" s="40">
        <v>0</v>
      </c>
      <c r="R165" s="38">
        <v>0.00964740135483871</v>
      </c>
      <c r="S165" s="39">
        <v>0</v>
      </c>
      <c r="T165" s="39">
        <v>0</v>
      </c>
      <c r="U165" s="39">
        <v>0</v>
      </c>
      <c r="V165" s="40">
        <v>0</v>
      </c>
      <c r="W165" s="38">
        <v>0</v>
      </c>
      <c r="X165" s="39">
        <v>0</v>
      </c>
      <c r="Y165" s="39">
        <v>0</v>
      </c>
      <c r="Z165" s="39">
        <v>0</v>
      </c>
      <c r="AA165" s="40">
        <v>0</v>
      </c>
      <c r="AB165" s="38">
        <v>0</v>
      </c>
      <c r="AC165" s="39">
        <v>0</v>
      </c>
      <c r="AD165" s="39">
        <v>0</v>
      </c>
      <c r="AE165" s="39">
        <v>0</v>
      </c>
      <c r="AF165" s="40">
        <v>0</v>
      </c>
      <c r="AG165" s="38">
        <v>0</v>
      </c>
      <c r="AH165" s="39">
        <v>0</v>
      </c>
      <c r="AI165" s="39">
        <v>0</v>
      </c>
      <c r="AJ165" s="39">
        <v>0</v>
      </c>
      <c r="AK165" s="40">
        <v>0</v>
      </c>
      <c r="AL165" s="38">
        <v>0</v>
      </c>
      <c r="AM165" s="39">
        <v>0</v>
      </c>
      <c r="AN165" s="39">
        <v>0</v>
      </c>
      <c r="AO165" s="39">
        <v>0</v>
      </c>
      <c r="AP165" s="40">
        <v>0</v>
      </c>
      <c r="AQ165" s="38">
        <v>0</v>
      </c>
      <c r="AR165" s="39">
        <v>0</v>
      </c>
      <c r="AS165" s="39">
        <v>0</v>
      </c>
      <c r="AT165" s="39">
        <v>0</v>
      </c>
      <c r="AU165" s="40">
        <v>0</v>
      </c>
      <c r="AV165" s="38">
        <v>0.45985628420134955</v>
      </c>
      <c r="AW165" s="39">
        <v>0</v>
      </c>
      <c r="AX165" s="39">
        <v>0</v>
      </c>
      <c r="AY165" s="39">
        <v>0</v>
      </c>
      <c r="AZ165" s="40">
        <v>0.01968048</v>
      </c>
      <c r="BA165" s="38">
        <v>0</v>
      </c>
      <c r="BB165" s="39">
        <v>0</v>
      </c>
      <c r="BC165" s="39">
        <v>0</v>
      </c>
      <c r="BD165" s="39">
        <v>0</v>
      </c>
      <c r="BE165" s="40">
        <v>0</v>
      </c>
      <c r="BF165" s="38">
        <v>0.03662756</v>
      </c>
      <c r="BG165" s="39">
        <v>13.12032</v>
      </c>
      <c r="BH165" s="39">
        <v>0</v>
      </c>
      <c r="BI165" s="39">
        <v>0</v>
      </c>
      <c r="BJ165" s="40">
        <v>0.0005466800000000001</v>
      </c>
      <c r="BK165" s="41">
        <f t="shared" si="6"/>
        <v>88.32927467410458</v>
      </c>
    </row>
    <row r="166" spans="1:63" s="42" customFormat="1" ht="15">
      <c r="A166" s="37"/>
      <c r="B166" s="7" t="s">
        <v>191</v>
      </c>
      <c r="C166" s="38">
        <v>0</v>
      </c>
      <c r="D166" s="39">
        <v>0</v>
      </c>
      <c r="E166" s="39">
        <v>0</v>
      </c>
      <c r="F166" s="39">
        <v>0</v>
      </c>
      <c r="G166" s="40">
        <v>0</v>
      </c>
      <c r="H166" s="38">
        <v>0.00712115</v>
      </c>
      <c r="I166" s="39">
        <v>96.40933677419355</v>
      </c>
      <c r="J166" s="39">
        <v>0</v>
      </c>
      <c r="K166" s="39">
        <v>0</v>
      </c>
      <c r="L166" s="40">
        <v>0.037796842258064525</v>
      </c>
      <c r="M166" s="38">
        <v>0</v>
      </c>
      <c r="N166" s="39">
        <v>0</v>
      </c>
      <c r="O166" s="39">
        <v>0</v>
      </c>
      <c r="P166" s="39">
        <v>0</v>
      </c>
      <c r="Q166" s="40">
        <v>0</v>
      </c>
      <c r="R166" s="38">
        <v>0.5781273524516132</v>
      </c>
      <c r="S166" s="39">
        <v>0</v>
      </c>
      <c r="T166" s="39">
        <v>0</v>
      </c>
      <c r="U166" s="39">
        <v>0</v>
      </c>
      <c r="V166" s="40">
        <v>3.9336104964516125</v>
      </c>
      <c r="W166" s="38">
        <v>0</v>
      </c>
      <c r="X166" s="39">
        <v>0</v>
      </c>
      <c r="Y166" s="39">
        <v>0</v>
      </c>
      <c r="Z166" s="39">
        <v>0</v>
      </c>
      <c r="AA166" s="40">
        <v>0</v>
      </c>
      <c r="AB166" s="38">
        <v>0</v>
      </c>
      <c r="AC166" s="39">
        <v>0</v>
      </c>
      <c r="AD166" s="39">
        <v>0</v>
      </c>
      <c r="AE166" s="39">
        <v>0</v>
      </c>
      <c r="AF166" s="40">
        <v>0</v>
      </c>
      <c r="AG166" s="38">
        <v>0</v>
      </c>
      <c r="AH166" s="39">
        <v>0</v>
      </c>
      <c r="AI166" s="39">
        <v>0</v>
      </c>
      <c r="AJ166" s="39">
        <v>0</v>
      </c>
      <c r="AK166" s="40">
        <v>0</v>
      </c>
      <c r="AL166" s="38">
        <v>0</v>
      </c>
      <c r="AM166" s="39">
        <v>0</v>
      </c>
      <c r="AN166" s="39">
        <v>0</v>
      </c>
      <c r="AO166" s="39">
        <v>0</v>
      </c>
      <c r="AP166" s="40">
        <v>0</v>
      </c>
      <c r="AQ166" s="38">
        <v>0</v>
      </c>
      <c r="AR166" s="39">
        <v>0</v>
      </c>
      <c r="AS166" s="39">
        <v>0</v>
      </c>
      <c r="AT166" s="39">
        <v>0</v>
      </c>
      <c r="AU166" s="40">
        <v>0</v>
      </c>
      <c r="AV166" s="38">
        <v>0.02514698854517544</v>
      </c>
      <c r="AW166" s="39">
        <v>0</v>
      </c>
      <c r="AX166" s="39">
        <v>0</v>
      </c>
      <c r="AY166" s="39">
        <v>0</v>
      </c>
      <c r="AZ166" s="40">
        <v>3.3230339800000004</v>
      </c>
      <c r="BA166" s="38">
        <v>0</v>
      </c>
      <c r="BB166" s="39">
        <v>0</v>
      </c>
      <c r="BC166" s="39">
        <v>0</v>
      </c>
      <c r="BD166" s="39">
        <v>0</v>
      </c>
      <c r="BE166" s="40">
        <v>0</v>
      </c>
      <c r="BF166" s="38">
        <v>0</v>
      </c>
      <c r="BG166" s="39">
        <v>16.407343548387097</v>
      </c>
      <c r="BH166" s="39">
        <v>0</v>
      </c>
      <c r="BI166" s="39">
        <v>0</v>
      </c>
      <c r="BJ166" s="40">
        <v>0.0005469114516129031</v>
      </c>
      <c r="BK166" s="41">
        <f t="shared" si="6"/>
        <v>120.72206404373873</v>
      </c>
    </row>
    <row r="167" spans="1:63" s="42" customFormat="1" ht="15">
      <c r="A167" s="37"/>
      <c r="B167" s="7" t="s">
        <v>141</v>
      </c>
      <c r="C167" s="38">
        <v>0</v>
      </c>
      <c r="D167" s="39">
        <v>0</v>
      </c>
      <c r="E167" s="39">
        <v>0</v>
      </c>
      <c r="F167" s="39">
        <v>0</v>
      </c>
      <c r="G167" s="40">
        <v>0</v>
      </c>
      <c r="H167" s="38">
        <v>0.1780432574516129</v>
      </c>
      <c r="I167" s="39">
        <v>247.28230201612905</v>
      </c>
      <c r="J167" s="39">
        <v>0</v>
      </c>
      <c r="K167" s="39">
        <v>0</v>
      </c>
      <c r="L167" s="40">
        <v>1.0434391596129033</v>
      </c>
      <c r="M167" s="38">
        <v>0</v>
      </c>
      <c r="N167" s="39">
        <v>0</v>
      </c>
      <c r="O167" s="39">
        <v>0</v>
      </c>
      <c r="P167" s="39">
        <v>0</v>
      </c>
      <c r="Q167" s="40">
        <v>0</v>
      </c>
      <c r="R167" s="38">
        <v>0.0006143659677419355</v>
      </c>
      <c r="S167" s="39">
        <v>0</v>
      </c>
      <c r="T167" s="39">
        <v>0</v>
      </c>
      <c r="U167" s="39">
        <v>0</v>
      </c>
      <c r="V167" s="40">
        <v>0</v>
      </c>
      <c r="W167" s="38">
        <v>0</v>
      </c>
      <c r="X167" s="39">
        <v>0</v>
      </c>
      <c r="Y167" s="39">
        <v>0</v>
      </c>
      <c r="Z167" s="39">
        <v>0</v>
      </c>
      <c r="AA167" s="40">
        <v>0</v>
      </c>
      <c r="AB167" s="38">
        <v>0</v>
      </c>
      <c r="AC167" s="39">
        <v>0</v>
      </c>
      <c r="AD167" s="39">
        <v>0</v>
      </c>
      <c r="AE167" s="39">
        <v>0</v>
      </c>
      <c r="AF167" s="40">
        <v>0</v>
      </c>
      <c r="AG167" s="38">
        <v>0</v>
      </c>
      <c r="AH167" s="39">
        <v>0</v>
      </c>
      <c r="AI167" s="39">
        <v>0</v>
      </c>
      <c r="AJ167" s="39">
        <v>0</v>
      </c>
      <c r="AK167" s="40">
        <v>0</v>
      </c>
      <c r="AL167" s="38">
        <v>0</v>
      </c>
      <c r="AM167" s="39">
        <v>0</v>
      </c>
      <c r="AN167" s="39">
        <v>0</v>
      </c>
      <c r="AO167" s="39">
        <v>0</v>
      </c>
      <c r="AP167" s="40">
        <v>0</v>
      </c>
      <c r="AQ167" s="38">
        <v>0</v>
      </c>
      <c r="AR167" s="39">
        <v>0</v>
      </c>
      <c r="AS167" s="39">
        <v>0</v>
      </c>
      <c r="AT167" s="39">
        <v>0</v>
      </c>
      <c r="AU167" s="40">
        <v>0</v>
      </c>
      <c r="AV167" s="38">
        <v>0.3201477915289757</v>
      </c>
      <c r="AW167" s="39">
        <v>0</v>
      </c>
      <c r="AX167" s="39">
        <v>0</v>
      </c>
      <c r="AY167" s="39">
        <v>0</v>
      </c>
      <c r="AZ167" s="40">
        <v>0.30307536</v>
      </c>
      <c r="BA167" s="38">
        <v>0</v>
      </c>
      <c r="BB167" s="39">
        <v>0</v>
      </c>
      <c r="BC167" s="39">
        <v>0</v>
      </c>
      <c r="BD167" s="39">
        <v>0</v>
      </c>
      <c r="BE167" s="40">
        <v>0</v>
      </c>
      <c r="BF167" s="38">
        <v>0.0006110393548387099</v>
      </c>
      <c r="BG167" s="39">
        <v>0</v>
      </c>
      <c r="BH167" s="39">
        <v>0</v>
      </c>
      <c r="BI167" s="39">
        <v>0</v>
      </c>
      <c r="BJ167" s="40">
        <v>0.0983772841935484</v>
      </c>
      <c r="BK167" s="41">
        <f t="shared" si="6"/>
        <v>249.2266102742387</v>
      </c>
    </row>
    <row r="168" spans="1:63" s="42" customFormat="1" ht="15">
      <c r="A168" s="37"/>
      <c r="B168" s="7" t="s">
        <v>142</v>
      </c>
      <c r="C168" s="38">
        <v>0</v>
      </c>
      <c r="D168" s="39">
        <v>68.87677990351612</v>
      </c>
      <c r="E168" s="39">
        <v>0</v>
      </c>
      <c r="F168" s="39">
        <v>0</v>
      </c>
      <c r="G168" s="40">
        <v>12.892116774193548</v>
      </c>
      <c r="H168" s="38">
        <v>1.848483982580645</v>
      </c>
      <c r="I168" s="39">
        <v>319.23336774193547</v>
      </c>
      <c r="J168" s="39">
        <v>0</v>
      </c>
      <c r="K168" s="39">
        <v>0</v>
      </c>
      <c r="L168" s="40">
        <v>0.03204611883870968</v>
      </c>
      <c r="M168" s="38">
        <v>0</v>
      </c>
      <c r="N168" s="39">
        <v>0</v>
      </c>
      <c r="O168" s="39">
        <v>0</v>
      </c>
      <c r="P168" s="39">
        <v>0</v>
      </c>
      <c r="Q168" s="40">
        <v>0</v>
      </c>
      <c r="R168" s="38">
        <v>0.0018417309677419354</v>
      </c>
      <c r="S168" s="39">
        <v>0</v>
      </c>
      <c r="T168" s="39">
        <v>0</v>
      </c>
      <c r="U168" s="39">
        <v>0</v>
      </c>
      <c r="V168" s="40">
        <v>0.0006261884516129033</v>
      </c>
      <c r="W168" s="38">
        <v>0</v>
      </c>
      <c r="X168" s="39">
        <v>0</v>
      </c>
      <c r="Y168" s="39">
        <v>0</v>
      </c>
      <c r="Z168" s="39">
        <v>0</v>
      </c>
      <c r="AA168" s="40">
        <v>0</v>
      </c>
      <c r="AB168" s="38">
        <v>0</v>
      </c>
      <c r="AC168" s="39">
        <v>0</v>
      </c>
      <c r="AD168" s="39">
        <v>0</v>
      </c>
      <c r="AE168" s="39">
        <v>0</v>
      </c>
      <c r="AF168" s="40">
        <v>0</v>
      </c>
      <c r="AG168" s="38">
        <v>0</v>
      </c>
      <c r="AH168" s="39">
        <v>0</v>
      </c>
      <c r="AI168" s="39">
        <v>0</v>
      </c>
      <c r="AJ168" s="39">
        <v>0</v>
      </c>
      <c r="AK168" s="40">
        <v>0</v>
      </c>
      <c r="AL168" s="38">
        <v>0</v>
      </c>
      <c r="AM168" s="39">
        <v>0</v>
      </c>
      <c r="AN168" s="39">
        <v>0</v>
      </c>
      <c r="AO168" s="39">
        <v>0</v>
      </c>
      <c r="AP168" s="40">
        <v>0</v>
      </c>
      <c r="AQ168" s="38">
        <v>0</v>
      </c>
      <c r="AR168" s="39">
        <v>0</v>
      </c>
      <c r="AS168" s="39">
        <v>0</v>
      </c>
      <c r="AT168" s="39">
        <v>0</v>
      </c>
      <c r="AU168" s="40">
        <v>0</v>
      </c>
      <c r="AV168" s="38">
        <v>0.11985994274861747</v>
      </c>
      <c r="AW168" s="39">
        <v>0</v>
      </c>
      <c r="AX168" s="39">
        <v>0</v>
      </c>
      <c r="AY168" s="39">
        <v>0</v>
      </c>
      <c r="AZ168" s="40">
        <v>0.024461212903225806</v>
      </c>
      <c r="BA168" s="38">
        <v>0</v>
      </c>
      <c r="BB168" s="39">
        <v>0</v>
      </c>
      <c r="BC168" s="39">
        <v>0</v>
      </c>
      <c r="BD168" s="39">
        <v>0</v>
      </c>
      <c r="BE168" s="40">
        <v>0</v>
      </c>
      <c r="BF168" s="38">
        <v>0.04892242580645161</v>
      </c>
      <c r="BG168" s="39">
        <v>0</v>
      </c>
      <c r="BH168" s="39">
        <v>0</v>
      </c>
      <c r="BI168" s="39">
        <v>0</v>
      </c>
      <c r="BJ168" s="40">
        <v>0.04219559225806452</v>
      </c>
      <c r="BK168" s="41">
        <f t="shared" si="6"/>
        <v>403.12070161420024</v>
      </c>
    </row>
    <row r="169" spans="1:63" s="42" customFormat="1" ht="15">
      <c r="A169" s="37"/>
      <c r="B169" s="7" t="s">
        <v>148</v>
      </c>
      <c r="C169" s="38">
        <v>0</v>
      </c>
      <c r="D169" s="39">
        <v>0</v>
      </c>
      <c r="E169" s="39">
        <v>0</v>
      </c>
      <c r="F169" s="39">
        <v>0</v>
      </c>
      <c r="G169" s="40">
        <v>0</v>
      </c>
      <c r="H169" s="38">
        <v>0.7619234356451613</v>
      </c>
      <c r="I169" s="39">
        <v>39.016722580645165</v>
      </c>
      <c r="J169" s="39">
        <v>0</v>
      </c>
      <c r="K169" s="39">
        <v>0</v>
      </c>
      <c r="L169" s="40">
        <v>3.21455122948387</v>
      </c>
      <c r="M169" s="38">
        <v>0</v>
      </c>
      <c r="N169" s="39">
        <v>0</v>
      </c>
      <c r="O169" s="39">
        <v>0</v>
      </c>
      <c r="P169" s="39">
        <v>0</v>
      </c>
      <c r="Q169" s="40">
        <v>0</v>
      </c>
      <c r="R169" s="38">
        <v>0.006096362903225807</v>
      </c>
      <c r="S169" s="39">
        <v>0</v>
      </c>
      <c r="T169" s="39">
        <v>0</v>
      </c>
      <c r="U169" s="39">
        <v>0</v>
      </c>
      <c r="V169" s="40">
        <v>12.192725806451612</v>
      </c>
      <c r="W169" s="38">
        <v>0</v>
      </c>
      <c r="X169" s="39">
        <v>0</v>
      </c>
      <c r="Y169" s="39">
        <v>0</v>
      </c>
      <c r="Z169" s="39">
        <v>0</v>
      </c>
      <c r="AA169" s="40">
        <v>0</v>
      </c>
      <c r="AB169" s="38">
        <v>0</v>
      </c>
      <c r="AC169" s="39">
        <v>0</v>
      </c>
      <c r="AD169" s="39">
        <v>0</v>
      </c>
      <c r="AE169" s="39">
        <v>0</v>
      </c>
      <c r="AF169" s="40">
        <v>0</v>
      </c>
      <c r="AG169" s="38">
        <v>0</v>
      </c>
      <c r="AH169" s="39">
        <v>0</v>
      </c>
      <c r="AI169" s="39">
        <v>0</v>
      </c>
      <c r="AJ169" s="39">
        <v>0</v>
      </c>
      <c r="AK169" s="40">
        <v>0</v>
      </c>
      <c r="AL169" s="38">
        <v>0</v>
      </c>
      <c r="AM169" s="39">
        <v>0</v>
      </c>
      <c r="AN169" s="39">
        <v>0</v>
      </c>
      <c r="AO169" s="39">
        <v>0</v>
      </c>
      <c r="AP169" s="40">
        <v>0</v>
      </c>
      <c r="AQ169" s="38">
        <v>0</v>
      </c>
      <c r="AR169" s="39">
        <v>0</v>
      </c>
      <c r="AS169" s="39">
        <v>0</v>
      </c>
      <c r="AT169" s="39">
        <v>0</v>
      </c>
      <c r="AU169" s="40">
        <v>0</v>
      </c>
      <c r="AV169" s="38">
        <v>0.18428550244608316</v>
      </c>
      <c r="AW169" s="39">
        <v>0</v>
      </c>
      <c r="AX169" s="39">
        <v>0</v>
      </c>
      <c r="AY169" s="39">
        <v>0</v>
      </c>
      <c r="AZ169" s="40">
        <v>0.04008847451612904</v>
      </c>
      <c r="BA169" s="38">
        <v>0</v>
      </c>
      <c r="BB169" s="39">
        <v>0</v>
      </c>
      <c r="BC169" s="39">
        <v>0</v>
      </c>
      <c r="BD169" s="39">
        <v>0</v>
      </c>
      <c r="BE169" s="40">
        <v>0</v>
      </c>
      <c r="BF169" s="38">
        <v>0</v>
      </c>
      <c r="BG169" s="39">
        <v>0</v>
      </c>
      <c r="BH169" s="39">
        <v>0</v>
      </c>
      <c r="BI169" s="39">
        <v>0</v>
      </c>
      <c r="BJ169" s="40">
        <v>0</v>
      </c>
      <c r="BK169" s="41">
        <f t="shared" si="6"/>
        <v>55.416393392091244</v>
      </c>
    </row>
    <row r="170" spans="1:63" s="42" customFormat="1" ht="15">
      <c r="A170" s="37"/>
      <c r="B170" s="7" t="s">
        <v>159</v>
      </c>
      <c r="C170" s="38">
        <v>0</v>
      </c>
      <c r="D170" s="39">
        <v>5.962696774193549</v>
      </c>
      <c r="E170" s="39">
        <v>0</v>
      </c>
      <c r="F170" s="39">
        <v>0</v>
      </c>
      <c r="G170" s="40">
        <v>0</v>
      </c>
      <c r="H170" s="38">
        <v>6.042954672774194</v>
      </c>
      <c r="I170" s="39">
        <v>26.235865806451613</v>
      </c>
      <c r="J170" s="39">
        <v>0</v>
      </c>
      <c r="K170" s="39">
        <v>0</v>
      </c>
      <c r="L170" s="40">
        <v>3.1763285691935486</v>
      </c>
      <c r="M170" s="38">
        <v>0</v>
      </c>
      <c r="N170" s="39">
        <v>0</v>
      </c>
      <c r="O170" s="39">
        <v>0</v>
      </c>
      <c r="P170" s="39">
        <v>0</v>
      </c>
      <c r="Q170" s="40">
        <v>0</v>
      </c>
      <c r="R170" s="38">
        <v>5.963889313548388</v>
      </c>
      <c r="S170" s="39">
        <v>0</v>
      </c>
      <c r="T170" s="39">
        <v>0</v>
      </c>
      <c r="U170" s="39">
        <v>0</v>
      </c>
      <c r="V170" s="40">
        <v>0.00119253935483871</v>
      </c>
      <c r="W170" s="38">
        <v>0</v>
      </c>
      <c r="X170" s="39">
        <v>0</v>
      </c>
      <c r="Y170" s="39">
        <v>0</v>
      </c>
      <c r="Z170" s="39">
        <v>0</v>
      </c>
      <c r="AA170" s="40">
        <v>0</v>
      </c>
      <c r="AB170" s="38">
        <v>0</v>
      </c>
      <c r="AC170" s="39">
        <v>0</v>
      </c>
      <c r="AD170" s="39">
        <v>0</v>
      </c>
      <c r="AE170" s="39">
        <v>0</v>
      </c>
      <c r="AF170" s="40">
        <v>0</v>
      </c>
      <c r="AG170" s="38">
        <v>0</v>
      </c>
      <c r="AH170" s="39">
        <v>0</v>
      </c>
      <c r="AI170" s="39">
        <v>0</v>
      </c>
      <c r="AJ170" s="39">
        <v>0</v>
      </c>
      <c r="AK170" s="40">
        <v>0</v>
      </c>
      <c r="AL170" s="38">
        <v>0</v>
      </c>
      <c r="AM170" s="39">
        <v>0</v>
      </c>
      <c r="AN170" s="39">
        <v>0</v>
      </c>
      <c r="AO170" s="39">
        <v>0</v>
      </c>
      <c r="AP170" s="40">
        <v>0</v>
      </c>
      <c r="AQ170" s="38">
        <v>0</v>
      </c>
      <c r="AR170" s="39">
        <v>0</v>
      </c>
      <c r="AS170" s="39">
        <v>0</v>
      </c>
      <c r="AT170" s="39">
        <v>0</v>
      </c>
      <c r="AU170" s="40">
        <v>0</v>
      </c>
      <c r="AV170" s="38">
        <v>0.17418853313548643</v>
      </c>
      <c r="AW170" s="39">
        <v>0</v>
      </c>
      <c r="AX170" s="39">
        <v>0</v>
      </c>
      <c r="AY170" s="39">
        <v>0</v>
      </c>
      <c r="AZ170" s="40">
        <v>0.30797213774193544</v>
      </c>
      <c r="BA170" s="38">
        <v>0</v>
      </c>
      <c r="BB170" s="39">
        <v>0</v>
      </c>
      <c r="BC170" s="39">
        <v>0</v>
      </c>
      <c r="BD170" s="39">
        <v>0</v>
      </c>
      <c r="BE170" s="40">
        <v>0</v>
      </c>
      <c r="BF170" s="38">
        <v>0.02372217703225806</v>
      </c>
      <c r="BG170" s="39">
        <v>0</v>
      </c>
      <c r="BH170" s="39">
        <v>0</v>
      </c>
      <c r="BI170" s="39">
        <v>0</v>
      </c>
      <c r="BJ170" s="40">
        <v>0.0005945408064516127</v>
      </c>
      <c r="BK170" s="41">
        <f t="shared" si="6"/>
        <v>47.889405064232264</v>
      </c>
    </row>
    <row r="171" spans="1:63" s="42" customFormat="1" ht="15">
      <c r="A171" s="37"/>
      <c r="B171" s="7" t="s">
        <v>163</v>
      </c>
      <c r="C171" s="38">
        <v>0</v>
      </c>
      <c r="D171" s="39">
        <v>0</v>
      </c>
      <c r="E171" s="39">
        <v>0</v>
      </c>
      <c r="F171" s="39">
        <v>0</v>
      </c>
      <c r="G171" s="40">
        <v>0</v>
      </c>
      <c r="H171" s="38">
        <v>6.430609955870968</v>
      </c>
      <c r="I171" s="39">
        <v>4.743745806451613</v>
      </c>
      <c r="J171" s="39">
        <v>0</v>
      </c>
      <c r="K171" s="39">
        <v>0</v>
      </c>
      <c r="L171" s="40">
        <v>0.013163894612903225</v>
      </c>
      <c r="M171" s="38">
        <v>0</v>
      </c>
      <c r="N171" s="39">
        <v>0</v>
      </c>
      <c r="O171" s="39">
        <v>0</v>
      </c>
      <c r="P171" s="39">
        <v>0</v>
      </c>
      <c r="Q171" s="40">
        <v>0</v>
      </c>
      <c r="R171" s="38">
        <v>5.1060493938709675</v>
      </c>
      <c r="S171" s="39">
        <v>0</v>
      </c>
      <c r="T171" s="39">
        <v>0</v>
      </c>
      <c r="U171" s="39">
        <v>0</v>
      </c>
      <c r="V171" s="40">
        <v>0.0010673428064516127</v>
      </c>
      <c r="W171" s="38">
        <v>0</v>
      </c>
      <c r="X171" s="39">
        <v>0</v>
      </c>
      <c r="Y171" s="39">
        <v>0</v>
      </c>
      <c r="Z171" s="39">
        <v>0</v>
      </c>
      <c r="AA171" s="40">
        <v>0</v>
      </c>
      <c r="AB171" s="38">
        <v>0</v>
      </c>
      <c r="AC171" s="39">
        <v>0</v>
      </c>
      <c r="AD171" s="39">
        <v>0</v>
      </c>
      <c r="AE171" s="39">
        <v>0</v>
      </c>
      <c r="AF171" s="40">
        <v>0</v>
      </c>
      <c r="AG171" s="38">
        <v>0</v>
      </c>
      <c r="AH171" s="39">
        <v>0</v>
      </c>
      <c r="AI171" s="39">
        <v>0</v>
      </c>
      <c r="AJ171" s="39">
        <v>0</v>
      </c>
      <c r="AK171" s="40">
        <v>0</v>
      </c>
      <c r="AL171" s="38">
        <v>0</v>
      </c>
      <c r="AM171" s="39">
        <v>0</v>
      </c>
      <c r="AN171" s="39">
        <v>0</v>
      </c>
      <c r="AO171" s="39">
        <v>0</v>
      </c>
      <c r="AP171" s="40">
        <v>0</v>
      </c>
      <c r="AQ171" s="38">
        <v>0</v>
      </c>
      <c r="AR171" s="39">
        <v>0</v>
      </c>
      <c r="AS171" s="39">
        <v>0</v>
      </c>
      <c r="AT171" s="39">
        <v>0</v>
      </c>
      <c r="AU171" s="40">
        <v>0</v>
      </c>
      <c r="AV171" s="38">
        <v>7.189323138002983</v>
      </c>
      <c r="AW171" s="39">
        <v>0</v>
      </c>
      <c r="AX171" s="39">
        <v>0</v>
      </c>
      <c r="AY171" s="39">
        <v>0</v>
      </c>
      <c r="AZ171" s="40">
        <v>0.16349729529032256</v>
      </c>
      <c r="BA171" s="38">
        <v>0</v>
      </c>
      <c r="BB171" s="39">
        <v>0</v>
      </c>
      <c r="BC171" s="39">
        <v>0</v>
      </c>
      <c r="BD171" s="39">
        <v>0</v>
      </c>
      <c r="BE171" s="40">
        <v>0</v>
      </c>
      <c r="BF171" s="38">
        <v>0.0016435421935483872</v>
      </c>
      <c r="BG171" s="39">
        <v>0</v>
      </c>
      <c r="BH171" s="39">
        <v>0</v>
      </c>
      <c r="BI171" s="39">
        <v>0</v>
      </c>
      <c r="BJ171" s="40">
        <v>0.0011739587096774198</v>
      </c>
      <c r="BK171" s="41">
        <f>SUM(C171:BJ171)</f>
        <v>23.650274327809434</v>
      </c>
    </row>
    <row r="172" spans="1:64" s="47" customFormat="1" ht="15">
      <c r="A172" s="37"/>
      <c r="B172" s="8" t="s">
        <v>15</v>
      </c>
      <c r="C172" s="43">
        <f aca="true" t="shared" si="7" ref="C172:AH172">SUM(C17:C171)</f>
        <v>0</v>
      </c>
      <c r="D172" s="44">
        <f t="shared" si="7"/>
        <v>1251.5725622949674</v>
      </c>
      <c r="E172" s="44">
        <f t="shared" si="7"/>
        <v>0</v>
      </c>
      <c r="F172" s="44">
        <f t="shared" si="7"/>
        <v>0</v>
      </c>
      <c r="G172" s="45">
        <f t="shared" si="7"/>
        <v>247.332140812871</v>
      </c>
      <c r="H172" s="43">
        <f t="shared" si="7"/>
        <v>580.9339453646128</v>
      </c>
      <c r="I172" s="44">
        <f t="shared" si="7"/>
        <v>11837.90559670864</v>
      </c>
      <c r="J172" s="44">
        <f t="shared" si="7"/>
        <v>192.90102681254837</v>
      </c>
      <c r="K172" s="44">
        <f t="shared" si="7"/>
        <v>0</v>
      </c>
      <c r="L172" s="45">
        <f t="shared" si="7"/>
        <v>549.673270669032</v>
      </c>
      <c r="M172" s="43">
        <f t="shared" si="7"/>
        <v>0</v>
      </c>
      <c r="N172" s="44">
        <f t="shared" si="7"/>
        <v>0</v>
      </c>
      <c r="O172" s="44">
        <f t="shared" si="7"/>
        <v>0</v>
      </c>
      <c r="P172" s="44">
        <f t="shared" si="7"/>
        <v>0</v>
      </c>
      <c r="Q172" s="45">
        <f t="shared" si="7"/>
        <v>0</v>
      </c>
      <c r="R172" s="43">
        <f t="shared" si="7"/>
        <v>125.62860422980643</v>
      </c>
      <c r="S172" s="44">
        <f t="shared" si="7"/>
        <v>424.95872358770964</v>
      </c>
      <c r="T172" s="44">
        <f t="shared" si="7"/>
        <v>243.99675414274193</v>
      </c>
      <c r="U172" s="44">
        <f t="shared" si="7"/>
        <v>0</v>
      </c>
      <c r="V172" s="45">
        <f t="shared" si="7"/>
        <v>233.5350484059678</v>
      </c>
      <c r="W172" s="43">
        <f t="shared" si="7"/>
        <v>0</v>
      </c>
      <c r="X172" s="44">
        <f t="shared" si="7"/>
        <v>0</v>
      </c>
      <c r="Y172" s="44">
        <f t="shared" si="7"/>
        <v>0</v>
      </c>
      <c r="Z172" s="44">
        <f t="shared" si="7"/>
        <v>0</v>
      </c>
      <c r="AA172" s="45">
        <f t="shared" si="7"/>
        <v>0</v>
      </c>
      <c r="AB172" s="43">
        <f t="shared" si="7"/>
        <v>16.711449223387095</v>
      </c>
      <c r="AC172" s="44">
        <f t="shared" si="7"/>
        <v>11.422160129032257</v>
      </c>
      <c r="AD172" s="44">
        <f t="shared" si="7"/>
        <v>0</v>
      </c>
      <c r="AE172" s="44">
        <f t="shared" si="7"/>
        <v>0</v>
      </c>
      <c r="AF172" s="45">
        <f t="shared" si="7"/>
        <v>6.678083375225807</v>
      </c>
      <c r="AG172" s="43">
        <f t="shared" si="7"/>
        <v>0</v>
      </c>
      <c r="AH172" s="44">
        <f t="shared" si="7"/>
        <v>0</v>
      </c>
      <c r="AI172" s="44">
        <f aca="true" t="shared" si="8" ref="AI172:BK172">SUM(AI17:AI171)</f>
        <v>0</v>
      </c>
      <c r="AJ172" s="44">
        <f t="shared" si="8"/>
        <v>0</v>
      </c>
      <c r="AK172" s="45">
        <f t="shared" si="8"/>
        <v>0</v>
      </c>
      <c r="AL172" s="43">
        <f t="shared" si="8"/>
        <v>0.35798959758064514</v>
      </c>
      <c r="AM172" s="44">
        <f t="shared" si="8"/>
        <v>0</v>
      </c>
      <c r="AN172" s="44">
        <f t="shared" si="8"/>
        <v>0</v>
      </c>
      <c r="AO172" s="44">
        <f t="shared" si="8"/>
        <v>0</v>
      </c>
      <c r="AP172" s="45">
        <f t="shared" si="8"/>
        <v>4.0249935483870984E-05</v>
      </c>
      <c r="AQ172" s="43">
        <f t="shared" si="8"/>
        <v>0</v>
      </c>
      <c r="AR172" s="44">
        <f t="shared" si="8"/>
        <v>649.8711483870968</v>
      </c>
      <c r="AS172" s="44">
        <f t="shared" si="8"/>
        <v>0</v>
      </c>
      <c r="AT172" s="44">
        <f t="shared" si="8"/>
        <v>0</v>
      </c>
      <c r="AU172" s="45">
        <f t="shared" si="8"/>
        <v>0</v>
      </c>
      <c r="AV172" s="43">
        <f t="shared" si="8"/>
        <v>3210.7457432549904</v>
      </c>
      <c r="AW172" s="44">
        <f t="shared" si="8"/>
        <v>2538.8222357552036</v>
      </c>
      <c r="AX172" s="44">
        <f t="shared" si="8"/>
        <v>10.628792500032258</v>
      </c>
      <c r="AY172" s="44">
        <f t="shared" si="8"/>
        <v>0</v>
      </c>
      <c r="AZ172" s="45">
        <f t="shared" si="8"/>
        <v>1074.7205203794517</v>
      </c>
      <c r="BA172" s="43">
        <f t="shared" si="8"/>
        <v>0</v>
      </c>
      <c r="BB172" s="44">
        <f t="shared" si="8"/>
        <v>0</v>
      </c>
      <c r="BC172" s="44">
        <f t="shared" si="8"/>
        <v>0</v>
      </c>
      <c r="BD172" s="44">
        <f t="shared" si="8"/>
        <v>0</v>
      </c>
      <c r="BE172" s="45">
        <f t="shared" si="8"/>
        <v>0</v>
      </c>
      <c r="BF172" s="43">
        <f t="shared" si="8"/>
        <v>468.7971684928388</v>
      </c>
      <c r="BG172" s="44">
        <f t="shared" si="8"/>
        <v>229.64701219129037</v>
      </c>
      <c r="BH172" s="44">
        <f t="shared" si="8"/>
        <v>45.19029638716128</v>
      </c>
      <c r="BI172" s="44">
        <f t="shared" si="8"/>
        <v>0</v>
      </c>
      <c r="BJ172" s="45">
        <f t="shared" si="8"/>
        <v>193.1650381642258</v>
      </c>
      <c r="BK172" s="46">
        <f t="shared" si="8"/>
        <v>24145.19535111636</v>
      </c>
      <c r="BL172" s="61"/>
    </row>
    <row r="173" spans="3:63" ht="15" customHeight="1"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</row>
    <row r="174" spans="1:63" s="42" customFormat="1" ht="15">
      <c r="A174" s="37" t="s">
        <v>33</v>
      </c>
      <c r="B174" s="5" t="s">
        <v>34</v>
      </c>
      <c r="C174" s="49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1"/>
    </row>
    <row r="175" spans="1:63" s="42" customFormat="1" ht="15">
      <c r="A175" s="37"/>
      <c r="B175" s="7" t="s">
        <v>35</v>
      </c>
      <c r="C175" s="38">
        <v>0</v>
      </c>
      <c r="D175" s="39">
        <v>0</v>
      </c>
      <c r="E175" s="39">
        <v>0</v>
      </c>
      <c r="F175" s="39">
        <v>0</v>
      </c>
      <c r="G175" s="40">
        <v>0</v>
      </c>
      <c r="H175" s="38">
        <v>0</v>
      </c>
      <c r="I175" s="39">
        <v>0</v>
      </c>
      <c r="J175" s="39">
        <v>0</v>
      </c>
      <c r="K175" s="39">
        <v>0</v>
      </c>
      <c r="L175" s="40">
        <v>0</v>
      </c>
      <c r="M175" s="38">
        <v>0</v>
      </c>
      <c r="N175" s="39">
        <v>0</v>
      </c>
      <c r="O175" s="39">
        <v>0</v>
      </c>
      <c r="P175" s="39">
        <v>0</v>
      </c>
      <c r="Q175" s="40">
        <v>0</v>
      </c>
      <c r="R175" s="38">
        <v>0</v>
      </c>
      <c r="S175" s="39">
        <v>0</v>
      </c>
      <c r="T175" s="39">
        <v>0</v>
      </c>
      <c r="U175" s="39">
        <v>0</v>
      </c>
      <c r="V175" s="40">
        <v>0</v>
      </c>
      <c r="W175" s="38">
        <v>0</v>
      </c>
      <c r="X175" s="39">
        <v>0</v>
      </c>
      <c r="Y175" s="39">
        <v>0</v>
      </c>
      <c r="Z175" s="39">
        <v>0</v>
      </c>
      <c r="AA175" s="40">
        <v>0</v>
      </c>
      <c r="AB175" s="38">
        <v>0</v>
      </c>
      <c r="AC175" s="39">
        <v>0</v>
      </c>
      <c r="AD175" s="39">
        <v>0</v>
      </c>
      <c r="AE175" s="39">
        <v>0</v>
      </c>
      <c r="AF175" s="40">
        <v>0</v>
      </c>
      <c r="AG175" s="38">
        <v>0</v>
      </c>
      <c r="AH175" s="39">
        <v>0</v>
      </c>
      <c r="AI175" s="39">
        <v>0</v>
      </c>
      <c r="AJ175" s="39">
        <v>0</v>
      </c>
      <c r="AK175" s="40">
        <v>0</v>
      </c>
      <c r="AL175" s="38">
        <v>0</v>
      </c>
      <c r="AM175" s="39">
        <v>0</v>
      </c>
      <c r="AN175" s="39">
        <v>0</v>
      </c>
      <c r="AO175" s="39">
        <v>0</v>
      </c>
      <c r="AP175" s="40">
        <v>0</v>
      </c>
      <c r="AQ175" s="38">
        <v>0</v>
      </c>
      <c r="AR175" s="39">
        <v>0</v>
      </c>
      <c r="AS175" s="39">
        <v>0</v>
      </c>
      <c r="AT175" s="39">
        <v>0</v>
      </c>
      <c r="AU175" s="40">
        <v>0</v>
      </c>
      <c r="AV175" s="38">
        <v>0</v>
      </c>
      <c r="AW175" s="39">
        <v>0</v>
      </c>
      <c r="AX175" s="39">
        <v>0</v>
      </c>
      <c r="AY175" s="39">
        <v>0</v>
      </c>
      <c r="AZ175" s="40">
        <v>0</v>
      </c>
      <c r="BA175" s="38">
        <v>0</v>
      </c>
      <c r="BB175" s="39">
        <v>0</v>
      </c>
      <c r="BC175" s="39">
        <v>0</v>
      </c>
      <c r="BD175" s="39">
        <v>0</v>
      </c>
      <c r="BE175" s="40">
        <v>0</v>
      </c>
      <c r="BF175" s="38">
        <v>0</v>
      </c>
      <c r="BG175" s="39">
        <v>0</v>
      </c>
      <c r="BH175" s="39">
        <v>0</v>
      </c>
      <c r="BI175" s="39">
        <v>0</v>
      </c>
      <c r="BJ175" s="40">
        <v>0</v>
      </c>
      <c r="BK175" s="41">
        <v>0</v>
      </c>
    </row>
    <row r="176" spans="1:63" s="47" customFormat="1" ht="15">
      <c r="A176" s="37"/>
      <c r="B176" s="8" t="s">
        <v>36</v>
      </c>
      <c r="C176" s="43">
        <v>0</v>
      </c>
      <c r="D176" s="44">
        <v>0</v>
      </c>
      <c r="E176" s="44">
        <v>0</v>
      </c>
      <c r="F176" s="44">
        <v>0</v>
      </c>
      <c r="G176" s="45">
        <v>0</v>
      </c>
      <c r="H176" s="43">
        <v>0</v>
      </c>
      <c r="I176" s="44">
        <v>0</v>
      </c>
      <c r="J176" s="44">
        <v>0</v>
      </c>
      <c r="K176" s="44">
        <v>0</v>
      </c>
      <c r="L176" s="45">
        <v>0</v>
      </c>
      <c r="M176" s="43">
        <v>0</v>
      </c>
      <c r="N176" s="44">
        <v>0</v>
      </c>
      <c r="O176" s="44">
        <v>0</v>
      </c>
      <c r="P176" s="44">
        <v>0</v>
      </c>
      <c r="Q176" s="45">
        <v>0</v>
      </c>
      <c r="R176" s="43">
        <v>0</v>
      </c>
      <c r="S176" s="44">
        <v>0</v>
      </c>
      <c r="T176" s="44">
        <v>0</v>
      </c>
      <c r="U176" s="44">
        <v>0</v>
      </c>
      <c r="V176" s="45">
        <v>0</v>
      </c>
      <c r="W176" s="43">
        <v>0</v>
      </c>
      <c r="X176" s="44">
        <v>0</v>
      </c>
      <c r="Y176" s="44">
        <v>0</v>
      </c>
      <c r="Z176" s="44">
        <v>0</v>
      </c>
      <c r="AA176" s="45">
        <v>0</v>
      </c>
      <c r="AB176" s="43">
        <v>0</v>
      </c>
      <c r="AC176" s="44">
        <v>0</v>
      </c>
      <c r="AD176" s="44">
        <v>0</v>
      </c>
      <c r="AE176" s="44">
        <v>0</v>
      </c>
      <c r="AF176" s="45">
        <v>0</v>
      </c>
      <c r="AG176" s="43">
        <v>0</v>
      </c>
      <c r="AH176" s="44">
        <v>0</v>
      </c>
      <c r="AI176" s="44">
        <v>0</v>
      </c>
      <c r="AJ176" s="44">
        <v>0</v>
      </c>
      <c r="AK176" s="45">
        <v>0</v>
      </c>
      <c r="AL176" s="43">
        <v>0</v>
      </c>
      <c r="AM176" s="44">
        <v>0</v>
      </c>
      <c r="AN176" s="44">
        <v>0</v>
      </c>
      <c r="AO176" s="44">
        <v>0</v>
      </c>
      <c r="AP176" s="45">
        <v>0</v>
      </c>
      <c r="AQ176" s="43">
        <v>0</v>
      </c>
      <c r="AR176" s="44">
        <v>0</v>
      </c>
      <c r="AS176" s="44">
        <v>0</v>
      </c>
      <c r="AT176" s="44">
        <v>0</v>
      </c>
      <c r="AU176" s="45">
        <v>0</v>
      </c>
      <c r="AV176" s="43">
        <v>0</v>
      </c>
      <c r="AW176" s="44">
        <v>0</v>
      </c>
      <c r="AX176" s="44">
        <v>0</v>
      </c>
      <c r="AY176" s="44">
        <v>0</v>
      </c>
      <c r="AZ176" s="45">
        <v>0</v>
      </c>
      <c r="BA176" s="43">
        <v>0</v>
      </c>
      <c r="BB176" s="44">
        <v>0</v>
      </c>
      <c r="BC176" s="44">
        <v>0</v>
      </c>
      <c r="BD176" s="44">
        <v>0</v>
      </c>
      <c r="BE176" s="45">
        <v>0</v>
      </c>
      <c r="BF176" s="43">
        <v>0</v>
      </c>
      <c r="BG176" s="44">
        <v>0</v>
      </c>
      <c r="BH176" s="44">
        <v>0</v>
      </c>
      <c r="BI176" s="44">
        <v>0</v>
      </c>
      <c r="BJ176" s="45">
        <v>0</v>
      </c>
      <c r="BK176" s="46">
        <v>0</v>
      </c>
    </row>
    <row r="177" spans="1:63" s="42" customFormat="1" ht="15">
      <c r="A177" s="37" t="s">
        <v>37</v>
      </c>
      <c r="B177" s="5" t="s">
        <v>38</v>
      </c>
      <c r="C177" s="49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1"/>
    </row>
    <row r="178" spans="1:63" s="42" customFormat="1" ht="15">
      <c r="A178" s="37"/>
      <c r="B178" s="7" t="s">
        <v>35</v>
      </c>
      <c r="C178" s="38">
        <v>0</v>
      </c>
      <c r="D178" s="39">
        <v>0</v>
      </c>
      <c r="E178" s="39">
        <v>0</v>
      </c>
      <c r="F178" s="39">
        <v>0</v>
      </c>
      <c r="G178" s="40">
        <v>0</v>
      </c>
      <c r="H178" s="38">
        <v>0</v>
      </c>
      <c r="I178" s="39">
        <v>0</v>
      </c>
      <c r="J178" s="39">
        <v>0</v>
      </c>
      <c r="K178" s="39">
        <v>0</v>
      </c>
      <c r="L178" s="40">
        <v>0</v>
      </c>
      <c r="M178" s="38">
        <v>0</v>
      </c>
      <c r="N178" s="39">
        <v>0</v>
      </c>
      <c r="O178" s="39">
        <v>0</v>
      </c>
      <c r="P178" s="39">
        <v>0</v>
      </c>
      <c r="Q178" s="40">
        <v>0</v>
      </c>
      <c r="R178" s="38">
        <v>0</v>
      </c>
      <c r="S178" s="39">
        <v>0</v>
      </c>
      <c r="T178" s="39">
        <v>0</v>
      </c>
      <c r="U178" s="39">
        <v>0</v>
      </c>
      <c r="V178" s="40">
        <v>0</v>
      </c>
      <c r="W178" s="38">
        <v>0</v>
      </c>
      <c r="X178" s="39">
        <v>0</v>
      </c>
      <c r="Y178" s="39">
        <v>0</v>
      </c>
      <c r="Z178" s="39">
        <v>0</v>
      </c>
      <c r="AA178" s="40">
        <v>0</v>
      </c>
      <c r="AB178" s="38">
        <v>0</v>
      </c>
      <c r="AC178" s="39">
        <v>0</v>
      </c>
      <c r="AD178" s="39">
        <v>0</v>
      </c>
      <c r="AE178" s="39">
        <v>0</v>
      </c>
      <c r="AF178" s="40">
        <v>0</v>
      </c>
      <c r="AG178" s="38">
        <v>0</v>
      </c>
      <c r="AH178" s="39">
        <v>0</v>
      </c>
      <c r="AI178" s="39">
        <v>0</v>
      </c>
      <c r="AJ178" s="39">
        <v>0</v>
      </c>
      <c r="AK178" s="40">
        <v>0</v>
      </c>
      <c r="AL178" s="38">
        <v>0</v>
      </c>
      <c r="AM178" s="39">
        <v>0</v>
      </c>
      <c r="AN178" s="39">
        <v>0</v>
      </c>
      <c r="AO178" s="39">
        <v>0</v>
      </c>
      <c r="AP178" s="40">
        <v>0</v>
      </c>
      <c r="AQ178" s="38">
        <v>0</v>
      </c>
      <c r="AR178" s="39">
        <v>0</v>
      </c>
      <c r="AS178" s="39">
        <v>0</v>
      </c>
      <c r="AT178" s="39">
        <v>0</v>
      </c>
      <c r="AU178" s="40">
        <v>0</v>
      </c>
      <c r="AV178" s="38">
        <v>0</v>
      </c>
      <c r="AW178" s="39">
        <v>0</v>
      </c>
      <c r="AX178" s="39">
        <v>0</v>
      </c>
      <c r="AY178" s="39">
        <v>0</v>
      </c>
      <c r="AZ178" s="40">
        <v>0</v>
      </c>
      <c r="BA178" s="38">
        <v>0</v>
      </c>
      <c r="BB178" s="39">
        <v>0</v>
      </c>
      <c r="BC178" s="39">
        <v>0</v>
      </c>
      <c r="BD178" s="39">
        <v>0</v>
      </c>
      <c r="BE178" s="40">
        <v>0</v>
      </c>
      <c r="BF178" s="38">
        <v>0</v>
      </c>
      <c r="BG178" s="39">
        <v>0</v>
      </c>
      <c r="BH178" s="39">
        <v>0</v>
      </c>
      <c r="BI178" s="39">
        <v>0</v>
      </c>
      <c r="BJ178" s="40">
        <v>0</v>
      </c>
      <c r="BK178" s="41">
        <v>0</v>
      </c>
    </row>
    <row r="179" spans="1:63" s="47" customFormat="1" ht="15">
      <c r="A179" s="37"/>
      <c r="B179" s="8" t="s">
        <v>39</v>
      </c>
      <c r="C179" s="43">
        <v>0</v>
      </c>
      <c r="D179" s="44">
        <v>0</v>
      </c>
      <c r="E179" s="44">
        <v>0</v>
      </c>
      <c r="F179" s="44">
        <v>0</v>
      </c>
      <c r="G179" s="45">
        <v>0</v>
      </c>
      <c r="H179" s="43">
        <v>0</v>
      </c>
      <c r="I179" s="44">
        <v>0</v>
      </c>
      <c r="J179" s="44">
        <v>0</v>
      </c>
      <c r="K179" s="44">
        <v>0</v>
      </c>
      <c r="L179" s="45">
        <v>0</v>
      </c>
      <c r="M179" s="43">
        <v>0</v>
      </c>
      <c r="N179" s="44">
        <v>0</v>
      </c>
      <c r="O179" s="44">
        <v>0</v>
      </c>
      <c r="P179" s="44">
        <v>0</v>
      </c>
      <c r="Q179" s="45">
        <v>0</v>
      </c>
      <c r="R179" s="43">
        <v>0</v>
      </c>
      <c r="S179" s="44">
        <v>0</v>
      </c>
      <c r="T179" s="44">
        <v>0</v>
      </c>
      <c r="U179" s="44">
        <v>0</v>
      </c>
      <c r="V179" s="45">
        <v>0</v>
      </c>
      <c r="W179" s="43">
        <v>0</v>
      </c>
      <c r="X179" s="44">
        <v>0</v>
      </c>
      <c r="Y179" s="44">
        <v>0</v>
      </c>
      <c r="Z179" s="44">
        <v>0</v>
      </c>
      <c r="AA179" s="45">
        <v>0</v>
      </c>
      <c r="AB179" s="43">
        <v>0</v>
      </c>
      <c r="AC179" s="44">
        <v>0</v>
      </c>
      <c r="AD179" s="44">
        <v>0</v>
      </c>
      <c r="AE179" s="44">
        <v>0</v>
      </c>
      <c r="AF179" s="45">
        <v>0</v>
      </c>
      <c r="AG179" s="43">
        <v>0</v>
      </c>
      <c r="AH179" s="44">
        <v>0</v>
      </c>
      <c r="AI179" s="44">
        <v>0</v>
      </c>
      <c r="AJ179" s="44">
        <v>0</v>
      </c>
      <c r="AK179" s="45">
        <v>0</v>
      </c>
      <c r="AL179" s="43">
        <v>0</v>
      </c>
      <c r="AM179" s="44">
        <v>0</v>
      </c>
      <c r="AN179" s="44">
        <v>0</v>
      </c>
      <c r="AO179" s="44">
        <v>0</v>
      </c>
      <c r="AP179" s="45">
        <v>0</v>
      </c>
      <c r="AQ179" s="43">
        <v>0</v>
      </c>
      <c r="AR179" s="44">
        <v>0</v>
      </c>
      <c r="AS179" s="44">
        <v>0</v>
      </c>
      <c r="AT179" s="44">
        <v>0</v>
      </c>
      <c r="AU179" s="45">
        <v>0</v>
      </c>
      <c r="AV179" s="43">
        <v>0</v>
      </c>
      <c r="AW179" s="44">
        <v>0</v>
      </c>
      <c r="AX179" s="44">
        <v>0</v>
      </c>
      <c r="AY179" s="44">
        <v>0</v>
      </c>
      <c r="AZ179" s="45">
        <v>0</v>
      </c>
      <c r="BA179" s="43">
        <v>0</v>
      </c>
      <c r="BB179" s="44">
        <v>0</v>
      </c>
      <c r="BC179" s="44">
        <v>0</v>
      </c>
      <c r="BD179" s="44">
        <v>0</v>
      </c>
      <c r="BE179" s="45">
        <v>0</v>
      </c>
      <c r="BF179" s="43">
        <v>0</v>
      </c>
      <c r="BG179" s="44">
        <v>0</v>
      </c>
      <c r="BH179" s="44">
        <v>0</v>
      </c>
      <c r="BI179" s="44">
        <v>0</v>
      </c>
      <c r="BJ179" s="45">
        <v>0</v>
      </c>
      <c r="BK179" s="46">
        <v>0</v>
      </c>
    </row>
    <row r="180" spans="1:63" s="47" customFormat="1" ht="15">
      <c r="A180" s="37" t="s">
        <v>16</v>
      </c>
      <c r="B180" s="13" t="s">
        <v>17</v>
      </c>
      <c r="C180" s="43"/>
      <c r="D180" s="44"/>
      <c r="E180" s="44"/>
      <c r="F180" s="44"/>
      <c r="G180" s="45"/>
      <c r="H180" s="43"/>
      <c r="I180" s="44"/>
      <c r="J180" s="44"/>
      <c r="K180" s="44"/>
      <c r="L180" s="45"/>
      <c r="M180" s="43"/>
      <c r="N180" s="44"/>
      <c r="O180" s="44"/>
      <c r="P180" s="44"/>
      <c r="Q180" s="45"/>
      <c r="R180" s="43"/>
      <c r="S180" s="44"/>
      <c r="T180" s="44"/>
      <c r="U180" s="44"/>
      <c r="V180" s="45"/>
      <c r="W180" s="43"/>
      <c r="X180" s="44"/>
      <c r="Y180" s="44"/>
      <c r="Z180" s="44"/>
      <c r="AA180" s="45"/>
      <c r="AB180" s="43"/>
      <c r="AC180" s="44"/>
      <c r="AD180" s="44"/>
      <c r="AE180" s="44"/>
      <c r="AF180" s="45"/>
      <c r="AG180" s="43"/>
      <c r="AH180" s="44"/>
      <c r="AI180" s="44"/>
      <c r="AJ180" s="44"/>
      <c r="AK180" s="45"/>
      <c r="AL180" s="43"/>
      <c r="AM180" s="44"/>
      <c r="AN180" s="44"/>
      <c r="AO180" s="44"/>
      <c r="AP180" s="45"/>
      <c r="AQ180" s="43"/>
      <c r="AR180" s="44"/>
      <c r="AS180" s="44"/>
      <c r="AT180" s="44"/>
      <c r="AU180" s="45"/>
      <c r="AV180" s="43"/>
      <c r="AW180" s="44"/>
      <c r="AX180" s="44"/>
      <c r="AY180" s="44"/>
      <c r="AZ180" s="45"/>
      <c r="BA180" s="43"/>
      <c r="BB180" s="44"/>
      <c r="BC180" s="44"/>
      <c r="BD180" s="44"/>
      <c r="BE180" s="45"/>
      <c r="BF180" s="43"/>
      <c r="BG180" s="44"/>
      <c r="BH180" s="44"/>
      <c r="BI180" s="44"/>
      <c r="BJ180" s="45"/>
      <c r="BK180" s="46"/>
    </row>
    <row r="181" spans="1:63" s="42" customFormat="1" ht="15">
      <c r="A181" s="37"/>
      <c r="B181" s="7" t="s">
        <v>119</v>
      </c>
      <c r="C181" s="38">
        <v>0</v>
      </c>
      <c r="D181" s="39">
        <v>567.960114052258</v>
      </c>
      <c r="E181" s="39">
        <v>0</v>
      </c>
      <c r="F181" s="39">
        <v>0</v>
      </c>
      <c r="G181" s="40">
        <v>26.049501531064518</v>
      </c>
      <c r="H181" s="38">
        <v>110.28569826261291</v>
      </c>
      <c r="I181" s="39">
        <v>2258.1780508932907</v>
      </c>
      <c r="J181" s="39">
        <v>35.05988564170968</v>
      </c>
      <c r="K181" s="39">
        <v>0</v>
      </c>
      <c r="L181" s="40">
        <v>6.76625555235484</v>
      </c>
      <c r="M181" s="38">
        <v>0</v>
      </c>
      <c r="N181" s="39">
        <v>0</v>
      </c>
      <c r="O181" s="39">
        <v>0</v>
      </c>
      <c r="P181" s="39">
        <v>0</v>
      </c>
      <c r="Q181" s="40">
        <v>0</v>
      </c>
      <c r="R181" s="38">
        <v>19.815718310645167</v>
      </c>
      <c r="S181" s="39">
        <v>18.738513763903228</v>
      </c>
      <c r="T181" s="39">
        <v>4.398904703258064</v>
      </c>
      <c r="U181" s="39">
        <v>0</v>
      </c>
      <c r="V181" s="40">
        <v>0.5574449265161291</v>
      </c>
      <c r="W181" s="38">
        <v>0</v>
      </c>
      <c r="X181" s="39">
        <v>0</v>
      </c>
      <c r="Y181" s="39">
        <v>0</v>
      </c>
      <c r="Z181" s="39">
        <v>0</v>
      </c>
      <c r="AA181" s="40">
        <v>0</v>
      </c>
      <c r="AB181" s="38">
        <v>0.0351110835483871</v>
      </c>
      <c r="AC181" s="39">
        <v>0</v>
      </c>
      <c r="AD181" s="39">
        <v>0</v>
      </c>
      <c r="AE181" s="39">
        <v>0</v>
      </c>
      <c r="AF181" s="40">
        <v>0</v>
      </c>
      <c r="AG181" s="38">
        <v>0</v>
      </c>
      <c r="AH181" s="39">
        <v>0</v>
      </c>
      <c r="AI181" s="39">
        <v>0</v>
      </c>
      <c r="AJ181" s="39">
        <v>0</v>
      </c>
      <c r="AK181" s="40">
        <v>0</v>
      </c>
      <c r="AL181" s="38">
        <v>0</v>
      </c>
      <c r="AM181" s="39">
        <v>0</v>
      </c>
      <c r="AN181" s="39">
        <v>0</v>
      </c>
      <c r="AO181" s="39">
        <v>0</v>
      </c>
      <c r="AP181" s="40">
        <v>0</v>
      </c>
      <c r="AQ181" s="38">
        <v>0</v>
      </c>
      <c r="AR181" s="39">
        <v>0</v>
      </c>
      <c r="AS181" s="39">
        <v>0</v>
      </c>
      <c r="AT181" s="39">
        <v>0</v>
      </c>
      <c r="AU181" s="40">
        <v>0</v>
      </c>
      <c r="AV181" s="38">
        <v>34.09420335087096</v>
      </c>
      <c r="AW181" s="39">
        <v>710.1537602912625</v>
      </c>
      <c r="AX181" s="39">
        <v>0</v>
      </c>
      <c r="AY181" s="39">
        <v>0</v>
      </c>
      <c r="AZ181" s="40">
        <v>65.82142769783869</v>
      </c>
      <c r="BA181" s="38">
        <v>0</v>
      </c>
      <c r="BB181" s="39">
        <v>0</v>
      </c>
      <c r="BC181" s="39">
        <v>0</v>
      </c>
      <c r="BD181" s="39">
        <v>0</v>
      </c>
      <c r="BE181" s="40">
        <v>0</v>
      </c>
      <c r="BF181" s="38">
        <v>7.171026419645163</v>
      </c>
      <c r="BG181" s="39">
        <v>9.622278325225805</v>
      </c>
      <c r="BH181" s="39">
        <v>0</v>
      </c>
      <c r="BI181" s="39">
        <v>0</v>
      </c>
      <c r="BJ181" s="40">
        <v>2.855122584225807</v>
      </c>
      <c r="BK181" s="41">
        <f>SUM(C181:BJ181)</f>
        <v>3877.56301739023</v>
      </c>
    </row>
    <row r="182" spans="1:63" s="42" customFormat="1" ht="15">
      <c r="A182" s="37"/>
      <c r="B182" s="7" t="s">
        <v>295</v>
      </c>
      <c r="C182" s="38">
        <v>0</v>
      </c>
      <c r="D182" s="39">
        <v>1.8003327130967743</v>
      </c>
      <c r="E182" s="39">
        <v>0</v>
      </c>
      <c r="F182" s="39">
        <v>0</v>
      </c>
      <c r="G182" s="40">
        <v>0</v>
      </c>
      <c r="H182" s="38">
        <v>404.217093994387</v>
      </c>
      <c r="I182" s="39">
        <v>1117.6127224909033</v>
      </c>
      <c r="J182" s="39">
        <v>4.671140107838708</v>
      </c>
      <c r="K182" s="39">
        <v>0</v>
      </c>
      <c r="L182" s="40">
        <v>126.91650180048386</v>
      </c>
      <c r="M182" s="38">
        <v>0</v>
      </c>
      <c r="N182" s="39">
        <v>0</v>
      </c>
      <c r="O182" s="39">
        <v>0</v>
      </c>
      <c r="P182" s="39">
        <v>0</v>
      </c>
      <c r="Q182" s="40">
        <v>0</v>
      </c>
      <c r="R182" s="38">
        <v>44.394793550225806</v>
      </c>
      <c r="S182" s="39">
        <v>174.77182183738705</v>
      </c>
      <c r="T182" s="39">
        <v>43.268634899548395</v>
      </c>
      <c r="U182" s="39">
        <v>0</v>
      </c>
      <c r="V182" s="40">
        <v>34.58992742458065</v>
      </c>
      <c r="W182" s="38">
        <v>0</v>
      </c>
      <c r="X182" s="39">
        <v>0</v>
      </c>
      <c r="Y182" s="39">
        <v>0</v>
      </c>
      <c r="Z182" s="39">
        <v>0</v>
      </c>
      <c r="AA182" s="40">
        <v>0</v>
      </c>
      <c r="AB182" s="38">
        <v>5.881757541000001</v>
      </c>
      <c r="AC182" s="39">
        <v>3.480641902161291</v>
      </c>
      <c r="AD182" s="39">
        <v>2.5709370469032256</v>
      </c>
      <c r="AE182" s="39">
        <v>0</v>
      </c>
      <c r="AF182" s="40">
        <v>15.643648241419353</v>
      </c>
      <c r="AG182" s="38">
        <v>0</v>
      </c>
      <c r="AH182" s="39">
        <v>0</v>
      </c>
      <c r="AI182" s="39">
        <v>0</v>
      </c>
      <c r="AJ182" s="39">
        <v>0</v>
      </c>
      <c r="AK182" s="40">
        <v>0</v>
      </c>
      <c r="AL182" s="38">
        <v>0</v>
      </c>
      <c r="AM182" s="39">
        <v>0</v>
      </c>
      <c r="AN182" s="39">
        <v>0</v>
      </c>
      <c r="AO182" s="39">
        <v>0</v>
      </c>
      <c r="AP182" s="40">
        <v>0.0016901466774193546</v>
      </c>
      <c r="AQ182" s="38">
        <v>0</v>
      </c>
      <c r="AR182" s="39">
        <v>0</v>
      </c>
      <c r="AS182" s="39">
        <v>0</v>
      </c>
      <c r="AT182" s="39">
        <v>0</v>
      </c>
      <c r="AU182" s="40">
        <v>0.0014866886774193549</v>
      </c>
      <c r="AV182" s="38">
        <v>2401.758172917065</v>
      </c>
      <c r="AW182" s="39">
        <v>1722.2886826692893</v>
      </c>
      <c r="AX182" s="39">
        <v>7.448642107258066</v>
      </c>
      <c r="AY182" s="39">
        <v>0</v>
      </c>
      <c r="AZ182" s="40">
        <v>990.7462182799031</v>
      </c>
      <c r="BA182" s="38">
        <v>0</v>
      </c>
      <c r="BB182" s="39">
        <v>0</v>
      </c>
      <c r="BC182" s="39">
        <v>0</v>
      </c>
      <c r="BD182" s="39">
        <v>0</v>
      </c>
      <c r="BE182" s="40">
        <v>0</v>
      </c>
      <c r="BF182" s="38">
        <v>242.86230070506448</v>
      </c>
      <c r="BG182" s="39">
        <v>179.2030570664839</v>
      </c>
      <c r="BH182" s="39">
        <v>27.425679057419355</v>
      </c>
      <c r="BI182" s="39">
        <v>0</v>
      </c>
      <c r="BJ182" s="40">
        <v>96.2428080277097</v>
      </c>
      <c r="BK182" s="41">
        <f>SUM(C182:BJ182)</f>
        <v>7647.798691215483</v>
      </c>
    </row>
    <row r="183" spans="1:63" s="42" customFormat="1" ht="15">
      <c r="A183" s="37"/>
      <c r="B183" s="7" t="s">
        <v>296</v>
      </c>
      <c r="C183" s="38">
        <v>0</v>
      </c>
      <c r="D183" s="39">
        <v>20.482160314548388</v>
      </c>
      <c r="E183" s="39">
        <v>0</v>
      </c>
      <c r="F183" s="39">
        <v>0</v>
      </c>
      <c r="G183" s="40">
        <v>0</v>
      </c>
      <c r="H183" s="38">
        <v>104.04169728441934</v>
      </c>
      <c r="I183" s="39">
        <v>883.1099104747419</v>
      </c>
      <c r="J183" s="39">
        <v>52.608714941064505</v>
      </c>
      <c r="K183" s="39">
        <v>0</v>
      </c>
      <c r="L183" s="40">
        <v>61.67769712358063</v>
      </c>
      <c r="M183" s="38">
        <v>0</v>
      </c>
      <c r="N183" s="39">
        <v>0</v>
      </c>
      <c r="O183" s="39">
        <v>0</v>
      </c>
      <c r="P183" s="39">
        <v>0</v>
      </c>
      <c r="Q183" s="40">
        <v>0</v>
      </c>
      <c r="R183" s="38">
        <v>72.35173301774194</v>
      </c>
      <c r="S183" s="39">
        <v>154.3414383010968</v>
      </c>
      <c r="T183" s="39">
        <v>59.03401838248385</v>
      </c>
      <c r="U183" s="39">
        <v>0</v>
      </c>
      <c r="V183" s="40">
        <v>31.864764828645164</v>
      </c>
      <c r="W183" s="38">
        <v>0</v>
      </c>
      <c r="X183" s="39">
        <v>0</v>
      </c>
      <c r="Y183" s="39">
        <v>0</v>
      </c>
      <c r="Z183" s="39">
        <v>0</v>
      </c>
      <c r="AA183" s="40">
        <v>0</v>
      </c>
      <c r="AB183" s="38">
        <v>11.00619917251613</v>
      </c>
      <c r="AC183" s="39">
        <v>3.846249177419355</v>
      </c>
      <c r="AD183" s="39">
        <v>0</v>
      </c>
      <c r="AE183" s="39">
        <v>0</v>
      </c>
      <c r="AF183" s="40">
        <v>3.985031490935484</v>
      </c>
      <c r="AG183" s="38">
        <v>0</v>
      </c>
      <c r="AH183" s="39">
        <v>0</v>
      </c>
      <c r="AI183" s="39">
        <v>0</v>
      </c>
      <c r="AJ183" s="39">
        <v>0</v>
      </c>
      <c r="AK183" s="40">
        <v>0</v>
      </c>
      <c r="AL183" s="38">
        <v>0.0021935971612903225</v>
      </c>
      <c r="AM183" s="39">
        <v>0</v>
      </c>
      <c r="AN183" s="39">
        <v>0</v>
      </c>
      <c r="AO183" s="39">
        <v>0</v>
      </c>
      <c r="AP183" s="40">
        <v>0</v>
      </c>
      <c r="AQ183" s="38">
        <v>0</v>
      </c>
      <c r="AR183" s="39">
        <v>0</v>
      </c>
      <c r="AS183" s="39">
        <v>0</v>
      </c>
      <c r="AT183" s="39">
        <v>0</v>
      </c>
      <c r="AU183" s="40">
        <v>0</v>
      </c>
      <c r="AV183" s="38">
        <v>577.8652582120966</v>
      </c>
      <c r="AW183" s="39">
        <v>1236.9136844702407</v>
      </c>
      <c r="AX183" s="39">
        <v>12.316902978741936</v>
      </c>
      <c r="AY183" s="39">
        <v>0</v>
      </c>
      <c r="AZ183" s="40">
        <v>335.5578060609678</v>
      </c>
      <c r="BA183" s="38">
        <v>0</v>
      </c>
      <c r="BB183" s="39">
        <v>0</v>
      </c>
      <c r="BC183" s="39">
        <v>0</v>
      </c>
      <c r="BD183" s="39">
        <v>0</v>
      </c>
      <c r="BE183" s="40">
        <v>0</v>
      </c>
      <c r="BF183" s="38">
        <v>289.92572021448404</v>
      </c>
      <c r="BG183" s="39">
        <v>283.2099758281936</v>
      </c>
      <c r="BH183" s="39">
        <v>127.88742885106453</v>
      </c>
      <c r="BI183" s="39">
        <v>0</v>
      </c>
      <c r="BJ183" s="40">
        <v>198.12234082241935</v>
      </c>
      <c r="BK183" s="41">
        <f>SUM(C183:BJ183)</f>
        <v>4520.1509255445635</v>
      </c>
    </row>
    <row r="184" spans="1:63" s="42" customFormat="1" ht="15">
      <c r="A184" s="37"/>
      <c r="B184" s="7" t="s">
        <v>297</v>
      </c>
      <c r="C184" s="38">
        <v>0</v>
      </c>
      <c r="D184" s="39">
        <v>168.11328015703228</v>
      </c>
      <c r="E184" s="39">
        <v>0</v>
      </c>
      <c r="F184" s="39">
        <v>0</v>
      </c>
      <c r="G184" s="40">
        <v>208.45206432099997</v>
      </c>
      <c r="H184" s="38">
        <v>52.056730308064516</v>
      </c>
      <c r="I184" s="39">
        <v>4951.277512598613</v>
      </c>
      <c r="J184" s="39">
        <v>0</v>
      </c>
      <c r="K184" s="39">
        <v>0</v>
      </c>
      <c r="L184" s="40">
        <v>137.25308102399998</v>
      </c>
      <c r="M184" s="38">
        <v>0</v>
      </c>
      <c r="N184" s="39">
        <v>0</v>
      </c>
      <c r="O184" s="39">
        <v>0</v>
      </c>
      <c r="P184" s="39">
        <v>0</v>
      </c>
      <c r="Q184" s="40">
        <v>0</v>
      </c>
      <c r="R184" s="38">
        <v>12.827508185741934</v>
      </c>
      <c r="S184" s="39">
        <v>162.31893228748385</v>
      </c>
      <c r="T184" s="39">
        <v>0</v>
      </c>
      <c r="U184" s="39">
        <v>0</v>
      </c>
      <c r="V184" s="40">
        <v>21.55280340396774</v>
      </c>
      <c r="W184" s="38">
        <v>0</v>
      </c>
      <c r="X184" s="39">
        <v>0</v>
      </c>
      <c r="Y184" s="39">
        <v>0</v>
      </c>
      <c r="Z184" s="39">
        <v>0</v>
      </c>
      <c r="AA184" s="40">
        <v>0</v>
      </c>
      <c r="AB184" s="38">
        <v>0.08539701816129032</v>
      </c>
      <c r="AC184" s="39">
        <v>0</v>
      </c>
      <c r="AD184" s="39">
        <v>0</v>
      </c>
      <c r="AE184" s="39">
        <v>0</v>
      </c>
      <c r="AF184" s="40">
        <v>0.003260233806451613</v>
      </c>
      <c r="AG184" s="38">
        <v>0</v>
      </c>
      <c r="AH184" s="39">
        <v>0</v>
      </c>
      <c r="AI184" s="39">
        <v>0</v>
      </c>
      <c r="AJ184" s="39">
        <v>0</v>
      </c>
      <c r="AK184" s="40">
        <v>0</v>
      </c>
      <c r="AL184" s="38">
        <v>0.0014417594193548385</v>
      </c>
      <c r="AM184" s="39">
        <v>0</v>
      </c>
      <c r="AN184" s="39">
        <v>0</v>
      </c>
      <c r="AO184" s="39">
        <v>0</v>
      </c>
      <c r="AP184" s="40">
        <v>0</v>
      </c>
      <c r="AQ184" s="38">
        <v>0</v>
      </c>
      <c r="AR184" s="39">
        <v>3.7614036825806463</v>
      </c>
      <c r="AS184" s="39">
        <v>0</v>
      </c>
      <c r="AT184" s="39">
        <v>0</v>
      </c>
      <c r="AU184" s="40">
        <v>0</v>
      </c>
      <c r="AV184" s="38">
        <v>33.623688879193544</v>
      </c>
      <c r="AW184" s="39">
        <v>133.92963711209802</v>
      </c>
      <c r="AX184" s="39">
        <v>0</v>
      </c>
      <c r="AY184" s="39">
        <v>0</v>
      </c>
      <c r="AZ184" s="40">
        <v>133.2018393898387</v>
      </c>
      <c r="BA184" s="38">
        <v>0</v>
      </c>
      <c r="BB184" s="39">
        <v>0</v>
      </c>
      <c r="BC184" s="39">
        <v>0</v>
      </c>
      <c r="BD184" s="39">
        <v>0</v>
      </c>
      <c r="BE184" s="40">
        <v>0</v>
      </c>
      <c r="BF184" s="38">
        <v>5.908848055516129</v>
      </c>
      <c r="BG184" s="39">
        <v>52.79094933651612</v>
      </c>
      <c r="BH184" s="39">
        <v>0</v>
      </c>
      <c r="BI184" s="39">
        <v>0</v>
      </c>
      <c r="BJ184" s="40">
        <v>5.114069710322583</v>
      </c>
      <c r="BK184" s="41">
        <f>SUM(C184:BJ184)</f>
        <v>6082.272447463357</v>
      </c>
    </row>
    <row r="185" spans="1:63" s="42" customFormat="1" ht="15">
      <c r="A185" s="37"/>
      <c r="B185" s="7" t="s">
        <v>103</v>
      </c>
      <c r="C185" s="38">
        <v>0</v>
      </c>
      <c r="D185" s="39">
        <v>0.6244415221290324</v>
      </c>
      <c r="E185" s="39">
        <v>0</v>
      </c>
      <c r="F185" s="39">
        <v>0</v>
      </c>
      <c r="G185" s="40">
        <v>0</v>
      </c>
      <c r="H185" s="38">
        <v>3.14473450051613</v>
      </c>
      <c r="I185" s="39">
        <v>58.326356937870976</v>
      </c>
      <c r="J185" s="39">
        <v>0</v>
      </c>
      <c r="K185" s="39">
        <v>0</v>
      </c>
      <c r="L185" s="40">
        <v>6.712915269548388</v>
      </c>
      <c r="M185" s="38">
        <v>0</v>
      </c>
      <c r="N185" s="39">
        <v>0</v>
      </c>
      <c r="O185" s="39">
        <v>0</v>
      </c>
      <c r="P185" s="39">
        <v>0</v>
      </c>
      <c r="Q185" s="40">
        <v>0</v>
      </c>
      <c r="R185" s="38">
        <v>3.1798616200322583</v>
      </c>
      <c r="S185" s="39">
        <v>0.01903672219354838</v>
      </c>
      <c r="T185" s="39">
        <v>0</v>
      </c>
      <c r="U185" s="39">
        <v>0</v>
      </c>
      <c r="V185" s="40">
        <v>0.6029053481612903</v>
      </c>
      <c r="W185" s="38">
        <v>0</v>
      </c>
      <c r="X185" s="39">
        <v>0</v>
      </c>
      <c r="Y185" s="39">
        <v>0</v>
      </c>
      <c r="Z185" s="39">
        <v>0</v>
      </c>
      <c r="AA185" s="40">
        <v>0</v>
      </c>
      <c r="AB185" s="38">
        <v>0.03295182735483871</v>
      </c>
      <c r="AC185" s="39">
        <v>0.043662166741935474</v>
      </c>
      <c r="AD185" s="39">
        <v>0</v>
      </c>
      <c r="AE185" s="39">
        <v>0</v>
      </c>
      <c r="AF185" s="40">
        <v>0.34472797399999994</v>
      </c>
      <c r="AG185" s="38">
        <v>0</v>
      </c>
      <c r="AH185" s="39">
        <v>0</v>
      </c>
      <c r="AI185" s="39">
        <v>0</v>
      </c>
      <c r="AJ185" s="39">
        <v>0</v>
      </c>
      <c r="AK185" s="40">
        <v>0</v>
      </c>
      <c r="AL185" s="38">
        <v>0.006766502870967742</v>
      </c>
      <c r="AM185" s="39">
        <v>0</v>
      </c>
      <c r="AN185" s="39">
        <v>0</v>
      </c>
      <c r="AO185" s="39">
        <v>0</v>
      </c>
      <c r="AP185" s="40">
        <v>0</v>
      </c>
      <c r="AQ185" s="38">
        <v>0</v>
      </c>
      <c r="AR185" s="39">
        <v>6.000000000000004E-09</v>
      </c>
      <c r="AS185" s="39">
        <v>0</v>
      </c>
      <c r="AT185" s="39">
        <v>0</v>
      </c>
      <c r="AU185" s="40">
        <v>0</v>
      </c>
      <c r="AV185" s="38">
        <v>30.876003616225816</v>
      </c>
      <c r="AW185" s="39">
        <v>111.49297965212745</v>
      </c>
      <c r="AX185" s="39">
        <v>2.19165206216129</v>
      </c>
      <c r="AY185" s="39">
        <v>0</v>
      </c>
      <c r="AZ185" s="40">
        <v>104.08096091319354</v>
      </c>
      <c r="BA185" s="38">
        <v>0</v>
      </c>
      <c r="BB185" s="39">
        <v>0</v>
      </c>
      <c r="BC185" s="39">
        <v>0</v>
      </c>
      <c r="BD185" s="39">
        <v>0</v>
      </c>
      <c r="BE185" s="40">
        <v>0</v>
      </c>
      <c r="BF185" s="38">
        <v>4.163515375612904</v>
      </c>
      <c r="BG185" s="39">
        <v>13.729259515258065</v>
      </c>
      <c r="BH185" s="39">
        <v>1.8972626193870967</v>
      </c>
      <c r="BI185" s="39">
        <v>0</v>
      </c>
      <c r="BJ185" s="40">
        <v>7.510440151225806</v>
      </c>
      <c r="BK185" s="41">
        <f aca="true" t="shared" si="9" ref="BK185:BK190">SUM(C185:BJ185)</f>
        <v>348.98043430261134</v>
      </c>
    </row>
    <row r="186" spans="1:63" s="42" customFormat="1" ht="15">
      <c r="A186" s="37"/>
      <c r="B186" s="7" t="s">
        <v>298</v>
      </c>
      <c r="C186" s="38">
        <v>0</v>
      </c>
      <c r="D186" s="39">
        <v>295.46445474341937</v>
      </c>
      <c r="E186" s="39">
        <v>0</v>
      </c>
      <c r="F186" s="39">
        <v>0</v>
      </c>
      <c r="G186" s="40">
        <v>0</v>
      </c>
      <c r="H186" s="38">
        <v>97.47793258687098</v>
      </c>
      <c r="I186" s="39">
        <v>3496.672419911839</v>
      </c>
      <c r="J186" s="39">
        <v>0</v>
      </c>
      <c r="K186" s="39">
        <v>92.58870664180643</v>
      </c>
      <c r="L186" s="40">
        <v>122.3269413266129</v>
      </c>
      <c r="M186" s="38">
        <v>0</v>
      </c>
      <c r="N186" s="39">
        <v>0</v>
      </c>
      <c r="O186" s="39">
        <v>0</v>
      </c>
      <c r="P186" s="39">
        <v>0</v>
      </c>
      <c r="Q186" s="40">
        <v>0</v>
      </c>
      <c r="R186" s="38">
        <v>14.647793820677421</v>
      </c>
      <c r="S186" s="39">
        <v>42.45349731806452</v>
      </c>
      <c r="T186" s="39">
        <v>45.12259768687098</v>
      </c>
      <c r="U186" s="39">
        <v>0</v>
      </c>
      <c r="V186" s="40">
        <v>7.782338342354839</v>
      </c>
      <c r="W186" s="38">
        <v>0</v>
      </c>
      <c r="X186" s="39">
        <v>0</v>
      </c>
      <c r="Y186" s="39">
        <v>0</v>
      </c>
      <c r="Z186" s="39">
        <v>0</v>
      </c>
      <c r="AA186" s="40">
        <v>0</v>
      </c>
      <c r="AB186" s="38">
        <v>0.13698846751612906</v>
      </c>
      <c r="AC186" s="39">
        <v>0</v>
      </c>
      <c r="AD186" s="39">
        <v>0</v>
      </c>
      <c r="AE186" s="39">
        <v>0</v>
      </c>
      <c r="AF186" s="40">
        <v>0.006099564387096773</v>
      </c>
      <c r="AG186" s="38">
        <v>0</v>
      </c>
      <c r="AH186" s="39">
        <v>0</v>
      </c>
      <c r="AI186" s="39">
        <v>0</v>
      </c>
      <c r="AJ186" s="39">
        <v>0</v>
      </c>
      <c r="AK186" s="40">
        <v>0</v>
      </c>
      <c r="AL186" s="38">
        <v>0.03241635912903225</v>
      </c>
      <c r="AM186" s="39">
        <v>0</v>
      </c>
      <c r="AN186" s="39">
        <v>0</v>
      </c>
      <c r="AO186" s="39">
        <v>0</v>
      </c>
      <c r="AP186" s="40">
        <v>0.010235390451612902</v>
      </c>
      <c r="AQ186" s="38">
        <v>0</v>
      </c>
      <c r="AR186" s="39">
        <v>118.48568967577421</v>
      </c>
      <c r="AS186" s="39">
        <v>0</v>
      </c>
      <c r="AT186" s="39">
        <v>0</v>
      </c>
      <c r="AU186" s="40">
        <v>0</v>
      </c>
      <c r="AV186" s="38">
        <v>332.7310388380968</v>
      </c>
      <c r="AW186" s="39">
        <v>460.4464417682009</v>
      </c>
      <c r="AX186" s="39">
        <v>0</v>
      </c>
      <c r="AY186" s="39">
        <v>0</v>
      </c>
      <c r="AZ186" s="40">
        <v>261.0815177816452</v>
      </c>
      <c r="BA186" s="38">
        <v>0</v>
      </c>
      <c r="BB186" s="39">
        <v>0</v>
      </c>
      <c r="BC186" s="39">
        <v>0</v>
      </c>
      <c r="BD186" s="39">
        <v>0</v>
      </c>
      <c r="BE186" s="40">
        <v>0</v>
      </c>
      <c r="BF186" s="38">
        <v>35.29099953732257</v>
      </c>
      <c r="BG186" s="39">
        <v>28.705336464838716</v>
      </c>
      <c r="BH186" s="39">
        <v>1.045970181612903</v>
      </c>
      <c r="BI186" s="39">
        <v>0</v>
      </c>
      <c r="BJ186" s="40">
        <v>130.68033446722586</v>
      </c>
      <c r="BK186" s="41">
        <f t="shared" si="9"/>
        <v>5583.189750874716</v>
      </c>
    </row>
    <row r="187" spans="1:63" s="42" customFormat="1" ht="15">
      <c r="A187" s="37"/>
      <c r="B187" s="7" t="s">
        <v>299</v>
      </c>
      <c r="C187" s="38">
        <v>0</v>
      </c>
      <c r="D187" s="39">
        <v>130.98509185296774</v>
      </c>
      <c r="E187" s="39">
        <v>0</v>
      </c>
      <c r="F187" s="39">
        <v>0</v>
      </c>
      <c r="G187" s="40">
        <v>0</v>
      </c>
      <c r="H187" s="38">
        <v>245.8289396294838</v>
      </c>
      <c r="I187" s="39">
        <v>7086.116722980388</v>
      </c>
      <c r="J187" s="39">
        <v>554.2418759315483</v>
      </c>
      <c r="K187" s="39">
        <v>6.848602939935486</v>
      </c>
      <c r="L187" s="40">
        <v>267.0789722316129</v>
      </c>
      <c r="M187" s="38">
        <v>0</v>
      </c>
      <c r="N187" s="39">
        <v>0</v>
      </c>
      <c r="O187" s="39">
        <v>0</v>
      </c>
      <c r="P187" s="39">
        <v>0</v>
      </c>
      <c r="Q187" s="40">
        <v>0</v>
      </c>
      <c r="R187" s="38">
        <v>91.24626230825807</v>
      </c>
      <c r="S187" s="39">
        <v>48.42801042103224</v>
      </c>
      <c r="T187" s="39">
        <v>31.985901971645163</v>
      </c>
      <c r="U187" s="39">
        <v>0</v>
      </c>
      <c r="V187" s="40">
        <v>113.99041063029033</v>
      </c>
      <c r="W187" s="38">
        <v>0</v>
      </c>
      <c r="X187" s="39">
        <v>0</v>
      </c>
      <c r="Y187" s="39">
        <v>0</v>
      </c>
      <c r="Z187" s="39">
        <v>0</v>
      </c>
      <c r="AA187" s="40">
        <v>0</v>
      </c>
      <c r="AB187" s="38">
        <v>2.4199999614516137</v>
      </c>
      <c r="AC187" s="39">
        <v>0.5907142291290323</v>
      </c>
      <c r="AD187" s="39">
        <v>0</v>
      </c>
      <c r="AE187" s="39">
        <v>0</v>
      </c>
      <c r="AF187" s="40">
        <v>3.5509608136774204</v>
      </c>
      <c r="AG187" s="38">
        <v>0</v>
      </c>
      <c r="AH187" s="39">
        <v>0</v>
      </c>
      <c r="AI187" s="39">
        <v>0</v>
      </c>
      <c r="AJ187" s="39">
        <v>0</v>
      </c>
      <c r="AK187" s="40">
        <v>0</v>
      </c>
      <c r="AL187" s="38">
        <v>0.21596021977419355</v>
      </c>
      <c r="AM187" s="39">
        <v>0.00014642909677419367</v>
      </c>
      <c r="AN187" s="39">
        <v>0</v>
      </c>
      <c r="AO187" s="39">
        <v>0</v>
      </c>
      <c r="AP187" s="40">
        <v>0.04384100441935485</v>
      </c>
      <c r="AQ187" s="38">
        <v>0</v>
      </c>
      <c r="AR187" s="39">
        <v>0</v>
      </c>
      <c r="AS187" s="39">
        <v>0</v>
      </c>
      <c r="AT187" s="39">
        <v>0</v>
      </c>
      <c r="AU187" s="40">
        <v>0</v>
      </c>
      <c r="AV187" s="38">
        <v>1307.1868802983893</v>
      </c>
      <c r="AW187" s="39">
        <v>2141.650384045013</v>
      </c>
      <c r="AX187" s="39">
        <v>0.281702441451613</v>
      </c>
      <c r="AY187" s="39">
        <v>376.37001833674185</v>
      </c>
      <c r="AZ187" s="40">
        <v>901.687073555839</v>
      </c>
      <c r="BA187" s="38">
        <v>0</v>
      </c>
      <c r="BB187" s="39">
        <v>0</v>
      </c>
      <c r="BC187" s="39">
        <v>0</v>
      </c>
      <c r="BD187" s="39">
        <v>0</v>
      </c>
      <c r="BE187" s="40">
        <v>0</v>
      </c>
      <c r="BF187" s="38">
        <v>621.1623778646126</v>
      </c>
      <c r="BG187" s="39">
        <v>228.40910229206452</v>
      </c>
      <c r="BH187" s="39">
        <v>47.25627333822581</v>
      </c>
      <c r="BI187" s="39">
        <v>0</v>
      </c>
      <c r="BJ187" s="40">
        <v>229.6729670907421</v>
      </c>
      <c r="BK187" s="41">
        <f t="shared" si="9"/>
        <v>14437.249192817788</v>
      </c>
    </row>
    <row r="188" spans="1:63" s="42" customFormat="1" ht="15">
      <c r="A188" s="37"/>
      <c r="B188" s="7" t="s">
        <v>300</v>
      </c>
      <c r="C188" s="38">
        <v>0</v>
      </c>
      <c r="D188" s="39">
        <v>25.46203939545162</v>
      </c>
      <c r="E188" s="39">
        <v>0</v>
      </c>
      <c r="F188" s="39">
        <v>0</v>
      </c>
      <c r="G188" s="40">
        <v>0</v>
      </c>
      <c r="H188" s="38">
        <v>64.19564971674194</v>
      </c>
      <c r="I188" s="39">
        <v>494.4697383106129</v>
      </c>
      <c r="J188" s="39">
        <v>123.0761193587742</v>
      </c>
      <c r="K188" s="39">
        <v>0</v>
      </c>
      <c r="L188" s="40">
        <v>57.36514550367743</v>
      </c>
      <c r="M188" s="38">
        <v>0</v>
      </c>
      <c r="N188" s="39">
        <v>0</v>
      </c>
      <c r="O188" s="39">
        <v>0</v>
      </c>
      <c r="P188" s="39">
        <v>0</v>
      </c>
      <c r="Q188" s="40">
        <v>0</v>
      </c>
      <c r="R188" s="38">
        <v>13.57668735403226</v>
      </c>
      <c r="S188" s="39">
        <v>74.90147910625808</v>
      </c>
      <c r="T188" s="39">
        <v>4.357480390419355</v>
      </c>
      <c r="U188" s="39">
        <v>0</v>
      </c>
      <c r="V188" s="40">
        <v>8.790415738193552</v>
      </c>
      <c r="W188" s="38">
        <v>0</v>
      </c>
      <c r="X188" s="39">
        <v>0</v>
      </c>
      <c r="Y188" s="39">
        <v>0</v>
      </c>
      <c r="Z188" s="39">
        <v>0</v>
      </c>
      <c r="AA188" s="40">
        <v>0</v>
      </c>
      <c r="AB188" s="38">
        <v>0.7478886431290321</v>
      </c>
      <c r="AC188" s="39">
        <v>0.0007904746451612904</v>
      </c>
      <c r="AD188" s="39">
        <v>0</v>
      </c>
      <c r="AE188" s="39">
        <v>0</v>
      </c>
      <c r="AF188" s="40">
        <v>0.014523144967741932</v>
      </c>
      <c r="AG188" s="38">
        <v>0</v>
      </c>
      <c r="AH188" s="39">
        <v>0</v>
      </c>
      <c r="AI188" s="39">
        <v>0</v>
      </c>
      <c r="AJ188" s="39">
        <v>0</v>
      </c>
      <c r="AK188" s="40">
        <v>0</v>
      </c>
      <c r="AL188" s="38">
        <v>0.043676089225806444</v>
      </c>
      <c r="AM188" s="39">
        <v>0</v>
      </c>
      <c r="AN188" s="39">
        <v>0</v>
      </c>
      <c r="AO188" s="39">
        <v>0</v>
      </c>
      <c r="AP188" s="40">
        <v>0</v>
      </c>
      <c r="AQ188" s="38">
        <v>0</v>
      </c>
      <c r="AR188" s="39">
        <v>0</v>
      </c>
      <c r="AS188" s="39">
        <v>0</v>
      </c>
      <c r="AT188" s="39">
        <v>0</v>
      </c>
      <c r="AU188" s="40">
        <v>0</v>
      </c>
      <c r="AV188" s="38">
        <v>176.33227409616137</v>
      </c>
      <c r="AW188" s="39">
        <v>265.64316739267474</v>
      </c>
      <c r="AX188" s="39">
        <v>1.652124414354839</v>
      </c>
      <c r="AY188" s="39">
        <v>0</v>
      </c>
      <c r="AZ188" s="40">
        <v>61.88286816951613</v>
      </c>
      <c r="BA188" s="38">
        <v>0</v>
      </c>
      <c r="BB188" s="39">
        <v>0</v>
      </c>
      <c r="BC188" s="39">
        <v>0</v>
      </c>
      <c r="BD188" s="39">
        <v>0</v>
      </c>
      <c r="BE188" s="40">
        <v>0</v>
      </c>
      <c r="BF188" s="38">
        <v>29.447589912580643</v>
      </c>
      <c r="BG188" s="39">
        <v>30.954079671354833</v>
      </c>
      <c r="BH188" s="39">
        <v>0.20138379470967743</v>
      </c>
      <c r="BI188" s="39">
        <v>0</v>
      </c>
      <c r="BJ188" s="40">
        <v>12.614480138612905</v>
      </c>
      <c r="BK188" s="41">
        <f t="shared" si="9"/>
        <v>1445.7296008160943</v>
      </c>
    </row>
    <row r="189" spans="1:63" s="42" customFormat="1" ht="15">
      <c r="A189" s="37"/>
      <c r="B189" s="7" t="s">
        <v>301</v>
      </c>
      <c r="C189" s="38">
        <v>0</v>
      </c>
      <c r="D189" s="39">
        <v>0.6440172431612903</v>
      </c>
      <c r="E189" s="39">
        <v>0</v>
      </c>
      <c r="F189" s="39">
        <v>0</v>
      </c>
      <c r="G189" s="40">
        <v>0</v>
      </c>
      <c r="H189" s="38">
        <v>22.968372532935483</v>
      </c>
      <c r="I189" s="39">
        <v>6.2388181909677405</v>
      </c>
      <c r="J189" s="39">
        <v>0</v>
      </c>
      <c r="K189" s="39">
        <v>0</v>
      </c>
      <c r="L189" s="40">
        <v>54.99223277509677</v>
      </c>
      <c r="M189" s="38">
        <v>0</v>
      </c>
      <c r="N189" s="39">
        <v>0</v>
      </c>
      <c r="O189" s="39">
        <v>0</v>
      </c>
      <c r="P189" s="39">
        <v>0</v>
      </c>
      <c r="Q189" s="40">
        <v>0</v>
      </c>
      <c r="R189" s="38">
        <v>10.459613843225808</v>
      </c>
      <c r="S189" s="39">
        <v>3.324011888774193</v>
      </c>
      <c r="T189" s="39">
        <v>0</v>
      </c>
      <c r="U189" s="39">
        <v>0</v>
      </c>
      <c r="V189" s="40">
        <v>10.756157861580645</v>
      </c>
      <c r="W189" s="38">
        <v>0</v>
      </c>
      <c r="X189" s="39">
        <v>0</v>
      </c>
      <c r="Y189" s="39">
        <v>0</v>
      </c>
      <c r="Z189" s="39">
        <v>0</v>
      </c>
      <c r="AA189" s="40">
        <v>0</v>
      </c>
      <c r="AB189" s="38">
        <v>0.4674612662903224</v>
      </c>
      <c r="AC189" s="39">
        <v>0</v>
      </c>
      <c r="AD189" s="39">
        <v>0</v>
      </c>
      <c r="AE189" s="39">
        <v>0</v>
      </c>
      <c r="AF189" s="40">
        <v>0.3983163334838709</v>
      </c>
      <c r="AG189" s="38">
        <v>0</v>
      </c>
      <c r="AH189" s="39">
        <v>0</v>
      </c>
      <c r="AI189" s="39">
        <v>0</v>
      </c>
      <c r="AJ189" s="39">
        <v>0</v>
      </c>
      <c r="AK189" s="40">
        <v>0</v>
      </c>
      <c r="AL189" s="38">
        <v>0.02953606077419355</v>
      </c>
      <c r="AM189" s="39">
        <v>0</v>
      </c>
      <c r="AN189" s="39">
        <v>0</v>
      </c>
      <c r="AO189" s="39">
        <v>0</v>
      </c>
      <c r="AP189" s="40">
        <v>0.025428966580645158</v>
      </c>
      <c r="AQ189" s="38">
        <v>0</v>
      </c>
      <c r="AR189" s="39">
        <v>0</v>
      </c>
      <c r="AS189" s="39">
        <v>0</v>
      </c>
      <c r="AT189" s="39">
        <v>0</v>
      </c>
      <c r="AU189" s="40">
        <v>0</v>
      </c>
      <c r="AV189" s="38">
        <v>427.5386242017096</v>
      </c>
      <c r="AW189" s="39">
        <v>346.4988251452299</v>
      </c>
      <c r="AX189" s="39">
        <v>0.7776896447741936</v>
      </c>
      <c r="AY189" s="39">
        <v>0</v>
      </c>
      <c r="AZ189" s="40">
        <v>821.4488614093866</v>
      </c>
      <c r="BA189" s="38">
        <v>0</v>
      </c>
      <c r="BB189" s="39">
        <v>0</v>
      </c>
      <c r="BC189" s="39">
        <v>0</v>
      </c>
      <c r="BD189" s="39">
        <v>0</v>
      </c>
      <c r="BE189" s="40">
        <v>0</v>
      </c>
      <c r="BF189" s="38">
        <v>176.08896762677412</v>
      </c>
      <c r="BG189" s="39">
        <v>31.62465565303226</v>
      </c>
      <c r="BH189" s="39">
        <v>3.689806965548388</v>
      </c>
      <c r="BI189" s="39">
        <v>0</v>
      </c>
      <c r="BJ189" s="40">
        <v>156.5016552378064</v>
      </c>
      <c r="BK189" s="41">
        <f t="shared" si="9"/>
        <v>2074.4730528471323</v>
      </c>
    </row>
    <row r="190" spans="1:63" s="42" customFormat="1" ht="15">
      <c r="A190" s="37"/>
      <c r="B190" s="7" t="s">
        <v>104</v>
      </c>
      <c r="C190" s="38">
        <v>0</v>
      </c>
      <c r="D190" s="39">
        <v>0.6249069948064517</v>
      </c>
      <c r="E190" s="39">
        <v>0</v>
      </c>
      <c r="F190" s="39">
        <v>0</v>
      </c>
      <c r="G190" s="40">
        <v>0</v>
      </c>
      <c r="H190" s="38">
        <v>31.75788186583871</v>
      </c>
      <c r="I190" s="39">
        <v>348.7747956348387</v>
      </c>
      <c r="J190" s="39">
        <v>2.3042596705806453</v>
      </c>
      <c r="K190" s="39">
        <v>0</v>
      </c>
      <c r="L190" s="40">
        <v>30.050841552838705</v>
      </c>
      <c r="M190" s="38">
        <v>0</v>
      </c>
      <c r="N190" s="39">
        <v>0</v>
      </c>
      <c r="O190" s="39">
        <v>0</v>
      </c>
      <c r="P190" s="39">
        <v>0</v>
      </c>
      <c r="Q190" s="40">
        <v>0</v>
      </c>
      <c r="R190" s="38">
        <v>4.157822645645162</v>
      </c>
      <c r="S190" s="39">
        <v>3.3734961462258064</v>
      </c>
      <c r="T190" s="39">
        <v>0.14969334345161298</v>
      </c>
      <c r="U190" s="39">
        <v>0</v>
      </c>
      <c r="V190" s="40">
        <v>8.29880039387097</v>
      </c>
      <c r="W190" s="38">
        <v>0</v>
      </c>
      <c r="X190" s="39">
        <v>0</v>
      </c>
      <c r="Y190" s="39">
        <v>0</v>
      </c>
      <c r="Z190" s="39">
        <v>0</v>
      </c>
      <c r="AA190" s="40">
        <v>0</v>
      </c>
      <c r="AB190" s="38">
        <v>0.4891495037741935</v>
      </c>
      <c r="AC190" s="39">
        <v>0</v>
      </c>
      <c r="AD190" s="39">
        <v>0</v>
      </c>
      <c r="AE190" s="39">
        <v>0</v>
      </c>
      <c r="AF190" s="40">
        <v>0.0478653905483871</v>
      </c>
      <c r="AG190" s="38">
        <v>0</v>
      </c>
      <c r="AH190" s="39">
        <v>0</v>
      </c>
      <c r="AI190" s="39">
        <v>0</v>
      </c>
      <c r="AJ190" s="39">
        <v>0</v>
      </c>
      <c r="AK190" s="40">
        <v>0</v>
      </c>
      <c r="AL190" s="38">
        <v>0.07106658903225806</v>
      </c>
      <c r="AM190" s="39">
        <v>0</v>
      </c>
      <c r="AN190" s="39">
        <v>0</v>
      </c>
      <c r="AO190" s="39">
        <v>0</v>
      </c>
      <c r="AP190" s="40">
        <v>0</v>
      </c>
      <c r="AQ190" s="38">
        <v>0</v>
      </c>
      <c r="AR190" s="39">
        <v>0</v>
      </c>
      <c r="AS190" s="39">
        <v>0</v>
      </c>
      <c r="AT190" s="39">
        <v>0</v>
      </c>
      <c r="AU190" s="40">
        <v>0</v>
      </c>
      <c r="AV190" s="38">
        <v>260.4714061342579</v>
      </c>
      <c r="AW190" s="39">
        <v>462.0476459451346</v>
      </c>
      <c r="AX190" s="39">
        <v>3.4096006077419356</v>
      </c>
      <c r="AY190" s="39">
        <v>0</v>
      </c>
      <c r="AZ190" s="40">
        <v>339.5745598733871</v>
      </c>
      <c r="BA190" s="38">
        <v>0</v>
      </c>
      <c r="BB190" s="39">
        <v>0</v>
      </c>
      <c r="BC190" s="39">
        <v>0</v>
      </c>
      <c r="BD190" s="39">
        <v>0</v>
      </c>
      <c r="BE190" s="40">
        <v>0</v>
      </c>
      <c r="BF190" s="38">
        <v>24.473202432999997</v>
      </c>
      <c r="BG190" s="39">
        <v>23.148999567225808</v>
      </c>
      <c r="BH190" s="39">
        <v>0</v>
      </c>
      <c r="BI190" s="39">
        <v>0</v>
      </c>
      <c r="BJ190" s="40">
        <v>26.90743116051613</v>
      </c>
      <c r="BK190" s="41">
        <f t="shared" si="9"/>
        <v>1570.133425452715</v>
      </c>
    </row>
    <row r="191" spans="1:63" s="42" customFormat="1" ht="15">
      <c r="A191" s="37"/>
      <c r="B191" s="7" t="s">
        <v>302</v>
      </c>
      <c r="C191" s="38">
        <v>0</v>
      </c>
      <c r="D191" s="39">
        <v>0.5016488709677419</v>
      </c>
      <c r="E191" s="39">
        <v>0</v>
      </c>
      <c r="F191" s="39">
        <v>0</v>
      </c>
      <c r="G191" s="40">
        <v>0</v>
      </c>
      <c r="H191" s="38">
        <v>29.33872776735484</v>
      </c>
      <c r="I191" s="39">
        <v>36.10769001896774</v>
      </c>
      <c r="J191" s="39">
        <v>0</v>
      </c>
      <c r="K191" s="39">
        <v>0</v>
      </c>
      <c r="L191" s="40">
        <v>8.262693771709678</v>
      </c>
      <c r="M191" s="38">
        <v>0</v>
      </c>
      <c r="N191" s="39">
        <v>0</v>
      </c>
      <c r="O191" s="39">
        <v>0</v>
      </c>
      <c r="P191" s="39">
        <v>0</v>
      </c>
      <c r="Q191" s="40">
        <v>0</v>
      </c>
      <c r="R191" s="38">
        <v>8.434409179161289</v>
      </c>
      <c r="S191" s="39">
        <v>19.608207902096773</v>
      </c>
      <c r="T191" s="39">
        <v>16.05276387096774</v>
      </c>
      <c r="U191" s="39">
        <v>0</v>
      </c>
      <c r="V191" s="40">
        <v>4.27271145648387</v>
      </c>
      <c r="W191" s="38">
        <v>0</v>
      </c>
      <c r="X191" s="39">
        <v>0</v>
      </c>
      <c r="Y191" s="39">
        <v>0</v>
      </c>
      <c r="Z191" s="39">
        <v>0</v>
      </c>
      <c r="AA191" s="40">
        <v>0</v>
      </c>
      <c r="AB191" s="38">
        <v>0.08253391548387096</v>
      </c>
      <c r="AC191" s="39">
        <v>0</v>
      </c>
      <c r="AD191" s="39">
        <v>0</v>
      </c>
      <c r="AE191" s="39">
        <v>0</v>
      </c>
      <c r="AF191" s="40">
        <v>0</v>
      </c>
      <c r="AG191" s="38">
        <v>0</v>
      </c>
      <c r="AH191" s="39">
        <v>0</v>
      </c>
      <c r="AI191" s="39">
        <v>0</v>
      </c>
      <c r="AJ191" s="39">
        <v>0</v>
      </c>
      <c r="AK191" s="40">
        <v>0</v>
      </c>
      <c r="AL191" s="38">
        <v>0.028175190677419353</v>
      </c>
      <c r="AM191" s="39">
        <v>0</v>
      </c>
      <c r="AN191" s="39">
        <v>0</v>
      </c>
      <c r="AO191" s="39">
        <v>0</v>
      </c>
      <c r="AP191" s="40">
        <v>0</v>
      </c>
      <c r="AQ191" s="38">
        <v>0</v>
      </c>
      <c r="AR191" s="39">
        <v>0</v>
      </c>
      <c r="AS191" s="39">
        <v>0</v>
      </c>
      <c r="AT191" s="39">
        <v>0</v>
      </c>
      <c r="AU191" s="40">
        <v>0</v>
      </c>
      <c r="AV191" s="38">
        <v>29.089927486580645</v>
      </c>
      <c r="AW191" s="39">
        <v>9.505531603005952</v>
      </c>
      <c r="AX191" s="39">
        <v>0.5013695161290322</v>
      </c>
      <c r="AY191" s="39">
        <v>0</v>
      </c>
      <c r="AZ191" s="40">
        <v>8.954942968774194</v>
      </c>
      <c r="BA191" s="38">
        <v>0</v>
      </c>
      <c r="BB191" s="39">
        <v>0</v>
      </c>
      <c r="BC191" s="39">
        <v>0</v>
      </c>
      <c r="BD191" s="39">
        <v>0</v>
      </c>
      <c r="BE191" s="40">
        <v>0</v>
      </c>
      <c r="BF191" s="38">
        <v>17.183352160096778</v>
      </c>
      <c r="BG191" s="39">
        <v>1.9120148598387094</v>
      </c>
      <c r="BH191" s="39">
        <v>2.607121483870968</v>
      </c>
      <c r="BI191" s="39">
        <v>0</v>
      </c>
      <c r="BJ191" s="40">
        <v>5.9890594969677435</v>
      </c>
      <c r="BK191" s="41">
        <f>SUM(C191:BJ191)</f>
        <v>198.43288151913498</v>
      </c>
    </row>
    <row r="192" spans="1:63" s="42" customFormat="1" ht="15">
      <c r="A192" s="37"/>
      <c r="B192" s="7" t="s">
        <v>117</v>
      </c>
      <c r="C192" s="38">
        <v>0</v>
      </c>
      <c r="D192" s="39">
        <v>5.68431870967742</v>
      </c>
      <c r="E192" s="39">
        <v>0</v>
      </c>
      <c r="F192" s="39">
        <v>0</v>
      </c>
      <c r="G192" s="40">
        <v>0</v>
      </c>
      <c r="H192" s="38">
        <v>5.487993575483871</v>
      </c>
      <c r="I192" s="39">
        <v>0</v>
      </c>
      <c r="J192" s="39">
        <v>0</v>
      </c>
      <c r="K192" s="39">
        <v>0</v>
      </c>
      <c r="L192" s="40">
        <v>0.6175777287741936</v>
      </c>
      <c r="M192" s="38">
        <v>0</v>
      </c>
      <c r="N192" s="39">
        <v>0</v>
      </c>
      <c r="O192" s="39">
        <v>0</v>
      </c>
      <c r="P192" s="39">
        <v>0</v>
      </c>
      <c r="Q192" s="40">
        <v>0</v>
      </c>
      <c r="R192" s="38">
        <v>1.0856248313870966</v>
      </c>
      <c r="S192" s="39">
        <v>0</v>
      </c>
      <c r="T192" s="39">
        <v>0</v>
      </c>
      <c r="U192" s="39">
        <v>0</v>
      </c>
      <c r="V192" s="40">
        <v>0.16057565283870973</v>
      </c>
      <c r="W192" s="38">
        <v>0</v>
      </c>
      <c r="X192" s="39">
        <v>0</v>
      </c>
      <c r="Y192" s="39">
        <v>0</v>
      </c>
      <c r="Z192" s="39">
        <v>0</v>
      </c>
      <c r="AA192" s="40">
        <v>0</v>
      </c>
      <c r="AB192" s="38">
        <v>0.16213624012903227</v>
      </c>
      <c r="AC192" s="39">
        <v>0</v>
      </c>
      <c r="AD192" s="39">
        <v>0</v>
      </c>
      <c r="AE192" s="39">
        <v>0</v>
      </c>
      <c r="AF192" s="40">
        <v>0.021832792580645168</v>
      </c>
      <c r="AG192" s="38">
        <v>0</v>
      </c>
      <c r="AH192" s="39">
        <v>0</v>
      </c>
      <c r="AI192" s="39">
        <v>0</v>
      </c>
      <c r="AJ192" s="39">
        <v>0</v>
      </c>
      <c r="AK192" s="40">
        <v>0</v>
      </c>
      <c r="AL192" s="38">
        <v>0.03191675164516129</v>
      </c>
      <c r="AM192" s="39">
        <v>0</v>
      </c>
      <c r="AN192" s="39">
        <v>0</v>
      </c>
      <c r="AO192" s="39">
        <v>0</v>
      </c>
      <c r="AP192" s="40">
        <v>0</v>
      </c>
      <c r="AQ192" s="38">
        <v>0</v>
      </c>
      <c r="AR192" s="39">
        <v>0</v>
      </c>
      <c r="AS192" s="39">
        <v>0</v>
      </c>
      <c r="AT192" s="39">
        <v>0</v>
      </c>
      <c r="AU192" s="40">
        <v>0</v>
      </c>
      <c r="AV192" s="38">
        <v>104.71156024293548</v>
      </c>
      <c r="AW192" s="39">
        <v>0.04995392643478288</v>
      </c>
      <c r="AX192" s="39">
        <v>0</v>
      </c>
      <c r="AY192" s="39">
        <v>0</v>
      </c>
      <c r="AZ192" s="40">
        <v>34.56309601567742</v>
      </c>
      <c r="BA192" s="38">
        <v>0</v>
      </c>
      <c r="BB192" s="39">
        <v>0</v>
      </c>
      <c r="BC192" s="39">
        <v>0</v>
      </c>
      <c r="BD192" s="39">
        <v>0</v>
      </c>
      <c r="BE192" s="40">
        <v>0</v>
      </c>
      <c r="BF192" s="38">
        <v>59.77349536441936</v>
      </c>
      <c r="BG192" s="39">
        <v>0</v>
      </c>
      <c r="BH192" s="39">
        <v>0</v>
      </c>
      <c r="BI192" s="39">
        <v>0</v>
      </c>
      <c r="BJ192" s="40">
        <v>4.579581492064516</v>
      </c>
      <c r="BK192" s="41">
        <f>SUM(C192:BJ192)</f>
        <v>216.92966332404768</v>
      </c>
    </row>
    <row r="193" spans="1:63" s="42" customFormat="1" ht="15">
      <c r="A193" s="37"/>
      <c r="B193" s="7" t="s">
        <v>303</v>
      </c>
      <c r="C193" s="38">
        <v>0</v>
      </c>
      <c r="D193" s="39">
        <v>189.46490704025805</v>
      </c>
      <c r="E193" s="39">
        <v>0</v>
      </c>
      <c r="F193" s="39">
        <v>0</v>
      </c>
      <c r="G193" s="40">
        <v>14.473450600967738</v>
      </c>
      <c r="H193" s="38">
        <v>152.54459513354834</v>
      </c>
      <c r="I193" s="39">
        <v>1040.1166168494194</v>
      </c>
      <c r="J193" s="39">
        <v>34.500480166096764</v>
      </c>
      <c r="K193" s="39">
        <v>0</v>
      </c>
      <c r="L193" s="40">
        <v>121.30769397216127</v>
      </c>
      <c r="M193" s="38">
        <v>0</v>
      </c>
      <c r="N193" s="39">
        <v>0</v>
      </c>
      <c r="O193" s="39">
        <v>0</v>
      </c>
      <c r="P193" s="39">
        <v>0</v>
      </c>
      <c r="Q193" s="40">
        <v>0</v>
      </c>
      <c r="R193" s="38">
        <v>49.1103164084516</v>
      </c>
      <c r="S193" s="39">
        <v>146.22577114803227</v>
      </c>
      <c r="T193" s="39">
        <v>286.8833489395161</v>
      </c>
      <c r="U193" s="39">
        <v>0</v>
      </c>
      <c r="V193" s="40">
        <v>29.125850854451613</v>
      </c>
      <c r="W193" s="38">
        <v>0</v>
      </c>
      <c r="X193" s="39">
        <v>0</v>
      </c>
      <c r="Y193" s="39">
        <v>0</v>
      </c>
      <c r="Z193" s="39">
        <v>0</v>
      </c>
      <c r="AA193" s="40">
        <v>0</v>
      </c>
      <c r="AB193" s="38">
        <v>3.217917356806452</v>
      </c>
      <c r="AC193" s="39">
        <v>8.90297995067742</v>
      </c>
      <c r="AD193" s="39">
        <v>0</v>
      </c>
      <c r="AE193" s="39">
        <v>0</v>
      </c>
      <c r="AF193" s="40">
        <v>0.5808250401935483</v>
      </c>
      <c r="AG193" s="38">
        <v>0</v>
      </c>
      <c r="AH193" s="39">
        <v>0</v>
      </c>
      <c r="AI193" s="39">
        <v>0</v>
      </c>
      <c r="AJ193" s="39">
        <v>0</v>
      </c>
      <c r="AK193" s="40">
        <v>0</v>
      </c>
      <c r="AL193" s="38">
        <v>0.06653881364516129</v>
      </c>
      <c r="AM193" s="39">
        <v>0</v>
      </c>
      <c r="AN193" s="39">
        <v>0</v>
      </c>
      <c r="AO193" s="39">
        <v>0</v>
      </c>
      <c r="AP193" s="40">
        <v>0.016247428612903226</v>
      </c>
      <c r="AQ193" s="38">
        <v>0</v>
      </c>
      <c r="AR193" s="39">
        <v>0</v>
      </c>
      <c r="AS193" s="39">
        <v>0</v>
      </c>
      <c r="AT193" s="39">
        <v>0</v>
      </c>
      <c r="AU193" s="40">
        <v>0</v>
      </c>
      <c r="AV193" s="38">
        <v>2660.4283137430652</v>
      </c>
      <c r="AW193" s="39">
        <v>2378.673488991978</v>
      </c>
      <c r="AX193" s="39">
        <v>52.61079729435484</v>
      </c>
      <c r="AY193" s="39">
        <v>0</v>
      </c>
      <c r="AZ193" s="40">
        <v>1745.9247718040976</v>
      </c>
      <c r="BA193" s="38">
        <v>0</v>
      </c>
      <c r="BB193" s="39">
        <v>0</v>
      </c>
      <c r="BC193" s="39">
        <v>0</v>
      </c>
      <c r="BD193" s="39">
        <v>0</v>
      </c>
      <c r="BE193" s="40">
        <v>0</v>
      </c>
      <c r="BF193" s="38">
        <v>815.6792072234516</v>
      </c>
      <c r="BG193" s="39">
        <v>555.743194928484</v>
      </c>
      <c r="BH193" s="39">
        <v>390.02037352751614</v>
      </c>
      <c r="BI193" s="39">
        <v>0</v>
      </c>
      <c r="BJ193" s="40">
        <v>292.03153064522576</v>
      </c>
      <c r="BK193" s="41">
        <f>SUM(C193:BJ193)</f>
        <v>10967.64921786101</v>
      </c>
    </row>
    <row r="194" spans="1:63" s="42" customFormat="1" ht="15">
      <c r="A194" s="37"/>
      <c r="B194" s="7" t="s">
        <v>168</v>
      </c>
      <c r="C194" s="38">
        <v>0</v>
      </c>
      <c r="D194" s="39">
        <v>629.9511525526452</v>
      </c>
      <c r="E194" s="39">
        <v>0</v>
      </c>
      <c r="F194" s="39">
        <v>0</v>
      </c>
      <c r="G194" s="40">
        <v>40.808811182419355</v>
      </c>
      <c r="H194" s="38">
        <v>166.21793957641938</v>
      </c>
      <c r="I194" s="39">
        <v>6996.967138882743</v>
      </c>
      <c r="J194" s="39">
        <v>20.430487649870972</v>
      </c>
      <c r="K194" s="39">
        <v>0</v>
      </c>
      <c r="L194" s="40">
        <v>183.5649336445484</v>
      </c>
      <c r="M194" s="38">
        <v>0</v>
      </c>
      <c r="N194" s="39">
        <v>0</v>
      </c>
      <c r="O194" s="39">
        <v>0</v>
      </c>
      <c r="P194" s="39">
        <v>0</v>
      </c>
      <c r="Q194" s="40">
        <v>0</v>
      </c>
      <c r="R194" s="38">
        <v>78.81281299154837</v>
      </c>
      <c r="S194" s="39">
        <v>87.60601062406451</v>
      </c>
      <c r="T194" s="39">
        <v>12.931878057935485</v>
      </c>
      <c r="U194" s="39">
        <v>0</v>
      </c>
      <c r="V194" s="40">
        <v>9.920457655774193</v>
      </c>
      <c r="W194" s="38">
        <v>0</v>
      </c>
      <c r="X194" s="39">
        <v>0</v>
      </c>
      <c r="Y194" s="39">
        <v>0</v>
      </c>
      <c r="Z194" s="39">
        <v>0</v>
      </c>
      <c r="AA194" s="40">
        <v>0</v>
      </c>
      <c r="AB194" s="38">
        <v>0.7129626469032257</v>
      </c>
      <c r="AC194" s="39">
        <v>1.1056431370000002</v>
      </c>
      <c r="AD194" s="39">
        <v>0</v>
      </c>
      <c r="AE194" s="39">
        <v>0</v>
      </c>
      <c r="AF194" s="40">
        <v>0.07412423403225808</v>
      </c>
      <c r="AG194" s="38">
        <v>0</v>
      </c>
      <c r="AH194" s="39">
        <v>0</v>
      </c>
      <c r="AI194" s="39">
        <v>0</v>
      </c>
      <c r="AJ194" s="39">
        <v>0</v>
      </c>
      <c r="AK194" s="40">
        <v>0</v>
      </c>
      <c r="AL194" s="38">
        <v>0.45197432012903227</v>
      </c>
      <c r="AM194" s="39">
        <v>0</v>
      </c>
      <c r="AN194" s="39">
        <v>0</v>
      </c>
      <c r="AO194" s="39">
        <v>0</v>
      </c>
      <c r="AP194" s="40">
        <v>0</v>
      </c>
      <c r="AQ194" s="38">
        <v>0</v>
      </c>
      <c r="AR194" s="39">
        <v>221.90548865387098</v>
      </c>
      <c r="AS194" s="39">
        <v>0</v>
      </c>
      <c r="AT194" s="39">
        <v>0</v>
      </c>
      <c r="AU194" s="40">
        <v>0</v>
      </c>
      <c r="AV194" s="38">
        <v>523.0038263966128</v>
      </c>
      <c r="AW194" s="39">
        <v>905.581886690915</v>
      </c>
      <c r="AX194" s="39">
        <v>5.698458374290324</v>
      </c>
      <c r="AY194" s="39">
        <v>0</v>
      </c>
      <c r="AZ194" s="40">
        <v>303.03011295609673</v>
      </c>
      <c r="BA194" s="38">
        <v>0</v>
      </c>
      <c r="BB194" s="39">
        <v>0</v>
      </c>
      <c r="BC194" s="39">
        <v>0</v>
      </c>
      <c r="BD194" s="39">
        <v>0</v>
      </c>
      <c r="BE194" s="40">
        <v>0</v>
      </c>
      <c r="BF194" s="38">
        <v>58.46288098738708</v>
      </c>
      <c r="BG194" s="39">
        <v>73.92417186893549</v>
      </c>
      <c r="BH194" s="39">
        <v>3.27303817067742</v>
      </c>
      <c r="BI194" s="39">
        <v>0</v>
      </c>
      <c r="BJ194" s="40">
        <v>96.09187640467744</v>
      </c>
      <c r="BK194" s="41">
        <f>SUM(C194:BJ194)</f>
        <v>10420.528067659498</v>
      </c>
    </row>
    <row r="195" spans="1:63" s="47" customFormat="1" ht="15">
      <c r="A195" s="37"/>
      <c r="B195" s="8" t="s">
        <v>18</v>
      </c>
      <c r="C195" s="43">
        <f aca="true" t="shared" si="10" ref="C195:AH195">SUM(C181:C194)</f>
        <v>0</v>
      </c>
      <c r="D195" s="44">
        <f t="shared" si="10"/>
        <v>2037.7628661624194</v>
      </c>
      <c r="E195" s="44">
        <f t="shared" si="10"/>
        <v>0</v>
      </c>
      <c r="F195" s="44">
        <f t="shared" si="10"/>
        <v>0</v>
      </c>
      <c r="G195" s="45">
        <f t="shared" si="10"/>
        <v>289.7838276354516</v>
      </c>
      <c r="H195" s="43">
        <f t="shared" si="10"/>
        <v>1489.5639867346774</v>
      </c>
      <c r="I195" s="44">
        <f t="shared" si="10"/>
        <v>28773.9684941752</v>
      </c>
      <c r="J195" s="44">
        <f t="shared" si="10"/>
        <v>826.8929634674838</v>
      </c>
      <c r="K195" s="44">
        <f t="shared" si="10"/>
        <v>99.43730958174191</v>
      </c>
      <c r="L195" s="45">
        <f t="shared" si="10"/>
        <v>1184.8934832769999</v>
      </c>
      <c r="M195" s="43">
        <f t="shared" si="10"/>
        <v>0</v>
      </c>
      <c r="N195" s="44">
        <f t="shared" si="10"/>
        <v>0</v>
      </c>
      <c r="O195" s="44">
        <f t="shared" si="10"/>
        <v>0</v>
      </c>
      <c r="P195" s="44">
        <f t="shared" si="10"/>
        <v>0</v>
      </c>
      <c r="Q195" s="45">
        <f t="shared" si="10"/>
        <v>0</v>
      </c>
      <c r="R195" s="43">
        <f t="shared" si="10"/>
        <v>424.1009580667741</v>
      </c>
      <c r="S195" s="44">
        <f t="shared" si="10"/>
        <v>936.1102274666127</v>
      </c>
      <c r="T195" s="44">
        <f t="shared" si="10"/>
        <v>504.1852222460967</v>
      </c>
      <c r="U195" s="44">
        <f t="shared" si="10"/>
        <v>0</v>
      </c>
      <c r="V195" s="45">
        <f t="shared" si="10"/>
        <v>282.2655645177097</v>
      </c>
      <c r="W195" s="43">
        <f t="shared" si="10"/>
        <v>0</v>
      </c>
      <c r="X195" s="44">
        <f t="shared" si="10"/>
        <v>0</v>
      </c>
      <c r="Y195" s="44">
        <f t="shared" si="10"/>
        <v>0</v>
      </c>
      <c r="Z195" s="44">
        <f t="shared" si="10"/>
        <v>0</v>
      </c>
      <c r="AA195" s="45">
        <f t="shared" si="10"/>
        <v>0</v>
      </c>
      <c r="AB195" s="43">
        <f t="shared" si="10"/>
        <v>25.47845464406452</v>
      </c>
      <c r="AC195" s="44">
        <f t="shared" si="10"/>
        <v>17.970681037774195</v>
      </c>
      <c r="AD195" s="44">
        <f t="shared" si="10"/>
        <v>2.5709370469032256</v>
      </c>
      <c r="AE195" s="44">
        <f t="shared" si="10"/>
        <v>0</v>
      </c>
      <c r="AF195" s="45">
        <f t="shared" si="10"/>
        <v>24.67121525403226</v>
      </c>
      <c r="AG195" s="43">
        <f t="shared" si="10"/>
        <v>0</v>
      </c>
      <c r="AH195" s="44">
        <f t="shared" si="10"/>
        <v>0</v>
      </c>
      <c r="AI195" s="44">
        <f aca="true" t="shared" si="11" ref="AI195:BK195">SUM(AI181:AI194)</f>
        <v>0</v>
      </c>
      <c r="AJ195" s="44">
        <f t="shared" si="11"/>
        <v>0</v>
      </c>
      <c r="AK195" s="45">
        <f t="shared" si="11"/>
        <v>0</v>
      </c>
      <c r="AL195" s="43">
        <f t="shared" si="11"/>
        <v>0.981662253483871</v>
      </c>
      <c r="AM195" s="44">
        <f t="shared" si="11"/>
        <v>0.00014642909677419367</v>
      </c>
      <c r="AN195" s="44">
        <f t="shared" si="11"/>
        <v>0</v>
      </c>
      <c r="AO195" s="44">
        <f t="shared" si="11"/>
        <v>0</v>
      </c>
      <c r="AP195" s="45">
        <f t="shared" si="11"/>
        <v>0.09744293674193549</v>
      </c>
      <c r="AQ195" s="43">
        <f t="shared" si="11"/>
        <v>0</v>
      </c>
      <c r="AR195" s="44">
        <f t="shared" si="11"/>
        <v>344.1525820182258</v>
      </c>
      <c r="AS195" s="44">
        <f t="shared" si="11"/>
        <v>0</v>
      </c>
      <c r="AT195" s="44">
        <f t="shared" si="11"/>
        <v>0</v>
      </c>
      <c r="AU195" s="45">
        <f t="shared" si="11"/>
        <v>0.0014866886774193549</v>
      </c>
      <c r="AV195" s="43">
        <f t="shared" si="11"/>
        <v>8899.711178413261</v>
      </c>
      <c r="AW195" s="44">
        <f t="shared" si="11"/>
        <v>10884.876069703605</v>
      </c>
      <c r="AX195" s="44">
        <f t="shared" si="11"/>
        <v>86.88893944125807</v>
      </c>
      <c r="AY195" s="44">
        <f t="shared" si="11"/>
        <v>376.37001833674185</v>
      </c>
      <c r="AZ195" s="45">
        <f t="shared" si="11"/>
        <v>6107.556056876162</v>
      </c>
      <c r="BA195" s="43">
        <f t="shared" si="11"/>
        <v>0</v>
      </c>
      <c r="BB195" s="44">
        <f t="shared" si="11"/>
        <v>0</v>
      </c>
      <c r="BC195" s="44">
        <f t="shared" si="11"/>
        <v>0</v>
      </c>
      <c r="BD195" s="44">
        <f t="shared" si="11"/>
        <v>0</v>
      </c>
      <c r="BE195" s="45">
        <f t="shared" si="11"/>
        <v>0</v>
      </c>
      <c r="BF195" s="43">
        <f t="shared" si="11"/>
        <v>2387.593483879968</v>
      </c>
      <c r="BG195" s="44">
        <f t="shared" si="11"/>
        <v>1512.9770753774517</v>
      </c>
      <c r="BH195" s="44">
        <f t="shared" si="11"/>
        <v>605.3043379900323</v>
      </c>
      <c r="BI195" s="44">
        <f t="shared" si="11"/>
        <v>0</v>
      </c>
      <c r="BJ195" s="45">
        <f t="shared" si="11"/>
        <v>1264.9136974297421</v>
      </c>
      <c r="BK195" s="46">
        <f t="shared" si="11"/>
        <v>69391.08036908838</v>
      </c>
    </row>
    <row r="196" spans="1:63" s="47" customFormat="1" ht="15">
      <c r="A196" s="37"/>
      <c r="B196" s="8" t="s">
        <v>19</v>
      </c>
      <c r="C196" s="43">
        <f aca="true" t="shared" si="12" ref="C196:AH196">C195+C179+C176+C172+C14+C10</f>
        <v>0</v>
      </c>
      <c r="D196" s="44">
        <f t="shared" si="12"/>
        <v>4022.433735847645</v>
      </c>
      <c r="E196" s="44">
        <f t="shared" si="12"/>
        <v>0</v>
      </c>
      <c r="F196" s="44">
        <f t="shared" si="12"/>
        <v>0</v>
      </c>
      <c r="G196" s="45">
        <f t="shared" si="12"/>
        <v>544.1034212079031</v>
      </c>
      <c r="H196" s="43">
        <f t="shared" si="12"/>
        <v>2834.9759897522904</v>
      </c>
      <c r="I196" s="44">
        <f t="shared" si="12"/>
        <v>61093.42115450342</v>
      </c>
      <c r="J196" s="44">
        <f t="shared" si="12"/>
        <v>5913.019404254355</v>
      </c>
      <c r="K196" s="44">
        <f t="shared" si="12"/>
        <v>99.43730958174191</v>
      </c>
      <c r="L196" s="45">
        <f t="shared" si="12"/>
        <v>2602.8267356600963</v>
      </c>
      <c r="M196" s="43">
        <f t="shared" si="12"/>
        <v>0</v>
      </c>
      <c r="N196" s="44">
        <f t="shared" si="12"/>
        <v>0</v>
      </c>
      <c r="O196" s="44">
        <f t="shared" si="12"/>
        <v>0</v>
      </c>
      <c r="P196" s="44">
        <f t="shared" si="12"/>
        <v>0</v>
      </c>
      <c r="Q196" s="45">
        <f t="shared" si="12"/>
        <v>0</v>
      </c>
      <c r="R196" s="43">
        <f t="shared" si="12"/>
        <v>718.7818635716451</v>
      </c>
      <c r="S196" s="44">
        <f t="shared" si="12"/>
        <v>2215.359907477484</v>
      </c>
      <c r="T196" s="44">
        <f t="shared" si="12"/>
        <v>1695.1938054549355</v>
      </c>
      <c r="U196" s="44">
        <f t="shared" si="12"/>
        <v>0</v>
      </c>
      <c r="V196" s="45">
        <f t="shared" si="12"/>
        <v>730.1828473440969</v>
      </c>
      <c r="W196" s="43">
        <f t="shared" si="12"/>
        <v>0</v>
      </c>
      <c r="X196" s="44">
        <f t="shared" si="12"/>
        <v>66.38753262793549</v>
      </c>
      <c r="Y196" s="44">
        <f t="shared" si="12"/>
        <v>0</v>
      </c>
      <c r="Z196" s="44">
        <f t="shared" si="12"/>
        <v>0</v>
      </c>
      <c r="AA196" s="45">
        <f t="shared" si="12"/>
        <v>0</v>
      </c>
      <c r="AB196" s="43">
        <f t="shared" si="12"/>
        <v>48.252281686806455</v>
      </c>
      <c r="AC196" s="44">
        <f t="shared" si="12"/>
        <v>62.92653505754838</v>
      </c>
      <c r="AD196" s="44">
        <f t="shared" si="12"/>
        <v>2.5709370469032256</v>
      </c>
      <c r="AE196" s="44">
        <f t="shared" si="12"/>
        <v>0</v>
      </c>
      <c r="AF196" s="45">
        <f t="shared" si="12"/>
        <v>32.28080629712903</v>
      </c>
      <c r="AG196" s="43">
        <f t="shared" si="12"/>
        <v>0</v>
      </c>
      <c r="AH196" s="44">
        <f t="shared" si="12"/>
        <v>0</v>
      </c>
      <c r="AI196" s="44">
        <f aca="true" t="shared" si="13" ref="AI196:BK196">AI195+AI179+AI176+AI172+AI14+AI10</f>
        <v>0</v>
      </c>
      <c r="AJ196" s="44">
        <f t="shared" si="13"/>
        <v>0</v>
      </c>
      <c r="AK196" s="45">
        <f t="shared" si="13"/>
        <v>0</v>
      </c>
      <c r="AL196" s="43">
        <f t="shared" si="13"/>
        <v>2.891968333709677</v>
      </c>
      <c r="AM196" s="44">
        <f t="shared" si="13"/>
        <v>0.00014642909677419367</v>
      </c>
      <c r="AN196" s="44">
        <f t="shared" si="13"/>
        <v>0</v>
      </c>
      <c r="AO196" s="44">
        <f t="shared" si="13"/>
        <v>0</v>
      </c>
      <c r="AP196" s="45">
        <f t="shared" si="13"/>
        <v>0.2900577391612904</v>
      </c>
      <c r="AQ196" s="43">
        <f t="shared" si="13"/>
        <v>0</v>
      </c>
      <c r="AR196" s="44">
        <f t="shared" si="13"/>
        <v>1012.4520257760322</v>
      </c>
      <c r="AS196" s="44">
        <f t="shared" si="13"/>
        <v>0</v>
      </c>
      <c r="AT196" s="44">
        <f t="shared" si="13"/>
        <v>0</v>
      </c>
      <c r="AU196" s="45">
        <f t="shared" si="13"/>
        <v>0.0014866886774193549</v>
      </c>
      <c r="AV196" s="43">
        <f t="shared" si="13"/>
        <v>13478.028711350446</v>
      </c>
      <c r="AW196" s="44">
        <f t="shared" si="13"/>
        <v>25668.970787455135</v>
      </c>
      <c r="AX196" s="44">
        <f t="shared" si="13"/>
        <v>1325.819976184033</v>
      </c>
      <c r="AY196" s="44">
        <f t="shared" si="13"/>
        <v>376.37001833674185</v>
      </c>
      <c r="AZ196" s="45">
        <f t="shared" si="13"/>
        <v>8030.741918729711</v>
      </c>
      <c r="BA196" s="43">
        <f t="shared" si="13"/>
        <v>0</v>
      </c>
      <c r="BB196" s="44">
        <f t="shared" si="13"/>
        <v>0</v>
      </c>
      <c r="BC196" s="44">
        <f t="shared" si="13"/>
        <v>0</v>
      </c>
      <c r="BD196" s="44">
        <f t="shared" si="13"/>
        <v>0</v>
      </c>
      <c r="BE196" s="45">
        <f t="shared" si="13"/>
        <v>0</v>
      </c>
      <c r="BF196" s="43">
        <f t="shared" si="13"/>
        <v>3265.8257865690975</v>
      </c>
      <c r="BG196" s="44">
        <f t="shared" si="13"/>
        <v>2397.589541377323</v>
      </c>
      <c r="BH196" s="44">
        <f t="shared" si="13"/>
        <v>1065.5895753021935</v>
      </c>
      <c r="BI196" s="44">
        <f t="shared" si="13"/>
        <v>0</v>
      </c>
      <c r="BJ196" s="45">
        <f t="shared" si="13"/>
        <v>1593.8171770546774</v>
      </c>
      <c r="BK196" s="45">
        <f t="shared" si="13"/>
        <v>140900.54344469798</v>
      </c>
    </row>
    <row r="197" spans="3:63" ht="15" customHeight="1"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</row>
    <row r="198" spans="1:63" s="42" customFormat="1" ht="15" customHeight="1">
      <c r="A198" s="37" t="s">
        <v>20</v>
      </c>
      <c r="B198" s="12" t="s">
        <v>21</v>
      </c>
      <c r="C198" s="49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1"/>
      <c r="BK198" s="52"/>
    </row>
    <row r="199" spans="1:63" s="42" customFormat="1" ht="15">
      <c r="A199" s="37" t="s">
        <v>7</v>
      </c>
      <c r="B199" s="53" t="s">
        <v>95</v>
      </c>
      <c r="C199" s="38"/>
      <c r="D199" s="39"/>
      <c r="E199" s="39"/>
      <c r="F199" s="39"/>
      <c r="G199" s="40"/>
      <c r="H199" s="38"/>
      <c r="I199" s="39"/>
      <c r="J199" s="39"/>
      <c r="K199" s="39"/>
      <c r="L199" s="40"/>
      <c r="M199" s="38"/>
      <c r="N199" s="39"/>
      <c r="O199" s="39"/>
      <c r="P199" s="39"/>
      <c r="Q199" s="40"/>
      <c r="R199" s="38"/>
      <c r="S199" s="39"/>
      <c r="T199" s="39"/>
      <c r="U199" s="39"/>
      <c r="V199" s="40"/>
      <c r="W199" s="38"/>
      <c r="X199" s="39"/>
      <c r="Y199" s="39"/>
      <c r="Z199" s="39"/>
      <c r="AA199" s="40"/>
      <c r="AB199" s="38"/>
      <c r="AC199" s="39"/>
      <c r="AD199" s="39"/>
      <c r="AE199" s="39"/>
      <c r="AF199" s="40"/>
      <c r="AG199" s="38"/>
      <c r="AH199" s="39"/>
      <c r="AI199" s="39"/>
      <c r="AJ199" s="39"/>
      <c r="AK199" s="40"/>
      <c r="AL199" s="38"/>
      <c r="AM199" s="39"/>
      <c r="AN199" s="39"/>
      <c r="AO199" s="39"/>
      <c r="AP199" s="40"/>
      <c r="AQ199" s="38"/>
      <c r="AR199" s="39"/>
      <c r="AS199" s="39"/>
      <c r="AT199" s="39"/>
      <c r="AU199" s="40"/>
      <c r="AV199" s="38"/>
      <c r="AW199" s="39"/>
      <c r="AX199" s="39"/>
      <c r="AY199" s="39"/>
      <c r="AZ199" s="40"/>
      <c r="BA199" s="38"/>
      <c r="BB199" s="39"/>
      <c r="BC199" s="39"/>
      <c r="BD199" s="39"/>
      <c r="BE199" s="40"/>
      <c r="BF199" s="38"/>
      <c r="BG199" s="39"/>
      <c r="BH199" s="39"/>
      <c r="BI199" s="39"/>
      <c r="BJ199" s="40"/>
      <c r="BK199" s="41"/>
    </row>
    <row r="200" spans="1:63" s="42" customFormat="1" ht="15">
      <c r="A200" s="37"/>
      <c r="B200" s="7" t="s">
        <v>315</v>
      </c>
      <c r="C200" s="38">
        <v>0</v>
      </c>
      <c r="D200" s="39">
        <v>0.7215843523870967</v>
      </c>
      <c r="E200" s="39">
        <v>0</v>
      </c>
      <c r="F200" s="39">
        <v>0</v>
      </c>
      <c r="G200" s="40">
        <v>0</v>
      </c>
      <c r="H200" s="38">
        <v>387.21435584312894</v>
      </c>
      <c r="I200" s="39">
        <v>0.8017767269677419</v>
      </c>
      <c r="J200" s="39">
        <v>0.010039470903225807</v>
      </c>
      <c r="K200" s="39">
        <v>0</v>
      </c>
      <c r="L200" s="40">
        <v>114.37538593064517</v>
      </c>
      <c r="M200" s="38">
        <v>0</v>
      </c>
      <c r="N200" s="39">
        <v>0</v>
      </c>
      <c r="O200" s="39">
        <v>0</v>
      </c>
      <c r="P200" s="39">
        <v>0</v>
      </c>
      <c r="Q200" s="40">
        <v>0</v>
      </c>
      <c r="R200" s="38">
        <v>250.85968640777423</v>
      </c>
      <c r="S200" s="39">
        <v>0.08428550374193548</v>
      </c>
      <c r="T200" s="39">
        <v>0</v>
      </c>
      <c r="U200" s="39">
        <v>0</v>
      </c>
      <c r="V200" s="40">
        <v>42.29731136019356</v>
      </c>
      <c r="W200" s="38">
        <v>0</v>
      </c>
      <c r="X200" s="39">
        <v>0</v>
      </c>
      <c r="Y200" s="39">
        <v>0</v>
      </c>
      <c r="Z200" s="39">
        <v>0</v>
      </c>
      <c r="AA200" s="40">
        <v>0</v>
      </c>
      <c r="AB200" s="38">
        <v>12.617361883483872</v>
      </c>
      <c r="AC200" s="39">
        <v>2.39516960383871</v>
      </c>
      <c r="AD200" s="39">
        <v>0</v>
      </c>
      <c r="AE200" s="39">
        <v>0</v>
      </c>
      <c r="AF200" s="40">
        <v>3.2987498627741934</v>
      </c>
      <c r="AG200" s="38">
        <v>0</v>
      </c>
      <c r="AH200" s="39">
        <v>0</v>
      </c>
      <c r="AI200" s="39">
        <v>0</v>
      </c>
      <c r="AJ200" s="39">
        <v>0</v>
      </c>
      <c r="AK200" s="40">
        <v>0</v>
      </c>
      <c r="AL200" s="38">
        <v>6.5782264518387095</v>
      </c>
      <c r="AM200" s="39">
        <v>33.49885002358065</v>
      </c>
      <c r="AN200" s="39">
        <v>0</v>
      </c>
      <c r="AO200" s="39">
        <v>0</v>
      </c>
      <c r="AP200" s="40">
        <v>1.3011871088064517</v>
      </c>
      <c r="AQ200" s="38">
        <v>0</v>
      </c>
      <c r="AR200" s="39">
        <v>0</v>
      </c>
      <c r="AS200" s="39">
        <v>0</v>
      </c>
      <c r="AT200" s="39">
        <v>0</v>
      </c>
      <c r="AU200" s="40">
        <v>0</v>
      </c>
      <c r="AV200" s="38">
        <v>4729.953419152648</v>
      </c>
      <c r="AW200" s="39">
        <v>49.88938251144529</v>
      </c>
      <c r="AX200" s="39">
        <v>0.009578265516129033</v>
      </c>
      <c r="AY200" s="39">
        <v>0.020477171290322574</v>
      </c>
      <c r="AZ200" s="40">
        <v>1049.5827454848709</v>
      </c>
      <c r="BA200" s="38">
        <v>0</v>
      </c>
      <c r="BB200" s="39">
        <v>0</v>
      </c>
      <c r="BC200" s="39">
        <v>0</v>
      </c>
      <c r="BD200" s="39">
        <v>0</v>
      </c>
      <c r="BE200" s="40">
        <v>0</v>
      </c>
      <c r="BF200" s="38">
        <v>3164.9151930105795</v>
      </c>
      <c r="BG200" s="39">
        <v>19.071134283</v>
      </c>
      <c r="BH200" s="39">
        <v>0</v>
      </c>
      <c r="BI200" s="39">
        <v>0</v>
      </c>
      <c r="BJ200" s="40">
        <v>393.84085518906454</v>
      </c>
      <c r="BK200" s="41">
        <f>SUM(C200:BJ200)</f>
        <v>10263.33675559848</v>
      </c>
    </row>
    <row r="201" spans="1:63" s="47" customFormat="1" ht="15">
      <c r="A201" s="37"/>
      <c r="B201" s="8" t="s">
        <v>9</v>
      </c>
      <c r="C201" s="43">
        <f aca="true" t="shared" si="14" ref="C201:AH201">SUM(C200:C200)</f>
        <v>0</v>
      </c>
      <c r="D201" s="44">
        <f t="shared" si="14"/>
        <v>0.7215843523870967</v>
      </c>
      <c r="E201" s="44">
        <f t="shared" si="14"/>
        <v>0</v>
      </c>
      <c r="F201" s="44">
        <f t="shared" si="14"/>
        <v>0</v>
      </c>
      <c r="G201" s="45">
        <f t="shared" si="14"/>
        <v>0</v>
      </c>
      <c r="H201" s="43">
        <f t="shared" si="14"/>
        <v>387.21435584312894</v>
      </c>
      <c r="I201" s="44">
        <f t="shared" si="14"/>
        <v>0.8017767269677419</v>
      </c>
      <c r="J201" s="44">
        <f t="shared" si="14"/>
        <v>0.010039470903225807</v>
      </c>
      <c r="K201" s="44">
        <f t="shared" si="14"/>
        <v>0</v>
      </c>
      <c r="L201" s="45">
        <f t="shared" si="14"/>
        <v>114.37538593064517</v>
      </c>
      <c r="M201" s="43">
        <f t="shared" si="14"/>
        <v>0</v>
      </c>
      <c r="N201" s="44">
        <f t="shared" si="14"/>
        <v>0</v>
      </c>
      <c r="O201" s="44">
        <f t="shared" si="14"/>
        <v>0</v>
      </c>
      <c r="P201" s="44">
        <f t="shared" si="14"/>
        <v>0</v>
      </c>
      <c r="Q201" s="45">
        <f t="shared" si="14"/>
        <v>0</v>
      </c>
      <c r="R201" s="43">
        <f t="shared" si="14"/>
        <v>250.85968640777423</v>
      </c>
      <c r="S201" s="44">
        <f t="shared" si="14"/>
        <v>0.08428550374193548</v>
      </c>
      <c r="T201" s="44">
        <f t="shared" si="14"/>
        <v>0</v>
      </c>
      <c r="U201" s="44">
        <f t="shared" si="14"/>
        <v>0</v>
      </c>
      <c r="V201" s="45">
        <f t="shared" si="14"/>
        <v>42.29731136019356</v>
      </c>
      <c r="W201" s="43">
        <f t="shared" si="14"/>
        <v>0</v>
      </c>
      <c r="X201" s="44">
        <f t="shared" si="14"/>
        <v>0</v>
      </c>
      <c r="Y201" s="44">
        <f t="shared" si="14"/>
        <v>0</v>
      </c>
      <c r="Z201" s="44">
        <f t="shared" si="14"/>
        <v>0</v>
      </c>
      <c r="AA201" s="45">
        <f t="shared" si="14"/>
        <v>0</v>
      </c>
      <c r="AB201" s="43">
        <f t="shared" si="14"/>
        <v>12.617361883483872</v>
      </c>
      <c r="AC201" s="44">
        <f t="shared" si="14"/>
        <v>2.39516960383871</v>
      </c>
      <c r="AD201" s="44">
        <f t="shared" si="14"/>
        <v>0</v>
      </c>
      <c r="AE201" s="44">
        <f t="shared" si="14"/>
        <v>0</v>
      </c>
      <c r="AF201" s="45">
        <f t="shared" si="14"/>
        <v>3.2987498627741934</v>
      </c>
      <c r="AG201" s="43">
        <f t="shared" si="14"/>
        <v>0</v>
      </c>
      <c r="AH201" s="44">
        <f t="shared" si="14"/>
        <v>0</v>
      </c>
      <c r="AI201" s="44">
        <f aca="true" t="shared" si="15" ref="AI201:BK201">SUM(AI200:AI200)</f>
        <v>0</v>
      </c>
      <c r="AJ201" s="44">
        <f t="shared" si="15"/>
        <v>0</v>
      </c>
      <c r="AK201" s="45">
        <f t="shared" si="15"/>
        <v>0</v>
      </c>
      <c r="AL201" s="43">
        <f t="shared" si="15"/>
        <v>6.5782264518387095</v>
      </c>
      <c r="AM201" s="44">
        <f t="shared" si="15"/>
        <v>33.49885002358065</v>
      </c>
      <c r="AN201" s="44">
        <f t="shared" si="15"/>
        <v>0</v>
      </c>
      <c r="AO201" s="44">
        <f t="shared" si="15"/>
        <v>0</v>
      </c>
      <c r="AP201" s="45">
        <f t="shared" si="15"/>
        <v>1.3011871088064517</v>
      </c>
      <c r="AQ201" s="43">
        <f t="shared" si="15"/>
        <v>0</v>
      </c>
      <c r="AR201" s="44">
        <f t="shared" si="15"/>
        <v>0</v>
      </c>
      <c r="AS201" s="44">
        <f t="shared" si="15"/>
        <v>0</v>
      </c>
      <c r="AT201" s="44">
        <f t="shared" si="15"/>
        <v>0</v>
      </c>
      <c r="AU201" s="45">
        <f t="shared" si="15"/>
        <v>0</v>
      </c>
      <c r="AV201" s="43">
        <f t="shared" si="15"/>
        <v>4729.953419152648</v>
      </c>
      <c r="AW201" s="44">
        <f t="shared" si="15"/>
        <v>49.88938251144529</v>
      </c>
      <c r="AX201" s="44">
        <f t="shared" si="15"/>
        <v>0.009578265516129033</v>
      </c>
      <c r="AY201" s="44">
        <f t="shared" si="15"/>
        <v>0.020477171290322574</v>
      </c>
      <c r="AZ201" s="45">
        <f t="shared" si="15"/>
        <v>1049.5827454848709</v>
      </c>
      <c r="BA201" s="43">
        <f t="shared" si="15"/>
        <v>0</v>
      </c>
      <c r="BB201" s="44">
        <f t="shared" si="15"/>
        <v>0</v>
      </c>
      <c r="BC201" s="44">
        <f t="shared" si="15"/>
        <v>0</v>
      </c>
      <c r="BD201" s="44">
        <f t="shared" si="15"/>
        <v>0</v>
      </c>
      <c r="BE201" s="45">
        <f t="shared" si="15"/>
        <v>0</v>
      </c>
      <c r="BF201" s="43">
        <f t="shared" si="15"/>
        <v>3164.9151930105795</v>
      </c>
      <c r="BG201" s="44">
        <f t="shared" si="15"/>
        <v>19.071134283</v>
      </c>
      <c r="BH201" s="44">
        <f t="shared" si="15"/>
        <v>0</v>
      </c>
      <c r="BI201" s="44">
        <f t="shared" si="15"/>
        <v>0</v>
      </c>
      <c r="BJ201" s="45">
        <f t="shared" si="15"/>
        <v>393.84085518906454</v>
      </c>
      <c r="BK201" s="46">
        <f t="shared" si="15"/>
        <v>10263.33675559848</v>
      </c>
    </row>
    <row r="202" spans="3:63" ht="15" customHeight="1"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</row>
    <row r="203" spans="1:63" s="42" customFormat="1" ht="15">
      <c r="A203" s="37" t="s">
        <v>10</v>
      </c>
      <c r="B203" s="13" t="s">
        <v>22</v>
      </c>
      <c r="C203" s="38"/>
      <c r="D203" s="39"/>
      <c r="E203" s="39"/>
      <c r="F203" s="39"/>
      <c r="G203" s="40"/>
      <c r="H203" s="38"/>
      <c r="I203" s="39"/>
      <c r="J203" s="39"/>
      <c r="K203" s="39"/>
      <c r="L203" s="40"/>
      <c r="M203" s="38"/>
      <c r="N203" s="39"/>
      <c r="O203" s="39"/>
      <c r="P203" s="39"/>
      <c r="Q203" s="40"/>
      <c r="R203" s="38"/>
      <c r="S203" s="39"/>
      <c r="T203" s="39"/>
      <c r="U203" s="39"/>
      <c r="V203" s="40"/>
      <c r="W203" s="38"/>
      <c r="X203" s="39"/>
      <c r="Y203" s="39"/>
      <c r="Z203" s="39"/>
      <c r="AA203" s="40"/>
      <c r="AB203" s="38"/>
      <c r="AC203" s="39"/>
      <c r="AD203" s="39"/>
      <c r="AE203" s="39"/>
      <c r="AF203" s="40"/>
      <c r="AG203" s="38"/>
      <c r="AH203" s="39"/>
      <c r="AI203" s="39"/>
      <c r="AJ203" s="39"/>
      <c r="AK203" s="40"/>
      <c r="AL203" s="38"/>
      <c r="AM203" s="39"/>
      <c r="AN203" s="39"/>
      <c r="AO203" s="39"/>
      <c r="AP203" s="40"/>
      <c r="AQ203" s="38"/>
      <c r="AR203" s="39"/>
      <c r="AS203" s="39"/>
      <c r="AT203" s="39"/>
      <c r="AU203" s="40"/>
      <c r="AV203" s="38"/>
      <c r="AW203" s="39"/>
      <c r="AX203" s="39"/>
      <c r="AY203" s="39"/>
      <c r="AZ203" s="40"/>
      <c r="BA203" s="38"/>
      <c r="BB203" s="39"/>
      <c r="BC203" s="39"/>
      <c r="BD203" s="39"/>
      <c r="BE203" s="40"/>
      <c r="BF203" s="38"/>
      <c r="BG203" s="39"/>
      <c r="BH203" s="39"/>
      <c r="BI203" s="39"/>
      <c r="BJ203" s="40"/>
      <c r="BK203" s="41"/>
    </row>
    <row r="204" spans="1:63" s="42" customFormat="1" ht="15">
      <c r="A204" s="37"/>
      <c r="B204" s="7" t="s">
        <v>304</v>
      </c>
      <c r="C204" s="38">
        <v>0</v>
      </c>
      <c r="D204" s="39">
        <v>0.6749351146774193</v>
      </c>
      <c r="E204" s="39">
        <v>0</v>
      </c>
      <c r="F204" s="39">
        <v>0</v>
      </c>
      <c r="G204" s="40">
        <v>0</v>
      </c>
      <c r="H204" s="38">
        <v>914.3514305134838</v>
      </c>
      <c r="I204" s="39">
        <v>2441.306708031903</v>
      </c>
      <c r="J204" s="39">
        <v>3.885071561387096</v>
      </c>
      <c r="K204" s="39">
        <v>0</v>
      </c>
      <c r="L204" s="40">
        <v>290.7091352409032</v>
      </c>
      <c r="M204" s="38">
        <v>0</v>
      </c>
      <c r="N204" s="39">
        <v>0</v>
      </c>
      <c r="O204" s="39">
        <v>0</v>
      </c>
      <c r="P204" s="39">
        <v>0</v>
      </c>
      <c r="Q204" s="40">
        <v>0</v>
      </c>
      <c r="R204" s="38">
        <v>100.62574178838712</v>
      </c>
      <c r="S204" s="39">
        <v>128.37040031470966</v>
      </c>
      <c r="T204" s="39">
        <v>0</v>
      </c>
      <c r="U204" s="39">
        <v>0</v>
      </c>
      <c r="V204" s="40">
        <v>19.82934560151613</v>
      </c>
      <c r="W204" s="38">
        <v>0</v>
      </c>
      <c r="X204" s="39">
        <v>0</v>
      </c>
      <c r="Y204" s="39">
        <v>0</v>
      </c>
      <c r="Z204" s="39">
        <v>0</v>
      </c>
      <c r="AA204" s="40">
        <v>0</v>
      </c>
      <c r="AB204" s="38">
        <v>4.956207341645161</v>
      </c>
      <c r="AC204" s="39">
        <v>3.3440399573870963</v>
      </c>
      <c r="AD204" s="39">
        <v>0</v>
      </c>
      <c r="AE204" s="39">
        <v>0</v>
      </c>
      <c r="AF204" s="40">
        <v>0.0030423935483870966</v>
      </c>
      <c r="AG204" s="38">
        <v>0</v>
      </c>
      <c r="AH204" s="39">
        <v>0</v>
      </c>
      <c r="AI204" s="39">
        <v>0</v>
      </c>
      <c r="AJ204" s="39">
        <v>0</v>
      </c>
      <c r="AK204" s="40">
        <v>0</v>
      </c>
      <c r="AL204" s="38">
        <v>0.005807230354838709</v>
      </c>
      <c r="AM204" s="39">
        <v>0</v>
      </c>
      <c r="AN204" s="39">
        <v>0</v>
      </c>
      <c r="AO204" s="39">
        <v>0</v>
      </c>
      <c r="AP204" s="40">
        <v>0</v>
      </c>
      <c r="AQ204" s="38">
        <v>0</v>
      </c>
      <c r="AR204" s="39">
        <v>0</v>
      </c>
      <c r="AS204" s="39">
        <v>0</v>
      </c>
      <c r="AT204" s="39">
        <v>0</v>
      </c>
      <c r="AU204" s="40">
        <v>0</v>
      </c>
      <c r="AV204" s="38">
        <v>2176.268032506259</v>
      </c>
      <c r="AW204" s="39">
        <v>1497.654252251301</v>
      </c>
      <c r="AX204" s="39">
        <v>1.9720358126129036</v>
      </c>
      <c r="AY204" s="39">
        <v>0</v>
      </c>
      <c r="AZ204" s="40">
        <v>512.941487037387</v>
      </c>
      <c r="BA204" s="38">
        <v>0</v>
      </c>
      <c r="BB204" s="39">
        <v>0</v>
      </c>
      <c r="BC204" s="39">
        <v>0</v>
      </c>
      <c r="BD204" s="39">
        <v>0</v>
      </c>
      <c r="BE204" s="40">
        <v>0</v>
      </c>
      <c r="BF204" s="38">
        <v>446.4615751901613</v>
      </c>
      <c r="BG204" s="39">
        <v>279.6395972630323</v>
      </c>
      <c r="BH204" s="39">
        <v>0</v>
      </c>
      <c r="BI204" s="39">
        <v>0</v>
      </c>
      <c r="BJ204" s="40">
        <v>38.11161974954838</v>
      </c>
      <c r="BK204" s="41">
        <f>SUM(C204:BJ204)</f>
        <v>8861.110464900205</v>
      </c>
    </row>
    <row r="205" spans="1:63" s="42" customFormat="1" ht="15">
      <c r="A205" s="37"/>
      <c r="B205" s="7" t="s">
        <v>105</v>
      </c>
      <c r="C205" s="38">
        <v>0</v>
      </c>
      <c r="D205" s="39">
        <v>21.30949575932258</v>
      </c>
      <c r="E205" s="39">
        <v>0</v>
      </c>
      <c r="F205" s="39">
        <v>0</v>
      </c>
      <c r="G205" s="40">
        <v>0</v>
      </c>
      <c r="H205" s="38">
        <v>100.26309707116127</v>
      </c>
      <c r="I205" s="39">
        <v>36.36426988551612</v>
      </c>
      <c r="J205" s="39">
        <v>0.013121350322580647</v>
      </c>
      <c r="K205" s="39">
        <v>0</v>
      </c>
      <c r="L205" s="40">
        <v>162.4294085631613</v>
      </c>
      <c r="M205" s="38">
        <v>0</v>
      </c>
      <c r="N205" s="39">
        <v>0</v>
      </c>
      <c r="O205" s="39">
        <v>0</v>
      </c>
      <c r="P205" s="39">
        <v>0</v>
      </c>
      <c r="Q205" s="40">
        <v>0</v>
      </c>
      <c r="R205" s="38">
        <v>37.99534224603225</v>
      </c>
      <c r="S205" s="39">
        <v>0.9102535002258064</v>
      </c>
      <c r="T205" s="39">
        <v>0</v>
      </c>
      <c r="U205" s="39">
        <v>0</v>
      </c>
      <c r="V205" s="40">
        <v>36.81144797964515</v>
      </c>
      <c r="W205" s="38">
        <v>0</v>
      </c>
      <c r="X205" s="39">
        <v>0</v>
      </c>
      <c r="Y205" s="39">
        <v>0</v>
      </c>
      <c r="Z205" s="39">
        <v>0</v>
      </c>
      <c r="AA205" s="40">
        <v>0</v>
      </c>
      <c r="AB205" s="38">
        <v>1.7540058385806454</v>
      </c>
      <c r="AC205" s="39">
        <v>0.6623913917419354</v>
      </c>
      <c r="AD205" s="39">
        <v>0</v>
      </c>
      <c r="AE205" s="39">
        <v>0</v>
      </c>
      <c r="AF205" s="40">
        <v>3.298405405483871</v>
      </c>
      <c r="AG205" s="38">
        <v>0</v>
      </c>
      <c r="AH205" s="39">
        <v>0</v>
      </c>
      <c r="AI205" s="39">
        <v>0</v>
      </c>
      <c r="AJ205" s="39">
        <v>0</v>
      </c>
      <c r="AK205" s="40">
        <v>0</v>
      </c>
      <c r="AL205" s="38">
        <v>0.9913035183870967</v>
      </c>
      <c r="AM205" s="39">
        <v>0</v>
      </c>
      <c r="AN205" s="39">
        <v>0</v>
      </c>
      <c r="AO205" s="39">
        <v>0</v>
      </c>
      <c r="AP205" s="40">
        <v>0.3587993185806452</v>
      </c>
      <c r="AQ205" s="38">
        <v>0</v>
      </c>
      <c r="AR205" s="39">
        <v>0</v>
      </c>
      <c r="AS205" s="39">
        <v>0</v>
      </c>
      <c r="AT205" s="39">
        <v>0</v>
      </c>
      <c r="AU205" s="40">
        <v>0</v>
      </c>
      <c r="AV205" s="38">
        <v>826.3689130377093</v>
      </c>
      <c r="AW205" s="39">
        <v>161.19121713623446</v>
      </c>
      <c r="AX205" s="39">
        <v>0.09784130535483872</v>
      </c>
      <c r="AY205" s="39">
        <v>0</v>
      </c>
      <c r="AZ205" s="40">
        <v>1111.5036120439352</v>
      </c>
      <c r="BA205" s="38">
        <v>0</v>
      </c>
      <c r="BB205" s="39">
        <v>0</v>
      </c>
      <c r="BC205" s="39">
        <v>0</v>
      </c>
      <c r="BD205" s="39">
        <v>0</v>
      </c>
      <c r="BE205" s="40">
        <v>0</v>
      </c>
      <c r="BF205" s="38">
        <v>349.20583761725817</v>
      </c>
      <c r="BG205" s="39">
        <v>9.668865997709677</v>
      </c>
      <c r="BH205" s="39">
        <v>0.12885350322580644</v>
      </c>
      <c r="BI205" s="39">
        <v>0</v>
      </c>
      <c r="BJ205" s="40">
        <v>237.1029544731936</v>
      </c>
      <c r="BK205" s="41">
        <f aca="true" t="shared" si="16" ref="BK205:BK231">SUM(C205:BJ205)</f>
        <v>3098.4294369427826</v>
      </c>
    </row>
    <row r="206" spans="1:63" s="42" customFormat="1" ht="15">
      <c r="A206" s="37"/>
      <c r="B206" s="7" t="s">
        <v>216</v>
      </c>
      <c r="C206" s="38">
        <v>0</v>
      </c>
      <c r="D206" s="39">
        <v>0</v>
      </c>
      <c r="E206" s="39">
        <v>0</v>
      </c>
      <c r="F206" s="39">
        <v>0</v>
      </c>
      <c r="G206" s="40">
        <v>0</v>
      </c>
      <c r="H206" s="38">
        <v>2.7741848508387092</v>
      </c>
      <c r="I206" s="39">
        <v>0.4181323870967742</v>
      </c>
      <c r="J206" s="39">
        <v>0</v>
      </c>
      <c r="K206" s="39">
        <v>0</v>
      </c>
      <c r="L206" s="40">
        <v>1.4698593257741936</v>
      </c>
      <c r="M206" s="38">
        <v>0</v>
      </c>
      <c r="N206" s="39">
        <v>0</v>
      </c>
      <c r="O206" s="39">
        <v>0</v>
      </c>
      <c r="P206" s="39">
        <v>0</v>
      </c>
      <c r="Q206" s="40">
        <v>0</v>
      </c>
      <c r="R206" s="38">
        <v>1.6189910721935485</v>
      </c>
      <c r="S206" s="39">
        <v>0.07242659970967742</v>
      </c>
      <c r="T206" s="39">
        <v>0</v>
      </c>
      <c r="U206" s="39">
        <v>0</v>
      </c>
      <c r="V206" s="40">
        <v>0.7998835362258064</v>
      </c>
      <c r="W206" s="38">
        <v>0</v>
      </c>
      <c r="X206" s="39">
        <v>0</v>
      </c>
      <c r="Y206" s="39">
        <v>0</v>
      </c>
      <c r="Z206" s="39">
        <v>0</v>
      </c>
      <c r="AA206" s="40">
        <v>0</v>
      </c>
      <c r="AB206" s="38">
        <v>2.155266654709677</v>
      </c>
      <c r="AC206" s="39">
        <v>0</v>
      </c>
      <c r="AD206" s="39">
        <v>0</v>
      </c>
      <c r="AE206" s="39">
        <v>0</v>
      </c>
      <c r="AF206" s="40">
        <v>0</v>
      </c>
      <c r="AG206" s="38">
        <v>0</v>
      </c>
      <c r="AH206" s="39">
        <v>0</v>
      </c>
      <c r="AI206" s="39">
        <v>0</v>
      </c>
      <c r="AJ206" s="39">
        <v>0</v>
      </c>
      <c r="AK206" s="40">
        <v>0</v>
      </c>
      <c r="AL206" s="38">
        <v>0.4907083400645161</v>
      </c>
      <c r="AM206" s="39">
        <v>0</v>
      </c>
      <c r="AN206" s="39">
        <v>0</v>
      </c>
      <c r="AO206" s="39">
        <v>0</v>
      </c>
      <c r="AP206" s="40">
        <v>0</v>
      </c>
      <c r="AQ206" s="38">
        <v>0</v>
      </c>
      <c r="AR206" s="39">
        <v>0</v>
      </c>
      <c r="AS206" s="39">
        <v>0</v>
      </c>
      <c r="AT206" s="39">
        <v>0</v>
      </c>
      <c r="AU206" s="40">
        <v>0</v>
      </c>
      <c r="AV206" s="38">
        <v>67.61372880032256</v>
      </c>
      <c r="AW206" s="39">
        <v>9.512315456473507</v>
      </c>
      <c r="AX206" s="39">
        <v>0</v>
      </c>
      <c r="AY206" s="39">
        <v>0</v>
      </c>
      <c r="AZ206" s="40">
        <v>13.832305753000004</v>
      </c>
      <c r="BA206" s="38">
        <v>0</v>
      </c>
      <c r="BB206" s="39">
        <v>0</v>
      </c>
      <c r="BC206" s="39">
        <v>0</v>
      </c>
      <c r="BD206" s="39">
        <v>0</v>
      </c>
      <c r="BE206" s="40">
        <v>0</v>
      </c>
      <c r="BF206" s="38">
        <v>39.73893326003223</v>
      </c>
      <c r="BG206" s="39">
        <v>2.2501923572258065</v>
      </c>
      <c r="BH206" s="39">
        <v>0</v>
      </c>
      <c r="BI206" s="39">
        <v>0</v>
      </c>
      <c r="BJ206" s="40">
        <v>15.995685305870968</v>
      </c>
      <c r="BK206" s="41">
        <f t="shared" si="16"/>
        <v>158.742613699538</v>
      </c>
    </row>
    <row r="207" spans="1:63" s="42" customFormat="1" ht="15">
      <c r="A207" s="37"/>
      <c r="B207" s="7" t="s">
        <v>219</v>
      </c>
      <c r="C207" s="38">
        <v>0</v>
      </c>
      <c r="D207" s="39">
        <v>0</v>
      </c>
      <c r="E207" s="39">
        <v>0</v>
      </c>
      <c r="F207" s="39">
        <v>0</v>
      </c>
      <c r="G207" s="40">
        <v>0</v>
      </c>
      <c r="H207" s="38">
        <v>4.999007578258064</v>
      </c>
      <c r="I207" s="39">
        <v>0.11607729677419354</v>
      </c>
      <c r="J207" s="39">
        <v>0</v>
      </c>
      <c r="K207" s="39">
        <v>0</v>
      </c>
      <c r="L207" s="40">
        <v>0.321865761483871</v>
      </c>
      <c r="M207" s="38">
        <v>0</v>
      </c>
      <c r="N207" s="39">
        <v>0</v>
      </c>
      <c r="O207" s="39">
        <v>0</v>
      </c>
      <c r="P207" s="39">
        <v>0</v>
      </c>
      <c r="Q207" s="40">
        <v>0</v>
      </c>
      <c r="R207" s="38">
        <v>0.1385057902903226</v>
      </c>
      <c r="S207" s="39">
        <v>0</v>
      </c>
      <c r="T207" s="39">
        <v>0</v>
      </c>
      <c r="U207" s="39">
        <v>0</v>
      </c>
      <c r="V207" s="40">
        <v>0.09230704841935485</v>
      </c>
      <c r="W207" s="38">
        <v>0</v>
      </c>
      <c r="X207" s="39">
        <v>0</v>
      </c>
      <c r="Y207" s="39">
        <v>0</v>
      </c>
      <c r="Z207" s="39">
        <v>0</v>
      </c>
      <c r="AA207" s="40">
        <v>0</v>
      </c>
      <c r="AB207" s="38">
        <v>0.009018059032258064</v>
      </c>
      <c r="AC207" s="39">
        <v>0</v>
      </c>
      <c r="AD207" s="39">
        <v>0</v>
      </c>
      <c r="AE207" s="39">
        <v>0</v>
      </c>
      <c r="AF207" s="40">
        <v>0</v>
      </c>
      <c r="AG207" s="38">
        <v>0</v>
      </c>
      <c r="AH207" s="39">
        <v>0</v>
      </c>
      <c r="AI207" s="39">
        <v>0</v>
      </c>
      <c r="AJ207" s="39">
        <v>0</v>
      </c>
      <c r="AK207" s="40">
        <v>0</v>
      </c>
      <c r="AL207" s="38">
        <v>0.08198235483870968</v>
      </c>
      <c r="AM207" s="39">
        <v>0</v>
      </c>
      <c r="AN207" s="39">
        <v>0</v>
      </c>
      <c r="AO207" s="39">
        <v>0</v>
      </c>
      <c r="AP207" s="40">
        <v>0</v>
      </c>
      <c r="AQ207" s="38">
        <v>0</v>
      </c>
      <c r="AR207" s="39">
        <v>0</v>
      </c>
      <c r="AS207" s="39">
        <v>0</v>
      </c>
      <c r="AT207" s="39">
        <v>0</v>
      </c>
      <c r="AU207" s="40">
        <v>0</v>
      </c>
      <c r="AV207" s="38">
        <v>301.20753650912906</v>
      </c>
      <c r="AW207" s="39">
        <v>40.065790587028744</v>
      </c>
      <c r="AX207" s="39">
        <v>0</v>
      </c>
      <c r="AY207" s="39">
        <v>0</v>
      </c>
      <c r="AZ207" s="40">
        <v>4.103226131193549</v>
      </c>
      <c r="BA207" s="38">
        <v>0</v>
      </c>
      <c r="BB207" s="39">
        <v>0</v>
      </c>
      <c r="BC207" s="39">
        <v>0</v>
      </c>
      <c r="BD207" s="39">
        <v>0</v>
      </c>
      <c r="BE207" s="40">
        <v>0</v>
      </c>
      <c r="BF207" s="38">
        <v>57.4573312060645</v>
      </c>
      <c r="BG207" s="39">
        <v>3.545736846774194</v>
      </c>
      <c r="BH207" s="39">
        <v>0</v>
      </c>
      <c r="BI207" s="39">
        <v>0</v>
      </c>
      <c r="BJ207" s="40">
        <v>0.6380981101612904</v>
      </c>
      <c r="BK207" s="41">
        <f>SUM(C207:BJ207)</f>
        <v>412.77648327944814</v>
      </c>
    </row>
    <row r="208" spans="1:63" s="42" customFormat="1" ht="15">
      <c r="A208" s="37"/>
      <c r="B208" s="7" t="s">
        <v>239</v>
      </c>
      <c r="C208" s="38">
        <v>0</v>
      </c>
      <c r="D208" s="39">
        <v>8.99414193548387</v>
      </c>
      <c r="E208" s="39">
        <v>0</v>
      </c>
      <c r="F208" s="39">
        <v>0</v>
      </c>
      <c r="G208" s="40">
        <v>0</v>
      </c>
      <c r="H208" s="38">
        <v>4.764201102129032</v>
      </c>
      <c r="I208" s="39">
        <v>0.19787111612903224</v>
      </c>
      <c r="J208" s="39">
        <v>0</v>
      </c>
      <c r="K208" s="39">
        <v>0</v>
      </c>
      <c r="L208" s="40">
        <v>2.246624622967742</v>
      </c>
      <c r="M208" s="38">
        <v>0</v>
      </c>
      <c r="N208" s="39">
        <v>0</v>
      </c>
      <c r="O208" s="39">
        <v>0</v>
      </c>
      <c r="P208" s="39">
        <v>0</v>
      </c>
      <c r="Q208" s="40">
        <v>0</v>
      </c>
      <c r="R208" s="38">
        <v>2.590174429032259</v>
      </c>
      <c r="S208" s="39">
        <v>0.004497070967741936</v>
      </c>
      <c r="T208" s="39">
        <v>0</v>
      </c>
      <c r="U208" s="39">
        <v>0</v>
      </c>
      <c r="V208" s="40">
        <v>1.0253060420645161</v>
      </c>
      <c r="W208" s="38">
        <v>0</v>
      </c>
      <c r="X208" s="39">
        <v>0</v>
      </c>
      <c r="Y208" s="39">
        <v>0</v>
      </c>
      <c r="Z208" s="39">
        <v>0</v>
      </c>
      <c r="AA208" s="40">
        <v>0</v>
      </c>
      <c r="AB208" s="38">
        <v>0.035168461290322584</v>
      </c>
      <c r="AC208" s="39">
        <v>0</v>
      </c>
      <c r="AD208" s="39">
        <v>0</v>
      </c>
      <c r="AE208" s="39">
        <v>0</v>
      </c>
      <c r="AF208" s="40">
        <v>0</v>
      </c>
      <c r="AG208" s="38">
        <v>0</v>
      </c>
      <c r="AH208" s="39">
        <v>0</v>
      </c>
      <c r="AI208" s="39">
        <v>0</v>
      </c>
      <c r="AJ208" s="39">
        <v>0</v>
      </c>
      <c r="AK208" s="40">
        <v>0</v>
      </c>
      <c r="AL208" s="38">
        <v>0.017717763774193544</v>
      </c>
      <c r="AM208" s="39">
        <v>0</v>
      </c>
      <c r="AN208" s="39">
        <v>0</v>
      </c>
      <c r="AO208" s="39">
        <v>0</v>
      </c>
      <c r="AP208" s="40">
        <v>0</v>
      </c>
      <c r="AQ208" s="38">
        <v>0</v>
      </c>
      <c r="AR208" s="39">
        <v>0</v>
      </c>
      <c r="AS208" s="39">
        <v>0</v>
      </c>
      <c r="AT208" s="39">
        <v>0</v>
      </c>
      <c r="AU208" s="40">
        <v>0</v>
      </c>
      <c r="AV208" s="38">
        <v>78.73697080451609</v>
      </c>
      <c r="AW208" s="39">
        <v>8.022575598427228</v>
      </c>
      <c r="AX208" s="39">
        <v>0</v>
      </c>
      <c r="AY208" s="39">
        <v>0</v>
      </c>
      <c r="AZ208" s="40">
        <v>19.222606933064515</v>
      </c>
      <c r="BA208" s="38">
        <v>0</v>
      </c>
      <c r="BB208" s="39">
        <v>0</v>
      </c>
      <c r="BC208" s="39">
        <v>0</v>
      </c>
      <c r="BD208" s="39">
        <v>0</v>
      </c>
      <c r="BE208" s="40">
        <v>0</v>
      </c>
      <c r="BF208" s="38">
        <v>41.05574142951614</v>
      </c>
      <c r="BG208" s="39">
        <v>1.0506113989354837</v>
      </c>
      <c r="BH208" s="39">
        <v>0</v>
      </c>
      <c r="BI208" s="39">
        <v>0</v>
      </c>
      <c r="BJ208" s="40">
        <v>7.1815980871935485</v>
      </c>
      <c r="BK208" s="41">
        <f>SUM(C208:BJ208)</f>
        <v>175.1458067954917</v>
      </c>
    </row>
    <row r="209" spans="1:63" s="42" customFormat="1" ht="15">
      <c r="A209" s="37"/>
      <c r="B209" s="7" t="s">
        <v>245</v>
      </c>
      <c r="C209" s="38">
        <v>0</v>
      </c>
      <c r="D209" s="39">
        <v>9.062232258064515</v>
      </c>
      <c r="E209" s="39">
        <v>0</v>
      </c>
      <c r="F209" s="39">
        <v>0</v>
      </c>
      <c r="G209" s="40">
        <v>0</v>
      </c>
      <c r="H209" s="38">
        <v>2.6237812640967744</v>
      </c>
      <c r="I209" s="39">
        <v>0.22655580645161288</v>
      </c>
      <c r="J209" s="39">
        <v>0</v>
      </c>
      <c r="K209" s="39">
        <v>0</v>
      </c>
      <c r="L209" s="40">
        <v>1.0273711144516127</v>
      </c>
      <c r="M209" s="38">
        <v>0</v>
      </c>
      <c r="N209" s="39">
        <v>0</v>
      </c>
      <c r="O209" s="39">
        <v>0</v>
      </c>
      <c r="P209" s="39">
        <v>0</v>
      </c>
      <c r="Q209" s="40">
        <v>0</v>
      </c>
      <c r="R209" s="38">
        <v>1.5744561766774194</v>
      </c>
      <c r="S209" s="39">
        <v>0</v>
      </c>
      <c r="T209" s="39">
        <v>0</v>
      </c>
      <c r="U209" s="39">
        <v>0</v>
      </c>
      <c r="V209" s="40">
        <v>0.3999163095483871</v>
      </c>
      <c r="W209" s="38">
        <v>0</v>
      </c>
      <c r="X209" s="39">
        <v>0</v>
      </c>
      <c r="Y209" s="39">
        <v>0</v>
      </c>
      <c r="Z209" s="39">
        <v>0</v>
      </c>
      <c r="AA209" s="40">
        <v>0</v>
      </c>
      <c r="AB209" s="38">
        <v>0.00898206129032258</v>
      </c>
      <c r="AC209" s="39">
        <v>0</v>
      </c>
      <c r="AD209" s="39">
        <v>0</v>
      </c>
      <c r="AE209" s="39">
        <v>0</v>
      </c>
      <c r="AF209" s="40">
        <v>0</v>
      </c>
      <c r="AG209" s="38">
        <v>0</v>
      </c>
      <c r="AH209" s="39">
        <v>0</v>
      </c>
      <c r="AI209" s="39">
        <v>0</v>
      </c>
      <c r="AJ209" s="39">
        <v>0</v>
      </c>
      <c r="AK209" s="40">
        <v>0</v>
      </c>
      <c r="AL209" s="38">
        <v>0.013922194999999998</v>
      </c>
      <c r="AM209" s="39">
        <v>0</v>
      </c>
      <c r="AN209" s="39">
        <v>0</v>
      </c>
      <c r="AO209" s="39">
        <v>0</v>
      </c>
      <c r="AP209" s="40">
        <v>0</v>
      </c>
      <c r="AQ209" s="38">
        <v>0</v>
      </c>
      <c r="AR209" s="39">
        <v>0</v>
      </c>
      <c r="AS209" s="39">
        <v>0</v>
      </c>
      <c r="AT209" s="39">
        <v>0</v>
      </c>
      <c r="AU209" s="40">
        <v>0</v>
      </c>
      <c r="AV209" s="38">
        <v>30.279093634000006</v>
      </c>
      <c r="AW209" s="39">
        <v>2.4794622867154996</v>
      </c>
      <c r="AX209" s="39">
        <v>0</v>
      </c>
      <c r="AY209" s="39">
        <v>0</v>
      </c>
      <c r="AZ209" s="40">
        <v>6.099188434580646</v>
      </c>
      <c r="BA209" s="38">
        <v>0</v>
      </c>
      <c r="BB209" s="39">
        <v>0</v>
      </c>
      <c r="BC209" s="39">
        <v>0</v>
      </c>
      <c r="BD209" s="39">
        <v>0</v>
      </c>
      <c r="BE209" s="40">
        <v>0</v>
      </c>
      <c r="BF209" s="38">
        <v>21.071231893935483</v>
      </c>
      <c r="BG209" s="39">
        <v>0.2083748399032258</v>
      </c>
      <c r="BH209" s="39">
        <v>0</v>
      </c>
      <c r="BI209" s="39">
        <v>0</v>
      </c>
      <c r="BJ209" s="40">
        <v>1.4985165043548387</v>
      </c>
      <c r="BK209" s="41">
        <f t="shared" si="16"/>
        <v>76.57308477907036</v>
      </c>
    </row>
    <row r="210" spans="1:63" s="42" customFormat="1" ht="15">
      <c r="A210" s="37"/>
      <c r="B210" s="7" t="s">
        <v>106</v>
      </c>
      <c r="C210" s="38">
        <v>0</v>
      </c>
      <c r="D210" s="39">
        <v>0</v>
      </c>
      <c r="E210" s="39">
        <v>0</v>
      </c>
      <c r="F210" s="39">
        <v>0</v>
      </c>
      <c r="G210" s="40">
        <v>0</v>
      </c>
      <c r="H210" s="38">
        <v>0.641534096548387</v>
      </c>
      <c r="I210" s="39">
        <v>2.749088387096774</v>
      </c>
      <c r="J210" s="39">
        <v>0</v>
      </c>
      <c r="K210" s="39">
        <v>0</v>
      </c>
      <c r="L210" s="40">
        <v>0.8507838139032255</v>
      </c>
      <c r="M210" s="38">
        <v>0</v>
      </c>
      <c r="N210" s="39">
        <v>0</v>
      </c>
      <c r="O210" s="39">
        <v>0</v>
      </c>
      <c r="P210" s="39">
        <v>0</v>
      </c>
      <c r="Q210" s="40">
        <v>0</v>
      </c>
      <c r="R210" s="38">
        <v>0.34392181087096774</v>
      </c>
      <c r="S210" s="39">
        <v>0</v>
      </c>
      <c r="T210" s="39">
        <v>0</v>
      </c>
      <c r="U210" s="39">
        <v>0</v>
      </c>
      <c r="V210" s="40">
        <v>0.30573114209677427</v>
      </c>
      <c r="W210" s="38">
        <v>0</v>
      </c>
      <c r="X210" s="39">
        <v>0</v>
      </c>
      <c r="Y210" s="39">
        <v>0</v>
      </c>
      <c r="Z210" s="39">
        <v>0</v>
      </c>
      <c r="AA210" s="40">
        <v>0</v>
      </c>
      <c r="AB210" s="38">
        <v>0.0065311467741935485</v>
      </c>
      <c r="AC210" s="39">
        <v>0</v>
      </c>
      <c r="AD210" s="39">
        <v>0</v>
      </c>
      <c r="AE210" s="39">
        <v>0</v>
      </c>
      <c r="AF210" s="40">
        <v>0</v>
      </c>
      <c r="AG210" s="38">
        <v>0</v>
      </c>
      <c r="AH210" s="39">
        <v>0</v>
      </c>
      <c r="AI210" s="39">
        <v>0</v>
      </c>
      <c r="AJ210" s="39">
        <v>0</v>
      </c>
      <c r="AK210" s="40">
        <v>0</v>
      </c>
      <c r="AL210" s="38">
        <v>0</v>
      </c>
      <c r="AM210" s="39">
        <v>0</v>
      </c>
      <c r="AN210" s="39">
        <v>0</v>
      </c>
      <c r="AO210" s="39">
        <v>0</v>
      </c>
      <c r="AP210" s="40">
        <v>0</v>
      </c>
      <c r="AQ210" s="38">
        <v>0</v>
      </c>
      <c r="AR210" s="39">
        <v>0</v>
      </c>
      <c r="AS210" s="39">
        <v>0</v>
      </c>
      <c r="AT210" s="39">
        <v>0</v>
      </c>
      <c r="AU210" s="40">
        <v>0</v>
      </c>
      <c r="AV210" s="38">
        <v>7.020250896258065</v>
      </c>
      <c r="AW210" s="39">
        <v>1.5676055972065355</v>
      </c>
      <c r="AX210" s="39">
        <v>0</v>
      </c>
      <c r="AY210" s="39">
        <v>0</v>
      </c>
      <c r="AZ210" s="40">
        <v>9.959408111290324</v>
      </c>
      <c r="BA210" s="38">
        <v>0</v>
      </c>
      <c r="BB210" s="39">
        <v>0</v>
      </c>
      <c r="BC210" s="39">
        <v>0</v>
      </c>
      <c r="BD210" s="39">
        <v>0</v>
      </c>
      <c r="BE210" s="40">
        <v>0</v>
      </c>
      <c r="BF210" s="38">
        <v>3.5452578720645156</v>
      </c>
      <c r="BG210" s="39">
        <v>0.27430816451612905</v>
      </c>
      <c r="BH210" s="39">
        <v>0</v>
      </c>
      <c r="BI210" s="39">
        <v>0</v>
      </c>
      <c r="BJ210" s="40">
        <v>3.8793147552258076</v>
      </c>
      <c r="BK210" s="41">
        <f t="shared" si="16"/>
        <v>31.143735793851697</v>
      </c>
    </row>
    <row r="211" spans="1:63" s="42" customFormat="1" ht="15">
      <c r="A211" s="37"/>
      <c r="B211" s="7" t="s">
        <v>107</v>
      </c>
      <c r="C211" s="38">
        <v>0</v>
      </c>
      <c r="D211" s="39">
        <v>12.9752</v>
      </c>
      <c r="E211" s="39">
        <v>0</v>
      </c>
      <c r="F211" s="39">
        <v>0</v>
      </c>
      <c r="G211" s="40">
        <v>0</v>
      </c>
      <c r="H211" s="38">
        <v>45.701887998580645</v>
      </c>
      <c r="I211" s="39">
        <v>2.7367457129032258</v>
      </c>
      <c r="J211" s="39">
        <v>0</v>
      </c>
      <c r="K211" s="39">
        <v>0</v>
      </c>
      <c r="L211" s="40">
        <v>2.619389394709677</v>
      </c>
      <c r="M211" s="38">
        <v>0</v>
      </c>
      <c r="N211" s="39">
        <v>0</v>
      </c>
      <c r="O211" s="39">
        <v>0</v>
      </c>
      <c r="P211" s="39">
        <v>0</v>
      </c>
      <c r="Q211" s="40">
        <v>0</v>
      </c>
      <c r="R211" s="38">
        <v>0.9102680860000001</v>
      </c>
      <c r="S211" s="39">
        <v>1.362396</v>
      </c>
      <c r="T211" s="39">
        <v>0.64876</v>
      </c>
      <c r="U211" s="39">
        <v>0</v>
      </c>
      <c r="V211" s="40">
        <v>0.8880710909032257</v>
      </c>
      <c r="W211" s="38">
        <v>0</v>
      </c>
      <c r="X211" s="39">
        <v>0</v>
      </c>
      <c r="Y211" s="39">
        <v>0</v>
      </c>
      <c r="Z211" s="39">
        <v>0</v>
      </c>
      <c r="AA211" s="40">
        <v>0</v>
      </c>
      <c r="AB211" s="38">
        <v>4.230246724741936</v>
      </c>
      <c r="AC211" s="39">
        <v>5.304492671290323</v>
      </c>
      <c r="AD211" s="39">
        <v>0</v>
      </c>
      <c r="AE211" s="39">
        <v>0</v>
      </c>
      <c r="AF211" s="40">
        <v>1.298171420677419</v>
      </c>
      <c r="AG211" s="38">
        <v>0</v>
      </c>
      <c r="AH211" s="39">
        <v>0</v>
      </c>
      <c r="AI211" s="39">
        <v>0</v>
      </c>
      <c r="AJ211" s="39">
        <v>0</v>
      </c>
      <c r="AK211" s="40">
        <v>0</v>
      </c>
      <c r="AL211" s="38">
        <v>0.9664943660967742</v>
      </c>
      <c r="AM211" s="39">
        <v>0</v>
      </c>
      <c r="AN211" s="39">
        <v>0</v>
      </c>
      <c r="AO211" s="39">
        <v>0</v>
      </c>
      <c r="AP211" s="40">
        <v>0.15932504303225808</v>
      </c>
      <c r="AQ211" s="38">
        <v>0</v>
      </c>
      <c r="AR211" s="39">
        <v>0</v>
      </c>
      <c r="AS211" s="39">
        <v>0</v>
      </c>
      <c r="AT211" s="39">
        <v>0</v>
      </c>
      <c r="AU211" s="40">
        <v>0</v>
      </c>
      <c r="AV211" s="38">
        <v>88.32015255645156</v>
      </c>
      <c r="AW211" s="39">
        <v>41.19182150924041</v>
      </c>
      <c r="AX211" s="39">
        <v>0.041837995161290324</v>
      </c>
      <c r="AY211" s="39">
        <v>0</v>
      </c>
      <c r="AZ211" s="40">
        <v>77.17130715141934</v>
      </c>
      <c r="BA211" s="38">
        <v>0</v>
      </c>
      <c r="BB211" s="39">
        <v>0</v>
      </c>
      <c r="BC211" s="39">
        <v>0</v>
      </c>
      <c r="BD211" s="39">
        <v>0</v>
      </c>
      <c r="BE211" s="40">
        <v>0</v>
      </c>
      <c r="BF211" s="38">
        <v>32.128939557032275</v>
      </c>
      <c r="BG211" s="39">
        <v>11.966991085064517</v>
      </c>
      <c r="BH211" s="39">
        <v>0</v>
      </c>
      <c r="BI211" s="39">
        <v>0</v>
      </c>
      <c r="BJ211" s="40">
        <v>37.08220555367742</v>
      </c>
      <c r="BK211" s="41">
        <f t="shared" si="16"/>
        <v>367.7047039169823</v>
      </c>
    </row>
    <row r="212" spans="1:63" s="42" customFormat="1" ht="15">
      <c r="A212" s="37"/>
      <c r="B212" s="7" t="s">
        <v>108</v>
      </c>
      <c r="C212" s="38">
        <v>0</v>
      </c>
      <c r="D212" s="39">
        <v>0</v>
      </c>
      <c r="E212" s="39">
        <v>0</v>
      </c>
      <c r="F212" s="39">
        <v>0</v>
      </c>
      <c r="G212" s="40">
        <v>0</v>
      </c>
      <c r="H212" s="38">
        <v>0.5441728996129033</v>
      </c>
      <c r="I212" s="39">
        <v>0</v>
      </c>
      <c r="J212" s="39">
        <v>0</v>
      </c>
      <c r="K212" s="39">
        <v>0</v>
      </c>
      <c r="L212" s="40">
        <v>0.6907492954516128</v>
      </c>
      <c r="M212" s="38">
        <v>0</v>
      </c>
      <c r="N212" s="39">
        <v>0</v>
      </c>
      <c r="O212" s="39">
        <v>0</v>
      </c>
      <c r="P212" s="39">
        <v>0</v>
      </c>
      <c r="Q212" s="40">
        <v>0</v>
      </c>
      <c r="R212" s="38">
        <v>0.6179155620645161</v>
      </c>
      <c r="S212" s="39">
        <v>0.6387194354838709</v>
      </c>
      <c r="T212" s="39">
        <v>0</v>
      </c>
      <c r="U212" s="39">
        <v>0</v>
      </c>
      <c r="V212" s="40">
        <v>0.676160157483871</v>
      </c>
      <c r="W212" s="38">
        <v>0</v>
      </c>
      <c r="X212" s="39">
        <v>0</v>
      </c>
      <c r="Y212" s="39">
        <v>0</v>
      </c>
      <c r="Z212" s="39">
        <v>0</v>
      </c>
      <c r="AA212" s="40">
        <v>0</v>
      </c>
      <c r="AB212" s="38">
        <v>0.7465467739677422</v>
      </c>
      <c r="AC212" s="39">
        <v>0.2409982580645161</v>
      </c>
      <c r="AD212" s="39">
        <v>0</v>
      </c>
      <c r="AE212" s="39">
        <v>0</v>
      </c>
      <c r="AF212" s="40">
        <v>0.338362236967742</v>
      </c>
      <c r="AG212" s="38">
        <v>0</v>
      </c>
      <c r="AH212" s="39">
        <v>0</v>
      </c>
      <c r="AI212" s="39">
        <v>0</v>
      </c>
      <c r="AJ212" s="39">
        <v>0</v>
      </c>
      <c r="AK212" s="40">
        <v>0</v>
      </c>
      <c r="AL212" s="38">
        <v>0.11157865383870967</v>
      </c>
      <c r="AM212" s="39">
        <v>0</v>
      </c>
      <c r="AN212" s="39">
        <v>0</v>
      </c>
      <c r="AO212" s="39">
        <v>0</v>
      </c>
      <c r="AP212" s="40">
        <v>0.07882426432258065</v>
      </c>
      <c r="AQ212" s="38">
        <v>0</v>
      </c>
      <c r="AR212" s="39">
        <v>0</v>
      </c>
      <c r="AS212" s="39">
        <v>0</v>
      </c>
      <c r="AT212" s="39">
        <v>0</v>
      </c>
      <c r="AU212" s="40">
        <v>0</v>
      </c>
      <c r="AV212" s="38">
        <v>46.72602222903227</v>
      </c>
      <c r="AW212" s="39">
        <v>7.478247851284674</v>
      </c>
      <c r="AX212" s="39">
        <v>0</v>
      </c>
      <c r="AY212" s="39">
        <v>0</v>
      </c>
      <c r="AZ212" s="40">
        <v>43.289492788483855</v>
      </c>
      <c r="BA212" s="38">
        <v>0</v>
      </c>
      <c r="BB212" s="39">
        <v>0</v>
      </c>
      <c r="BC212" s="39">
        <v>0</v>
      </c>
      <c r="BD212" s="39">
        <v>0</v>
      </c>
      <c r="BE212" s="40">
        <v>0</v>
      </c>
      <c r="BF212" s="38">
        <v>17.33169419880645</v>
      </c>
      <c r="BG212" s="39">
        <v>2.6511148127741935</v>
      </c>
      <c r="BH212" s="39">
        <v>0</v>
      </c>
      <c r="BI212" s="39">
        <v>0</v>
      </c>
      <c r="BJ212" s="40">
        <v>11.134360974483869</v>
      </c>
      <c r="BK212" s="41">
        <f t="shared" si="16"/>
        <v>133.29496039212336</v>
      </c>
    </row>
    <row r="213" spans="1:63" s="42" customFormat="1" ht="15">
      <c r="A213" s="37"/>
      <c r="B213" s="7" t="s">
        <v>109</v>
      </c>
      <c r="C213" s="38">
        <v>0</v>
      </c>
      <c r="D213" s="39">
        <v>0</v>
      </c>
      <c r="E213" s="39">
        <v>0</v>
      </c>
      <c r="F213" s="39">
        <v>0</v>
      </c>
      <c r="G213" s="40">
        <v>0</v>
      </c>
      <c r="H213" s="38">
        <v>0.8306587298387097</v>
      </c>
      <c r="I213" s="39">
        <v>0.13376293548387097</v>
      </c>
      <c r="J213" s="39">
        <v>0</v>
      </c>
      <c r="K213" s="39">
        <v>0</v>
      </c>
      <c r="L213" s="40">
        <v>1.2389836337741937</v>
      </c>
      <c r="M213" s="38">
        <v>0</v>
      </c>
      <c r="N213" s="39">
        <v>0</v>
      </c>
      <c r="O213" s="39">
        <v>0</v>
      </c>
      <c r="P213" s="39">
        <v>0</v>
      </c>
      <c r="Q213" s="40">
        <v>0</v>
      </c>
      <c r="R213" s="38">
        <v>0.6056989607096774</v>
      </c>
      <c r="S213" s="39">
        <v>1.5486465118387098</v>
      </c>
      <c r="T213" s="39">
        <v>0</v>
      </c>
      <c r="U213" s="39">
        <v>0</v>
      </c>
      <c r="V213" s="40">
        <v>1.1625124236129032</v>
      </c>
      <c r="W213" s="38">
        <v>0</v>
      </c>
      <c r="X213" s="39">
        <v>0</v>
      </c>
      <c r="Y213" s="39">
        <v>0</v>
      </c>
      <c r="Z213" s="39">
        <v>0</v>
      </c>
      <c r="AA213" s="40">
        <v>0</v>
      </c>
      <c r="AB213" s="38">
        <v>1.1478292780000003</v>
      </c>
      <c r="AC213" s="39">
        <v>0</v>
      </c>
      <c r="AD213" s="39">
        <v>0</v>
      </c>
      <c r="AE213" s="39">
        <v>0</v>
      </c>
      <c r="AF213" s="40">
        <v>0.733858026516129</v>
      </c>
      <c r="AG213" s="38">
        <v>0</v>
      </c>
      <c r="AH213" s="39">
        <v>0</v>
      </c>
      <c r="AI213" s="39">
        <v>0</v>
      </c>
      <c r="AJ213" s="39">
        <v>0</v>
      </c>
      <c r="AK213" s="40">
        <v>0</v>
      </c>
      <c r="AL213" s="38">
        <v>0.08633138419354838</v>
      </c>
      <c r="AM213" s="39">
        <v>0</v>
      </c>
      <c r="AN213" s="39">
        <v>0</v>
      </c>
      <c r="AO213" s="39">
        <v>0</v>
      </c>
      <c r="AP213" s="40">
        <v>0.030561970354838697</v>
      </c>
      <c r="AQ213" s="38">
        <v>0</v>
      </c>
      <c r="AR213" s="39">
        <v>0</v>
      </c>
      <c r="AS213" s="39">
        <v>0</v>
      </c>
      <c r="AT213" s="39">
        <v>0</v>
      </c>
      <c r="AU213" s="40">
        <v>0</v>
      </c>
      <c r="AV213" s="38">
        <v>113.43299351590322</v>
      </c>
      <c r="AW213" s="39">
        <v>21.706653440438224</v>
      </c>
      <c r="AX213" s="39">
        <v>0</v>
      </c>
      <c r="AY213" s="39">
        <v>0</v>
      </c>
      <c r="AZ213" s="40">
        <v>61.23972534490324</v>
      </c>
      <c r="BA213" s="38">
        <v>0</v>
      </c>
      <c r="BB213" s="39">
        <v>0</v>
      </c>
      <c r="BC213" s="39">
        <v>0</v>
      </c>
      <c r="BD213" s="39">
        <v>0</v>
      </c>
      <c r="BE213" s="40">
        <v>0</v>
      </c>
      <c r="BF213" s="38">
        <v>23.552354546903224</v>
      </c>
      <c r="BG213" s="39">
        <v>1.820354390483871</v>
      </c>
      <c r="BH213" s="39">
        <v>0</v>
      </c>
      <c r="BI213" s="39">
        <v>0</v>
      </c>
      <c r="BJ213" s="40">
        <v>17.467322037903223</v>
      </c>
      <c r="BK213" s="41">
        <f t="shared" si="16"/>
        <v>246.7382471308576</v>
      </c>
    </row>
    <row r="214" spans="1:63" s="42" customFormat="1" ht="15">
      <c r="A214" s="37"/>
      <c r="B214" s="7" t="s">
        <v>305</v>
      </c>
      <c r="C214" s="38">
        <v>0</v>
      </c>
      <c r="D214" s="39">
        <v>46.74683845670969</v>
      </c>
      <c r="E214" s="39">
        <v>0</v>
      </c>
      <c r="F214" s="39">
        <v>0</v>
      </c>
      <c r="G214" s="40">
        <v>0.10484269845161291</v>
      </c>
      <c r="H214" s="38">
        <v>312.4511156933226</v>
      </c>
      <c r="I214" s="39">
        <v>818.3047897564194</v>
      </c>
      <c r="J214" s="39">
        <v>22.60911082493548</v>
      </c>
      <c r="K214" s="39">
        <v>0</v>
      </c>
      <c r="L214" s="40">
        <v>130.5541631171613</v>
      </c>
      <c r="M214" s="38">
        <v>0</v>
      </c>
      <c r="N214" s="39">
        <v>0</v>
      </c>
      <c r="O214" s="39">
        <v>0</v>
      </c>
      <c r="P214" s="39">
        <v>0</v>
      </c>
      <c r="Q214" s="40">
        <v>0</v>
      </c>
      <c r="R214" s="38">
        <v>134.81855318925807</v>
      </c>
      <c r="S214" s="39">
        <v>52.245301601806446</v>
      </c>
      <c r="T214" s="39">
        <v>0</v>
      </c>
      <c r="U214" s="39">
        <v>0</v>
      </c>
      <c r="V214" s="40">
        <v>28.94570131935484</v>
      </c>
      <c r="W214" s="38">
        <v>0</v>
      </c>
      <c r="X214" s="39">
        <v>0</v>
      </c>
      <c r="Y214" s="39">
        <v>0</v>
      </c>
      <c r="Z214" s="39">
        <v>0</v>
      </c>
      <c r="AA214" s="40">
        <v>0</v>
      </c>
      <c r="AB214" s="38">
        <v>16.388564942483875</v>
      </c>
      <c r="AC214" s="39">
        <v>1.3217644966774196</v>
      </c>
      <c r="AD214" s="39">
        <v>0</v>
      </c>
      <c r="AE214" s="39">
        <v>0</v>
      </c>
      <c r="AF214" s="40">
        <v>7.270823285645162</v>
      </c>
      <c r="AG214" s="38">
        <v>0</v>
      </c>
      <c r="AH214" s="39">
        <v>0</v>
      </c>
      <c r="AI214" s="39">
        <v>0</v>
      </c>
      <c r="AJ214" s="39">
        <v>0</v>
      </c>
      <c r="AK214" s="40">
        <v>0</v>
      </c>
      <c r="AL214" s="38">
        <v>10.12284568229032</v>
      </c>
      <c r="AM214" s="39">
        <v>19.047568066709687</v>
      </c>
      <c r="AN214" s="39">
        <v>0</v>
      </c>
      <c r="AO214" s="39">
        <v>0</v>
      </c>
      <c r="AP214" s="40">
        <v>1.4959665088387095</v>
      </c>
      <c r="AQ214" s="38">
        <v>0</v>
      </c>
      <c r="AR214" s="39">
        <v>0</v>
      </c>
      <c r="AS214" s="39">
        <v>0</v>
      </c>
      <c r="AT214" s="39">
        <v>0</v>
      </c>
      <c r="AU214" s="40">
        <v>0</v>
      </c>
      <c r="AV214" s="38">
        <v>4814.332152754458</v>
      </c>
      <c r="AW214" s="39">
        <v>327.5309869298437</v>
      </c>
      <c r="AX214" s="39">
        <v>0.6967682997741934</v>
      </c>
      <c r="AY214" s="39">
        <v>0</v>
      </c>
      <c r="AZ214" s="40">
        <v>1297.4242261806785</v>
      </c>
      <c r="BA214" s="38">
        <v>0</v>
      </c>
      <c r="BB214" s="39">
        <v>0</v>
      </c>
      <c r="BC214" s="39">
        <v>0</v>
      </c>
      <c r="BD214" s="39">
        <v>0</v>
      </c>
      <c r="BE214" s="40">
        <v>0</v>
      </c>
      <c r="BF214" s="38">
        <v>2371.125120642774</v>
      </c>
      <c r="BG214" s="39">
        <v>201.61611118899998</v>
      </c>
      <c r="BH214" s="39">
        <v>0.16219297887096773</v>
      </c>
      <c r="BI214" s="39">
        <v>0</v>
      </c>
      <c r="BJ214" s="40">
        <v>313.98529050151615</v>
      </c>
      <c r="BK214" s="41">
        <f t="shared" si="16"/>
        <v>10929.300799116978</v>
      </c>
    </row>
    <row r="215" spans="1:63" s="42" customFormat="1" ht="15">
      <c r="A215" s="37"/>
      <c r="B215" s="7" t="s">
        <v>306</v>
      </c>
      <c r="C215" s="38">
        <v>0</v>
      </c>
      <c r="D215" s="39">
        <v>0.659651407870968</v>
      </c>
      <c r="E215" s="39">
        <v>0</v>
      </c>
      <c r="F215" s="39">
        <v>0</v>
      </c>
      <c r="G215" s="40">
        <v>0</v>
      </c>
      <c r="H215" s="38">
        <v>848.3081503532583</v>
      </c>
      <c r="I215" s="39">
        <v>268.93485724170966</v>
      </c>
      <c r="J215" s="39">
        <v>0</v>
      </c>
      <c r="K215" s="39">
        <v>305.2992960619678</v>
      </c>
      <c r="L215" s="40">
        <v>218.19853419280648</v>
      </c>
      <c r="M215" s="38">
        <v>0</v>
      </c>
      <c r="N215" s="39">
        <v>0</v>
      </c>
      <c r="O215" s="39">
        <v>0</v>
      </c>
      <c r="P215" s="39">
        <v>0</v>
      </c>
      <c r="Q215" s="40">
        <v>0</v>
      </c>
      <c r="R215" s="38">
        <v>75.96721975458065</v>
      </c>
      <c r="S215" s="39">
        <v>91.9187580119355</v>
      </c>
      <c r="T215" s="39">
        <v>0</v>
      </c>
      <c r="U215" s="39">
        <v>0</v>
      </c>
      <c r="V215" s="40">
        <v>99.32573927319356</v>
      </c>
      <c r="W215" s="38">
        <v>0</v>
      </c>
      <c r="X215" s="39">
        <v>0</v>
      </c>
      <c r="Y215" s="39">
        <v>0</v>
      </c>
      <c r="Z215" s="39">
        <v>0</v>
      </c>
      <c r="AA215" s="40">
        <v>0</v>
      </c>
      <c r="AB215" s="38">
        <v>8.154268240645163</v>
      </c>
      <c r="AC215" s="39">
        <v>0.105759253516129</v>
      </c>
      <c r="AD215" s="39">
        <v>0</v>
      </c>
      <c r="AE215" s="39">
        <v>0</v>
      </c>
      <c r="AF215" s="40">
        <v>7.159365295129032</v>
      </c>
      <c r="AG215" s="38">
        <v>0</v>
      </c>
      <c r="AH215" s="39">
        <v>0</v>
      </c>
      <c r="AI215" s="39">
        <v>0</v>
      </c>
      <c r="AJ215" s="39">
        <v>0</v>
      </c>
      <c r="AK215" s="40">
        <v>0</v>
      </c>
      <c r="AL215" s="38">
        <v>4.810185472516128</v>
      </c>
      <c r="AM215" s="39">
        <v>144.71588819641937</v>
      </c>
      <c r="AN215" s="39">
        <v>0</v>
      </c>
      <c r="AO215" s="39">
        <v>0</v>
      </c>
      <c r="AP215" s="40">
        <v>1.1500291948387096</v>
      </c>
      <c r="AQ215" s="38">
        <v>0</v>
      </c>
      <c r="AR215" s="39">
        <v>0</v>
      </c>
      <c r="AS215" s="39">
        <v>0</v>
      </c>
      <c r="AT215" s="39">
        <v>0</v>
      </c>
      <c r="AU215" s="40">
        <v>0</v>
      </c>
      <c r="AV215" s="38">
        <v>2821.8853274984476</v>
      </c>
      <c r="AW215" s="39">
        <v>271.4979796437283</v>
      </c>
      <c r="AX215" s="39">
        <v>0.5679864759032258</v>
      </c>
      <c r="AY215" s="39">
        <v>0</v>
      </c>
      <c r="AZ215" s="40">
        <v>2532.4216494316083</v>
      </c>
      <c r="BA215" s="38">
        <v>0</v>
      </c>
      <c r="BB215" s="39">
        <v>0</v>
      </c>
      <c r="BC215" s="39">
        <v>0</v>
      </c>
      <c r="BD215" s="39">
        <v>0</v>
      </c>
      <c r="BE215" s="40">
        <v>0</v>
      </c>
      <c r="BF215" s="38">
        <v>1576.5832764724203</v>
      </c>
      <c r="BG215" s="39">
        <v>63.67342779522581</v>
      </c>
      <c r="BH215" s="39">
        <v>3.4446172539354825</v>
      </c>
      <c r="BI215" s="39">
        <v>0</v>
      </c>
      <c r="BJ215" s="40">
        <v>624.712752118774</v>
      </c>
      <c r="BK215" s="41">
        <f t="shared" si="16"/>
        <v>9969.49471864043</v>
      </c>
    </row>
    <row r="216" spans="1:63" s="42" customFormat="1" ht="15">
      <c r="A216" s="37"/>
      <c r="B216" s="7" t="s">
        <v>120</v>
      </c>
      <c r="C216" s="38">
        <v>0</v>
      </c>
      <c r="D216" s="39">
        <v>0.6653116129032258</v>
      </c>
      <c r="E216" s="39">
        <v>0</v>
      </c>
      <c r="F216" s="39">
        <v>0</v>
      </c>
      <c r="G216" s="40">
        <v>0</v>
      </c>
      <c r="H216" s="38">
        <v>47.9727041263871</v>
      </c>
      <c r="I216" s="39">
        <v>98.22705948000001</v>
      </c>
      <c r="J216" s="39">
        <v>0</v>
      </c>
      <c r="K216" s="39">
        <v>0</v>
      </c>
      <c r="L216" s="40">
        <v>20.863793608193546</v>
      </c>
      <c r="M216" s="38">
        <v>0</v>
      </c>
      <c r="N216" s="39">
        <v>0</v>
      </c>
      <c r="O216" s="39">
        <v>0</v>
      </c>
      <c r="P216" s="39">
        <v>0</v>
      </c>
      <c r="Q216" s="40">
        <v>0</v>
      </c>
      <c r="R216" s="38">
        <v>12.242800654677422</v>
      </c>
      <c r="S216" s="39">
        <v>9.304350339225808</v>
      </c>
      <c r="T216" s="39">
        <v>0</v>
      </c>
      <c r="U216" s="39">
        <v>0</v>
      </c>
      <c r="V216" s="40">
        <v>9.514688677548387</v>
      </c>
      <c r="W216" s="38">
        <v>0</v>
      </c>
      <c r="X216" s="39">
        <v>0</v>
      </c>
      <c r="Y216" s="39">
        <v>0</v>
      </c>
      <c r="Z216" s="39">
        <v>0</v>
      </c>
      <c r="AA216" s="40">
        <v>0</v>
      </c>
      <c r="AB216" s="38">
        <v>1.6474911261935485</v>
      </c>
      <c r="AC216" s="39">
        <v>0</v>
      </c>
      <c r="AD216" s="39">
        <v>0</v>
      </c>
      <c r="AE216" s="39">
        <v>0</v>
      </c>
      <c r="AF216" s="40">
        <v>0</v>
      </c>
      <c r="AG216" s="38">
        <v>0</v>
      </c>
      <c r="AH216" s="39">
        <v>0</v>
      </c>
      <c r="AI216" s="39">
        <v>0</v>
      </c>
      <c r="AJ216" s="39">
        <v>0</v>
      </c>
      <c r="AK216" s="40">
        <v>0</v>
      </c>
      <c r="AL216" s="38">
        <v>0.011762270645161287</v>
      </c>
      <c r="AM216" s="39">
        <v>0</v>
      </c>
      <c r="AN216" s="39">
        <v>0</v>
      </c>
      <c r="AO216" s="39">
        <v>0</v>
      </c>
      <c r="AP216" s="40">
        <v>0</v>
      </c>
      <c r="AQ216" s="38">
        <v>0</v>
      </c>
      <c r="AR216" s="39">
        <v>0</v>
      </c>
      <c r="AS216" s="39">
        <v>0</v>
      </c>
      <c r="AT216" s="39">
        <v>0</v>
      </c>
      <c r="AU216" s="40">
        <v>0</v>
      </c>
      <c r="AV216" s="38">
        <v>1311.2074690543222</v>
      </c>
      <c r="AW216" s="39">
        <v>314.0659717632011</v>
      </c>
      <c r="AX216" s="39">
        <v>0</v>
      </c>
      <c r="AY216" s="39">
        <v>0</v>
      </c>
      <c r="AZ216" s="40">
        <v>274.71743029467746</v>
      </c>
      <c r="BA216" s="38">
        <v>0</v>
      </c>
      <c r="BB216" s="39">
        <v>0</v>
      </c>
      <c r="BC216" s="39">
        <v>0</v>
      </c>
      <c r="BD216" s="39">
        <v>0</v>
      </c>
      <c r="BE216" s="40">
        <v>0</v>
      </c>
      <c r="BF216" s="38">
        <v>333.7762431924517</v>
      </c>
      <c r="BG216" s="39">
        <v>106.61324642958067</v>
      </c>
      <c r="BH216" s="39">
        <v>3.0066741154193544</v>
      </c>
      <c r="BI216" s="39">
        <v>0</v>
      </c>
      <c r="BJ216" s="40">
        <v>84.30613997054837</v>
      </c>
      <c r="BK216" s="41">
        <f t="shared" si="16"/>
        <v>2628.143136715975</v>
      </c>
    </row>
    <row r="217" spans="1:63" s="42" customFormat="1" ht="15">
      <c r="A217" s="37"/>
      <c r="B217" s="7" t="s">
        <v>110</v>
      </c>
      <c r="C217" s="38">
        <v>0</v>
      </c>
      <c r="D217" s="39">
        <v>56.999794586967745</v>
      </c>
      <c r="E217" s="39">
        <v>0</v>
      </c>
      <c r="F217" s="39">
        <v>0</v>
      </c>
      <c r="G217" s="40">
        <v>0</v>
      </c>
      <c r="H217" s="38">
        <v>142.41638903770968</v>
      </c>
      <c r="I217" s="39">
        <v>114.48615784351614</v>
      </c>
      <c r="J217" s="39">
        <v>0</v>
      </c>
      <c r="K217" s="39">
        <v>0</v>
      </c>
      <c r="L217" s="40">
        <v>308.50370183519357</v>
      </c>
      <c r="M217" s="38">
        <v>0</v>
      </c>
      <c r="N217" s="39">
        <v>0</v>
      </c>
      <c r="O217" s="39">
        <v>0</v>
      </c>
      <c r="P217" s="39">
        <v>0</v>
      </c>
      <c r="Q217" s="40">
        <v>0</v>
      </c>
      <c r="R217" s="38">
        <v>69.1116564622258</v>
      </c>
      <c r="S217" s="39">
        <v>29.370807574161283</v>
      </c>
      <c r="T217" s="39">
        <v>0</v>
      </c>
      <c r="U217" s="39">
        <v>0</v>
      </c>
      <c r="V217" s="40">
        <v>84.84112980725806</v>
      </c>
      <c r="W217" s="38">
        <v>0</v>
      </c>
      <c r="X217" s="39">
        <v>0</v>
      </c>
      <c r="Y217" s="39">
        <v>0</v>
      </c>
      <c r="Z217" s="39">
        <v>0</v>
      </c>
      <c r="AA217" s="40">
        <v>0</v>
      </c>
      <c r="AB217" s="38">
        <v>5.734464447</v>
      </c>
      <c r="AC217" s="39">
        <v>0.010411836580645161</v>
      </c>
      <c r="AD217" s="39">
        <v>0</v>
      </c>
      <c r="AE217" s="39">
        <v>0</v>
      </c>
      <c r="AF217" s="40">
        <v>5.137312922580645</v>
      </c>
      <c r="AG217" s="38">
        <v>0</v>
      </c>
      <c r="AH217" s="39">
        <v>0</v>
      </c>
      <c r="AI217" s="39">
        <v>0</v>
      </c>
      <c r="AJ217" s="39">
        <v>0</v>
      </c>
      <c r="AK217" s="40">
        <v>0</v>
      </c>
      <c r="AL217" s="38">
        <v>3.8416016511290323</v>
      </c>
      <c r="AM217" s="39">
        <v>0.6122445059999999</v>
      </c>
      <c r="AN217" s="39">
        <v>0</v>
      </c>
      <c r="AO217" s="39">
        <v>0</v>
      </c>
      <c r="AP217" s="40">
        <v>2.215140377612903</v>
      </c>
      <c r="AQ217" s="38">
        <v>0</v>
      </c>
      <c r="AR217" s="39">
        <v>0</v>
      </c>
      <c r="AS217" s="39">
        <v>0</v>
      </c>
      <c r="AT217" s="39">
        <v>0</v>
      </c>
      <c r="AU217" s="40">
        <v>0</v>
      </c>
      <c r="AV217" s="38">
        <v>1609.7949536804504</v>
      </c>
      <c r="AW217" s="39">
        <v>202.08465062691602</v>
      </c>
      <c r="AX217" s="39">
        <v>0.6080015379677417</v>
      </c>
      <c r="AY217" s="39">
        <v>0</v>
      </c>
      <c r="AZ217" s="40">
        <v>2542.232625887421</v>
      </c>
      <c r="BA217" s="38">
        <v>0</v>
      </c>
      <c r="BB217" s="39">
        <v>0</v>
      </c>
      <c r="BC217" s="39">
        <v>0</v>
      </c>
      <c r="BD217" s="39">
        <v>0</v>
      </c>
      <c r="BE217" s="40">
        <v>0</v>
      </c>
      <c r="BF217" s="38">
        <v>978.0615853526126</v>
      </c>
      <c r="BG217" s="39">
        <v>41.101913087870976</v>
      </c>
      <c r="BH217" s="39">
        <v>2.909026173419355</v>
      </c>
      <c r="BI217" s="39">
        <v>0</v>
      </c>
      <c r="BJ217" s="40">
        <v>726.3166735315806</v>
      </c>
      <c r="BK217" s="41">
        <f t="shared" si="16"/>
        <v>6926.390242766174</v>
      </c>
    </row>
    <row r="218" spans="1:63" s="42" customFormat="1" ht="15">
      <c r="A218" s="37"/>
      <c r="B218" s="7" t="s">
        <v>111</v>
      </c>
      <c r="C218" s="38">
        <v>0</v>
      </c>
      <c r="D218" s="39">
        <v>18.310576466838707</v>
      </c>
      <c r="E218" s="39">
        <v>0</v>
      </c>
      <c r="F218" s="39">
        <v>0</v>
      </c>
      <c r="G218" s="40">
        <v>0</v>
      </c>
      <c r="H218" s="38">
        <v>113.83342045683872</v>
      </c>
      <c r="I218" s="39">
        <v>80.12138961912905</v>
      </c>
      <c r="J218" s="39">
        <v>0</v>
      </c>
      <c r="K218" s="39">
        <v>0</v>
      </c>
      <c r="L218" s="40">
        <v>103.14552565016132</v>
      </c>
      <c r="M218" s="38">
        <v>0</v>
      </c>
      <c r="N218" s="39">
        <v>0</v>
      </c>
      <c r="O218" s="39">
        <v>0</v>
      </c>
      <c r="P218" s="39">
        <v>0</v>
      </c>
      <c r="Q218" s="40">
        <v>0</v>
      </c>
      <c r="R218" s="38">
        <v>25.59194906816129</v>
      </c>
      <c r="S218" s="39">
        <v>16.30267739754839</v>
      </c>
      <c r="T218" s="39">
        <v>0</v>
      </c>
      <c r="U218" s="39">
        <v>0</v>
      </c>
      <c r="V218" s="40">
        <v>23.232170232258063</v>
      </c>
      <c r="W218" s="38">
        <v>0</v>
      </c>
      <c r="X218" s="39">
        <v>0</v>
      </c>
      <c r="Y218" s="39">
        <v>0</v>
      </c>
      <c r="Z218" s="39">
        <v>0</v>
      </c>
      <c r="AA218" s="40">
        <v>0</v>
      </c>
      <c r="AB218" s="38">
        <v>9.645803343419354</v>
      </c>
      <c r="AC218" s="39">
        <v>0.28167233393548385</v>
      </c>
      <c r="AD218" s="39">
        <v>0</v>
      </c>
      <c r="AE218" s="39">
        <v>0</v>
      </c>
      <c r="AF218" s="40">
        <v>2.576687952354838</v>
      </c>
      <c r="AG218" s="38">
        <v>0</v>
      </c>
      <c r="AH218" s="39">
        <v>0</v>
      </c>
      <c r="AI218" s="39">
        <v>0</v>
      </c>
      <c r="AJ218" s="39">
        <v>0</v>
      </c>
      <c r="AK218" s="40">
        <v>0</v>
      </c>
      <c r="AL218" s="38">
        <v>14.354115368032256</v>
      </c>
      <c r="AM218" s="39">
        <v>0.6092078077419356</v>
      </c>
      <c r="AN218" s="39">
        <v>0</v>
      </c>
      <c r="AO218" s="39">
        <v>0</v>
      </c>
      <c r="AP218" s="40">
        <v>2.6864458723870968</v>
      </c>
      <c r="AQ218" s="38">
        <v>0</v>
      </c>
      <c r="AR218" s="39">
        <v>0</v>
      </c>
      <c r="AS218" s="39">
        <v>0</v>
      </c>
      <c r="AT218" s="39">
        <v>0</v>
      </c>
      <c r="AU218" s="40">
        <v>0</v>
      </c>
      <c r="AV218" s="38">
        <v>974.6045074786174</v>
      </c>
      <c r="AW218" s="39">
        <v>152.6322037915753</v>
      </c>
      <c r="AX218" s="39">
        <v>0.17446551609677416</v>
      </c>
      <c r="AY218" s="39">
        <v>0</v>
      </c>
      <c r="AZ218" s="40">
        <v>858.8315956621617</v>
      </c>
      <c r="BA218" s="38">
        <v>0</v>
      </c>
      <c r="BB218" s="39">
        <v>0</v>
      </c>
      <c r="BC218" s="39">
        <v>0</v>
      </c>
      <c r="BD218" s="39">
        <v>0</v>
      </c>
      <c r="BE218" s="40">
        <v>0</v>
      </c>
      <c r="BF218" s="38">
        <v>565.7828405888063</v>
      </c>
      <c r="BG218" s="39">
        <v>49.54264580125807</v>
      </c>
      <c r="BH218" s="39">
        <v>0.12410488751612903</v>
      </c>
      <c r="BI218" s="39">
        <v>0</v>
      </c>
      <c r="BJ218" s="40">
        <v>201.1235162591615</v>
      </c>
      <c r="BK218" s="41">
        <f t="shared" si="16"/>
        <v>3213.5075215539996</v>
      </c>
    </row>
    <row r="219" spans="1:63" s="42" customFormat="1" ht="15">
      <c r="A219" s="37"/>
      <c r="B219" s="7" t="s">
        <v>112</v>
      </c>
      <c r="C219" s="38">
        <v>0</v>
      </c>
      <c r="D219" s="39">
        <v>6.531708942225809</v>
      </c>
      <c r="E219" s="39">
        <v>0</v>
      </c>
      <c r="F219" s="39">
        <v>0</v>
      </c>
      <c r="G219" s="40">
        <v>0</v>
      </c>
      <c r="H219" s="38">
        <v>1.5950502129677417</v>
      </c>
      <c r="I219" s="39">
        <v>0.9937644252258063</v>
      </c>
      <c r="J219" s="39">
        <v>0</v>
      </c>
      <c r="K219" s="39">
        <v>0</v>
      </c>
      <c r="L219" s="40">
        <v>0.4627256719354839</v>
      </c>
      <c r="M219" s="38">
        <v>0</v>
      </c>
      <c r="N219" s="39">
        <v>0</v>
      </c>
      <c r="O219" s="39">
        <v>0</v>
      </c>
      <c r="P219" s="39">
        <v>0</v>
      </c>
      <c r="Q219" s="40">
        <v>0</v>
      </c>
      <c r="R219" s="38">
        <v>0.2809056353548388</v>
      </c>
      <c r="S219" s="39">
        <v>0</v>
      </c>
      <c r="T219" s="39">
        <v>0</v>
      </c>
      <c r="U219" s="39">
        <v>0</v>
      </c>
      <c r="V219" s="40">
        <v>0.15765417816129032</v>
      </c>
      <c r="W219" s="38">
        <v>0</v>
      </c>
      <c r="X219" s="39">
        <v>0.6018975417419355</v>
      </c>
      <c r="Y219" s="39">
        <v>0</v>
      </c>
      <c r="Z219" s="39">
        <v>0</v>
      </c>
      <c r="AA219" s="40">
        <v>0</v>
      </c>
      <c r="AB219" s="38">
        <v>0.004271035580645161</v>
      </c>
      <c r="AC219" s="39">
        <v>0.27988291535483867</v>
      </c>
      <c r="AD219" s="39">
        <v>0</v>
      </c>
      <c r="AE219" s="39">
        <v>0</v>
      </c>
      <c r="AF219" s="40">
        <v>0</v>
      </c>
      <c r="AG219" s="38">
        <v>0</v>
      </c>
      <c r="AH219" s="39">
        <v>0</v>
      </c>
      <c r="AI219" s="39">
        <v>0</v>
      </c>
      <c r="AJ219" s="39">
        <v>0</v>
      </c>
      <c r="AK219" s="40">
        <v>0</v>
      </c>
      <c r="AL219" s="38">
        <v>0.0008187398064516131</v>
      </c>
      <c r="AM219" s="39">
        <v>0</v>
      </c>
      <c r="AN219" s="39">
        <v>0</v>
      </c>
      <c r="AO219" s="39">
        <v>0</v>
      </c>
      <c r="AP219" s="40">
        <v>0</v>
      </c>
      <c r="AQ219" s="38">
        <v>0</v>
      </c>
      <c r="AR219" s="39">
        <v>0</v>
      </c>
      <c r="AS219" s="39">
        <v>0</v>
      </c>
      <c r="AT219" s="39">
        <v>0</v>
      </c>
      <c r="AU219" s="40">
        <v>0</v>
      </c>
      <c r="AV219" s="38">
        <v>2.0597826323225803</v>
      </c>
      <c r="AW219" s="39">
        <v>0.07516565489314317</v>
      </c>
      <c r="AX219" s="39">
        <v>0</v>
      </c>
      <c r="AY219" s="39">
        <v>0</v>
      </c>
      <c r="AZ219" s="40">
        <v>1.1168376563548386</v>
      </c>
      <c r="BA219" s="38">
        <v>0</v>
      </c>
      <c r="BB219" s="39">
        <v>0</v>
      </c>
      <c r="BC219" s="39">
        <v>0</v>
      </c>
      <c r="BD219" s="39">
        <v>0</v>
      </c>
      <c r="BE219" s="40">
        <v>0</v>
      </c>
      <c r="BF219" s="38">
        <v>0.6947620398387095</v>
      </c>
      <c r="BG219" s="39">
        <v>0.9952817706129031</v>
      </c>
      <c r="BH219" s="39">
        <v>0</v>
      </c>
      <c r="BI219" s="39">
        <v>0</v>
      </c>
      <c r="BJ219" s="40">
        <v>0.04936980393548387</v>
      </c>
      <c r="BK219" s="41">
        <f t="shared" si="16"/>
        <v>15.899878856312501</v>
      </c>
    </row>
    <row r="220" spans="1:63" s="42" customFormat="1" ht="15">
      <c r="A220" s="37"/>
      <c r="B220" s="7" t="s">
        <v>307</v>
      </c>
      <c r="C220" s="38">
        <v>0</v>
      </c>
      <c r="D220" s="39">
        <v>26.74158642941935</v>
      </c>
      <c r="E220" s="39">
        <v>0</v>
      </c>
      <c r="F220" s="39">
        <v>0</v>
      </c>
      <c r="G220" s="40">
        <v>0</v>
      </c>
      <c r="H220" s="38">
        <v>88.14660811799997</v>
      </c>
      <c r="I220" s="39">
        <v>54.00325996196775</v>
      </c>
      <c r="J220" s="39">
        <v>0</v>
      </c>
      <c r="K220" s="39">
        <v>0</v>
      </c>
      <c r="L220" s="40">
        <v>78.4423450345484</v>
      </c>
      <c r="M220" s="38">
        <v>0</v>
      </c>
      <c r="N220" s="39">
        <v>0</v>
      </c>
      <c r="O220" s="39">
        <v>0</v>
      </c>
      <c r="P220" s="39">
        <v>0</v>
      </c>
      <c r="Q220" s="40">
        <v>0</v>
      </c>
      <c r="R220" s="38">
        <v>52.348208041096775</v>
      </c>
      <c r="S220" s="39">
        <v>3.159697238806452</v>
      </c>
      <c r="T220" s="39">
        <v>0</v>
      </c>
      <c r="U220" s="39">
        <v>0</v>
      </c>
      <c r="V220" s="40">
        <v>22.2082945016129</v>
      </c>
      <c r="W220" s="38">
        <v>0</v>
      </c>
      <c r="X220" s="39">
        <v>0</v>
      </c>
      <c r="Y220" s="39">
        <v>0</v>
      </c>
      <c r="Z220" s="39">
        <v>0</v>
      </c>
      <c r="AA220" s="40">
        <v>0</v>
      </c>
      <c r="AB220" s="38">
        <v>10.350527920709677</v>
      </c>
      <c r="AC220" s="39">
        <v>0.4651039105161289</v>
      </c>
      <c r="AD220" s="39">
        <v>0</v>
      </c>
      <c r="AE220" s="39">
        <v>0</v>
      </c>
      <c r="AF220" s="40">
        <v>5.76970365932258</v>
      </c>
      <c r="AG220" s="38">
        <v>0</v>
      </c>
      <c r="AH220" s="39">
        <v>0</v>
      </c>
      <c r="AI220" s="39">
        <v>0</v>
      </c>
      <c r="AJ220" s="39">
        <v>0</v>
      </c>
      <c r="AK220" s="40">
        <v>0</v>
      </c>
      <c r="AL220" s="38">
        <v>13.442150290483871</v>
      </c>
      <c r="AM220" s="39">
        <v>0.022264</v>
      </c>
      <c r="AN220" s="39">
        <v>0</v>
      </c>
      <c r="AO220" s="39">
        <v>0</v>
      </c>
      <c r="AP220" s="40">
        <v>2.6266498720322575</v>
      </c>
      <c r="AQ220" s="38">
        <v>0</v>
      </c>
      <c r="AR220" s="39">
        <v>0</v>
      </c>
      <c r="AS220" s="39">
        <v>0</v>
      </c>
      <c r="AT220" s="39">
        <v>0</v>
      </c>
      <c r="AU220" s="40">
        <v>0</v>
      </c>
      <c r="AV220" s="38">
        <v>1592.9401020225782</v>
      </c>
      <c r="AW220" s="39">
        <v>180.75162735743402</v>
      </c>
      <c r="AX220" s="39">
        <v>0.019608142870967744</v>
      </c>
      <c r="AY220" s="39">
        <v>0</v>
      </c>
      <c r="AZ220" s="40">
        <v>992.5880377171914</v>
      </c>
      <c r="BA220" s="38">
        <v>0</v>
      </c>
      <c r="BB220" s="39">
        <v>0</v>
      </c>
      <c r="BC220" s="39">
        <v>0</v>
      </c>
      <c r="BD220" s="39">
        <v>0</v>
      </c>
      <c r="BE220" s="40">
        <v>0</v>
      </c>
      <c r="BF220" s="38">
        <v>1087.779860413065</v>
      </c>
      <c r="BG220" s="39">
        <v>44.39067781522581</v>
      </c>
      <c r="BH220" s="39">
        <v>0.20987706964516128</v>
      </c>
      <c r="BI220" s="39">
        <v>0</v>
      </c>
      <c r="BJ220" s="40">
        <v>256.13123165687097</v>
      </c>
      <c r="BK220" s="41">
        <f t="shared" si="16"/>
        <v>4512.537421173397</v>
      </c>
    </row>
    <row r="221" spans="1:63" s="42" customFormat="1" ht="15">
      <c r="A221" s="37"/>
      <c r="B221" s="7" t="s">
        <v>308</v>
      </c>
      <c r="C221" s="38">
        <v>0</v>
      </c>
      <c r="D221" s="39">
        <v>0.6913712126774192</v>
      </c>
      <c r="E221" s="39">
        <v>0</v>
      </c>
      <c r="F221" s="39">
        <v>0</v>
      </c>
      <c r="G221" s="40">
        <v>0</v>
      </c>
      <c r="H221" s="38">
        <v>2.3723304861612906</v>
      </c>
      <c r="I221" s="39">
        <v>0.3975880617096774</v>
      </c>
      <c r="J221" s="39">
        <v>0</v>
      </c>
      <c r="K221" s="39">
        <v>0</v>
      </c>
      <c r="L221" s="40">
        <v>2.996925625741935</v>
      </c>
      <c r="M221" s="38">
        <v>0</v>
      </c>
      <c r="N221" s="39">
        <v>0</v>
      </c>
      <c r="O221" s="39">
        <v>0</v>
      </c>
      <c r="P221" s="39">
        <v>0</v>
      </c>
      <c r="Q221" s="40">
        <v>0</v>
      </c>
      <c r="R221" s="38">
        <v>0.9265656633548385</v>
      </c>
      <c r="S221" s="39">
        <v>0</v>
      </c>
      <c r="T221" s="39">
        <v>0</v>
      </c>
      <c r="U221" s="39">
        <v>0</v>
      </c>
      <c r="V221" s="40">
        <v>0.7384454231612904</v>
      </c>
      <c r="W221" s="38">
        <v>0</v>
      </c>
      <c r="X221" s="39">
        <v>0</v>
      </c>
      <c r="Y221" s="39">
        <v>0</v>
      </c>
      <c r="Z221" s="39">
        <v>0</v>
      </c>
      <c r="AA221" s="40">
        <v>0</v>
      </c>
      <c r="AB221" s="38">
        <v>0.1005708633548387</v>
      </c>
      <c r="AC221" s="39">
        <v>0.0005962487419354837</v>
      </c>
      <c r="AD221" s="39">
        <v>0</v>
      </c>
      <c r="AE221" s="39">
        <v>0</v>
      </c>
      <c r="AF221" s="40">
        <v>0.11527526525806452</v>
      </c>
      <c r="AG221" s="38">
        <v>0</v>
      </c>
      <c r="AH221" s="39">
        <v>0</v>
      </c>
      <c r="AI221" s="39">
        <v>0</v>
      </c>
      <c r="AJ221" s="39">
        <v>0</v>
      </c>
      <c r="AK221" s="40">
        <v>0</v>
      </c>
      <c r="AL221" s="38">
        <v>0.08028107870967743</v>
      </c>
      <c r="AM221" s="39">
        <v>0</v>
      </c>
      <c r="AN221" s="39">
        <v>0</v>
      </c>
      <c r="AO221" s="39">
        <v>0</v>
      </c>
      <c r="AP221" s="40">
        <v>0.04043766380645162</v>
      </c>
      <c r="AQ221" s="38">
        <v>0</v>
      </c>
      <c r="AR221" s="39">
        <v>0</v>
      </c>
      <c r="AS221" s="39">
        <v>0</v>
      </c>
      <c r="AT221" s="39">
        <v>0</v>
      </c>
      <c r="AU221" s="40">
        <v>0</v>
      </c>
      <c r="AV221" s="38">
        <v>19.39542724996774</v>
      </c>
      <c r="AW221" s="39">
        <v>4.507249500907505</v>
      </c>
      <c r="AX221" s="39">
        <v>0</v>
      </c>
      <c r="AY221" s="39">
        <v>0</v>
      </c>
      <c r="AZ221" s="40">
        <v>27.11647450161291</v>
      </c>
      <c r="BA221" s="38">
        <v>0</v>
      </c>
      <c r="BB221" s="39">
        <v>0</v>
      </c>
      <c r="BC221" s="39">
        <v>0</v>
      </c>
      <c r="BD221" s="39">
        <v>0</v>
      </c>
      <c r="BE221" s="40">
        <v>0</v>
      </c>
      <c r="BF221" s="38">
        <v>8.434633238709678</v>
      </c>
      <c r="BG221" s="39">
        <v>0.16415046312903228</v>
      </c>
      <c r="BH221" s="39">
        <v>0</v>
      </c>
      <c r="BI221" s="39">
        <v>0</v>
      </c>
      <c r="BJ221" s="40">
        <v>5.052045103129032</v>
      </c>
      <c r="BK221" s="41">
        <f t="shared" si="16"/>
        <v>73.13036765013332</v>
      </c>
    </row>
    <row r="222" spans="1:63" s="42" customFormat="1" ht="15">
      <c r="A222" s="37"/>
      <c r="B222" s="7" t="s">
        <v>309</v>
      </c>
      <c r="C222" s="38">
        <v>0</v>
      </c>
      <c r="D222" s="39">
        <v>0.7612575357096775</v>
      </c>
      <c r="E222" s="39">
        <v>0</v>
      </c>
      <c r="F222" s="39">
        <v>0</v>
      </c>
      <c r="G222" s="40">
        <v>0</v>
      </c>
      <c r="H222" s="38">
        <v>11.863604391838704</v>
      </c>
      <c r="I222" s="39">
        <v>2.0931372219999997</v>
      </c>
      <c r="J222" s="39">
        <v>1.0351275262903226</v>
      </c>
      <c r="K222" s="39">
        <v>0</v>
      </c>
      <c r="L222" s="40">
        <v>12.195316401225806</v>
      </c>
      <c r="M222" s="38">
        <v>0</v>
      </c>
      <c r="N222" s="39">
        <v>0</v>
      </c>
      <c r="O222" s="39">
        <v>0</v>
      </c>
      <c r="P222" s="39">
        <v>0</v>
      </c>
      <c r="Q222" s="40">
        <v>0</v>
      </c>
      <c r="R222" s="38">
        <v>6.1911263942258055</v>
      </c>
      <c r="S222" s="39">
        <v>2.822579654741936</v>
      </c>
      <c r="T222" s="39">
        <v>1.0356162720322581</v>
      </c>
      <c r="U222" s="39">
        <v>0</v>
      </c>
      <c r="V222" s="40">
        <v>2.828999875290323</v>
      </c>
      <c r="W222" s="38">
        <v>0</v>
      </c>
      <c r="X222" s="39">
        <v>0</v>
      </c>
      <c r="Y222" s="39">
        <v>0</v>
      </c>
      <c r="Z222" s="39">
        <v>0</v>
      </c>
      <c r="AA222" s="40">
        <v>0</v>
      </c>
      <c r="AB222" s="38">
        <v>1.4059323494516134</v>
      </c>
      <c r="AC222" s="39">
        <v>0</v>
      </c>
      <c r="AD222" s="39">
        <v>0</v>
      </c>
      <c r="AE222" s="39">
        <v>0</v>
      </c>
      <c r="AF222" s="40">
        <v>2.352850728096774</v>
      </c>
      <c r="AG222" s="38">
        <v>0</v>
      </c>
      <c r="AH222" s="39">
        <v>0</v>
      </c>
      <c r="AI222" s="39">
        <v>0</v>
      </c>
      <c r="AJ222" s="39">
        <v>0</v>
      </c>
      <c r="AK222" s="40">
        <v>0</v>
      </c>
      <c r="AL222" s="38">
        <v>0.0023338539677419355</v>
      </c>
      <c r="AM222" s="39">
        <v>0</v>
      </c>
      <c r="AN222" s="39">
        <v>0</v>
      </c>
      <c r="AO222" s="39">
        <v>0</v>
      </c>
      <c r="AP222" s="40">
        <v>0.0762539560322581</v>
      </c>
      <c r="AQ222" s="38">
        <v>0</v>
      </c>
      <c r="AR222" s="39">
        <v>0</v>
      </c>
      <c r="AS222" s="39">
        <v>0</v>
      </c>
      <c r="AT222" s="39">
        <v>0</v>
      </c>
      <c r="AU222" s="40">
        <v>0</v>
      </c>
      <c r="AV222" s="38">
        <v>320.0570107864194</v>
      </c>
      <c r="AW222" s="39">
        <v>66.21983692032107</v>
      </c>
      <c r="AX222" s="39">
        <v>2.04540882216129</v>
      </c>
      <c r="AY222" s="39">
        <v>0</v>
      </c>
      <c r="AZ222" s="40">
        <v>158.97171898567737</v>
      </c>
      <c r="BA222" s="38">
        <v>0</v>
      </c>
      <c r="BB222" s="39">
        <v>0</v>
      </c>
      <c r="BC222" s="39">
        <v>0</v>
      </c>
      <c r="BD222" s="39">
        <v>0</v>
      </c>
      <c r="BE222" s="40">
        <v>0</v>
      </c>
      <c r="BF222" s="38">
        <v>235.54598079351612</v>
      </c>
      <c r="BG222" s="39">
        <v>32.94083067893548</v>
      </c>
      <c r="BH222" s="39">
        <v>0.24892397403225805</v>
      </c>
      <c r="BI222" s="39">
        <v>0</v>
      </c>
      <c r="BJ222" s="40">
        <v>50.850629136225805</v>
      </c>
      <c r="BK222" s="41">
        <f t="shared" si="16"/>
        <v>911.5444762581922</v>
      </c>
    </row>
    <row r="223" spans="1:63" s="42" customFormat="1" ht="15">
      <c r="A223" s="37"/>
      <c r="B223" s="7" t="s">
        <v>113</v>
      </c>
      <c r="C223" s="38">
        <v>0</v>
      </c>
      <c r="D223" s="39">
        <v>0.7061646413870968</v>
      </c>
      <c r="E223" s="39">
        <v>0</v>
      </c>
      <c r="F223" s="39">
        <v>0</v>
      </c>
      <c r="G223" s="40">
        <v>0</v>
      </c>
      <c r="H223" s="38">
        <v>9.213383801290325</v>
      </c>
      <c r="I223" s="39">
        <v>23.60847895425806</v>
      </c>
      <c r="J223" s="39">
        <v>0</v>
      </c>
      <c r="K223" s="39">
        <v>0</v>
      </c>
      <c r="L223" s="40">
        <v>4.368918812193548</v>
      </c>
      <c r="M223" s="38">
        <v>0</v>
      </c>
      <c r="N223" s="39">
        <v>0</v>
      </c>
      <c r="O223" s="39">
        <v>0</v>
      </c>
      <c r="P223" s="39">
        <v>0</v>
      </c>
      <c r="Q223" s="40">
        <v>0</v>
      </c>
      <c r="R223" s="38">
        <v>1.8477769222903226</v>
      </c>
      <c r="S223" s="39">
        <v>16.894679494774195</v>
      </c>
      <c r="T223" s="39">
        <v>0</v>
      </c>
      <c r="U223" s="39">
        <v>0</v>
      </c>
      <c r="V223" s="40">
        <v>0.6366554234838709</v>
      </c>
      <c r="W223" s="38">
        <v>0</v>
      </c>
      <c r="X223" s="39">
        <v>0</v>
      </c>
      <c r="Y223" s="39">
        <v>0</v>
      </c>
      <c r="Z223" s="39">
        <v>0</v>
      </c>
      <c r="AA223" s="40">
        <v>0</v>
      </c>
      <c r="AB223" s="38">
        <v>0.0898755852903226</v>
      </c>
      <c r="AC223" s="39">
        <v>0</v>
      </c>
      <c r="AD223" s="39">
        <v>0</v>
      </c>
      <c r="AE223" s="39">
        <v>0</v>
      </c>
      <c r="AF223" s="40">
        <v>0.018503101838709672</v>
      </c>
      <c r="AG223" s="38">
        <v>0</v>
      </c>
      <c r="AH223" s="39">
        <v>0</v>
      </c>
      <c r="AI223" s="39">
        <v>0</v>
      </c>
      <c r="AJ223" s="39">
        <v>0</v>
      </c>
      <c r="AK223" s="40">
        <v>0</v>
      </c>
      <c r="AL223" s="38">
        <v>0.1530284807741935</v>
      </c>
      <c r="AM223" s="39">
        <v>0</v>
      </c>
      <c r="AN223" s="39">
        <v>0</v>
      </c>
      <c r="AO223" s="39">
        <v>0</v>
      </c>
      <c r="AP223" s="40">
        <v>0</v>
      </c>
      <c r="AQ223" s="38">
        <v>0</v>
      </c>
      <c r="AR223" s="39">
        <v>0</v>
      </c>
      <c r="AS223" s="39">
        <v>0</v>
      </c>
      <c r="AT223" s="39">
        <v>0</v>
      </c>
      <c r="AU223" s="40">
        <v>0</v>
      </c>
      <c r="AV223" s="38">
        <v>44.93989388435482</v>
      </c>
      <c r="AW223" s="39">
        <v>7.852558475125801</v>
      </c>
      <c r="AX223" s="39">
        <v>0</v>
      </c>
      <c r="AY223" s="39">
        <v>0</v>
      </c>
      <c r="AZ223" s="40">
        <v>6.740218529225806</v>
      </c>
      <c r="BA223" s="38">
        <v>0</v>
      </c>
      <c r="BB223" s="39">
        <v>0</v>
      </c>
      <c r="BC223" s="39">
        <v>0</v>
      </c>
      <c r="BD223" s="39">
        <v>0</v>
      </c>
      <c r="BE223" s="40">
        <v>0</v>
      </c>
      <c r="BF223" s="38">
        <v>13.839376876161282</v>
      </c>
      <c r="BG223" s="39">
        <v>1.6278931551612907</v>
      </c>
      <c r="BH223" s="39">
        <v>0</v>
      </c>
      <c r="BI223" s="39">
        <v>0</v>
      </c>
      <c r="BJ223" s="40">
        <v>2.978093710064516</v>
      </c>
      <c r="BK223" s="41">
        <f t="shared" si="16"/>
        <v>135.51549984767416</v>
      </c>
    </row>
    <row r="224" spans="1:63" s="42" customFormat="1" ht="15">
      <c r="A224" s="37"/>
      <c r="B224" s="7" t="s">
        <v>114</v>
      </c>
      <c r="C224" s="38">
        <v>0</v>
      </c>
      <c r="D224" s="39">
        <v>2.3933461919677415</v>
      </c>
      <c r="E224" s="39">
        <v>0</v>
      </c>
      <c r="F224" s="39">
        <v>0</v>
      </c>
      <c r="G224" s="40">
        <v>0.23148281932258055</v>
      </c>
      <c r="H224" s="38">
        <v>134.90089276758064</v>
      </c>
      <c r="I224" s="39">
        <v>58.342118624612915</v>
      </c>
      <c r="J224" s="39">
        <v>0</v>
      </c>
      <c r="K224" s="39">
        <v>0</v>
      </c>
      <c r="L224" s="40">
        <v>96.55805711616128</v>
      </c>
      <c r="M224" s="38">
        <v>0</v>
      </c>
      <c r="N224" s="39">
        <v>0</v>
      </c>
      <c r="O224" s="39">
        <v>0</v>
      </c>
      <c r="P224" s="39">
        <v>0</v>
      </c>
      <c r="Q224" s="40">
        <v>0</v>
      </c>
      <c r="R224" s="38">
        <v>42.71172855470968</v>
      </c>
      <c r="S224" s="39">
        <v>0.1739345717419355</v>
      </c>
      <c r="T224" s="39">
        <v>0</v>
      </c>
      <c r="U224" s="39">
        <v>0</v>
      </c>
      <c r="V224" s="40">
        <v>31.560691683870964</v>
      </c>
      <c r="W224" s="38">
        <v>0</v>
      </c>
      <c r="X224" s="39">
        <v>0</v>
      </c>
      <c r="Y224" s="39">
        <v>0</v>
      </c>
      <c r="Z224" s="39">
        <v>0</v>
      </c>
      <c r="AA224" s="40">
        <v>0</v>
      </c>
      <c r="AB224" s="38">
        <v>1.355565493451613</v>
      </c>
      <c r="AC224" s="39">
        <v>0.24240440251612902</v>
      </c>
      <c r="AD224" s="39">
        <v>0</v>
      </c>
      <c r="AE224" s="39">
        <v>0</v>
      </c>
      <c r="AF224" s="40">
        <v>0.6406603843870966</v>
      </c>
      <c r="AG224" s="38">
        <v>0</v>
      </c>
      <c r="AH224" s="39">
        <v>0</v>
      </c>
      <c r="AI224" s="39">
        <v>0</v>
      </c>
      <c r="AJ224" s="39">
        <v>0</v>
      </c>
      <c r="AK224" s="40">
        <v>0</v>
      </c>
      <c r="AL224" s="38">
        <v>0.5162820389677419</v>
      </c>
      <c r="AM224" s="39">
        <v>0</v>
      </c>
      <c r="AN224" s="39">
        <v>0</v>
      </c>
      <c r="AO224" s="39">
        <v>0</v>
      </c>
      <c r="AP224" s="40">
        <v>0.10818947829032256</v>
      </c>
      <c r="AQ224" s="38">
        <v>0</v>
      </c>
      <c r="AR224" s="39">
        <v>0</v>
      </c>
      <c r="AS224" s="39">
        <v>0</v>
      </c>
      <c r="AT224" s="39">
        <v>0</v>
      </c>
      <c r="AU224" s="40">
        <v>0</v>
      </c>
      <c r="AV224" s="38">
        <v>837.4549710090324</v>
      </c>
      <c r="AW224" s="39">
        <v>173.866801109368</v>
      </c>
      <c r="AX224" s="39">
        <v>0.08330251345161288</v>
      </c>
      <c r="AY224" s="39">
        <v>0</v>
      </c>
      <c r="AZ224" s="40">
        <v>552.2633632957743</v>
      </c>
      <c r="BA224" s="38">
        <v>0</v>
      </c>
      <c r="BB224" s="39">
        <v>0</v>
      </c>
      <c r="BC224" s="39">
        <v>0</v>
      </c>
      <c r="BD224" s="39">
        <v>0</v>
      </c>
      <c r="BE224" s="40">
        <v>0</v>
      </c>
      <c r="BF224" s="38">
        <v>333.2082456230646</v>
      </c>
      <c r="BG224" s="39">
        <v>32.24038268922581</v>
      </c>
      <c r="BH224" s="39">
        <v>0.039779128096774204</v>
      </c>
      <c r="BI224" s="39">
        <v>0</v>
      </c>
      <c r="BJ224" s="40">
        <v>115.39202960993549</v>
      </c>
      <c r="BK224" s="41">
        <f t="shared" si="16"/>
        <v>2414.2842291055294</v>
      </c>
    </row>
    <row r="225" spans="1:63" s="42" customFormat="1" ht="15">
      <c r="A225" s="37"/>
      <c r="B225" s="7" t="s">
        <v>310</v>
      </c>
      <c r="C225" s="38">
        <v>0</v>
      </c>
      <c r="D225" s="39">
        <v>0.6988600640645166</v>
      </c>
      <c r="E225" s="39">
        <v>0</v>
      </c>
      <c r="F225" s="39">
        <v>0</v>
      </c>
      <c r="G225" s="40">
        <v>0</v>
      </c>
      <c r="H225" s="38">
        <v>32.41008527580645</v>
      </c>
      <c r="I225" s="39">
        <v>6.7358720337741955</v>
      </c>
      <c r="J225" s="39">
        <v>0</v>
      </c>
      <c r="K225" s="39">
        <v>0</v>
      </c>
      <c r="L225" s="40">
        <v>48.698098849322584</v>
      </c>
      <c r="M225" s="38">
        <v>0</v>
      </c>
      <c r="N225" s="39">
        <v>0</v>
      </c>
      <c r="O225" s="39">
        <v>0</v>
      </c>
      <c r="P225" s="39">
        <v>0</v>
      </c>
      <c r="Q225" s="40">
        <v>0</v>
      </c>
      <c r="R225" s="38">
        <v>18.203763229161293</v>
      </c>
      <c r="S225" s="39">
        <v>0.3046938718064516</v>
      </c>
      <c r="T225" s="39">
        <v>0</v>
      </c>
      <c r="U225" s="39">
        <v>0</v>
      </c>
      <c r="V225" s="40">
        <v>13.296069903032258</v>
      </c>
      <c r="W225" s="38">
        <v>0</v>
      </c>
      <c r="X225" s="39">
        <v>0</v>
      </c>
      <c r="Y225" s="39">
        <v>0</v>
      </c>
      <c r="Z225" s="39">
        <v>0</v>
      </c>
      <c r="AA225" s="40">
        <v>0</v>
      </c>
      <c r="AB225" s="38">
        <v>4.165001703</v>
      </c>
      <c r="AC225" s="39">
        <v>0.008790929483870967</v>
      </c>
      <c r="AD225" s="39">
        <v>0</v>
      </c>
      <c r="AE225" s="39">
        <v>0</v>
      </c>
      <c r="AF225" s="40">
        <v>1.787597991483871</v>
      </c>
      <c r="AG225" s="38">
        <v>0</v>
      </c>
      <c r="AH225" s="39">
        <v>0</v>
      </c>
      <c r="AI225" s="39">
        <v>0</v>
      </c>
      <c r="AJ225" s="39">
        <v>0</v>
      </c>
      <c r="AK225" s="40">
        <v>0</v>
      </c>
      <c r="AL225" s="38">
        <v>4.240198085741936</v>
      </c>
      <c r="AM225" s="39">
        <v>0.017270068677419356</v>
      </c>
      <c r="AN225" s="39">
        <v>0</v>
      </c>
      <c r="AO225" s="39">
        <v>0</v>
      </c>
      <c r="AP225" s="40">
        <v>1.5528362136451608</v>
      </c>
      <c r="AQ225" s="38">
        <v>0</v>
      </c>
      <c r="AR225" s="39">
        <v>0</v>
      </c>
      <c r="AS225" s="39">
        <v>0</v>
      </c>
      <c r="AT225" s="39">
        <v>0</v>
      </c>
      <c r="AU225" s="40">
        <v>0</v>
      </c>
      <c r="AV225" s="38">
        <v>480.63065057938843</v>
      </c>
      <c r="AW225" s="39">
        <v>38.854507505554956</v>
      </c>
      <c r="AX225" s="39">
        <v>0</v>
      </c>
      <c r="AY225" s="39">
        <v>0</v>
      </c>
      <c r="AZ225" s="40">
        <v>523.9343458172262</v>
      </c>
      <c r="BA225" s="38">
        <v>0</v>
      </c>
      <c r="BB225" s="39">
        <v>0</v>
      </c>
      <c r="BC225" s="39">
        <v>0</v>
      </c>
      <c r="BD225" s="39">
        <v>0</v>
      </c>
      <c r="BE225" s="40">
        <v>0</v>
      </c>
      <c r="BF225" s="38">
        <v>287.5666752845486</v>
      </c>
      <c r="BG225" s="39">
        <v>7.836997584451612</v>
      </c>
      <c r="BH225" s="39">
        <v>0.13197820854838713</v>
      </c>
      <c r="BI225" s="39">
        <v>0</v>
      </c>
      <c r="BJ225" s="40">
        <v>146.59342555874187</v>
      </c>
      <c r="BK225" s="41">
        <f t="shared" si="16"/>
        <v>1617.6677187574603</v>
      </c>
    </row>
    <row r="226" spans="1:63" s="42" customFormat="1" ht="15">
      <c r="A226" s="37"/>
      <c r="B226" s="7" t="s">
        <v>311</v>
      </c>
      <c r="C226" s="38">
        <v>0</v>
      </c>
      <c r="D226" s="39">
        <v>0.7217290487741935</v>
      </c>
      <c r="E226" s="39">
        <v>0</v>
      </c>
      <c r="F226" s="39">
        <v>0</v>
      </c>
      <c r="G226" s="40">
        <v>0</v>
      </c>
      <c r="H226" s="38">
        <v>0.6527286331935485</v>
      </c>
      <c r="I226" s="39">
        <v>0.003816428741935484</v>
      </c>
      <c r="J226" s="39">
        <v>0</v>
      </c>
      <c r="K226" s="39">
        <v>0</v>
      </c>
      <c r="L226" s="40">
        <v>2.2043753502903223</v>
      </c>
      <c r="M226" s="38">
        <v>0</v>
      </c>
      <c r="N226" s="39">
        <v>0</v>
      </c>
      <c r="O226" s="39">
        <v>0</v>
      </c>
      <c r="P226" s="39">
        <v>0</v>
      </c>
      <c r="Q226" s="40">
        <v>0</v>
      </c>
      <c r="R226" s="38">
        <v>0.22035187345161292</v>
      </c>
      <c r="S226" s="39">
        <v>0.450056413516129</v>
      </c>
      <c r="T226" s="39">
        <v>0</v>
      </c>
      <c r="U226" s="39">
        <v>0</v>
      </c>
      <c r="V226" s="40">
        <v>0.5935067586451612</v>
      </c>
      <c r="W226" s="38">
        <v>0</v>
      </c>
      <c r="X226" s="39">
        <v>0</v>
      </c>
      <c r="Y226" s="39">
        <v>0</v>
      </c>
      <c r="Z226" s="39">
        <v>0</v>
      </c>
      <c r="AA226" s="40">
        <v>0</v>
      </c>
      <c r="AB226" s="38">
        <v>0.04397337367741935</v>
      </c>
      <c r="AC226" s="39">
        <v>0</v>
      </c>
      <c r="AD226" s="39">
        <v>0</v>
      </c>
      <c r="AE226" s="39">
        <v>0</v>
      </c>
      <c r="AF226" s="40">
        <v>0.022884976870967744</v>
      </c>
      <c r="AG226" s="38">
        <v>0</v>
      </c>
      <c r="AH226" s="39">
        <v>0</v>
      </c>
      <c r="AI226" s="39">
        <v>0</v>
      </c>
      <c r="AJ226" s="39">
        <v>0</v>
      </c>
      <c r="AK226" s="40">
        <v>0</v>
      </c>
      <c r="AL226" s="38">
        <v>0.02139733312903226</v>
      </c>
      <c r="AM226" s="39">
        <v>0</v>
      </c>
      <c r="AN226" s="39">
        <v>0</v>
      </c>
      <c r="AO226" s="39">
        <v>0</v>
      </c>
      <c r="AP226" s="40">
        <v>0.009093036516129032</v>
      </c>
      <c r="AQ226" s="38">
        <v>0</v>
      </c>
      <c r="AR226" s="39">
        <v>0</v>
      </c>
      <c r="AS226" s="39">
        <v>0</v>
      </c>
      <c r="AT226" s="39">
        <v>0</v>
      </c>
      <c r="AU226" s="40">
        <v>0</v>
      </c>
      <c r="AV226" s="38">
        <v>4.849346314806451</v>
      </c>
      <c r="AW226" s="39">
        <v>1.8219267874801133</v>
      </c>
      <c r="AX226" s="39">
        <v>0</v>
      </c>
      <c r="AY226" s="39">
        <v>0</v>
      </c>
      <c r="AZ226" s="40">
        <v>10.679401682741938</v>
      </c>
      <c r="BA226" s="38">
        <v>0</v>
      </c>
      <c r="BB226" s="39">
        <v>0</v>
      </c>
      <c r="BC226" s="39">
        <v>0</v>
      </c>
      <c r="BD226" s="39">
        <v>0</v>
      </c>
      <c r="BE226" s="40">
        <v>0</v>
      </c>
      <c r="BF226" s="38">
        <v>3.139279802870968</v>
      </c>
      <c r="BG226" s="39">
        <v>0.0012020827419354841</v>
      </c>
      <c r="BH226" s="39">
        <v>0</v>
      </c>
      <c r="BI226" s="39">
        <v>0</v>
      </c>
      <c r="BJ226" s="40">
        <v>2.9240147646774197</v>
      </c>
      <c r="BK226" s="41">
        <f t="shared" si="16"/>
        <v>28.359084662125277</v>
      </c>
    </row>
    <row r="227" spans="1:63" s="42" customFormat="1" ht="15">
      <c r="A227" s="37"/>
      <c r="B227" s="7" t="s">
        <v>118</v>
      </c>
      <c r="C227" s="38">
        <v>0</v>
      </c>
      <c r="D227" s="39">
        <v>0.7262288709677419</v>
      </c>
      <c r="E227" s="39">
        <v>0</v>
      </c>
      <c r="F227" s="39">
        <v>0</v>
      </c>
      <c r="G227" s="40">
        <v>0</v>
      </c>
      <c r="H227" s="38">
        <v>17.10594173880645</v>
      </c>
      <c r="I227" s="39">
        <v>0</v>
      </c>
      <c r="J227" s="39">
        <v>0</v>
      </c>
      <c r="K227" s="39">
        <v>0</v>
      </c>
      <c r="L227" s="40">
        <v>4.654406758483871</v>
      </c>
      <c r="M227" s="38">
        <v>0</v>
      </c>
      <c r="N227" s="39">
        <v>0</v>
      </c>
      <c r="O227" s="39">
        <v>0</v>
      </c>
      <c r="P227" s="39">
        <v>0</v>
      </c>
      <c r="Q227" s="40">
        <v>0</v>
      </c>
      <c r="R227" s="38">
        <v>10.692464397806452</v>
      </c>
      <c r="S227" s="39">
        <v>0</v>
      </c>
      <c r="T227" s="39">
        <v>0</v>
      </c>
      <c r="U227" s="39">
        <v>0</v>
      </c>
      <c r="V227" s="40">
        <v>1.3905855270645162</v>
      </c>
      <c r="W227" s="38">
        <v>0</v>
      </c>
      <c r="X227" s="39">
        <v>0</v>
      </c>
      <c r="Y227" s="39">
        <v>0</v>
      </c>
      <c r="Z227" s="39">
        <v>0</v>
      </c>
      <c r="AA227" s="40">
        <v>0</v>
      </c>
      <c r="AB227" s="38">
        <v>1.3396562792580642</v>
      </c>
      <c r="AC227" s="39">
        <v>0</v>
      </c>
      <c r="AD227" s="39">
        <v>0</v>
      </c>
      <c r="AE227" s="39">
        <v>0</v>
      </c>
      <c r="AF227" s="40">
        <v>0.43003841629032247</v>
      </c>
      <c r="AG227" s="38">
        <v>0</v>
      </c>
      <c r="AH227" s="39">
        <v>0</v>
      </c>
      <c r="AI227" s="39">
        <v>0</v>
      </c>
      <c r="AJ227" s="39">
        <v>0</v>
      </c>
      <c r="AK227" s="40">
        <v>0</v>
      </c>
      <c r="AL227" s="38">
        <v>0.40849483222580646</v>
      </c>
      <c r="AM227" s="39">
        <v>0</v>
      </c>
      <c r="AN227" s="39">
        <v>0</v>
      </c>
      <c r="AO227" s="39">
        <v>0</v>
      </c>
      <c r="AP227" s="40">
        <v>0.02763779254838709</v>
      </c>
      <c r="AQ227" s="38">
        <v>0</v>
      </c>
      <c r="AR227" s="39">
        <v>0</v>
      </c>
      <c r="AS227" s="39">
        <v>0</v>
      </c>
      <c r="AT227" s="39">
        <v>0</v>
      </c>
      <c r="AU227" s="40">
        <v>0</v>
      </c>
      <c r="AV227" s="38">
        <v>700.7273691356771</v>
      </c>
      <c r="AW227" s="39">
        <v>0.10758339676119288</v>
      </c>
      <c r="AX227" s="39">
        <v>0</v>
      </c>
      <c r="AY227" s="39">
        <v>0</v>
      </c>
      <c r="AZ227" s="40">
        <v>80.21722410412903</v>
      </c>
      <c r="BA227" s="38">
        <v>0</v>
      </c>
      <c r="BB227" s="39">
        <v>0</v>
      </c>
      <c r="BC227" s="39">
        <v>0</v>
      </c>
      <c r="BD227" s="39">
        <v>0</v>
      </c>
      <c r="BE227" s="40">
        <v>0</v>
      </c>
      <c r="BF227" s="38">
        <v>526.5212355757742</v>
      </c>
      <c r="BG227" s="39">
        <v>0</v>
      </c>
      <c r="BH227" s="39">
        <v>0</v>
      </c>
      <c r="BI227" s="39">
        <v>0</v>
      </c>
      <c r="BJ227" s="40">
        <v>20.77430732</v>
      </c>
      <c r="BK227" s="41">
        <f t="shared" si="16"/>
        <v>1365.1231741457932</v>
      </c>
    </row>
    <row r="228" spans="1:63" s="42" customFormat="1" ht="15">
      <c r="A228" s="37"/>
      <c r="B228" s="7" t="s">
        <v>115</v>
      </c>
      <c r="C228" s="38">
        <v>0</v>
      </c>
      <c r="D228" s="39">
        <v>0.9443766182580646</v>
      </c>
      <c r="E228" s="39">
        <v>0</v>
      </c>
      <c r="F228" s="39">
        <v>0</v>
      </c>
      <c r="G228" s="40">
        <v>0</v>
      </c>
      <c r="H228" s="38">
        <v>546.153454802484</v>
      </c>
      <c r="I228" s="39">
        <v>21.554193304064516</v>
      </c>
      <c r="J228" s="39">
        <v>0</v>
      </c>
      <c r="K228" s="39">
        <v>0</v>
      </c>
      <c r="L228" s="40">
        <v>227.2075295863549</v>
      </c>
      <c r="M228" s="38">
        <v>0</v>
      </c>
      <c r="N228" s="39">
        <v>0</v>
      </c>
      <c r="O228" s="39">
        <v>0</v>
      </c>
      <c r="P228" s="39">
        <v>0</v>
      </c>
      <c r="Q228" s="40">
        <v>0</v>
      </c>
      <c r="R228" s="38">
        <v>304.496388545129</v>
      </c>
      <c r="S228" s="39">
        <v>6.521078210709677</v>
      </c>
      <c r="T228" s="39">
        <v>0</v>
      </c>
      <c r="U228" s="39">
        <v>0</v>
      </c>
      <c r="V228" s="40">
        <v>64.28482896919355</v>
      </c>
      <c r="W228" s="38">
        <v>0</v>
      </c>
      <c r="X228" s="39">
        <v>0</v>
      </c>
      <c r="Y228" s="39">
        <v>0</v>
      </c>
      <c r="Z228" s="39">
        <v>0</v>
      </c>
      <c r="AA228" s="40">
        <v>0</v>
      </c>
      <c r="AB228" s="38">
        <v>6.791865863258065</v>
      </c>
      <c r="AC228" s="39">
        <v>0.38435966409677425</v>
      </c>
      <c r="AD228" s="39">
        <v>0</v>
      </c>
      <c r="AE228" s="39">
        <v>0</v>
      </c>
      <c r="AF228" s="40">
        <v>2.2291542381612905</v>
      </c>
      <c r="AG228" s="38">
        <v>0</v>
      </c>
      <c r="AH228" s="39">
        <v>0</v>
      </c>
      <c r="AI228" s="39">
        <v>0</v>
      </c>
      <c r="AJ228" s="39">
        <v>0</v>
      </c>
      <c r="AK228" s="40">
        <v>0</v>
      </c>
      <c r="AL228" s="38">
        <v>2.349514315903226</v>
      </c>
      <c r="AM228" s="39">
        <v>0</v>
      </c>
      <c r="AN228" s="39">
        <v>0</v>
      </c>
      <c r="AO228" s="39">
        <v>0</v>
      </c>
      <c r="AP228" s="40">
        <v>0.22751529809677423</v>
      </c>
      <c r="AQ228" s="38">
        <v>0</v>
      </c>
      <c r="AR228" s="39">
        <v>0</v>
      </c>
      <c r="AS228" s="39">
        <v>0</v>
      </c>
      <c r="AT228" s="39">
        <v>0</v>
      </c>
      <c r="AU228" s="40">
        <v>0</v>
      </c>
      <c r="AV228" s="38">
        <v>3071.384547397615</v>
      </c>
      <c r="AW228" s="39">
        <v>117.6005742467972</v>
      </c>
      <c r="AX228" s="39">
        <v>0.11386131780645162</v>
      </c>
      <c r="AY228" s="39">
        <v>0</v>
      </c>
      <c r="AZ228" s="40">
        <v>721.201386992871</v>
      </c>
      <c r="BA228" s="38">
        <v>0</v>
      </c>
      <c r="BB228" s="39">
        <v>0</v>
      </c>
      <c r="BC228" s="39">
        <v>0</v>
      </c>
      <c r="BD228" s="39">
        <v>0</v>
      </c>
      <c r="BE228" s="40">
        <v>0</v>
      </c>
      <c r="BF228" s="38">
        <v>1898.9150102378062</v>
      </c>
      <c r="BG228" s="39">
        <v>31.320404714645157</v>
      </c>
      <c r="BH228" s="39">
        <v>0.1554092361290322</v>
      </c>
      <c r="BI228" s="39">
        <v>0</v>
      </c>
      <c r="BJ228" s="40">
        <v>277.74069744177416</v>
      </c>
      <c r="BK228" s="41">
        <f t="shared" si="16"/>
        <v>7301.576151001154</v>
      </c>
    </row>
    <row r="229" spans="1:63" s="42" customFormat="1" ht="15">
      <c r="A229" s="37"/>
      <c r="B229" s="7" t="s">
        <v>312</v>
      </c>
      <c r="C229" s="38">
        <v>0</v>
      </c>
      <c r="D229" s="39">
        <v>0.7406630480967742</v>
      </c>
      <c r="E229" s="39">
        <v>0</v>
      </c>
      <c r="F229" s="39">
        <v>0</v>
      </c>
      <c r="G229" s="40">
        <v>0</v>
      </c>
      <c r="H229" s="38">
        <v>51.23161653280644</v>
      </c>
      <c r="I229" s="39">
        <v>2.9602551246129027</v>
      </c>
      <c r="J229" s="39">
        <v>0</v>
      </c>
      <c r="K229" s="39">
        <v>0</v>
      </c>
      <c r="L229" s="40">
        <v>110.82301241554839</v>
      </c>
      <c r="M229" s="38">
        <v>0</v>
      </c>
      <c r="N229" s="39">
        <v>0</v>
      </c>
      <c r="O229" s="39">
        <v>0</v>
      </c>
      <c r="P229" s="39">
        <v>0</v>
      </c>
      <c r="Q229" s="40">
        <v>0</v>
      </c>
      <c r="R229" s="38">
        <v>32.201059974838714</v>
      </c>
      <c r="S229" s="39">
        <v>12.789452283806451</v>
      </c>
      <c r="T229" s="39">
        <v>0</v>
      </c>
      <c r="U229" s="39">
        <v>0</v>
      </c>
      <c r="V229" s="40">
        <v>32.845830486258066</v>
      </c>
      <c r="W229" s="38">
        <v>0</v>
      </c>
      <c r="X229" s="39">
        <v>0</v>
      </c>
      <c r="Y229" s="39">
        <v>0</v>
      </c>
      <c r="Z229" s="39">
        <v>0</v>
      </c>
      <c r="AA229" s="40">
        <v>0</v>
      </c>
      <c r="AB229" s="38">
        <v>2.882054833064516</v>
      </c>
      <c r="AC229" s="39">
        <v>0</v>
      </c>
      <c r="AD229" s="39">
        <v>0</v>
      </c>
      <c r="AE229" s="39">
        <v>0</v>
      </c>
      <c r="AF229" s="40">
        <v>2.486347450483872</v>
      </c>
      <c r="AG229" s="38">
        <v>0</v>
      </c>
      <c r="AH229" s="39">
        <v>0</v>
      </c>
      <c r="AI229" s="39">
        <v>0</v>
      </c>
      <c r="AJ229" s="39">
        <v>0</v>
      </c>
      <c r="AK229" s="40">
        <v>0</v>
      </c>
      <c r="AL229" s="38">
        <v>2.9852735862258064</v>
      </c>
      <c r="AM229" s="39">
        <v>0.0003182694193548387</v>
      </c>
      <c r="AN229" s="39">
        <v>0</v>
      </c>
      <c r="AO229" s="39">
        <v>0</v>
      </c>
      <c r="AP229" s="40">
        <v>1.0893155935161292</v>
      </c>
      <c r="AQ229" s="38">
        <v>0</v>
      </c>
      <c r="AR229" s="39">
        <v>0</v>
      </c>
      <c r="AS229" s="39">
        <v>0</v>
      </c>
      <c r="AT229" s="39">
        <v>0</v>
      </c>
      <c r="AU229" s="40">
        <v>0</v>
      </c>
      <c r="AV229" s="38">
        <v>803.8777542586449</v>
      </c>
      <c r="AW229" s="39">
        <v>52.406591933605</v>
      </c>
      <c r="AX229" s="39">
        <v>0.4816072572258063</v>
      </c>
      <c r="AY229" s="39">
        <v>0</v>
      </c>
      <c r="AZ229" s="40">
        <v>1128.0819691881286</v>
      </c>
      <c r="BA229" s="38">
        <v>0</v>
      </c>
      <c r="BB229" s="39">
        <v>0</v>
      </c>
      <c r="BC229" s="39">
        <v>0</v>
      </c>
      <c r="BD229" s="39">
        <v>0</v>
      </c>
      <c r="BE229" s="40">
        <v>0</v>
      </c>
      <c r="BF229" s="38">
        <v>621.4160933545162</v>
      </c>
      <c r="BG229" s="39">
        <v>9.225732278290323</v>
      </c>
      <c r="BH229" s="39">
        <v>0.009479518903225806</v>
      </c>
      <c r="BI229" s="39">
        <v>0</v>
      </c>
      <c r="BJ229" s="40">
        <v>451.12548259196785</v>
      </c>
      <c r="BK229" s="41">
        <f t="shared" si="16"/>
        <v>3319.659909979959</v>
      </c>
    </row>
    <row r="230" spans="1:63" s="42" customFormat="1" ht="15">
      <c r="A230" s="37"/>
      <c r="B230" s="7" t="s">
        <v>116</v>
      </c>
      <c r="C230" s="38">
        <v>0</v>
      </c>
      <c r="D230" s="39">
        <v>0.0758805828064516</v>
      </c>
      <c r="E230" s="39">
        <v>0</v>
      </c>
      <c r="F230" s="39">
        <v>0</v>
      </c>
      <c r="G230" s="40">
        <v>0</v>
      </c>
      <c r="H230" s="38">
        <v>1.2855381523225808</v>
      </c>
      <c r="I230" s="39">
        <v>0.0016356353225806448</v>
      </c>
      <c r="J230" s="39">
        <v>0</v>
      </c>
      <c r="K230" s="39">
        <v>0</v>
      </c>
      <c r="L230" s="40">
        <v>0.8543872514193547</v>
      </c>
      <c r="M230" s="38">
        <v>0</v>
      </c>
      <c r="N230" s="39">
        <v>0</v>
      </c>
      <c r="O230" s="39">
        <v>0</v>
      </c>
      <c r="P230" s="39">
        <v>0</v>
      </c>
      <c r="Q230" s="40">
        <v>0</v>
      </c>
      <c r="R230" s="38">
        <v>0.673993498548387</v>
      </c>
      <c r="S230" s="39">
        <v>1.1525826900967742</v>
      </c>
      <c r="T230" s="39">
        <v>0</v>
      </c>
      <c r="U230" s="39">
        <v>0</v>
      </c>
      <c r="V230" s="40">
        <v>0.17897735758064515</v>
      </c>
      <c r="W230" s="38">
        <v>0</v>
      </c>
      <c r="X230" s="39">
        <v>0</v>
      </c>
      <c r="Y230" s="39">
        <v>0</v>
      </c>
      <c r="Z230" s="39">
        <v>0</v>
      </c>
      <c r="AA230" s="40">
        <v>0</v>
      </c>
      <c r="AB230" s="38">
        <v>0.0014041485806451615</v>
      </c>
      <c r="AC230" s="39">
        <v>0</v>
      </c>
      <c r="AD230" s="39">
        <v>0</v>
      </c>
      <c r="AE230" s="39">
        <v>0</v>
      </c>
      <c r="AF230" s="40">
        <v>0</v>
      </c>
      <c r="AG230" s="38">
        <v>0</v>
      </c>
      <c r="AH230" s="39">
        <v>0</v>
      </c>
      <c r="AI230" s="39">
        <v>0</v>
      </c>
      <c r="AJ230" s="39">
        <v>0</v>
      </c>
      <c r="AK230" s="40">
        <v>0</v>
      </c>
      <c r="AL230" s="38">
        <v>0.007468784806451616</v>
      </c>
      <c r="AM230" s="39">
        <v>0</v>
      </c>
      <c r="AN230" s="39">
        <v>0</v>
      </c>
      <c r="AO230" s="39">
        <v>0</v>
      </c>
      <c r="AP230" s="40">
        <v>0</v>
      </c>
      <c r="AQ230" s="38">
        <v>0</v>
      </c>
      <c r="AR230" s="39">
        <v>0</v>
      </c>
      <c r="AS230" s="39">
        <v>0</v>
      </c>
      <c r="AT230" s="39">
        <v>0</v>
      </c>
      <c r="AU230" s="40">
        <v>0</v>
      </c>
      <c r="AV230" s="38">
        <v>1.8637955054516129</v>
      </c>
      <c r="AW230" s="39">
        <v>0.6465067205828731</v>
      </c>
      <c r="AX230" s="39">
        <v>0</v>
      </c>
      <c r="AY230" s="39">
        <v>0</v>
      </c>
      <c r="AZ230" s="40">
        <v>0.7607922734838711</v>
      </c>
      <c r="BA230" s="38">
        <v>0</v>
      </c>
      <c r="BB230" s="39">
        <v>0</v>
      </c>
      <c r="BC230" s="39">
        <v>0</v>
      </c>
      <c r="BD230" s="39">
        <v>0</v>
      </c>
      <c r="BE230" s="40">
        <v>0</v>
      </c>
      <c r="BF230" s="38">
        <v>0.4703765867096774</v>
      </c>
      <c r="BG230" s="39">
        <v>0</v>
      </c>
      <c r="BH230" s="39">
        <v>0</v>
      </c>
      <c r="BI230" s="39">
        <v>0</v>
      </c>
      <c r="BJ230" s="40">
        <v>0.17603346893548388</v>
      </c>
      <c r="BK230" s="41">
        <f>SUM(C230:BJ230)</f>
        <v>8.149372656647389</v>
      </c>
    </row>
    <row r="231" spans="1:63" s="42" customFormat="1" ht="15">
      <c r="A231" s="37"/>
      <c r="B231" s="7" t="s">
        <v>121</v>
      </c>
      <c r="C231" s="38">
        <v>0</v>
      </c>
      <c r="D231" s="39">
        <v>2.2317585483870968</v>
      </c>
      <c r="E231" s="39">
        <v>0</v>
      </c>
      <c r="F231" s="39">
        <v>0</v>
      </c>
      <c r="G231" s="40">
        <v>0</v>
      </c>
      <c r="H231" s="38">
        <v>3.0850672843870965</v>
      </c>
      <c r="I231" s="39">
        <v>0.001228911612903226</v>
      </c>
      <c r="J231" s="39">
        <v>0</v>
      </c>
      <c r="K231" s="39">
        <v>0</v>
      </c>
      <c r="L231" s="40">
        <v>2.812516405548387</v>
      </c>
      <c r="M231" s="38">
        <v>0</v>
      </c>
      <c r="N231" s="39">
        <v>0</v>
      </c>
      <c r="O231" s="39">
        <v>0</v>
      </c>
      <c r="P231" s="39">
        <v>0</v>
      </c>
      <c r="Q231" s="40">
        <v>0</v>
      </c>
      <c r="R231" s="38">
        <v>1.7634597143225805</v>
      </c>
      <c r="S231" s="39">
        <v>0</v>
      </c>
      <c r="T231" s="39">
        <v>0</v>
      </c>
      <c r="U231" s="39">
        <v>0</v>
      </c>
      <c r="V231" s="40">
        <v>0.997427563967742</v>
      </c>
      <c r="W231" s="38">
        <v>0</v>
      </c>
      <c r="X231" s="39">
        <v>0</v>
      </c>
      <c r="Y231" s="39">
        <v>0</v>
      </c>
      <c r="Z231" s="39">
        <v>0</v>
      </c>
      <c r="AA231" s="40">
        <v>0</v>
      </c>
      <c r="AB231" s="38">
        <v>0.0049916271612903225</v>
      </c>
      <c r="AC231" s="39">
        <v>0</v>
      </c>
      <c r="AD231" s="39">
        <v>0</v>
      </c>
      <c r="AE231" s="39">
        <v>0</v>
      </c>
      <c r="AF231" s="40">
        <v>0</v>
      </c>
      <c r="AG231" s="38">
        <v>0</v>
      </c>
      <c r="AH231" s="39">
        <v>0</v>
      </c>
      <c r="AI231" s="39">
        <v>0</v>
      </c>
      <c r="AJ231" s="39">
        <v>0</v>
      </c>
      <c r="AK231" s="40">
        <v>0</v>
      </c>
      <c r="AL231" s="38">
        <v>0.0014212290645161292</v>
      </c>
      <c r="AM231" s="39">
        <v>0</v>
      </c>
      <c r="AN231" s="39">
        <v>0</v>
      </c>
      <c r="AO231" s="39">
        <v>0</v>
      </c>
      <c r="AP231" s="40">
        <v>0</v>
      </c>
      <c r="AQ231" s="38">
        <v>0</v>
      </c>
      <c r="AR231" s="39">
        <v>0</v>
      </c>
      <c r="AS231" s="39">
        <v>0</v>
      </c>
      <c r="AT231" s="39">
        <v>0</v>
      </c>
      <c r="AU231" s="40">
        <v>0</v>
      </c>
      <c r="AV231" s="38">
        <v>4.595547846387098</v>
      </c>
      <c r="AW231" s="39">
        <v>0.42242050294723793</v>
      </c>
      <c r="AX231" s="39">
        <v>0</v>
      </c>
      <c r="AY231" s="39">
        <v>0</v>
      </c>
      <c r="AZ231" s="40">
        <v>1.4448230286129033</v>
      </c>
      <c r="BA231" s="38">
        <v>0</v>
      </c>
      <c r="BB231" s="39">
        <v>0</v>
      </c>
      <c r="BC231" s="39">
        <v>0</v>
      </c>
      <c r="BD231" s="39">
        <v>0</v>
      </c>
      <c r="BE231" s="40">
        <v>0</v>
      </c>
      <c r="BF231" s="38">
        <v>2.2432028704516136</v>
      </c>
      <c r="BG231" s="39">
        <v>0</v>
      </c>
      <c r="BH231" s="39">
        <v>0</v>
      </c>
      <c r="BI231" s="39">
        <v>0</v>
      </c>
      <c r="BJ231" s="40">
        <v>0.6533407952258065</v>
      </c>
      <c r="BK231" s="41">
        <f t="shared" si="16"/>
        <v>20.257206328076272</v>
      </c>
    </row>
    <row r="232" spans="1:63" s="47" customFormat="1" ht="15">
      <c r="A232" s="37"/>
      <c r="B232" s="8" t="s">
        <v>12</v>
      </c>
      <c r="C232" s="43">
        <f aca="true" t="shared" si="17" ref="C232:AH232">SUM(C204:C231)</f>
        <v>0</v>
      </c>
      <c r="D232" s="44">
        <f t="shared" si="17"/>
        <v>220.36310933358064</v>
      </c>
      <c r="E232" s="44">
        <f t="shared" si="17"/>
        <v>0</v>
      </c>
      <c r="F232" s="44">
        <f t="shared" si="17"/>
        <v>0</v>
      </c>
      <c r="G232" s="45">
        <f t="shared" si="17"/>
        <v>0.33632551777419345</v>
      </c>
      <c r="H232" s="43">
        <f t="shared" si="17"/>
        <v>3442.492037969711</v>
      </c>
      <c r="I232" s="44">
        <f t="shared" si="17"/>
        <v>4035.0188141880317</v>
      </c>
      <c r="J232" s="44">
        <f t="shared" si="17"/>
        <v>27.54243126293548</v>
      </c>
      <c r="K232" s="44">
        <f t="shared" si="17"/>
        <v>305.2992960619678</v>
      </c>
      <c r="L232" s="45">
        <f t="shared" si="17"/>
        <v>1837.148504448871</v>
      </c>
      <c r="M232" s="43">
        <f t="shared" si="17"/>
        <v>0</v>
      </c>
      <c r="N232" s="44">
        <f t="shared" si="17"/>
        <v>0</v>
      </c>
      <c r="O232" s="44">
        <f t="shared" si="17"/>
        <v>0</v>
      </c>
      <c r="P232" s="44">
        <f t="shared" si="17"/>
        <v>0</v>
      </c>
      <c r="Q232" s="45">
        <f t="shared" si="17"/>
        <v>0</v>
      </c>
      <c r="R232" s="43">
        <f t="shared" si="17"/>
        <v>937.3109874954515</v>
      </c>
      <c r="S232" s="44">
        <f t="shared" si="17"/>
        <v>376.31798878761293</v>
      </c>
      <c r="T232" s="44">
        <f t="shared" si="17"/>
        <v>1.6843762720322581</v>
      </c>
      <c r="U232" s="44">
        <f t="shared" si="17"/>
        <v>0</v>
      </c>
      <c r="V232" s="45">
        <f t="shared" si="17"/>
        <v>479.5680782924516</v>
      </c>
      <c r="W232" s="43">
        <f t="shared" si="17"/>
        <v>0</v>
      </c>
      <c r="X232" s="44">
        <f t="shared" si="17"/>
        <v>0.6018975417419355</v>
      </c>
      <c r="Y232" s="44">
        <f t="shared" si="17"/>
        <v>0</v>
      </c>
      <c r="Z232" s="44">
        <f t="shared" si="17"/>
        <v>0</v>
      </c>
      <c r="AA232" s="45">
        <f t="shared" si="17"/>
        <v>0</v>
      </c>
      <c r="AB232" s="43">
        <f t="shared" si="17"/>
        <v>85.1560855156129</v>
      </c>
      <c r="AC232" s="44">
        <f t="shared" si="17"/>
        <v>12.652668269903225</v>
      </c>
      <c r="AD232" s="44">
        <f t="shared" si="17"/>
        <v>0</v>
      </c>
      <c r="AE232" s="44">
        <f t="shared" si="17"/>
        <v>0</v>
      </c>
      <c r="AF232" s="45">
        <f t="shared" si="17"/>
        <v>43.669045151096775</v>
      </c>
      <c r="AG232" s="43">
        <f t="shared" si="17"/>
        <v>0</v>
      </c>
      <c r="AH232" s="44">
        <f t="shared" si="17"/>
        <v>0</v>
      </c>
      <c r="AI232" s="44">
        <f aca="true" t="shared" si="18" ref="AI232:BK232">SUM(AI204:AI231)</f>
        <v>0</v>
      </c>
      <c r="AJ232" s="44">
        <f t="shared" si="18"/>
        <v>0</v>
      </c>
      <c r="AK232" s="45">
        <f t="shared" si="18"/>
        <v>0</v>
      </c>
      <c r="AL232" s="43">
        <f t="shared" si="18"/>
        <v>60.11501890096775</v>
      </c>
      <c r="AM232" s="44">
        <f t="shared" si="18"/>
        <v>165.02476091496777</v>
      </c>
      <c r="AN232" s="44">
        <f t="shared" si="18"/>
        <v>0</v>
      </c>
      <c r="AO232" s="44">
        <f t="shared" si="18"/>
        <v>0</v>
      </c>
      <c r="AP232" s="45">
        <f t="shared" si="18"/>
        <v>13.933021454451612</v>
      </c>
      <c r="AQ232" s="43">
        <f t="shared" si="18"/>
        <v>0</v>
      </c>
      <c r="AR232" s="44">
        <f t="shared" si="18"/>
        <v>0</v>
      </c>
      <c r="AS232" s="44">
        <f t="shared" si="18"/>
        <v>0</v>
      </c>
      <c r="AT232" s="44">
        <f t="shared" si="18"/>
        <v>0</v>
      </c>
      <c r="AU232" s="45">
        <f t="shared" si="18"/>
        <v>0</v>
      </c>
      <c r="AV232" s="43">
        <f t="shared" si="18"/>
        <v>23152.574303578527</v>
      </c>
      <c r="AW232" s="44">
        <f t="shared" si="18"/>
        <v>3703.815084581392</v>
      </c>
      <c r="AX232" s="44">
        <f t="shared" si="18"/>
        <v>6.902724996387095</v>
      </c>
      <c r="AY232" s="44">
        <f t="shared" si="18"/>
        <v>0</v>
      </c>
      <c r="AZ232" s="45">
        <f t="shared" si="18"/>
        <v>13570.106480958833</v>
      </c>
      <c r="BA232" s="43">
        <f t="shared" si="18"/>
        <v>0</v>
      </c>
      <c r="BB232" s="44">
        <f t="shared" si="18"/>
        <v>0</v>
      </c>
      <c r="BC232" s="44">
        <f t="shared" si="18"/>
        <v>0</v>
      </c>
      <c r="BD232" s="44">
        <f t="shared" si="18"/>
        <v>0</v>
      </c>
      <c r="BE232" s="45">
        <f t="shared" si="18"/>
        <v>0</v>
      </c>
      <c r="BF232" s="43">
        <f t="shared" si="18"/>
        <v>11876.652695717868</v>
      </c>
      <c r="BG232" s="44">
        <f t="shared" si="18"/>
        <v>936.3670446917744</v>
      </c>
      <c r="BH232" s="44">
        <f t="shared" si="18"/>
        <v>10.570916047741932</v>
      </c>
      <c r="BI232" s="44">
        <f t="shared" si="18"/>
        <v>0</v>
      </c>
      <c r="BJ232" s="45">
        <f t="shared" si="18"/>
        <v>3650.976748894677</v>
      </c>
      <c r="BK232" s="46">
        <f t="shared" si="18"/>
        <v>68952.20044684636</v>
      </c>
    </row>
    <row r="233" spans="1:63" s="47" customFormat="1" ht="15">
      <c r="A233" s="37"/>
      <c r="B233" s="8" t="s">
        <v>23</v>
      </c>
      <c r="C233" s="43">
        <f aca="true" t="shared" si="19" ref="C233:AH233">C232+C201</f>
        <v>0</v>
      </c>
      <c r="D233" s="44">
        <f t="shared" si="19"/>
        <v>221.08469368596772</v>
      </c>
      <c r="E233" s="44">
        <f t="shared" si="19"/>
        <v>0</v>
      </c>
      <c r="F233" s="44">
        <f t="shared" si="19"/>
        <v>0</v>
      </c>
      <c r="G233" s="45">
        <f t="shared" si="19"/>
        <v>0.33632551777419345</v>
      </c>
      <c r="H233" s="43">
        <f t="shared" si="19"/>
        <v>3829.70639381284</v>
      </c>
      <c r="I233" s="44">
        <f t="shared" si="19"/>
        <v>4035.8205909149992</v>
      </c>
      <c r="J233" s="44">
        <f t="shared" si="19"/>
        <v>27.552470733838707</v>
      </c>
      <c r="K233" s="44">
        <f t="shared" si="19"/>
        <v>305.2992960619678</v>
      </c>
      <c r="L233" s="45">
        <f t="shared" si="19"/>
        <v>1951.5238903795162</v>
      </c>
      <c r="M233" s="43">
        <f t="shared" si="19"/>
        <v>0</v>
      </c>
      <c r="N233" s="44">
        <f t="shared" si="19"/>
        <v>0</v>
      </c>
      <c r="O233" s="44">
        <f t="shared" si="19"/>
        <v>0</v>
      </c>
      <c r="P233" s="44">
        <f t="shared" si="19"/>
        <v>0</v>
      </c>
      <c r="Q233" s="45">
        <f t="shared" si="19"/>
        <v>0</v>
      </c>
      <c r="R233" s="43">
        <f t="shared" si="19"/>
        <v>1188.1706739032256</v>
      </c>
      <c r="S233" s="44">
        <f t="shared" si="19"/>
        <v>376.40227429135484</v>
      </c>
      <c r="T233" s="44">
        <f t="shared" si="19"/>
        <v>1.6843762720322581</v>
      </c>
      <c r="U233" s="44">
        <f t="shared" si="19"/>
        <v>0</v>
      </c>
      <c r="V233" s="45">
        <f t="shared" si="19"/>
        <v>521.8653896526451</v>
      </c>
      <c r="W233" s="43">
        <f t="shared" si="19"/>
        <v>0</v>
      </c>
      <c r="X233" s="44">
        <f t="shared" si="19"/>
        <v>0.6018975417419355</v>
      </c>
      <c r="Y233" s="44">
        <f t="shared" si="19"/>
        <v>0</v>
      </c>
      <c r="Z233" s="44">
        <f t="shared" si="19"/>
        <v>0</v>
      </c>
      <c r="AA233" s="45">
        <f t="shared" si="19"/>
        <v>0</v>
      </c>
      <c r="AB233" s="43">
        <f t="shared" si="19"/>
        <v>97.77344739909677</v>
      </c>
      <c r="AC233" s="44">
        <f t="shared" si="19"/>
        <v>15.047837873741935</v>
      </c>
      <c r="AD233" s="44">
        <f t="shared" si="19"/>
        <v>0</v>
      </c>
      <c r="AE233" s="44">
        <f t="shared" si="19"/>
        <v>0</v>
      </c>
      <c r="AF233" s="45">
        <f t="shared" si="19"/>
        <v>46.96779501387097</v>
      </c>
      <c r="AG233" s="43">
        <f t="shared" si="19"/>
        <v>0</v>
      </c>
      <c r="AH233" s="44">
        <f t="shared" si="19"/>
        <v>0</v>
      </c>
      <c r="AI233" s="44">
        <f aca="true" t="shared" si="20" ref="AI233:BK233">AI232+AI201</f>
        <v>0</v>
      </c>
      <c r="AJ233" s="44">
        <f t="shared" si="20"/>
        <v>0</v>
      </c>
      <c r="AK233" s="45">
        <f t="shared" si="20"/>
        <v>0</v>
      </c>
      <c r="AL233" s="43">
        <f t="shared" si="20"/>
        <v>66.69324535280646</v>
      </c>
      <c r="AM233" s="44">
        <f t="shared" si="20"/>
        <v>198.52361093854842</v>
      </c>
      <c r="AN233" s="44">
        <f t="shared" si="20"/>
        <v>0</v>
      </c>
      <c r="AO233" s="44">
        <f t="shared" si="20"/>
        <v>0</v>
      </c>
      <c r="AP233" s="45">
        <f t="shared" si="20"/>
        <v>15.234208563258065</v>
      </c>
      <c r="AQ233" s="43">
        <f t="shared" si="20"/>
        <v>0</v>
      </c>
      <c r="AR233" s="44">
        <f t="shared" si="20"/>
        <v>0</v>
      </c>
      <c r="AS233" s="44">
        <f t="shared" si="20"/>
        <v>0</v>
      </c>
      <c r="AT233" s="44">
        <f t="shared" si="20"/>
        <v>0</v>
      </c>
      <c r="AU233" s="45">
        <f t="shared" si="20"/>
        <v>0</v>
      </c>
      <c r="AV233" s="43">
        <f t="shared" si="20"/>
        <v>27882.527722731174</v>
      </c>
      <c r="AW233" s="44">
        <f t="shared" si="20"/>
        <v>3753.704467092837</v>
      </c>
      <c r="AX233" s="44">
        <f t="shared" si="20"/>
        <v>6.912303261903224</v>
      </c>
      <c r="AY233" s="44">
        <f t="shared" si="20"/>
        <v>0.020477171290322574</v>
      </c>
      <c r="AZ233" s="45">
        <f t="shared" si="20"/>
        <v>14619.689226443705</v>
      </c>
      <c r="BA233" s="43">
        <f t="shared" si="20"/>
        <v>0</v>
      </c>
      <c r="BB233" s="44">
        <f t="shared" si="20"/>
        <v>0</v>
      </c>
      <c r="BC233" s="44">
        <f t="shared" si="20"/>
        <v>0</v>
      </c>
      <c r="BD233" s="44">
        <f t="shared" si="20"/>
        <v>0</v>
      </c>
      <c r="BE233" s="45">
        <f t="shared" si="20"/>
        <v>0</v>
      </c>
      <c r="BF233" s="43">
        <f t="shared" si="20"/>
        <v>15041.567888728448</v>
      </c>
      <c r="BG233" s="44">
        <f t="shared" si="20"/>
        <v>955.4381789747744</v>
      </c>
      <c r="BH233" s="44">
        <f t="shared" si="20"/>
        <v>10.570916047741932</v>
      </c>
      <c r="BI233" s="44">
        <f t="shared" si="20"/>
        <v>0</v>
      </c>
      <c r="BJ233" s="45">
        <f t="shared" si="20"/>
        <v>4044.8176040837416</v>
      </c>
      <c r="BK233" s="45">
        <f t="shared" si="20"/>
        <v>79215.53720244483</v>
      </c>
    </row>
    <row r="234" spans="3:63" ht="15" customHeight="1"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</row>
    <row r="235" spans="1:63" s="42" customFormat="1" ht="15">
      <c r="A235" s="37" t="s">
        <v>24</v>
      </c>
      <c r="B235" s="13" t="s">
        <v>25</v>
      </c>
      <c r="C235" s="38"/>
      <c r="D235" s="39"/>
      <c r="E235" s="39"/>
      <c r="F235" s="39"/>
      <c r="G235" s="40"/>
      <c r="H235" s="38"/>
      <c r="I235" s="39"/>
      <c r="J235" s="39"/>
      <c r="K235" s="39"/>
      <c r="L235" s="40"/>
      <c r="M235" s="38"/>
      <c r="N235" s="39"/>
      <c r="O235" s="39"/>
      <c r="P235" s="39"/>
      <c r="Q235" s="40"/>
      <c r="R235" s="38"/>
      <c r="S235" s="39"/>
      <c r="T235" s="39"/>
      <c r="U235" s="39"/>
      <c r="V235" s="40"/>
      <c r="W235" s="38"/>
      <c r="X235" s="39"/>
      <c r="Y235" s="39"/>
      <c r="Z235" s="39"/>
      <c r="AA235" s="40"/>
      <c r="AB235" s="38"/>
      <c r="AC235" s="39"/>
      <c r="AD235" s="39"/>
      <c r="AE235" s="39"/>
      <c r="AF235" s="40"/>
      <c r="AG235" s="38"/>
      <c r="AH235" s="39"/>
      <c r="AI235" s="39"/>
      <c r="AJ235" s="39"/>
      <c r="AK235" s="40"/>
      <c r="AL235" s="38"/>
      <c r="AM235" s="39"/>
      <c r="AN235" s="39"/>
      <c r="AO235" s="39"/>
      <c r="AP235" s="40"/>
      <c r="AQ235" s="38"/>
      <c r="AR235" s="39"/>
      <c r="AS235" s="39"/>
      <c r="AT235" s="39"/>
      <c r="AU235" s="40"/>
      <c r="AV235" s="38"/>
      <c r="AW235" s="39"/>
      <c r="AX235" s="39"/>
      <c r="AY235" s="39"/>
      <c r="AZ235" s="40"/>
      <c r="BA235" s="38"/>
      <c r="BB235" s="39"/>
      <c r="BC235" s="39"/>
      <c r="BD235" s="39"/>
      <c r="BE235" s="40"/>
      <c r="BF235" s="38"/>
      <c r="BG235" s="39"/>
      <c r="BH235" s="39"/>
      <c r="BI235" s="39"/>
      <c r="BJ235" s="40"/>
      <c r="BK235" s="41"/>
    </row>
    <row r="236" spans="1:63" s="42" customFormat="1" ht="15">
      <c r="A236" s="37" t="s">
        <v>7</v>
      </c>
      <c r="B236" s="8" t="s">
        <v>26</v>
      </c>
      <c r="C236" s="38"/>
      <c r="D236" s="39"/>
      <c r="E236" s="39"/>
      <c r="F236" s="39"/>
      <c r="G236" s="40"/>
      <c r="H236" s="38"/>
      <c r="I236" s="39"/>
      <c r="J236" s="39"/>
      <c r="K236" s="39"/>
      <c r="L236" s="40"/>
      <c r="M236" s="38"/>
      <c r="N236" s="39"/>
      <c r="O236" s="39"/>
      <c r="P236" s="39"/>
      <c r="Q236" s="40"/>
      <c r="R236" s="38"/>
      <c r="S236" s="39"/>
      <c r="T236" s="39"/>
      <c r="U236" s="39"/>
      <c r="V236" s="40"/>
      <c r="W236" s="38"/>
      <c r="X236" s="39"/>
      <c r="Y236" s="39"/>
      <c r="Z236" s="39"/>
      <c r="AA236" s="40"/>
      <c r="AB236" s="38"/>
      <c r="AC236" s="39"/>
      <c r="AD236" s="39"/>
      <c r="AE236" s="39"/>
      <c r="AF236" s="40"/>
      <c r="AG236" s="38"/>
      <c r="AH236" s="39"/>
      <c r="AI236" s="39"/>
      <c r="AJ236" s="39"/>
      <c r="AK236" s="40"/>
      <c r="AL236" s="38"/>
      <c r="AM236" s="39"/>
      <c r="AN236" s="39"/>
      <c r="AO236" s="39"/>
      <c r="AP236" s="40"/>
      <c r="AQ236" s="38"/>
      <c r="AR236" s="39"/>
      <c r="AS236" s="39"/>
      <c r="AT236" s="39"/>
      <c r="AU236" s="40"/>
      <c r="AV236" s="38"/>
      <c r="AW236" s="39"/>
      <c r="AX236" s="39"/>
      <c r="AY236" s="39"/>
      <c r="AZ236" s="40"/>
      <c r="BA236" s="38"/>
      <c r="BB236" s="39"/>
      <c r="BC236" s="39"/>
      <c r="BD236" s="39"/>
      <c r="BE236" s="40"/>
      <c r="BF236" s="38"/>
      <c r="BG236" s="39"/>
      <c r="BH236" s="39"/>
      <c r="BI236" s="39"/>
      <c r="BJ236" s="40"/>
      <c r="BK236" s="41"/>
    </row>
    <row r="237" spans="1:63" s="42" customFormat="1" ht="15">
      <c r="A237" s="37"/>
      <c r="B237" s="8" t="s">
        <v>255</v>
      </c>
      <c r="C237" s="38">
        <v>0</v>
      </c>
      <c r="D237" s="39">
        <v>24.62865547558064</v>
      </c>
      <c r="E237" s="39">
        <v>0</v>
      </c>
      <c r="F237" s="39">
        <v>0</v>
      </c>
      <c r="G237" s="40">
        <v>0</v>
      </c>
      <c r="H237" s="38">
        <v>180.79238280448385</v>
      </c>
      <c r="I237" s="39">
        <v>192.7782387427419</v>
      </c>
      <c r="J237" s="39">
        <v>2.1057752246774193</v>
      </c>
      <c r="K237" s="39">
        <v>0</v>
      </c>
      <c r="L237" s="40">
        <v>128.47192702251613</v>
      </c>
      <c r="M237" s="38">
        <v>0</v>
      </c>
      <c r="N237" s="39">
        <v>0</v>
      </c>
      <c r="O237" s="39">
        <v>0</v>
      </c>
      <c r="P237" s="39">
        <v>0</v>
      </c>
      <c r="Q237" s="40">
        <v>0</v>
      </c>
      <c r="R237" s="38">
        <v>90.33750514780645</v>
      </c>
      <c r="S237" s="39">
        <v>110.25991954432254</v>
      </c>
      <c r="T237" s="39">
        <v>0</v>
      </c>
      <c r="U237" s="39">
        <v>0</v>
      </c>
      <c r="V237" s="40">
        <v>42.59361359280645</v>
      </c>
      <c r="W237" s="38">
        <v>0</v>
      </c>
      <c r="X237" s="39">
        <v>0</v>
      </c>
      <c r="Y237" s="39">
        <v>0</v>
      </c>
      <c r="Z237" s="39">
        <v>0</v>
      </c>
      <c r="AA237" s="40">
        <v>0</v>
      </c>
      <c r="AB237" s="38">
        <v>8.246897967709677</v>
      </c>
      <c r="AC237" s="39">
        <v>0.4984319587096773</v>
      </c>
      <c r="AD237" s="39">
        <v>0</v>
      </c>
      <c r="AE237" s="39">
        <v>0</v>
      </c>
      <c r="AF237" s="40">
        <v>11.761136651483874</v>
      </c>
      <c r="AG237" s="38">
        <v>0</v>
      </c>
      <c r="AH237" s="39">
        <v>0</v>
      </c>
      <c r="AI237" s="39">
        <v>0</v>
      </c>
      <c r="AJ237" s="39">
        <v>0</v>
      </c>
      <c r="AK237" s="40">
        <v>0</v>
      </c>
      <c r="AL237" s="38">
        <v>0.8412886787741936</v>
      </c>
      <c r="AM237" s="39">
        <v>1.0908644123225806</v>
      </c>
      <c r="AN237" s="39">
        <v>0</v>
      </c>
      <c r="AO237" s="39">
        <v>0</v>
      </c>
      <c r="AP237" s="40">
        <v>0.16287712209677427</v>
      </c>
      <c r="AQ237" s="38">
        <v>0</v>
      </c>
      <c r="AR237" s="39">
        <v>0</v>
      </c>
      <c r="AS237" s="39">
        <v>0</v>
      </c>
      <c r="AT237" s="39">
        <v>0</v>
      </c>
      <c r="AU237" s="40">
        <v>0</v>
      </c>
      <c r="AV237" s="38">
        <v>7188.424570780808</v>
      </c>
      <c r="AW237" s="39">
        <v>858.1557415014989</v>
      </c>
      <c r="AX237" s="39">
        <v>0.38652290887096774</v>
      </c>
      <c r="AY237" s="39">
        <v>0</v>
      </c>
      <c r="AZ237" s="40">
        <v>1731.022109164001</v>
      </c>
      <c r="BA237" s="38">
        <v>0</v>
      </c>
      <c r="BB237" s="39">
        <v>0</v>
      </c>
      <c r="BC237" s="39">
        <v>0</v>
      </c>
      <c r="BD237" s="39">
        <v>0</v>
      </c>
      <c r="BE237" s="40">
        <v>0</v>
      </c>
      <c r="BF237" s="38">
        <v>2926.397799987934</v>
      </c>
      <c r="BG237" s="39">
        <v>234.37268417545155</v>
      </c>
      <c r="BH237" s="39">
        <v>5.873223578419355</v>
      </c>
      <c r="BI237" s="39">
        <v>0</v>
      </c>
      <c r="BJ237" s="40">
        <v>536.7435853619676</v>
      </c>
      <c r="BK237" s="41">
        <f>SUM(C237:BJ237)</f>
        <v>14275.945751804986</v>
      </c>
    </row>
    <row r="238" spans="1:63" s="47" customFormat="1" ht="15">
      <c r="A238" s="37"/>
      <c r="B238" s="8" t="s">
        <v>27</v>
      </c>
      <c r="C238" s="43">
        <f>SUM(C237)</f>
        <v>0</v>
      </c>
      <c r="D238" s="44">
        <f>SUM(D237)</f>
        <v>24.62865547558064</v>
      </c>
      <c r="E238" s="44">
        <f>SUM(E237)</f>
        <v>0</v>
      </c>
      <c r="F238" s="44">
        <f>SUM(F237)</f>
        <v>0</v>
      </c>
      <c r="G238" s="45">
        <f>SUM(G237)</f>
        <v>0</v>
      </c>
      <c r="H238" s="43">
        <f aca="true" t="shared" si="21" ref="H238:BJ238">SUM(H237)</f>
        <v>180.79238280448385</v>
      </c>
      <c r="I238" s="44">
        <f t="shared" si="21"/>
        <v>192.7782387427419</v>
      </c>
      <c r="J238" s="44">
        <f t="shared" si="21"/>
        <v>2.1057752246774193</v>
      </c>
      <c r="K238" s="44">
        <f t="shared" si="21"/>
        <v>0</v>
      </c>
      <c r="L238" s="45">
        <f t="shared" si="21"/>
        <v>128.47192702251613</v>
      </c>
      <c r="M238" s="43">
        <f t="shared" si="21"/>
        <v>0</v>
      </c>
      <c r="N238" s="44">
        <f t="shared" si="21"/>
        <v>0</v>
      </c>
      <c r="O238" s="44">
        <f t="shared" si="21"/>
        <v>0</v>
      </c>
      <c r="P238" s="44">
        <f t="shared" si="21"/>
        <v>0</v>
      </c>
      <c r="Q238" s="45">
        <f t="shared" si="21"/>
        <v>0</v>
      </c>
      <c r="R238" s="43">
        <f t="shared" si="21"/>
        <v>90.33750514780645</v>
      </c>
      <c r="S238" s="44">
        <f t="shared" si="21"/>
        <v>110.25991954432254</v>
      </c>
      <c r="T238" s="44">
        <f t="shared" si="21"/>
        <v>0</v>
      </c>
      <c r="U238" s="44">
        <f t="shared" si="21"/>
        <v>0</v>
      </c>
      <c r="V238" s="45">
        <f t="shared" si="21"/>
        <v>42.59361359280645</v>
      </c>
      <c r="W238" s="43">
        <f t="shared" si="21"/>
        <v>0</v>
      </c>
      <c r="X238" s="44">
        <f t="shared" si="21"/>
        <v>0</v>
      </c>
      <c r="Y238" s="44">
        <f t="shared" si="21"/>
        <v>0</v>
      </c>
      <c r="Z238" s="44">
        <f t="shared" si="21"/>
        <v>0</v>
      </c>
      <c r="AA238" s="45">
        <f t="shared" si="21"/>
        <v>0</v>
      </c>
      <c r="AB238" s="43">
        <f t="shared" si="21"/>
        <v>8.246897967709677</v>
      </c>
      <c r="AC238" s="44">
        <f t="shared" si="21"/>
        <v>0.4984319587096773</v>
      </c>
      <c r="AD238" s="44">
        <f t="shared" si="21"/>
        <v>0</v>
      </c>
      <c r="AE238" s="44">
        <f t="shared" si="21"/>
        <v>0</v>
      </c>
      <c r="AF238" s="45">
        <f t="shared" si="21"/>
        <v>11.761136651483874</v>
      </c>
      <c r="AG238" s="43">
        <f t="shared" si="21"/>
        <v>0</v>
      </c>
      <c r="AH238" s="44">
        <f t="shared" si="21"/>
        <v>0</v>
      </c>
      <c r="AI238" s="44">
        <f t="shared" si="21"/>
        <v>0</v>
      </c>
      <c r="AJ238" s="44">
        <f t="shared" si="21"/>
        <v>0</v>
      </c>
      <c r="AK238" s="45">
        <f t="shared" si="21"/>
        <v>0</v>
      </c>
      <c r="AL238" s="43">
        <f t="shared" si="21"/>
        <v>0.8412886787741936</v>
      </c>
      <c r="AM238" s="44">
        <f t="shared" si="21"/>
        <v>1.0908644123225806</v>
      </c>
      <c r="AN238" s="44">
        <f t="shared" si="21"/>
        <v>0</v>
      </c>
      <c r="AO238" s="44">
        <f t="shared" si="21"/>
        <v>0</v>
      </c>
      <c r="AP238" s="45">
        <f t="shared" si="21"/>
        <v>0.16287712209677427</v>
      </c>
      <c r="AQ238" s="43">
        <f t="shared" si="21"/>
        <v>0</v>
      </c>
      <c r="AR238" s="44">
        <f t="shared" si="21"/>
        <v>0</v>
      </c>
      <c r="AS238" s="44">
        <f t="shared" si="21"/>
        <v>0</v>
      </c>
      <c r="AT238" s="44">
        <f t="shared" si="21"/>
        <v>0</v>
      </c>
      <c r="AU238" s="45">
        <f t="shared" si="21"/>
        <v>0</v>
      </c>
      <c r="AV238" s="43">
        <f t="shared" si="21"/>
        <v>7188.424570780808</v>
      </c>
      <c r="AW238" s="44">
        <f t="shared" si="21"/>
        <v>858.1557415014989</v>
      </c>
      <c r="AX238" s="44">
        <f t="shared" si="21"/>
        <v>0.38652290887096774</v>
      </c>
      <c r="AY238" s="44">
        <f t="shared" si="21"/>
        <v>0</v>
      </c>
      <c r="AZ238" s="45">
        <f t="shared" si="21"/>
        <v>1731.022109164001</v>
      </c>
      <c r="BA238" s="43">
        <f t="shared" si="21"/>
        <v>0</v>
      </c>
      <c r="BB238" s="44">
        <f t="shared" si="21"/>
        <v>0</v>
      </c>
      <c r="BC238" s="44">
        <f t="shared" si="21"/>
        <v>0</v>
      </c>
      <c r="BD238" s="44">
        <f t="shared" si="21"/>
        <v>0</v>
      </c>
      <c r="BE238" s="45">
        <f t="shared" si="21"/>
        <v>0</v>
      </c>
      <c r="BF238" s="43">
        <f t="shared" si="21"/>
        <v>2926.397799987934</v>
      </c>
      <c r="BG238" s="44">
        <f t="shared" si="21"/>
        <v>234.37268417545155</v>
      </c>
      <c r="BH238" s="44">
        <f t="shared" si="21"/>
        <v>5.873223578419355</v>
      </c>
      <c r="BI238" s="44">
        <f t="shared" si="21"/>
        <v>0</v>
      </c>
      <c r="BJ238" s="45">
        <f t="shared" si="21"/>
        <v>536.7435853619676</v>
      </c>
      <c r="BK238" s="46">
        <f>SUM(BK237)</f>
        <v>14275.945751804986</v>
      </c>
    </row>
    <row r="239" spans="3:63" ht="15" customHeight="1"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  <c r="BF239" s="48"/>
      <c r="BG239" s="48"/>
      <c r="BH239" s="48"/>
      <c r="BI239" s="48"/>
      <c r="BJ239" s="48"/>
      <c r="BK239" s="48"/>
    </row>
    <row r="240" spans="1:63" s="42" customFormat="1" ht="15">
      <c r="A240" s="37" t="s">
        <v>40</v>
      </c>
      <c r="B240" s="10" t="s">
        <v>41</v>
      </c>
      <c r="C240" s="49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  <c r="AZ240" s="50"/>
      <c r="BA240" s="50"/>
      <c r="BB240" s="50"/>
      <c r="BC240" s="50"/>
      <c r="BD240" s="50"/>
      <c r="BE240" s="50"/>
      <c r="BF240" s="50"/>
      <c r="BG240" s="50"/>
      <c r="BH240" s="50"/>
      <c r="BI240" s="50"/>
      <c r="BJ240" s="50"/>
      <c r="BK240" s="51"/>
    </row>
    <row r="241" spans="1:63" s="42" customFormat="1" ht="15">
      <c r="A241" s="37" t="s">
        <v>7</v>
      </c>
      <c r="B241" s="16" t="s">
        <v>42</v>
      </c>
      <c r="C241" s="49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  <c r="AY241" s="50"/>
      <c r="AZ241" s="50"/>
      <c r="BA241" s="50"/>
      <c r="BB241" s="50"/>
      <c r="BC241" s="50"/>
      <c r="BD241" s="50"/>
      <c r="BE241" s="50"/>
      <c r="BF241" s="50"/>
      <c r="BG241" s="50"/>
      <c r="BH241" s="50"/>
      <c r="BI241" s="50"/>
      <c r="BJ241" s="50"/>
      <c r="BK241" s="51"/>
    </row>
    <row r="242" spans="1:63" s="42" customFormat="1" ht="15">
      <c r="A242" s="37"/>
      <c r="B242" s="7" t="s">
        <v>220</v>
      </c>
      <c r="C242" s="38">
        <v>0</v>
      </c>
      <c r="D242" s="39">
        <v>0.5916294870543882</v>
      </c>
      <c r="E242" s="39">
        <v>0</v>
      </c>
      <c r="F242" s="39">
        <v>0</v>
      </c>
      <c r="G242" s="40">
        <v>0</v>
      </c>
      <c r="H242" s="38">
        <v>551.9913</v>
      </c>
      <c r="I242" s="39">
        <v>755.4865168383</v>
      </c>
      <c r="J242" s="39">
        <v>2.784</v>
      </c>
      <c r="K242" s="39">
        <v>0</v>
      </c>
      <c r="L242" s="40">
        <v>598.8015</v>
      </c>
      <c r="M242" s="38">
        <v>0</v>
      </c>
      <c r="N242" s="39">
        <v>0</v>
      </c>
      <c r="O242" s="39">
        <v>0</v>
      </c>
      <c r="P242" s="39">
        <v>0</v>
      </c>
      <c r="Q242" s="40">
        <v>0</v>
      </c>
      <c r="R242" s="38">
        <v>182.6339</v>
      </c>
      <c r="S242" s="39">
        <v>39.9105</v>
      </c>
      <c r="T242" s="39">
        <v>0.0035</v>
      </c>
      <c r="U242" s="39">
        <v>0</v>
      </c>
      <c r="V242" s="40">
        <v>96.3658</v>
      </c>
      <c r="W242" s="38">
        <v>0</v>
      </c>
      <c r="X242" s="39">
        <v>0</v>
      </c>
      <c r="Y242" s="39">
        <v>0</v>
      </c>
      <c r="Z242" s="39">
        <v>0</v>
      </c>
      <c r="AA242" s="40">
        <v>0</v>
      </c>
      <c r="AB242" s="38">
        <v>0</v>
      </c>
      <c r="AC242" s="39">
        <v>0</v>
      </c>
      <c r="AD242" s="39">
        <v>0</v>
      </c>
      <c r="AE242" s="39">
        <v>0</v>
      </c>
      <c r="AF242" s="40">
        <v>0</v>
      </c>
      <c r="AG242" s="38">
        <v>0</v>
      </c>
      <c r="AH242" s="39">
        <v>0</v>
      </c>
      <c r="AI242" s="39">
        <v>0</v>
      </c>
      <c r="AJ242" s="39">
        <v>0</v>
      </c>
      <c r="AK242" s="40">
        <v>0</v>
      </c>
      <c r="AL242" s="38">
        <v>0</v>
      </c>
      <c r="AM242" s="39">
        <v>0</v>
      </c>
      <c r="AN242" s="39">
        <v>0</v>
      </c>
      <c r="AO242" s="39">
        <v>0</v>
      </c>
      <c r="AP242" s="40">
        <v>0</v>
      </c>
      <c r="AQ242" s="38">
        <v>0</v>
      </c>
      <c r="AR242" s="39">
        <v>0</v>
      </c>
      <c r="AS242" s="39">
        <v>0</v>
      </c>
      <c r="AT242" s="39">
        <v>0</v>
      </c>
      <c r="AU242" s="40">
        <v>0</v>
      </c>
      <c r="AV242" s="38">
        <v>0</v>
      </c>
      <c r="AW242" s="39">
        <v>0</v>
      </c>
      <c r="AX242" s="39">
        <v>0</v>
      </c>
      <c r="AY242" s="39">
        <v>0</v>
      </c>
      <c r="AZ242" s="40">
        <v>0</v>
      </c>
      <c r="BA242" s="38">
        <v>0</v>
      </c>
      <c r="BB242" s="39">
        <v>0</v>
      </c>
      <c r="BC242" s="39">
        <v>0</v>
      </c>
      <c r="BD242" s="39">
        <v>0</v>
      </c>
      <c r="BE242" s="40">
        <v>0</v>
      </c>
      <c r="BF242" s="38">
        <v>0</v>
      </c>
      <c r="BG242" s="39">
        <v>0</v>
      </c>
      <c r="BH242" s="39">
        <v>0</v>
      </c>
      <c r="BI242" s="39">
        <v>0</v>
      </c>
      <c r="BJ242" s="40">
        <v>0</v>
      </c>
      <c r="BK242" s="41">
        <f>SUM(C242:BJ242)</f>
        <v>2228.568646325354</v>
      </c>
    </row>
    <row r="243" spans="1:63" s="47" customFormat="1" ht="15">
      <c r="A243" s="37"/>
      <c r="B243" s="8" t="s">
        <v>9</v>
      </c>
      <c r="C243" s="43">
        <f>SUM(C242)</f>
        <v>0</v>
      </c>
      <c r="D243" s="43">
        <f aca="true" t="shared" si="22" ref="D243:BJ243">SUM(D242)</f>
        <v>0.5916294870543882</v>
      </c>
      <c r="E243" s="43">
        <f t="shared" si="22"/>
        <v>0</v>
      </c>
      <c r="F243" s="43">
        <f t="shared" si="22"/>
        <v>0</v>
      </c>
      <c r="G243" s="43">
        <f t="shared" si="22"/>
        <v>0</v>
      </c>
      <c r="H243" s="43">
        <f t="shared" si="22"/>
        <v>551.9913</v>
      </c>
      <c r="I243" s="43">
        <f t="shared" si="22"/>
        <v>755.4865168383</v>
      </c>
      <c r="J243" s="43">
        <f t="shared" si="22"/>
        <v>2.784</v>
      </c>
      <c r="K243" s="43">
        <f t="shared" si="22"/>
        <v>0</v>
      </c>
      <c r="L243" s="43">
        <f t="shared" si="22"/>
        <v>598.8015</v>
      </c>
      <c r="M243" s="43">
        <f t="shared" si="22"/>
        <v>0</v>
      </c>
      <c r="N243" s="43">
        <f t="shared" si="22"/>
        <v>0</v>
      </c>
      <c r="O243" s="43">
        <f t="shared" si="22"/>
        <v>0</v>
      </c>
      <c r="P243" s="43">
        <f t="shared" si="22"/>
        <v>0</v>
      </c>
      <c r="Q243" s="43">
        <f t="shared" si="22"/>
        <v>0</v>
      </c>
      <c r="R243" s="43">
        <f t="shared" si="22"/>
        <v>182.6339</v>
      </c>
      <c r="S243" s="43">
        <f t="shared" si="22"/>
        <v>39.9105</v>
      </c>
      <c r="T243" s="43">
        <f t="shared" si="22"/>
        <v>0.0035</v>
      </c>
      <c r="U243" s="43">
        <f t="shared" si="22"/>
        <v>0</v>
      </c>
      <c r="V243" s="43">
        <f t="shared" si="22"/>
        <v>96.3658</v>
      </c>
      <c r="W243" s="43">
        <f t="shared" si="22"/>
        <v>0</v>
      </c>
      <c r="X243" s="43">
        <f t="shared" si="22"/>
        <v>0</v>
      </c>
      <c r="Y243" s="43">
        <f t="shared" si="22"/>
        <v>0</v>
      </c>
      <c r="Z243" s="43">
        <f t="shared" si="22"/>
        <v>0</v>
      </c>
      <c r="AA243" s="43">
        <f t="shared" si="22"/>
        <v>0</v>
      </c>
      <c r="AB243" s="43">
        <f t="shared" si="22"/>
        <v>0</v>
      </c>
      <c r="AC243" s="43">
        <f t="shared" si="22"/>
        <v>0</v>
      </c>
      <c r="AD243" s="43">
        <f t="shared" si="22"/>
        <v>0</v>
      </c>
      <c r="AE243" s="43">
        <f t="shared" si="22"/>
        <v>0</v>
      </c>
      <c r="AF243" s="43">
        <f t="shared" si="22"/>
        <v>0</v>
      </c>
      <c r="AG243" s="43">
        <f t="shared" si="22"/>
        <v>0</v>
      </c>
      <c r="AH243" s="43">
        <f t="shared" si="22"/>
        <v>0</v>
      </c>
      <c r="AI243" s="43">
        <f t="shared" si="22"/>
        <v>0</v>
      </c>
      <c r="AJ243" s="43">
        <f t="shared" si="22"/>
        <v>0</v>
      </c>
      <c r="AK243" s="43">
        <f t="shared" si="22"/>
        <v>0</v>
      </c>
      <c r="AL243" s="43">
        <f t="shared" si="22"/>
        <v>0</v>
      </c>
      <c r="AM243" s="43">
        <f t="shared" si="22"/>
        <v>0</v>
      </c>
      <c r="AN243" s="43">
        <f t="shared" si="22"/>
        <v>0</v>
      </c>
      <c r="AO243" s="43">
        <f t="shared" si="22"/>
        <v>0</v>
      </c>
      <c r="AP243" s="43">
        <f t="shared" si="22"/>
        <v>0</v>
      </c>
      <c r="AQ243" s="43">
        <f t="shared" si="22"/>
        <v>0</v>
      </c>
      <c r="AR243" s="43">
        <f t="shared" si="22"/>
        <v>0</v>
      </c>
      <c r="AS243" s="43">
        <f t="shared" si="22"/>
        <v>0</v>
      </c>
      <c r="AT243" s="43">
        <f t="shared" si="22"/>
        <v>0</v>
      </c>
      <c r="AU243" s="43">
        <f t="shared" si="22"/>
        <v>0</v>
      </c>
      <c r="AV243" s="43">
        <f t="shared" si="22"/>
        <v>0</v>
      </c>
      <c r="AW243" s="43">
        <f t="shared" si="22"/>
        <v>0</v>
      </c>
      <c r="AX243" s="43">
        <f t="shared" si="22"/>
        <v>0</v>
      </c>
      <c r="AY243" s="43">
        <f t="shared" si="22"/>
        <v>0</v>
      </c>
      <c r="AZ243" s="43">
        <f t="shared" si="22"/>
        <v>0</v>
      </c>
      <c r="BA243" s="43">
        <f t="shared" si="22"/>
        <v>0</v>
      </c>
      <c r="BB243" s="43">
        <f t="shared" si="22"/>
        <v>0</v>
      </c>
      <c r="BC243" s="43">
        <f t="shared" si="22"/>
        <v>0</v>
      </c>
      <c r="BD243" s="43">
        <f t="shared" si="22"/>
        <v>0</v>
      </c>
      <c r="BE243" s="43">
        <f t="shared" si="22"/>
        <v>0</v>
      </c>
      <c r="BF243" s="43">
        <f t="shared" si="22"/>
        <v>0</v>
      </c>
      <c r="BG243" s="43">
        <f t="shared" si="22"/>
        <v>0</v>
      </c>
      <c r="BH243" s="43">
        <f t="shared" si="22"/>
        <v>0</v>
      </c>
      <c r="BI243" s="43">
        <f t="shared" si="22"/>
        <v>0</v>
      </c>
      <c r="BJ243" s="43">
        <f t="shared" si="22"/>
        <v>0</v>
      </c>
      <c r="BK243" s="46">
        <f>SUM(BK242)</f>
        <v>2228.568646325354</v>
      </c>
    </row>
    <row r="244" spans="1:63" s="42" customFormat="1" ht="15">
      <c r="A244" s="37" t="s">
        <v>10</v>
      </c>
      <c r="B244" s="5" t="s">
        <v>43</v>
      </c>
      <c r="C244" s="49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0"/>
      <c r="AZ244" s="50"/>
      <c r="BA244" s="50"/>
      <c r="BB244" s="50"/>
      <c r="BC244" s="50"/>
      <c r="BD244" s="50"/>
      <c r="BE244" s="50"/>
      <c r="BF244" s="50"/>
      <c r="BG244" s="50"/>
      <c r="BH244" s="50"/>
      <c r="BI244" s="50"/>
      <c r="BJ244" s="50"/>
      <c r="BK244" s="51"/>
    </row>
    <row r="245" spans="1:63" s="42" customFormat="1" ht="15">
      <c r="A245" s="37"/>
      <c r="B245" s="7" t="s">
        <v>221</v>
      </c>
      <c r="C245" s="38">
        <v>0</v>
      </c>
      <c r="D245" s="39">
        <v>20.997820194712062</v>
      </c>
      <c r="E245" s="39">
        <v>0</v>
      </c>
      <c r="F245" s="39">
        <v>0</v>
      </c>
      <c r="G245" s="40">
        <v>0</v>
      </c>
      <c r="H245" s="38">
        <v>0.3316</v>
      </c>
      <c r="I245" s="39">
        <v>0.4535230046105249</v>
      </c>
      <c r="J245" s="39">
        <v>0</v>
      </c>
      <c r="K245" s="39">
        <v>0</v>
      </c>
      <c r="L245" s="40">
        <v>0.2239</v>
      </c>
      <c r="M245" s="38">
        <v>0</v>
      </c>
      <c r="N245" s="39">
        <v>0</v>
      </c>
      <c r="O245" s="39">
        <v>0</v>
      </c>
      <c r="P245" s="39">
        <v>0</v>
      </c>
      <c r="Q245" s="40">
        <v>0</v>
      </c>
      <c r="R245" s="38">
        <v>0.0853</v>
      </c>
      <c r="S245" s="39">
        <v>4.3567</v>
      </c>
      <c r="T245" s="39">
        <v>0</v>
      </c>
      <c r="U245" s="39">
        <v>0</v>
      </c>
      <c r="V245" s="40">
        <v>0</v>
      </c>
      <c r="W245" s="38">
        <v>0</v>
      </c>
      <c r="X245" s="39">
        <v>0</v>
      </c>
      <c r="Y245" s="39">
        <v>0</v>
      </c>
      <c r="Z245" s="39">
        <v>0</v>
      </c>
      <c r="AA245" s="40">
        <v>0</v>
      </c>
      <c r="AB245" s="38">
        <v>0</v>
      </c>
      <c r="AC245" s="39">
        <v>0</v>
      </c>
      <c r="AD245" s="39">
        <v>0</v>
      </c>
      <c r="AE245" s="39">
        <v>0</v>
      </c>
      <c r="AF245" s="40">
        <v>0</v>
      </c>
      <c r="AG245" s="38">
        <v>0</v>
      </c>
      <c r="AH245" s="39">
        <v>0</v>
      </c>
      <c r="AI245" s="39">
        <v>0</v>
      </c>
      <c r="AJ245" s="39">
        <v>0</v>
      </c>
      <c r="AK245" s="40">
        <v>0</v>
      </c>
      <c r="AL245" s="38">
        <v>0</v>
      </c>
      <c r="AM245" s="39">
        <v>0</v>
      </c>
      <c r="AN245" s="39">
        <v>0</v>
      </c>
      <c r="AO245" s="39">
        <v>0</v>
      </c>
      <c r="AP245" s="40">
        <v>0</v>
      </c>
      <c r="AQ245" s="38">
        <v>0</v>
      </c>
      <c r="AR245" s="39">
        <v>0</v>
      </c>
      <c r="AS245" s="39">
        <v>0</v>
      </c>
      <c r="AT245" s="39">
        <v>0</v>
      </c>
      <c r="AU245" s="40">
        <v>0</v>
      </c>
      <c r="AV245" s="38">
        <v>0</v>
      </c>
      <c r="AW245" s="39">
        <v>0</v>
      </c>
      <c r="AX245" s="39">
        <v>0</v>
      </c>
      <c r="AY245" s="39">
        <v>0</v>
      </c>
      <c r="AZ245" s="40">
        <v>0</v>
      </c>
      <c r="BA245" s="38">
        <v>0</v>
      </c>
      <c r="BB245" s="39">
        <v>0</v>
      </c>
      <c r="BC245" s="39">
        <v>0</v>
      </c>
      <c r="BD245" s="39">
        <v>0</v>
      </c>
      <c r="BE245" s="40">
        <v>0</v>
      </c>
      <c r="BF245" s="38">
        <v>0</v>
      </c>
      <c r="BG245" s="39">
        <v>0</v>
      </c>
      <c r="BH245" s="39">
        <v>0</v>
      </c>
      <c r="BI245" s="39">
        <v>0</v>
      </c>
      <c r="BJ245" s="40">
        <v>0</v>
      </c>
      <c r="BK245" s="41">
        <f aca="true" t="shared" si="23" ref="BK245:BK259">SUM(C245:BJ245)</f>
        <v>26.44884319932259</v>
      </c>
    </row>
    <row r="246" spans="1:63" s="42" customFormat="1" ht="15">
      <c r="A246" s="37"/>
      <c r="B246" s="7" t="s">
        <v>222</v>
      </c>
      <c r="C246" s="38">
        <v>0</v>
      </c>
      <c r="D246" s="39">
        <v>3.147762016985714</v>
      </c>
      <c r="E246" s="39">
        <v>0</v>
      </c>
      <c r="F246" s="39">
        <v>0</v>
      </c>
      <c r="G246" s="40">
        <v>0</v>
      </c>
      <c r="H246" s="38">
        <v>1.7006</v>
      </c>
      <c r="I246" s="39">
        <v>0.8418421840788035</v>
      </c>
      <c r="J246" s="39">
        <v>0</v>
      </c>
      <c r="K246" s="39">
        <v>0</v>
      </c>
      <c r="L246" s="40">
        <v>0.0641</v>
      </c>
      <c r="M246" s="38">
        <v>0</v>
      </c>
      <c r="N246" s="39">
        <v>0</v>
      </c>
      <c r="O246" s="39">
        <v>0</v>
      </c>
      <c r="P246" s="39">
        <v>0</v>
      </c>
      <c r="Q246" s="40">
        <v>0</v>
      </c>
      <c r="R246" s="38">
        <v>1.3472</v>
      </c>
      <c r="S246" s="39">
        <v>1.1903</v>
      </c>
      <c r="T246" s="39">
        <v>0</v>
      </c>
      <c r="U246" s="39">
        <v>0</v>
      </c>
      <c r="V246" s="40">
        <v>0</v>
      </c>
      <c r="W246" s="38">
        <v>0</v>
      </c>
      <c r="X246" s="39">
        <v>0</v>
      </c>
      <c r="Y246" s="39">
        <v>0</v>
      </c>
      <c r="Z246" s="39">
        <v>0</v>
      </c>
      <c r="AA246" s="40">
        <v>0</v>
      </c>
      <c r="AB246" s="38">
        <v>0</v>
      </c>
      <c r="AC246" s="39">
        <v>0</v>
      </c>
      <c r="AD246" s="39">
        <v>0</v>
      </c>
      <c r="AE246" s="39">
        <v>0</v>
      </c>
      <c r="AF246" s="40">
        <v>0</v>
      </c>
      <c r="AG246" s="38">
        <v>0</v>
      </c>
      <c r="AH246" s="39">
        <v>0</v>
      </c>
      <c r="AI246" s="39">
        <v>0</v>
      </c>
      <c r="AJ246" s="39">
        <v>0</v>
      </c>
      <c r="AK246" s="40">
        <v>0</v>
      </c>
      <c r="AL246" s="38">
        <v>0</v>
      </c>
      <c r="AM246" s="39">
        <v>0</v>
      </c>
      <c r="AN246" s="39">
        <v>0</v>
      </c>
      <c r="AO246" s="39">
        <v>0</v>
      </c>
      <c r="AP246" s="40">
        <v>0</v>
      </c>
      <c r="AQ246" s="38">
        <v>0</v>
      </c>
      <c r="AR246" s="39">
        <v>0</v>
      </c>
      <c r="AS246" s="39">
        <v>0</v>
      </c>
      <c r="AT246" s="39">
        <v>0</v>
      </c>
      <c r="AU246" s="40">
        <v>0</v>
      </c>
      <c r="AV246" s="38">
        <v>0</v>
      </c>
      <c r="AW246" s="39">
        <v>0</v>
      </c>
      <c r="AX246" s="39">
        <v>0</v>
      </c>
      <c r="AY246" s="39">
        <v>0</v>
      </c>
      <c r="AZ246" s="40">
        <v>0</v>
      </c>
      <c r="BA246" s="38">
        <v>0</v>
      </c>
      <c r="BB246" s="39">
        <v>0</v>
      </c>
      <c r="BC246" s="39">
        <v>0</v>
      </c>
      <c r="BD246" s="39">
        <v>0</v>
      </c>
      <c r="BE246" s="40">
        <v>0</v>
      </c>
      <c r="BF246" s="38">
        <v>0</v>
      </c>
      <c r="BG246" s="39">
        <v>0</v>
      </c>
      <c r="BH246" s="39">
        <v>0</v>
      </c>
      <c r="BI246" s="39">
        <v>0</v>
      </c>
      <c r="BJ246" s="40">
        <v>0</v>
      </c>
      <c r="BK246" s="41">
        <f t="shared" si="23"/>
        <v>8.291804201064517</v>
      </c>
    </row>
    <row r="247" spans="1:63" s="42" customFormat="1" ht="15">
      <c r="A247" s="37"/>
      <c r="B247" s="7" t="s">
        <v>223</v>
      </c>
      <c r="C247" s="38">
        <v>0</v>
      </c>
      <c r="D247" s="39">
        <v>12.533510131343133</v>
      </c>
      <c r="E247" s="39">
        <v>0</v>
      </c>
      <c r="F247" s="39">
        <v>0</v>
      </c>
      <c r="G247" s="40">
        <v>0</v>
      </c>
      <c r="H247" s="38">
        <v>1.5394</v>
      </c>
      <c r="I247" s="39">
        <v>0.13722415014073153</v>
      </c>
      <c r="J247" s="39">
        <v>0.004</v>
      </c>
      <c r="K247" s="39">
        <v>0</v>
      </c>
      <c r="L247" s="40">
        <v>0.8952</v>
      </c>
      <c r="M247" s="38">
        <v>0</v>
      </c>
      <c r="N247" s="39">
        <v>0</v>
      </c>
      <c r="O247" s="39">
        <v>0</v>
      </c>
      <c r="P247" s="39">
        <v>0</v>
      </c>
      <c r="Q247" s="40">
        <v>0</v>
      </c>
      <c r="R247" s="38">
        <v>0.4241</v>
      </c>
      <c r="S247" s="39">
        <v>0.0488</v>
      </c>
      <c r="T247" s="39">
        <v>0</v>
      </c>
      <c r="U247" s="39">
        <v>0</v>
      </c>
      <c r="V247" s="40">
        <v>0.011</v>
      </c>
      <c r="W247" s="38">
        <v>0</v>
      </c>
      <c r="X247" s="39">
        <v>0</v>
      </c>
      <c r="Y247" s="39">
        <v>0</v>
      </c>
      <c r="Z247" s="39">
        <v>0</v>
      </c>
      <c r="AA247" s="40">
        <v>0</v>
      </c>
      <c r="AB247" s="38">
        <v>0</v>
      </c>
      <c r="AC247" s="39">
        <v>0</v>
      </c>
      <c r="AD247" s="39">
        <v>0</v>
      </c>
      <c r="AE247" s="39">
        <v>0</v>
      </c>
      <c r="AF247" s="40">
        <v>0</v>
      </c>
      <c r="AG247" s="38">
        <v>0</v>
      </c>
      <c r="AH247" s="39">
        <v>0</v>
      </c>
      <c r="AI247" s="39">
        <v>0</v>
      </c>
      <c r="AJ247" s="39">
        <v>0</v>
      </c>
      <c r="AK247" s="40">
        <v>0</v>
      </c>
      <c r="AL247" s="38">
        <v>0</v>
      </c>
      <c r="AM247" s="39">
        <v>0</v>
      </c>
      <c r="AN247" s="39">
        <v>0</v>
      </c>
      <c r="AO247" s="39">
        <v>0</v>
      </c>
      <c r="AP247" s="40">
        <v>0</v>
      </c>
      <c r="AQ247" s="38">
        <v>0</v>
      </c>
      <c r="AR247" s="39">
        <v>0</v>
      </c>
      <c r="AS247" s="39">
        <v>0</v>
      </c>
      <c r="AT247" s="39">
        <v>0</v>
      </c>
      <c r="AU247" s="40">
        <v>0</v>
      </c>
      <c r="AV247" s="38">
        <v>0</v>
      </c>
      <c r="AW247" s="39">
        <v>0</v>
      </c>
      <c r="AX247" s="39">
        <v>0</v>
      </c>
      <c r="AY247" s="39">
        <v>0</v>
      </c>
      <c r="AZ247" s="40">
        <v>0</v>
      </c>
      <c r="BA247" s="38">
        <v>0</v>
      </c>
      <c r="BB247" s="39">
        <v>0</v>
      </c>
      <c r="BC247" s="39">
        <v>0</v>
      </c>
      <c r="BD247" s="39">
        <v>0</v>
      </c>
      <c r="BE247" s="40">
        <v>0</v>
      </c>
      <c r="BF247" s="38">
        <v>0</v>
      </c>
      <c r="BG247" s="39">
        <v>0</v>
      </c>
      <c r="BH247" s="39">
        <v>0</v>
      </c>
      <c r="BI247" s="39">
        <v>0</v>
      </c>
      <c r="BJ247" s="40">
        <v>0</v>
      </c>
      <c r="BK247" s="41">
        <f t="shared" si="23"/>
        <v>15.593234281483863</v>
      </c>
    </row>
    <row r="248" spans="1:63" s="42" customFormat="1" ht="15">
      <c r="A248" s="37"/>
      <c r="B248" s="7" t="s">
        <v>224</v>
      </c>
      <c r="C248" s="38">
        <v>0</v>
      </c>
      <c r="D248" s="39">
        <v>6.336290084558898</v>
      </c>
      <c r="E248" s="39">
        <v>0</v>
      </c>
      <c r="F248" s="39">
        <v>0</v>
      </c>
      <c r="G248" s="40">
        <v>0</v>
      </c>
      <c r="H248" s="38">
        <v>0.686237548602395</v>
      </c>
      <c r="I248" s="39">
        <v>0.0286</v>
      </c>
      <c r="J248" s="39">
        <v>0</v>
      </c>
      <c r="K248" s="39">
        <v>0</v>
      </c>
      <c r="L248" s="40">
        <v>0.4044</v>
      </c>
      <c r="M248" s="38">
        <v>0</v>
      </c>
      <c r="N248" s="39">
        <v>0</v>
      </c>
      <c r="O248" s="39">
        <v>0</v>
      </c>
      <c r="P248" s="39">
        <v>0</v>
      </c>
      <c r="Q248" s="40">
        <v>0</v>
      </c>
      <c r="R248" s="38">
        <v>0.2646</v>
      </c>
      <c r="S248" s="39">
        <v>0.1387</v>
      </c>
      <c r="T248" s="39">
        <v>0</v>
      </c>
      <c r="U248" s="39">
        <v>0</v>
      </c>
      <c r="V248" s="40">
        <v>0.148</v>
      </c>
      <c r="W248" s="38">
        <v>0</v>
      </c>
      <c r="X248" s="39">
        <v>0</v>
      </c>
      <c r="Y248" s="39">
        <v>0</v>
      </c>
      <c r="Z248" s="39">
        <v>0</v>
      </c>
      <c r="AA248" s="40">
        <v>0</v>
      </c>
      <c r="AB248" s="38">
        <v>0</v>
      </c>
      <c r="AC248" s="39">
        <v>0</v>
      </c>
      <c r="AD248" s="39">
        <v>0</v>
      </c>
      <c r="AE248" s="39">
        <v>0</v>
      </c>
      <c r="AF248" s="40">
        <v>0</v>
      </c>
      <c r="AG248" s="38">
        <v>0</v>
      </c>
      <c r="AH248" s="39">
        <v>0</v>
      </c>
      <c r="AI248" s="39">
        <v>0</v>
      </c>
      <c r="AJ248" s="39">
        <v>0</v>
      </c>
      <c r="AK248" s="40">
        <v>0</v>
      </c>
      <c r="AL248" s="38">
        <v>0</v>
      </c>
      <c r="AM248" s="39">
        <v>0</v>
      </c>
      <c r="AN248" s="39">
        <v>0</v>
      </c>
      <c r="AO248" s="39">
        <v>0</v>
      </c>
      <c r="AP248" s="40">
        <v>0</v>
      </c>
      <c r="AQ248" s="38">
        <v>0</v>
      </c>
      <c r="AR248" s="39">
        <v>0</v>
      </c>
      <c r="AS248" s="39">
        <v>0</v>
      </c>
      <c r="AT248" s="39">
        <v>0</v>
      </c>
      <c r="AU248" s="40">
        <v>0</v>
      </c>
      <c r="AV248" s="38">
        <v>0</v>
      </c>
      <c r="AW248" s="39">
        <v>0</v>
      </c>
      <c r="AX248" s="39">
        <v>0</v>
      </c>
      <c r="AY248" s="39">
        <v>0</v>
      </c>
      <c r="AZ248" s="40">
        <v>0</v>
      </c>
      <c r="BA248" s="38">
        <v>0</v>
      </c>
      <c r="BB248" s="39">
        <v>0</v>
      </c>
      <c r="BC248" s="39">
        <v>0</v>
      </c>
      <c r="BD248" s="39">
        <v>0</v>
      </c>
      <c r="BE248" s="40">
        <v>0</v>
      </c>
      <c r="BF248" s="38">
        <v>0</v>
      </c>
      <c r="BG248" s="39">
        <v>0</v>
      </c>
      <c r="BH248" s="39">
        <v>0</v>
      </c>
      <c r="BI248" s="39">
        <v>0</v>
      </c>
      <c r="BJ248" s="40">
        <v>0</v>
      </c>
      <c r="BK248" s="41">
        <f t="shared" si="23"/>
        <v>8.006827633161292</v>
      </c>
    </row>
    <row r="249" spans="1:63" s="42" customFormat="1" ht="15">
      <c r="A249" s="37"/>
      <c r="B249" s="7" t="s">
        <v>225</v>
      </c>
      <c r="C249" s="38">
        <v>0</v>
      </c>
      <c r="D249" s="39">
        <v>6.337494550720985</v>
      </c>
      <c r="E249" s="39">
        <v>0</v>
      </c>
      <c r="F249" s="39">
        <v>0</v>
      </c>
      <c r="G249" s="40">
        <v>0</v>
      </c>
      <c r="H249" s="38">
        <v>0.3922</v>
      </c>
      <c r="I249" s="39">
        <v>0.8332777169241783</v>
      </c>
      <c r="J249" s="39">
        <v>0</v>
      </c>
      <c r="K249" s="39">
        <v>0</v>
      </c>
      <c r="L249" s="40">
        <v>2.7183</v>
      </c>
      <c r="M249" s="38">
        <v>0</v>
      </c>
      <c r="N249" s="39">
        <v>0</v>
      </c>
      <c r="O249" s="39">
        <v>0</v>
      </c>
      <c r="P249" s="39">
        <v>0</v>
      </c>
      <c r="Q249" s="40">
        <v>0</v>
      </c>
      <c r="R249" s="38">
        <v>0.1385</v>
      </c>
      <c r="S249" s="39">
        <v>0.0352</v>
      </c>
      <c r="T249" s="39">
        <v>0</v>
      </c>
      <c r="U249" s="39">
        <v>0</v>
      </c>
      <c r="V249" s="40">
        <v>0</v>
      </c>
      <c r="W249" s="38">
        <v>0</v>
      </c>
      <c r="X249" s="39">
        <v>0</v>
      </c>
      <c r="Y249" s="39">
        <v>0</v>
      </c>
      <c r="Z249" s="39">
        <v>0</v>
      </c>
      <c r="AA249" s="40">
        <v>0</v>
      </c>
      <c r="AB249" s="38">
        <v>0</v>
      </c>
      <c r="AC249" s="39">
        <v>0</v>
      </c>
      <c r="AD249" s="39">
        <v>0</v>
      </c>
      <c r="AE249" s="39">
        <v>0</v>
      </c>
      <c r="AF249" s="40">
        <v>0</v>
      </c>
      <c r="AG249" s="38">
        <v>0</v>
      </c>
      <c r="AH249" s="39">
        <v>0</v>
      </c>
      <c r="AI249" s="39">
        <v>0</v>
      </c>
      <c r="AJ249" s="39">
        <v>0</v>
      </c>
      <c r="AK249" s="40">
        <v>0</v>
      </c>
      <c r="AL249" s="38">
        <v>0</v>
      </c>
      <c r="AM249" s="39">
        <v>0</v>
      </c>
      <c r="AN249" s="39">
        <v>0</v>
      </c>
      <c r="AO249" s="39">
        <v>0</v>
      </c>
      <c r="AP249" s="40">
        <v>0</v>
      </c>
      <c r="AQ249" s="38">
        <v>0</v>
      </c>
      <c r="AR249" s="39">
        <v>0</v>
      </c>
      <c r="AS249" s="39">
        <v>0</v>
      </c>
      <c r="AT249" s="39">
        <v>0</v>
      </c>
      <c r="AU249" s="40">
        <v>0</v>
      </c>
      <c r="AV249" s="38">
        <v>0</v>
      </c>
      <c r="AW249" s="39">
        <v>0</v>
      </c>
      <c r="AX249" s="39">
        <v>0</v>
      </c>
      <c r="AY249" s="39">
        <v>0</v>
      </c>
      <c r="AZ249" s="40">
        <v>0</v>
      </c>
      <c r="BA249" s="38">
        <v>0</v>
      </c>
      <c r="BB249" s="39">
        <v>0</v>
      </c>
      <c r="BC249" s="39">
        <v>0</v>
      </c>
      <c r="BD249" s="39">
        <v>0</v>
      </c>
      <c r="BE249" s="40">
        <v>0</v>
      </c>
      <c r="BF249" s="38">
        <v>0</v>
      </c>
      <c r="BG249" s="39">
        <v>0</v>
      </c>
      <c r="BH249" s="39">
        <v>0</v>
      </c>
      <c r="BI249" s="39">
        <v>0</v>
      </c>
      <c r="BJ249" s="40">
        <v>0</v>
      </c>
      <c r="BK249" s="41">
        <f t="shared" si="23"/>
        <v>10.454972267645164</v>
      </c>
    </row>
    <row r="250" spans="1:63" s="42" customFormat="1" ht="15">
      <c r="A250" s="37"/>
      <c r="B250" s="7" t="s">
        <v>226</v>
      </c>
      <c r="C250" s="38">
        <v>0</v>
      </c>
      <c r="D250" s="39">
        <v>18.855237528681094</v>
      </c>
      <c r="E250" s="39">
        <v>0</v>
      </c>
      <c r="F250" s="39">
        <v>0</v>
      </c>
      <c r="G250" s="40">
        <v>0</v>
      </c>
      <c r="H250" s="38">
        <v>0.1645</v>
      </c>
      <c r="I250" s="39">
        <v>0.81038339160923</v>
      </c>
      <c r="J250" s="39">
        <v>0</v>
      </c>
      <c r="K250" s="39">
        <v>0</v>
      </c>
      <c r="L250" s="40">
        <v>1.06</v>
      </c>
      <c r="M250" s="38">
        <v>0</v>
      </c>
      <c r="N250" s="39">
        <v>0</v>
      </c>
      <c r="O250" s="39">
        <v>0</v>
      </c>
      <c r="P250" s="39">
        <v>0</v>
      </c>
      <c r="Q250" s="40">
        <v>0</v>
      </c>
      <c r="R250" s="38">
        <v>0.0748</v>
      </c>
      <c r="S250" s="39">
        <v>0</v>
      </c>
      <c r="T250" s="39">
        <v>0</v>
      </c>
      <c r="U250" s="39">
        <v>0</v>
      </c>
      <c r="V250" s="40">
        <v>0</v>
      </c>
      <c r="W250" s="38">
        <v>0</v>
      </c>
      <c r="X250" s="39">
        <v>0</v>
      </c>
      <c r="Y250" s="39">
        <v>0</v>
      </c>
      <c r="Z250" s="39">
        <v>0</v>
      </c>
      <c r="AA250" s="40">
        <v>0</v>
      </c>
      <c r="AB250" s="38">
        <v>0</v>
      </c>
      <c r="AC250" s="39">
        <v>0</v>
      </c>
      <c r="AD250" s="39">
        <v>0</v>
      </c>
      <c r="AE250" s="39">
        <v>0</v>
      </c>
      <c r="AF250" s="40">
        <v>0</v>
      </c>
      <c r="AG250" s="38">
        <v>0</v>
      </c>
      <c r="AH250" s="39">
        <v>0</v>
      </c>
      <c r="AI250" s="39">
        <v>0</v>
      </c>
      <c r="AJ250" s="39">
        <v>0</v>
      </c>
      <c r="AK250" s="40">
        <v>0</v>
      </c>
      <c r="AL250" s="38">
        <v>0</v>
      </c>
      <c r="AM250" s="39">
        <v>0</v>
      </c>
      <c r="AN250" s="39">
        <v>0</v>
      </c>
      <c r="AO250" s="39">
        <v>0</v>
      </c>
      <c r="AP250" s="40">
        <v>0</v>
      </c>
      <c r="AQ250" s="38">
        <v>0</v>
      </c>
      <c r="AR250" s="39">
        <v>0</v>
      </c>
      <c r="AS250" s="39">
        <v>0</v>
      </c>
      <c r="AT250" s="39">
        <v>0</v>
      </c>
      <c r="AU250" s="40">
        <v>0</v>
      </c>
      <c r="AV250" s="38">
        <v>0</v>
      </c>
      <c r="AW250" s="39">
        <v>0</v>
      </c>
      <c r="AX250" s="39">
        <v>0</v>
      </c>
      <c r="AY250" s="39">
        <v>0</v>
      </c>
      <c r="AZ250" s="40">
        <v>0</v>
      </c>
      <c r="BA250" s="38">
        <v>0</v>
      </c>
      <c r="BB250" s="39">
        <v>0</v>
      </c>
      <c r="BC250" s="39">
        <v>0</v>
      </c>
      <c r="BD250" s="39">
        <v>0</v>
      </c>
      <c r="BE250" s="40">
        <v>0</v>
      </c>
      <c r="BF250" s="38">
        <v>0</v>
      </c>
      <c r="BG250" s="39">
        <v>0</v>
      </c>
      <c r="BH250" s="39">
        <v>0</v>
      </c>
      <c r="BI250" s="39">
        <v>0</v>
      </c>
      <c r="BJ250" s="40">
        <v>0</v>
      </c>
      <c r="BK250" s="41">
        <f t="shared" si="23"/>
        <v>20.96492092029032</v>
      </c>
    </row>
    <row r="251" spans="1:63" s="42" customFormat="1" ht="15">
      <c r="A251" s="37"/>
      <c r="B251" s="7" t="s">
        <v>227</v>
      </c>
      <c r="C251" s="38">
        <v>0</v>
      </c>
      <c r="D251" s="39">
        <v>0.9261750983738789</v>
      </c>
      <c r="E251" s="39">
        <v>0</v>
      </c>
      <c r="F251" s="39">
        <v>0</v>
      </c>
      <c r="G251" s="40">
        <v>0</v>
      </c>
      <c r="H251" s="38">
        <v>28.6021</v>
      </c>
      <c r="I251" s="39">
        <v>3157.4953224828187</v>
      </c>
      <c r="J251" s="39">
        <v>7.023</v>
      </c>
      <c r="K251" s="39">
        <v>0</v>
      </c>
      <c r="L251" s="40">
        <v>52.4079</v>
      </c>
      <c r="M251" s="38">
        <v>0</v>
      </c>
      <c r="N251" s="39">
        <v>0</v>
      </c>
      <c r="O251" s="39">
        <v>0</v>
      </c>
      <c r="P251" s="39">
        <v>0</v>
      </c>
      <c r="Q251" s="40">
        <v>0</v>
      </c>
      <c r="R251" s="38">
        <v>9.5027</v>
      </c>
      <c r="S251" s="39">
        <v>0.6512</v>
      </c>
      <c r="T251" s="39">
        <v>0</v>
      </c>
      <c r="U251" s="39">
        <v>0</v>
      </c>
      <c r="V251" s="40">
        <v>5.958</v>
      </c>
      <c r="W251" s="38">
        <v>0</v>
      </c>
      <c r="X251" s="39">
        <v>0</v>
      </c>
      <c r="Y251" s="39">
        <v>0</v>
      </c>
      <c r="Z251" s="39">
        <v>0</v>
      </c>
      <c r="AA251" s="40">
        <v>0</v>
      </c>
      <c r="AB251" s="38">
        <v>0</v>
      </c>
      <c r="AC251" s="39">
        <v>0</v>
      </c>
      <c r="AD251" s="39">
        <v>0</v>
      </c>
      <c r="AE251" s="39">
        <v>0</v>
      </c>
      <c r="AF251" s="40">
        <v>0</v>
      </c>
      <c r="AG251" s="38">
        <v>0</v>
      </c>
      <c r="AH251" s="39">
        <v>0</v>
      </c>
      <c r="AI251" s="39">
        <v>0</v>
      </c>
      <c r="AJ251" s="39">
        <v>0</v>
      </c>
      <c r="AK251" s="40">
        <v>0</v>
      </c>
      <c r="AL251" s="38">
        <v>0</v>
      </c>
      <c r="AM251" s="39">
        <v>0</v>
      </c>
      <c r="AN251" s="39">
        <v>0</v>
      </c>
      <c r="AO251" s="39">
        <v>0</v>
      </c>
      <c r="AP251" s="40">
        <v>0</v>
      </c>
      <c r="AQ251" s="38">
        <v>0</v>
      </c>
      <c r="AR251" s="39">
        <v>0</v>
      </c>
      <c r="AS251" s="39">
        <v>0</v>
      </c>
      <c r="AT251" s="39">
        <v>0</v>
      </c>
      <c r="AU251" s="40">
        <v>0</v>
      </c>
      <c r="AV251" s="38">
        <v>0</v>
      </c>
      <c r="AW251" s="39">
        <v>0</v>
      </c>
      <c r="AX251" s="39">
        <v>0</v>
      </c>
      <c r="AY251" s="39">
        <v>0</v>
      </c>
      <c r="AZ251" s="40">
        <v>0</v>
      </c>
      <c r="BA251" s="38">
        <v>0</v>
      </c>
      <c r="BB251" s="39">
        <v>0</v>
      </c>
      <c r="BC251" s="39">
        <v>0</v>
      </c>
      <c r="BD251" s="39">
        <v>0</v>
      </c>
      <c r="BE251" s="40">
        <v>0</v>
      </c>
      <c r="BF251" s="38">
        <v>0</v>
      </c>
      <c r="BG251" s="39">
        <v>0</v>
      </c>
      <c r="BH251" s="39">
        <v>0</v>
      </c>
      <c r="BI251" s="39">
        <v>0</v>
      </c>
      <c r="BJ251" s="40">
        <v>0</v>
      </c>
      <c r="BK251" s="41">
        <f t="shared" si="23"/>
        <v>3262.5663975811926</v>
      </c>
    </row>
    <row r="252" spans="1:63" s="42" customFormat="1" ht="15">
      <c r="A252" s="37"/>
      <c r="B252" s="7" t="s">
        <v>228</v>
      </c>
      <c r="C252" s="38">
        <v>0</v>
      </c>
      <c r="D252" s="39">
        <v>0.5916388362119256</v>
      </c>
      <c r="E252" s="39">
        <v>0</v>
      </c>
      <c r="F252" s="39">
        <v>0</v>
      </c>
      <c r="G252" s="40">
        <v>0</v>
      </c>
      <c r="H252" s="38">
        <v>823.8331</v>
      </c>
      <c r="I252" s="39">
        <v>2702.2056823864464</v>
      </c>
      <c r="J252" s="39">
        <v>301.0346</v>
      </c>
      <c r="K252" s="39">
        <v>123.50371114185825</v>
      </c>
      <c r="L252" s="40">
        <v>45.6016</v>
      </c>
      <c r="M252" s="38">
        <v>0</v>
      </c>
      <c r="N252" s="39">
        <v>0</v>
      </c>
      <c r="O252" s="39">
        <v>0</v>
      </c>
      <c r="P252" s="39">
        <v>0</v>
      </c>
      <c r="Q252" s="40">
        <v>0</v>
      </c>
      <c r="R252" s="38">
        <v>251.5646</v>
      </c>
      <c r="S252" s="39">
        <v>81.1133</v>
      </c>
      <c r="T252" s="39">
        <v>0.1188</v>
      </c>
      <c r="U252" s="39">
        <v>0</v>
      </c>
      <c r="V252" s="40">
        <v>15.0413</v>
      </c>
      <c r="W252" s="38">
        <v>0</v>
      </c>
      <c r="X252" s="39">
        <v>0</v>
      </c>
      <c r="Y252" s="39">
        <v>0</v>
      </c>
      <c r="Z252" s="39">
        <v>0</v>
      </c>
      <c r="AA252" s="40">
        <v>0</v>
      </c>
      <c r="AB252" s="38">
        <v>0</v>
      </c>
      <c r="AC252" s="39">
        <v>0</v>
      </c>
      <c r="AD252" s="39">
        <v>0</v>
      </c>
      <c r="AE252" s="39">
        <v>0</v>
      </c>
      <c r="AF252" s="40">
        <v>0</v>
      </c>
      <c r="AG252" s="38">
        <v>0</v>
      </c>
      <c r="AH252" s="39">
        <v>0</v>
      </c>
      <c r="AI252" s="39">
        <v>0</v>
      </c>
      <c r="AJ252" s="39">
        <v>0</v>
      </c>
      <c r="AK252" s="40">
        <v>0</v>
      </c>
      <c r="AL252" s="38">
        <v>0</v>
      </c>
      <c r="AM252" s="39">
        <v>0</v>
      </c>
      <c r="AN252" s="39">
        <v>0</v>
      </c>
      <c r="AO252" s="39">
        <v>0</v>
      </c>
      <c r="AP252" s="40">
        <v>0</v>
      </c>
      <c r="AQ252" s="38">
        <v>0</v>
      </c>
      <c r="AR252" s="39">
        <v>0</v>
      </c>
      <c r="AS252" s="39">
        <v>0</v>
      </c>
      <c r="AT252" s="39">
        <v>0</v>
      </c>
      <c r="AU252" s="40">
        <v>0</v>
      </c>
      <c r="AV252" s="38">
        <v>0</v>
      </c>
      <c r="AW252" s="39">
        <v>0</v>
      </c>
      <c r="AX252" s="39">
        <v>0</v>
      </c>
      <c r="AY252" s="39">
        <v>0</v>
      </c>
      <c r="AZ252" s="40">
        <v>0</v>
      </c>
      <c r="BA252" s="38">
        <v>0</v>
      </c>
      <c r="BB252" s="39">
        <v>0</v>
      </c>
      <c r="BC252" s="39">
        <v>0</v>
      </c>
      <c r="BD252" s="39">
        <v>0</v>
      </c>
      <c r="BE252" s="40">
        <v>0</v>
      </c>
      <c r="BF252" s="38">
        <v>0</v>
      </c>
      <c r="BG252" s="39">
        <v>0</v>
      </c>
      <c r="BH252" s="39">
        <v>0</v>
      </c>
      <c r="BI252" s="39">
        <v>0</v>
      </c>
      <c r="BJ252" s="40">
        <v>0</v>
      </c>
      <c r="BK252" s="41">
        <f t="shared" si="23"/>
        <v>4344.608332364516</v>
      </c>
    </row>
    <row r="253" spans="1:63" s="42" customFormat="1" ht="15">
      <c r="A253" s="37"/>
      <c r="B253" s="7" t="s">
        <v>229</v>
      </c>
      <c r="C253" s="38">
        <v>0</v>
      </c>
      <c r="D253" s="39">
        <v>0.15434360519820348</v>
      </c>
      <c r="E253" s="39">
        <v>0</v>
      </c>
      <c r="F253" s="39">
        <v>0</v>
      </c>
      <c r="G253" s="40">
        <v>0</v>
      </c>
      <c r="H253" s="38">
        <v>3.7219</v>
      </c>
      <c r="I253" s="39">
        <v>0.1634102141566351</v>
      </c>
      <c r="J253" s="39">
        <v>0</v>
      </c>
      <c r="K253" s="39">
        <v>0</v>
      </c>
      <c r="L253" s="40">
        <v>1.905</v>
      </c>
      <c r="M253" s="38">
        <v>0</v>
      </c>
      <c r="N253" s="39">
        <v>0</v>
      </c>
      <c r="O253" s="39">
        <v>0</v>
      </c>
      <c r="P253" s="39">
        <v>0</v>
      </c>
      <c r="Q253" s="40">
        <v>0</v>
      </c>
      <c r="R253" s="38">
        <v>1.0241</v>
      </c>
      <c r="S253" s="39">
        <v>0.0039</v>
      </c>
      <c r="T253" s="39">
        <v>0</v>
      </c>
      <c r="U253" s="39">
        <v>0</v>
      </c>
      <c r="V253" s="40">
        <v>0.1901</v>
      </c>
      <c r="W253" s="38">
        <v>0</v>
      </c>
      <c r="X253" s="39">
        <v>0</v>
      </c>
      <c r="Y253" s="39">
        <v>0</v>
      </c>
      <c r="Z253" s="39">
        <v>0</v>
      </c>
      <c r="AA253" s="40">
        <v>0</v>
      </c>
      <c r="AB253" s="38">
        <v>0</v>
      </c>
      <c r="AC253" s="39">
        <v>0</v>
      </c>
      <c r="AD253" s="39">
        <v>0</v>
      </c>
      <c r="AE253" s="39">
        <v>0</v>
      </c>
      <c r="AF253" s="40">
        <v>0</v>
      </c>
      <c r="AG253" s="38">
        <v>0</v>
      </c>
      <c r="AH253" s="39">
        <v>0</v>
      </c>
      <c r="AI253" s="39">
        <v>0</v>
      </c>
      <c r="AJ253" s="39">
        <v>0</v>
      </c>
      <c r="AK253" s="40">
        <v>0</v>
      </c>
      <c r="AL253" s="38">
        <v>0</v>
      </c>
      <c r="AM253" s="39">
        <v>0</v>
      </c>
      <c r="AN253" s="39">
        <v>0</v>
      </c>
      <c r="AO253" s="39">
        <v>0</v>
      </c>
      <c r="AP253" s="40">
        <v>0</v>
      </c>
      <c r="AQ253" s="38">
        <v>0</v>
      </c>
      <c r="AR253" s="39">
        <v>0</v>
      </c>
      <c r="AS253" s="39">
        <v>0</v>
      </c>
      <c r="AT253" s="39">
        <v>0</v>
      </c>
      <c r="AU253" s="40">
        <v>0</v>
      </c>
      <c r="AV253" s="38">
        <v>0</v>
      </c>
      <c r="AW253" s="39">
        <v>0</v>
      </c>
      <c r="AX253" s="39">
        <v>0</v>
      </c>
      <c r="AY253" s="39">
        <v>0</v>
      </c>
      <c r="AZ253" s="40">
        <v>0</v>
      </c>
      <c r="BA253" s="38">
        <v>0</v>
      </c>
      <c r="BB253" s="39">
        <v>0</v>
      </c>
      <c r="BC253" s="39">
        <v>0</v>
      </c>
      <c r="BD253" s="39">
        <v>0</v>
      </c>
      <c r="BE253" s="40">
        <v>0</v>
      </c>
      <c r="BF253" s="38">
        <v>0</v>
      </c>
      <c r="BG253" s="39">
        <v>0</v>
      </c>
      <c r="BH253" s="39">
        <v>0</v>
      </c>
      <c r="BI253" s="39">
        <v>0</v>
      </c>
      <c r="BJ253" s="40">
        <v>0</v>
      </c>
      <c r="BK253" s="41">
        <f t="shared" si="23"/>
        <v>7.162753819354839</v>
      </c>
    </row>
    <row r="254" spans="1:63" s="42" customFormat="1" ht="15">
      <c r="A254" s="37"/>
      <c r="B254" s="7" t="s">
        <v>230</v>
      </c>
      <c r="C254" s="38">
        <v>0</v>
      </c>
      <c r="D254" s="39">
        <v>0.32787001621637063</v>
      </c>
      <c r="E254" s="39">
        <v>0</v>
      </c>
      <c r="F254" s="39">
        <v>0</v>
      </c>
      <c r="G254" s="40">
        <v>0</v>
      </c>
      <c r="H254" s="38">
        <v>6.6918</v>
      </c>
      <c r="I254" s="39">
        <v>1.6307082001062123</v>
      </c>
      <c r="J254" s="39">
        <v>0.002</v>
      </c>
      <c r="K254" s="39">
        <v>0</v>
      </c>
      <c r="L254" s="40">
        <v>4.9879</v>
      </c>
      <c r="M254" s="38">
        <v>0</v>
      </c>
      <c r="N254" s="39">
        <v>0</v>
      </c>
      <c r="O254" s="39">
        <v>0</v>
      </c>
      <c r="P254" s="39">
        <v>0</v>
      </c>
      <c r="Q254" s="40">
        <v>0</v>
      </c>
      <c r="R254" s="38">
        <v>1.1823</v>
      </c>
      <c r="S254" s="39">
        <v>0.0359</v>
      </c>
      <c r="T254" s="39">
        <v>0</v>
      </c>
      <c r="U254" s="39">
        <v>0</v>
      </c>
      <c r="V254" s="40">
        <v>0.1455</v>
      </c>
      <c r="W254" s="38">
        <v>0</v>
      </c>
      <c r="X254" s="39">
        <v>0</v>
      </c>
      <c r="Y254" s="39">
        <v>0</v>
      </c>
      <c r="Z254" s="39">
        <v>0</v>
      </c>
      <c r="AA254" s="40">
        <v>0</v>
      </c>
      <c r="AB254" s="38">
        <v>0</v>
      </c>
      <c r="AC254" s="39">
        <v>0</v>
      </c>
      <c r="AD254" s="39">
        <v>0</v>
      </c>
      <c r="AE254" s="39">
        <v>0</v>
      </c>
      <c r="AF254" s="40">
        <v>0</v>
      </c>
      <c r="AG254" s="38">
        <v>0</v>
      </c>
      <c r="AH254" s="39">
        <v>0</v>
      </c>
      <c r="AI254" s="39">
        <v>0</v>
      </c>
      <c r="AJ254" s="39">
        <v>0</v>
      </c>
      <c r="AK254" s="40">
        <v>0</v>
      </c>
      <c r="AL254" s="38">
        <v>0</v>
      </c>
      <c r="AM254" s="39">
        <v>0</v>
      </c>
      <c r="AN254" s="39">
        <v>0</v>
      </c>
      <c r="AO254" s="39">
        <v>0</v>
      </c>
      <c r="AP254" s="40">
        <v>0</v>
      </c>
      <c r="AQ254" s="38">
        <v>0</v>
      </c>
      <c r="AR254" s="39">
        <v>0</v>
      </c>
      <c r="AS254" s="39">
        <v>0</v>
      </c>
      <c r="AT254" s="39">
        <v>0</v>
      </c>
      <c r="AU254" s="40">
        <v>0</v>
      </c>
      <c r="AV254" s="38">
        <v>0</v>
      </c>
      <c r="AW254" s="39">
        <v>0</v>
      </c>
      <c r="AX254" s="39">
        <v>0</v>
      </c>
      <c r="AY254" s="39">
        <v>0</v>
      </c>
      <c r="AZ254" s="40">
        <v>0</v>
      </c>
      <c r="BA254" s="38">
        <v>0</v>
      </c>
      <c r="BB254" s="39">
        <v>0</v>
      </c>
      <c r="BC254" s="39">
        <v>0</v>
      </c>
      <c r="BD254" s="39">
        <v>0</v>
      </c>
      <c r="BE254" s="40">
        <v>0</v>
      </c>
      <c r="BF254" s="38">
        <v>0</v>
      </c>
      <c r="BG254" s="39">
        <v>0</v>
      </c>
      <c r="BH254" s="39">
        <v>0</v>
      </c>
      <c r="BI254" s="39">
        <v>0</v>
      </c>
      <c r="BJ254" s="40">
        <v>0</v>
      </c>
      <c r="BK254" s="41">
        <f t="shared" si="23"/>
        <v>15.003978216322583</v>
      </c>
    </row>
    <row r="255" spans="1:63" s="42" customFormat="1" ht="15">
      <c r="A255" s="37"/>
      <c r="B255" s="7" t="s">
        <v>231</v>
      </c>
      <c r="C255" s="38">
        <v>0</v>
      </c>
      <c r="D255" s="39">
        <v>8.22290871001249</v>
      </c>
      <c r="E255" s="39">
        <v>0</v>
      </c>
      <c r="F255" s="39">
        <v>0</v>
      </c>
      <c r="G255" s="40">
        <v>0</v>
      </c>
      <c r="H255" s="38">
        <v>44.1573</v>
      </c>
      <c r="I255" s="39">
        <v>310.15565566056824</v>
      </c>
      <c r="J255" s="39">
        <v>23.221</v>
      </c>
      <c r="K255" s="39">
        <v>0</v>
      </c>
      <c r="L255" s="40">
        <v>97.8701</v>
      </c>
      <c r="M255" s="38">
        <v>0</v>
      </c>
      <c r="N255" s="39">
        <v>0</v>
      </c>
      <c r="O255" s="39">
        <v>0</v>
      </c>
      <c r="P255" s="39">
        <v>0</v>
      </c>
      <c r="Q255" s="40">
        <v>0</v>
      </c>
      <c r="R255" s="38">
        <v>11.9958</v>
      </c>
      <c r="S255" s="39">
        <v>2.5278</v>
      </c>
      <c r="T255" s="39">
        <v>0</v>
      </c>
      <c r="U255" s="39">
        <v>0</v>
      </c>
      <c r="V255" s="40">
        <v>12.8119</v>
      </c>
      <c r="W255" s="38">
        <v>0</v>
      </c>
      <c r="X255" s="39">
        <v>0</v>
      </c>
      <c r="Y255" s="39">
        <v>0</v>
      </c>
      <c r="Z255" s="39">
        <v>0</v>
      </c>
      <c r="AA255" s="40">
        <v>0</v>
      </c>
      <c r="AB255" s="38">
        <v>0</v>
      </c>
      <c r="AC255" s="39">
        <v>0</v>
      </c>
      <c r="AD255" s="39">
        <v>0</v>
      </c>
      <c r="AE255" s="39">
        <v>0</v>
      </c>
      <c r="AF255" s="40">
        <v>0</v>
      </c>
      <c r="AG255" s="38">
        <v>0</v>
      </c>
      <c r="AH255" s="39">
        <v>0</v>
      </c>
      <c r="AI255" s="39">
        <v>0</v>
      </c>
      <c r="AJ255" s="39">
        <v>0</v>
      </c>
      <c r="AK255" s="40">
        <v>0</v>
      </c>
      <c r="AL255" s="38">
        <v>0</v>
      </c>
      <c r="AM255" s="39">
        <v>0</v>
      </c>
      <c r="AN255" s="39">
        <v>0</v>
      </c>
      <c r="AO255" s="39">
        <v>0</v>
      </c>
      <c r="AP255" s="40">
        <v>0</v>
      </c>
      <c r="AQ255" s="38">
        <v>0</v>
      </c>
      <c r="AR255" s="39">
        <v>0</v>
      </c>
      <c r="AS255" s="39">
        <v>0</v>
      </c>
      <c r="AT255" s="39">
        <v>0</v>
      </c>
      <c r="AU255" s="40">
        <v>0</v>
      </c>
      <c r="AV255" s="38">
        <v>0</v>
      </c>
      <c r="AW255" s="39">
        <v>0</v>
      </c>
      <c r="AX255" s="39">
        <v>0</v>
      </c>
      <c r="AY255" s="39">
        <v>0</v>
      </c>
      <c r="AZ255" s="40">
        <v>0</v>
      </c>
      <c r="BA255" s="38">
        <v>0</v>
      </c>
      <c r="BB255" s="39">
        <v>0</v>
      </c>
      <c r="BC255" s="39">
        <v>0</v>
      </c>
      <c r="BD255" s="39">
        <v>0</v>
      </c>
      <c r="BE255" s="40">
        <v>0</v>
      </c>
      <c r="BF255" s="38">
        <v>0</v>
      </c>
      <c r="BG255" s="39">
        <v>0</v>
      </c>
      <c r="BH255" s="39">
        <v>0</v>
      </c>
      <c r="BI255" s="39">
        <v>0</v>
      </c>
      <c r="BJ255" s="40">
        <v>0</v>
      </c>
      <c r="BK255" s="41">
        <f t="shared" si="23"/>
        <v>510.9624643705807</v>
      </c>
    </row>
    <row r="256" spans="1:63" s="42" customFormat="1" ht="15">
      <c r="A256" s="37"/>
      <c r="B256" s="7" t="s">
        <v>232</v>
      </c>
      <c r="C256" s="38">
        <v>0</v>
      </c>
      <c r="D256" s="39">
        <v>5.478492287601777</v>
      </c>
      <c r="E256" s="39">
        <v>0</v>
      </c>
      <c r="F256" s="39">
        <v>0</v>
      </c>
      <c r="G256" s="40">
        <v>0</v>
      </c>
      <c r="H256" s="38">
        <v>175.3787</v>
      </c>
      <c r="I256" s="39">
        <v>553.6047246774303</v>
      </c>
      <c r="J256" s="39">
        <v>39.1396</v>
      </c>
      <c r="K256" s="39">
        <v>0</v>
      </c>
      <c r="L256" s="40">
        <v>905.5908</v>
      </c>
      <c r="M256" s="38">
        <v>0</v>
      </c>
      <c r="N256" s="39">
        <v>0</v>
      </c>
      <c r="O256" s="39">
        <v>0</v>
      </c>
      <c r="P256" s="39">
        <v>0</v>
      </c>
      <c r="Q256" s="40">
        <v>0</v>
      </c>
      <c r="R256" s="38">
        <v>49.4075</v>
      </c>
      <c r="S256" s="39">
        <v>5.6247</v>
      </c>
      <c r="T256" s="39">
        <v>0</v>
      </c>
      <c r="U256" s="39">
        <v>0</v>
      </c>
      <c r="V256" s="40">
        <v>106.0858</v>
      </c>
      <c r="W256" s="38">
        <v>0</v>
      </c>
      <c r="X256" s="39">
        <v>0</v>
      </c>
      <c r="Y256" s="39">
        <v>0</v>
      </c>
      <c r="Z256" s="39">
        <v>0</v>
      </c>
      <c r="AA256" s="40">
        <v>0</v>
      </c>
      <c r="AB256" s="38">
        <v>0</v>
      </c>
      <c r="AC256" s="39">
        <v>0</v>
      </c>
      <c r="AD256" s="39">
        <v>0</v>
      </c>
      <c r="AE256" s="39">
        <v>0</v>
      </c>
      <c r="AF256" s="40">
        <v>0</v>
      </c>
      <c r="AG256" s="38">
        <v>0</v>
      </c>
      <c r="AH256" s="39">
        <v>0</v>
      </c>
      <c r="AI256" s="39">
        <v>0</v>
      </c>
      <c r="AJ256" s="39">
        <v>0</v>
      </c>
      <c r="AK256" s="40">
        <v>0</v>
      </c>
      <c r="AL256" s="38">
        <v>0</v>
      </c>
      <c r="AM256" s="39">
        <v>0</v>
      </c>
      <c r="AN256" s="39">
        <v>0</v>
      </c>
      <c r="AO256" s="39">
        <v>0</v>
      </c>
      <c r="AP256" s="40">
        <v>0</v>
      </c>
      <c r="AQ256" s="38">
        <v>0</v>
      </c>
      <c r="AR256" s="39">
        <v>0</v>
      </c>
      <c r="AS256" s="39">
        <v>0</v>
      </c>
      <c r="AT256" s="39">
        <v>0</v>
      </c>
      <c r="AU256" s="40">
        <v>0</v>
      </c>
      <c r="AV256" s="38">
        <v>0</v>
      </c>
      <c r="AW256" s="39">
        <v>0</v>
      </c>
      <c r="AX256" s="39">
        <v>0</v>
      </c>
      <c r="AY256" s="39">
        <v>0</v>
      </c>
      <c r="AZ256" s="40">
        <v>0</v>
      </c>
      <c r="BA256" s="38">
        <v>0</v>
      </c>
      <c r="BB256" s="39">
        <v>0</v>
      </c>
      <c r="BC256" s="39">
        <v>0</v>
      </c>
      <c r="BD256" s="39">
        <v>0</v>
      </c>
      <c r="BE256" s="40">
        <v>0</v>
      </c>
      <c r="BF256" s="38">
        <v>0</v>
      </c>
      <c r="BG256" s="39">
        <v>0</v>
      </c>
      <c r="BH256" s="39">
        <v>0</v>
      </c>
      <c r="BI256" s="39">
        <v>0</v>
      </c>
      <c r="BJ256" s="40">
        <v>0</v>
      </c>
      <c r="BK256" s="41">
        <f t="shared" si="23"/>
        <v>1840.3103169650321</v>
      </c>
    </row>
    <row r="257" spans="1:63" s="42" customFormat="1" ht="15">
      <c r="A257" s="37"/>
      <c r="B257" s="7" t="s">
        <v>233</v>
      </c>
      <c r="C257" s="38">
        <v>0</v>
      </c>
      <c r="D257" s="39">
        <v>6.052009082085891</v>
      </c>
      <c r="E257" s="39">
        <v>0</v>
      </c>
      <c r="F257" s="39">
        <v>0</v>
      </c>
      <c r="G257" s="40">
        <v>0</v>
      </c>
      <c r="H257" s="38">
        <v>129.6211</v>
      </c>
      <c r="I257" s="39">
        <v>287.339679306527</v>
      </c>
      <c r="J257" s="39">
        <v>21.8955</v>
      </c>
      <c r="K257" s="39">
        <v>0</v>
      </c>
      <c r="L257" s="40">
        <v>355.1062</v>
      </c>
      <c r="M257" s="38">
        <v>0</v>
      </c>
      <c r="N257" s="39">
        <v>0</v>
      </c>
      <c r="O257" s="39">
        <v>0</v>
      </c>
      <c r="P257" s="39">
        <v>0</v>
      </c>
      <c r="Q257" s="40">
        <v>0</v>
      </c>
      <c r="R257" s="38">
        <v>33.7827</v>
      </c>
      <c r="S257" s="39">
        <v>24.0656</v>
      </c>
      <c r="T257" s="39">
        <v>0.0309</v>
      </c>
      <c r="U257" s="39">
        <v>0</v>
      </c>
      <c r="V257" s="40">
        <v>63.749</v>
      </c>
      <c r="W257" s="38">
        <v>0</v>
      </c>
      <c r="X257" s="39">
        <v>0</v>
      </c>
      <c r="Y257" s="39">
        <v>0</v>
      </c>
      <c r="Z257" s="39">
        <v>0</v>
      </c>
      <c r="AA257" s="40">
        <v>0</v>
      </c>
      <c r="AB257" s="38">
        <v>0</v>
      </c>
      <c r="AC257" s="39">
        <v>0</v>
      </c>
      <c r="AD257" s="39">
        <v>0</v>
      </c>
      <c r="AE257" s="39">
        <v>0</v>
      </c>
      <c r="AF257" s="40">
        <v>0</v>
      </c>
      <c r="AG257" s="38">
        <v>0</v>
      </c>
      <c r="AH257" s="39">
        <v>0</v>
      </c>
      <c r="AI257" s="39">
        <v>0</v>
      </c>
      <c r="AJ257" s="39">
        <v>0</v>
      </c>
      <c r="AK257" s="40">
        <v>0</v>
      </c>
      <c r="AL257" s="38">
        <v>0</v>
      </c>
      <c r="AM257" s="39">
        <v>0</v>
      </c>
      <c r="AN257" s="39">
        <v>0</v>
      </c>
      <c r="AO257" s="39">
        <v>0</v>
      </c>
      <c r="AP257" s="40">
        <v>0</v>
      </c>
      <c r="AQ257" s="38">
        <v>0</v>
      </c>
      <c r="AR257" s="39">
        <v>0</v>
      </c>
      <c r="AS257" s="39">
        <v>0</v>
      </c>
      <c r="AT257" s="39">
        <v>0</v>
      </c>
      <c r="AU257" s="40">
        <v>0</v>
      </c>
      <c r="AV257" s="38">
        <v>0</v>
      </c>
      <c r="AW257" s="39">
        <v>0</v>
      </c>
      <c r="AX257" s="39">
        <v>0</v>
      </c>
      <c r="AY257" s="39">
        <v>0</v>
      </c>
      <c r="AZ257" s="40">
        <v>0</v>
      </c>
      <c r="BA257" s="38">
        <v>0</v>
      </c>
      <c r="BB257" s="39">
        <v>0</v>
      </c>
      <c r="BC257" s="39">
        <v>0</v>
      </c>
      <c r="BD257" s="39">
        <v>0</v>
      </c>
      <c r="BE257" s="40">
        <v>0</v>
      </c>
      <c r="BF257" s="38">
        <v>0</v>
      </c>
      <c r="BG257" s="39">
        <v>0</v>
      </c>
      <c r="BH257" s="39">
        <v>0</v>
      </c>
      <c r="BI257" s="39">
        <v>0</v>
      </c>
      <c r="BJ257" s="40">
        <v>0</v>
      </c>
      <c r="BK257" s="41">
        <f t="shared" si="23"/>
        <v>921.6426883886128</v>
      </c>
    </row>
    <row r="258" spans="1:63" s="42" customFormat="1" ht="15">
      <c r="A258" s="37"/>
      <c r="B258" s="7" t="s">
        <v>234</v>
      </c>
      <c r="C258" s="38">
        <v>0</v>
      </c>
      <c r="D258" s="39">
        <v>1.9912963971161637</v>
      </c>
      <c r="E258" s="39">
        <v>0</v>
      </c>
      <c r="F258" s="39">
        <v>0</v>
      </c>
      <c r="G258" s="40">
        <v>0</v>
      </c>
      <c r="H258" s="38">
        <v>6.3002</v>
      </c>
      <c r="I258" s="39">
        <v>145.00339947465807</v>
      </c>
      <c r="J258" s="39">
        <v>0.998</v>
      </c>
      <c r="K258" s="39">
        <v>0</v>
      </c>
      <c r="L258" s="40">
        <v>24.543</v>
      </c>
      <c r="M258" s="38">
        <v>0</v>
      </c>
      <c r="N258" s="39">
        <v>0</v>
      </c>
      <c r="O258" s="39">
        <v>0</v>
      </c>
      <c r="P258" s="39">
        <v>0</v>
      </c>
      <c r="Q258" s="40">
        <v>0</v>
      </c>
      <c r="R258" s="38">
        <v>1.55</v>
      </c>
      <c r="S258" s="39">
        <v>0.0209</v>
      </c>
      <c r="T258" s="39">
        <v>0</v>
      </c>
      <c r="U258" s="39">
        <v>0</v>
      </c>
      <c r="V258" s="40">
        <v>1.5148</v>
      </c>
      <c r="W258" s="38">
        <v>0</v>
      </c>
      <c r="X258" s="39">
        <v>0</v>
      </c>
      <c r="Y258" s="39">
        <v>0</v>
      </c>
      <c r="Z258" s="39">
        <v>0</v>
      </c>
      <c r="AA258" s="40">
        <v>0</v>
      </c>
      <c r="AB258" s="38">
        <v>0</v>
      </c>
      <c r="AC258" s="39">
        <v>0</v>
      </c>
      <c r="AD258" s="39">
        <v>0</v>
      </c>
      <c r="AE258" s="39">
        <v>0</v>
      </c>
      <c r="AF258" s="40">
        <v>0</v>
      </c>
      <c r="AG258" s="38">
        <v>0</v>
      </c>
      <c r="AH258" s="39">
        <v>0</v>
      </c>
      <c r="AI258" s="39">
        <v>0</v>
      </c>
      <c r="AJ258" s="39">
        <v>0</v>
      </c>
      <c r="AK258" s="40">
        <v>0</v>
      </c>
      <c r="AL258" s="38">
        <v>0</v>
      </c>
      <c r="AM258" s="39">
        <v>0</v>
      </c>
      <c r="AN258" s="39">
        <v>0</v>
      </c>
      <c r="AO258" s="39">
        <v>0</v>
      </c>
      <c r="AP258" s="40">
        <v>0</v>
      </c>
      <c r="AQ258" s="38">
        <v>0</v>
      </c>
      <c r="AR258" s="39">
        <v>0</v>
      </c>
      <c r="AS258" s="39">
        <v>0</v>
      </c>
      <c r="AT258" s="39">
        <v>0</v>
      </c>
      <c r="AU258" s="40">
        <v>0</v>
      </c>
      <c r="AV258" s="38">
        <v>0</v>
      </c>
      <c r="AW258" s="39">
        <v>0</v>
      </c>
      <c r="AX258" s="39">
        <v>0</v>
      </c>
      <c r="AY258" s="39">
        <v>0</v>
      </c>
      <c r="AZ258" s="40">
        <v>0</v>
      </c>
      <c r="BA258" s="38">
        <v>0</v>
      </c>
      <c r="BB258" s="39">
        <v>0</v>
      </c>
      <c r="BC258" s="39">
        <v>0</v>
      </c>
      <c r="BD258" s="39">
        <v>0</v>
      </c>
      <c r="BE258" s="40">
        <v>0</v>
      </c>
      <c r="BF258" s="38">
        <v>0</v>
      </c>
      <c r="BG258" s="39">
        <v>0</v>
      </c>
      <c r="BH258" s="39">
        <v>0</v>
      </c>
      <c r="BI258" s="39">
        <v>0</v>
      </c>
      <c r="BJ258" s="40">
        <v>0</v>
      </c>
      <c r="BK258" s="41">
        <f t="shared" si="23"/>
        <v>181.92159587177426</v>
      </c>
    </row>
    <row r="259" spans="1:63" s="42" customFormat="1" ht="15">
      <c r="A259" s="37"/>
      <c r="B259" s="7" t="s">
        <v>235</v>
      </c>
      <c r="C259" s="38">
        <v>0</v>
      </c>
      <c r="D259" s="39">
        <v>0.0300089823983874</v>
      </c>
      <c r="E259" s="39">
        <v>0</v>
      </c>
      <c r="F259" s="39">
        <v>0</v>
      </c>
      <c r="G259" s="40">
        <v>0</v>
      </c>
      <c r="H259" s="38">
        <v>1.3182</v>
      </c>
      <c r="I259" s="39">
        <v>0.27300872318225655</v>
      </c>
      <c r="J259" s="39">
        <v>0</v>
      </c>
      <c r="K259" s="39">
        <v>0</v>
      </c>
      <c r="L259" s="40">
        <v>1.3141</v>
      </c>
      <c r="M259" s="38">
        <v>0</v>
      </c>
      <c r="N259" s="39">
        <v>0</v>
      </c>
      <c r="O259" s="39">
        <v>0</v>
      </c>
      <c r="P259" s="39">
        <v>0</v>
      </c>
      <c r="Q259" s="40">
        <v>0</v>
      </c>
      <c r="R259" s="38">
        <v>0.3955</v>
      </c>
      <c r="S259" s="39">
        <v>0.0025</v>
      </c>
      <c r="T259" s="39">
        <v>0</v>
      </c>
      <c r="U259" s="39">
        <v>0</v>
      </c>
      <c r="V259" s="40">
        <v>0.0667</v>
      </c>
      <c r="W259" s="38">
        <v>0</v>
      </c>
      <c r="X259" s="39">
        <v>0</v>
      </c>
      <c r="Y259" s="39">
        <v>0</v>
      </c>
      <c r="Z259" s="39">
        <v>0</v>
      </c>
      <c r="AA259" s="40">
        <v>0</v>
      </c>
      <c r="AB259" s="38">
        <v>0</v>
      </c>
      <c r="AC259" s="39">
        <v>0</v>
      </c>
      <c r="AD259" s="39">
        <v>0</v>
      </c>
      <c r="AE259" s="39">
        <v>0</v>
      </c>
      <c r="AF259" s="40">
        <v>0</v>
      </c>
      <c r="AG259" s="38">
        <v>0</v>
      </c>
      <c r="AH259" s="39">
        <v>0</v>
      </c>
      <c r="AI259" s="39">
        <v>0</v>
      </c>
      <c r="AJ259" s="39">
        <v>0</v>
      </c>
      <c r="AK259" s="40">
        <v>0</v>
      </c>
      <c r="AL259" s="38">
        <v>0</v>
      </c>
      <c r="AM259" s="39">
        <v>0</v>
      </c>
      <c r="AN259" s="39">
        <v>0</v>
      </c>
      <c r="AO259" s="39">
        <v>0</v>
      </c>
      <c r="AP259" s="40">
        <v>0</v>
      </c>
      <c r="AQ259" s="38">
        <v>0</v>
      </c>
      <c r="AR259" s="39">
        <v>0</v>
      </c>
      <c r="AS259" s="39">
        <v>0</v>
      </c>
      <c r="AT259" s="39">
        <v>0</v>
      </c>
      <c r="AU259" s="40">
        <v>0</v>
      </c>
      <c r="AV259" s="38">
        <v>0</v>
      </c>
      <c r="AW259" s="39">
        <v>0</v>
      </c>
      <c r="AX259" s="39">
        <v>0</v>
      </c>
      <c r="AY259" s="39">
        <v>0</v>
      </c>
      <c r="AZ259" s="40">
        <v>0</v>
      </c>
      <c r="BA259" s="38">
        <v>0</v>
      </c>
      <c r="BB259" s="39">
        <v>0</v>
      </c>
      <c r="BC259" s="39">
        <v>0</v>
      </c>
      <c r="BD259" s="39">
        <v>0</v>
      </c>
      <c r="BE259" s="40">
        <v>0</v>
      </c>
      <c r="BF259" s="38">
        <v>0</v>
      </c>
      <c r="BG259" s="39">
        <v>0</v>
      </c>
      <c r="BH259" s="39">
        <v>0</v>
      </c>
      <c r="BI259" s="39">
        <v>0</v>
      </c>
      <c r="BJ259" s="40">
        <v>0</v>
      </c>
      <c r="BK259" s="41">
        <f t="shared" si="23"/>
        <v>3.400017705580644</v>
      </c>
    </row>
    <row r="260" spans="1:63" s="47" customFormat="1" ht="15">
      <c r="A260" s="37"/>
      <c r="B260" s="8" t="s">
        <v>12</v>
      </c>
      <c r="C260" s="43">
        <f aca="true" t="shared" si="24" ref="C260:AH260">SUM(C245:C259)</f>
        <v>0</v>
      </c>
      <c r="D260" s="44">
        <f t="shared" si="24"/>
        <v>91.98285752221696</v>
      </c>
      <c r="E260" s="44">
        <f t="shared" si="24"/>
        <v>0</v>
      </c>
      <c r="F260" s="44">
        <f t="shared" si="24"/>
        <v>0</v>
      </c>
      <c r="G260" s="45">
        <f t="shared" si="24"/>
        <v>0</v>
      </c>
      <c r="H260" s="43">
        <f t="shared" si="24"/>
        <v>1224.438937548602</v>
      </c>
      <c r="I260" s="44">
        <f t="shared" si="24"/>
        <v>7160.976441573257</v>
      </c>
      <c r="J260" s="44">
        <f t="shared" si="24"/>
        <v>393.3177</v>
      </c>
      <c r="K260" s="44">
        <f t="shared" si="24"/>
        <v>123.50371114185825</v>
      </c>
      <c r="L260" s="45">
        <f t="shared" si="24"/>
        <v>1494.6924999999999</v>
      </c>
      <c r="M260" s="43">
        <f t="shared" si="24"/>
        <v>0</v>
      </c>
      <c r="N260" s="44">
        <f t="shared" si="24"/>
        <v>0</v>
      </c>
      <c r="O260" s="44">
        <f t="shared" si="24"/>
        <v>0</v>
      </c>
      <c r="P260" s="44">
        <f t="shared" si="24"/>
        <v>0</v>
      </c>
      <c r="Q260" s="45">
        <f t="shared" si="24"/>
        <v>0</v>
      </c>
      <c r="R260" s="43">
        <f t="shared" si="24"/>
        <v>362.73969999999997</v>
      </c>
      <c r="S260" s="44">
        <f t="shared" si="24"/>
        <v>119.8155</v>
      </c>
      <c r="T260" s="44">
        <f t="shared" si="24"/>
        <v>0.1497</v>
      </c>
      <c r="U260" s="44">
        <f t="shared" si="24"/>
        <v>0</v>
      </c>
      <c r="V260" s="45">
        <f t="shared" si="24"/>
        <v>205.7221</v>
      </c>
      <c r="W260" s="43">
        <f t="shared" si="24"/>
        <v>0</v>
      </c>
      <c r="X260" s="44">
        <f t="shared" si="24"/>
        <v>0</v>
      </c>
      <c r="Y260" s="44">
        <f t="shared" si="24"/>
        <v>0</v>
      </c>
      <c r="Z260" s="44">
        <f t="shared" si="24"/>
        <v>0</v>
      </c>
      <c r="AA260" s="45">
        <f t="shared" si="24"/>
        <v>0</v>
      </c>
      <c r="AB260" s="43">
        <f t="shared" si="24"/>
        <v>0</v>
      </c>
      <c r="AC260" s="44">
        <f t="shared" si="24"/>
        <v>0</v>
      </c>
      <c r="AD260" s="44">
        <f t="shared" si="24"/>
        <v>0</v>
      </c>
      <c r="AE260" s="44">
        <f t="shared" si="24"/>
        <v>0</v>
      </c>
      <c r="AF260" s="45">
        <f t="shared" si="24"/>
        <v>0</v>
      </c>
      <c r="AG260" s="43">
        <f t="shared" si="24"/>
        <v>0</v>
      </c>
      <c r="AH260" s="44">
        <f t="shared" si="24"/>
        <v>0</v>
      </c>
      <c r="AI260" s="44">
        <f aca="true" t="shared" si="25" ref="AI260:BK260">SUM(AI245:AI259)</f>
        <v>0</v>
      </c>
      <c r="AJ260" s="44">
        <f t="shared" si="25"/>
        <v>0</v>
      </c>
      <c r="AK260" s="45">
        <f t="shared" si="25"/>
        <v>0</v>
      </c>
      <c r="AL260" s="43">
        <f t="shared" si="25"/>
        <v>0</v>
      </c>
      <c r="AM260" s="44">
        <f t="shared" si="25"/>
        <v>0</v>
      </c>
      <c r="AN260" s="44">
        <f t="shared" si="25"/>
        <v>0</v>
      </c>
      <c r="AO260" s="44">
        <f t="shared" si="25"/>
        <v>0</v>
      </c>
      <c r="AP260" s="45">
        <f t="shared" si="25"/>
        <v>0</v>
      </c>
      <c r="AQ260" s="43">
        <f t="shared" si="25"/>
        <v>0</v>
      </c>
      <c r="AR260" s="44">
        <f t="shared" si="25"/>
        <v>0</v>
      </c>
      <c r="AS260" s="44">
        <f t="shared" si="25"/>
        <v>0</v>
      </c>
      <c r="AT260" s="44">
        <f t="shared" si="25"/>
        <v>0</v>
      </c>
      <c r="AU260" s="45">
        <f t="shared" si="25"/>
        <v>0</v>
      </c>
      <c r="AV260" s="43">
        <f t="shared" si="25"/>
        <v>0</v>
      </c>
      <c r="AW260" s="44">
        <f t="shared" si="25"/>
        <v>0</v>
      </c>
      <c r="AX260" s="44">
        <f t="shared" si="25"/>
        <v>0</v>
      </c>
      <c r="AY260" s="44">
        <f t="shared" si="25"/>
        <v>0</v>
      </c>
      <c r="AZ260" s="45">
        <f t="shared" si="25"/>
        <v>0</v>
      </c>
      <c r="BA260" s="43">
        <f t="shared" si="25"/>
        <v>0</v>
      </c>
      <c r="BB260" s="44">
        <f t="shared" si="25"/>
        <v>0</v>
      </c>
      <c r="BC260" s="44">
        <f t="shared" si="25"/>
        <v>0</v>
      </c>
      <c r="BD260" s="44">
        <f t="shared" si="25"/>
        <v>0</v>
      </c>
      <c r="BE260" s="45">
        <f t="shared" si="25"/>
        <v>0</v>
      </c>
      <c r="BF260" s="43">
        <f t="shared" si="25"/>
        <v>0</v>
      </c>
      <c r="BG260" s="44">
        <f t="shared" si="25"/>
        <v>0</v>
      </c>
      <c r="BH260" s="44">
        <f t="shared" si="25"/>
        <v>0</v>
      </c>
      <c r="BI260" s="44">
        <f t="shared" si="25"/>
        <v>0</v>
      </c>
      <c r="BJ260" s="45">
        <f t="shared" si="25"/>
        <v>0</v>
      </c>
      <c r="BK260" s="45">
        <f t="shared" si="25"/>
        <v>11177.339147785933</v>
      </c>
    </row>
    <row r="261" spans="1:63" s="47" customFormat="1" ht="15">
      <c r="A261" s="37"/>
      <c r="B261" s="9" t="s">
        <v>23</v>
      </c>
      <c r="C261" s="43">
        <f aca="true" t="shared" si="26" ref="C261:AH261">C260+C243</f>
        <v>0</v>
      </c>
      <c r="D261" s="44">
        <f t="shared" si="26"/>
        <v>92.57448700927135</v>
      </c>
      <c r="E261" s="44">
        <f t="shared" si="26"/>
        <v>0</v>
      </c>
      <c r="F261" s="44">
        <f t="shared" si="26"/>
        <v>0</v>
      </c>
      <c r="G261" s="45">
        <f t="shared" si="26"/>
        <v>0</v>
      </c>
      <c r="H261" s="43">
        <f t="shared" si="26"/>
        <v>1776.4302375486022</v>
      </c>
      <c r="I261" s="44">
        <f t="shared" si="26"/>
        <v>7916.462958411557</v>
      </c>
      <c r="J261" s="44">
        <f t="shared" si="26"/>
        <v>396.1017</v>
      </c>
      <c r="K261" s="44">
        <f t="shared" si="26"/>
        <v>123.50371114185825</v>
      </c>
      <c r="L261" s="45">
        <f t="shared" si="26"/>
        <v>2093.4939999999997</v>
      </c>
      <c r="M261" s="43">
        <f t="shared" si="26"/>
        <v>0</v>
      </c>
      <c r="N261" s="44">
        <f t="shared" si="26"/>
        <v>0</v>
      </c>
      <c r="O261" s="44">
        <f t="shared" si="26"/>
        <v>0</v>
      </c>
      <c r="P261" s="44">
        <f t="shared" si="26"/>
        <v>0</v>
      </c>
      <c r="Q261" s="45">
        <f t="shared" si="26"/>
        <v>0</v>
      </c>
      <c r="R261" s="43">
        <f t="shared" si="26"/>
        <v>545.3736</v>
      </c>
      <c r="S261" s="44">
        <f t="shared" si="26"/>
        <v>159.726</v>
      </c>
      <c r="T261" s="44">
        <f t="shared" si="26"/>
        <v>0.1532</v>
      </c>
      <c r="U261" s="44">
        <f t="shared" si="26"/>
        <v>0</v>
      </c>
      <c r="V261" s="45">
        <f t="shared" si="26"/>
        <v>302.0879</v>
      </c>
      <c r="W261" s="43">
        <f t="shared" si="26"/>
        <v>0</v>
      </c>
      <c r="X261" s="44">
        <f t="shared" si="26"/>
        <v>0</v>
      </c>
      <c r="Y261" s="44">
        <f t="shared" si="26"/>
        <v>0</v>
      </c>
      <c r="Z261" s="44">
        <f t="shared" si="26"/>
        <v>0</v>
      </c>
      <c r="AA261" s="45">
        <f t="shared" si="26"/>
        <v>0</v>
      </c>
      <c r="AB261" s="43">
        <f t="shared" si="26"/>
        <v>0</v>
      </c>
      <c r="AC261" s="44">
        <f t="shared" si="26"/>
        <v>0</v>
      </c>
      <c r="AD261" s="44">
        <f t="shared" si="26"/>
        <v>0</v>
      </c>
      <c r="AE261" s="44">
        <f t="shared" si="26"/>
        <v>0</v>
      </c>
      <c r="AF261" s="45">
        <f t="shared" si="26"/>
        <v>0</v>
      </c>
      <c r="AG261" s="43">
        <f t="shared" si="26"/>
        <v>0</v>
      </c>
      <c r="AH261" s="44">
        <f t="shared" si="26"/>
        <v>0</v>
      </c>
      <c r="AI261" s="44">
        <f aca="true" t="shared" si="27" ref="AI261:BK261">AI260+AI243</f>
        <v>0</v>
      </c>
      <c r="AJ261" s="44">
        <f t="shared" si="27"/>
        <v>0</v>
      </c>
      <c r="AK261" s="45">
        <f t="shared" si="27"/>
        <v>0</v>
      </c>
      <c r="AL261" s="43">
        <f t="shared" si="27"/>
        <v>0</v>
      </c>
      <c r="AM261" s="44">
        <f t="shared" si="27"/>
        <v>0</v>
      </c>
      <c r="AN261" s="44">
        <f t="shared" si="27"/>
        <v>0</v>
      </c>
      <c r="AO261" s="44">
        <f t="shared" si="27"/>
        <v>0</v>
      </c>
      <c r="AP261" s="45">
        <f t="shared" si="27"/>
        <v>0</v>
      </c>
      <c r="AQ261" s="43">
        <f t="shared" si="27"/>
        <v>0</v>
      </c>
      <c r="AR261" s="44">
        <f t="shared" si="27"/>
        <v>0</v>
      </c>
      <c r="AS261" s="44">
        <f t="shared" si="27"/>
        <v>0</v>
      </c>
      <c r="AT261" s="44">
        <f t="shared" si="27"/>
        <v>0</v>
      </c>
      <c r="AU261" s="45">
        <f t="shared" si="27"/>
        <v>0</v>
      </c>
      <c r="AV261" s="43">
        <f t="shared" si="27"/>
        <v>0</v>
      </c>
      <c r="AW261" s="44">
        <f t="shared" si="27"/>
        <v>0</v>
      </c>
      <c r="AX261" s="44">
        <f t="shared" si="27"/>
        <v>0</v>
      </c>
      <c r="AY261" s="44">
        <f t="shared" si="27"/>
        <v>0</v>
      </c>
      <c r="AZ261" s="45">
        <f t="shared" si="27"/>
        <v>0</v>
      </c>
      <c r="BA261" s="43">
        <f t="shared" si="27"/>
        <v>0</v>
      </c>
      <c r="BB261" s="44">
        <f t="shared" si="27"/>
        <v>0</v>
      </c>
      <c r="BC261" s="44">
        <f t="shared" si="27"/>
        <v>0</v>
      </c>
      <c r="BD261" s="44">
        <f t="shared" si="27"/>
        <v>0</v>
      </c>
      <c r="BE261" s="45">
        <f t="shared" si="27"/>
        <v>0</v>
      </c>
      <c r="BF261" s="43">
        <f t="shared" si="27"/>
        <v>0</v>
      </c>
      <c r="BG261" s="44">
        <f t="shared" si="27"/>
        <v>0</v>
      </c>
      <c r="BH261" s="44">
        <f t="shared" si="27"/>
        <v>0</v>
      </c>
      <c r="BI261" s="44">
        <f t="shared" si="27"/>
        <v>0</v>
      </c>
      <c r="BJ261" s="45">
        <f t="shared" si="27"/>
        <v>0</v>
      </c>
      <c r="BK261" s="45">
        <f t="shared" si="27"/>
        <v>13405.907794111288</v>
      </c>
    </row>
    <row r="262" spans="1:63" s="42" customFormat="1" ht="15">
      <c r="A262" s="37"/>
      <c r="B262" s="9"/>
      <c r="C262" s="49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  <c r="AW262" s="50"/>
      <c r="AX262" s="50"/>
      <c r="AY262" s="50"/>
      <c r="AZ262" s="50"/>
      <c r="BA262" s="50"/>
      <c r="BB262" s="50"/>
      <c r="BC262" s="50"/>
      <c r="BD262" s="50"/>
      <c r="BE262" s="50"/>
      <c r="BF262" s="50"/>
      <c r="BG262" s="50"/>
      <c r="BH262" s="50"/>
      <c r="BI262" s="50"/>
      <c r="BJ262" s="50"/>
      <c r="BK262" s="51"/>
    </row>
    <row r="263" spans="1:63" s="42" customFormat="1" ht="15">
      <c r="A263" s="37" t="s">
        <v>44</v>
      </c>
      <c r="B263" s="10" t="s">
        <v>45</v>
      </c>
      <c r="C263" s="49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  <c r="AW263" s="50"/>
      <c r="AX263" s="50"/>
      <c r="AY263" s="50"/>
      <c r="AZ263" s="50"/>
      <c r="BA263" s="50"/>
      <c r="BB263" s="50"/>
      <c r="BC263" s="50"/>
      <c r="BD263" s="50"/>
      <c r="BE263" s="50"/>
      <c r="BF263" s="50"/>
      <c r="BG263" s="50"/>
      <c r="BH263" s="50"/>
      <c r="BI263" s="50"/>
      <c r="BJ263" s="50"/>
      <c r="BK263" s="51"/>
    </row>
    <row r="264" spans="1:63" s="42" customFormat="1" ht="15">
      <c r="A264" s="37" t="s">
        <v>7</v>
      </c>
      <c r="B264" s="16" t="s">
        <v>46</v>
      </c>
      <c r="C264" s="49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  <c r="AQ264" s="50"/>
      <c r="AR264" s="50"/>
      <c r="AS264" s="50"/>
      <c r="AT264" s="50"/>
      <c r="AU264" s="50"/>
      <c r="AV264" s="50"/>
      <c r="AW264" s="50"/>
      <c r="AX264" s="50"/>
      <c r="AY264" s="50"/>
      <c r="AZ264" s="50"/>
      <c r="BA264" s="50"/>
      <c r="BB264" s="50"/>
      <c r="BC264" s="50"/>
      <c r="BD264" s="50"/>
      <c r="BE264" s="50"/>
      <c r="BF264" s="50"/>
      <c r="BG264" s="50"/>
      <c r="BH264" s="50"/>
      <c r="BI264" s="50"/>
      <c r="BJ264" s="50"/>
      <c r="BK264" s="51"/>
    </row>
    <row r="265" spans="1:63" s="58" customFormat="1" ht="15">
      <c r="A265" s="54"/>
      <c r="B265" s="15" t="s">
        <v>35</v>
      </c>
      <c r="C265" s="55">
        <v>0</v>
      </c>
      <c r="D265" s="56">
        <v>0</v>
      </c>
      <c r="E265" s="56">
        <v>0</v>
      </c>
      <c r="F265" s="56">
        <v>0</v>
      </c>
      <c r="G265" s="57">
        <v>0</v>
      </c>
      <c r="H265" s="55">
        <v>0</v>
      </c>
      <c r="I265" s="56">
        <v>0</v>
      </c>
      <c r="J265" s="56">
        <v>0</v>
      </c>
      <c r="K265" s="56">
        <v>0</v>
      </c>
      <c r="L265" s="57">
        <v>0</v>
      </c>
      <c r="M265" s="55">
        <v>0</v>
      </c>
      <c r="N265" s="56">
        <v>0</v>
      </c>
      <c r="O265" s="56">
        <v>0</v>
      </c>
      <c r="P265" s="56">
        <v>0</v>
      </c>
      <c r="Q265" s="57">
        <v>0</v>
      </c>
      <c r="R265" s="55">
        <v>0</v>
      </c>
      <c r="S265" s="56">
        <v>0</v>
      </c>
      <c r="T265" s="56">
        <v>0</v>
      </c>
      <c r="U265" s="56">
        <v>0</v>
      </c>
      <c r="V265" s="57">
        <v>0</v>
      </c>
      <c r="W265" s="55">
        <v>0</v>
      </c>
      <c r="X265" s="56">
        <v>0</v>
      </c>
      <c r="Y265" s="56">
        <v>0</v>
      </c>
      <c r="Z265" s="56">
        <v>0</v>
      </c>
      <c r="AA265" s="57">
        <v>0</v>
      </c>
      <c r="AB265" s="55">
        <v>0</v>
      </c>
      <c r="AC265" s="56">
        <v>0</v>
      </c>
      <c r="AD265" s="56">
        <v>0</v>
      </c>
      <c r="AE265" s="56">
        <v>0</v>
      </c>
      <c r="AF265" s="57">
        <v>0</v>
      </c>
      <c r="AG265" s="55">
        <v>0</v>
      </c>
      <c r="AH265" s="56">
        <v>0</v>
      </c>
      <c r="AI265" s="56">
        <v>0</v>
      </c>
      <c r="AJ265" s="56">
        <v>0</v>
      </c>
      <c r="AK265" s="57">
        <v>0</v>
      </c>
      <c r="AL265" s="55">
        <v>0</v>
      </c>
      <c r="AM265" s="56">
        <v>0</v>
      </c>
      <c r="AN265" s="56">
        <v>0</v>
      </c>
      <c r="AO265" s="56">
        <v>0</v>
      </c>
      <c r="AP265" s="57">
        <v>0</v>
      </c>
      <c r="AQ265" s="55">
        <v>0</v>
      </c>
      <c r="AR265" s="56">
        <v>0</v>
      </c>
      <c r="AS265" s="56">
        <v>0</v>
      </c>
      <c r="AT265" s="56">
        <v>0</v>
      </c>
      <c r="AU265" s="57">
        <v>0</v>
      </c>
      <c r="AV265" s="55">
        <v>0</v>
      </c>
      <c r="AW265" s="56">
        <v>0</v>
      </c>
      <c r="AX265" s="56">
        <v>0</v>
      </c>
      <c r="AY265" s="56">
        <v>0</v>
      </c>
      <c r="AZ265" s="57">
        <v>0</v>
      </c>
      <c r="BA265" s="55">
        <v>0</v>
      </c>
      <c r="BB265" s="56">
        <v>0</v>
      </c>
      <c r="BC265" s="56">
        <v>0</v>
      </c>
      <c r="BD265" s="56">
        <v>0</v>
      </c>
      <c r="BE265" s="57">
        <v>0</v>
      </c>
      <c r="BF265" s="55">
        <v>0</v>
      </c>
      <c r="BG265" s="56">
        <v>0</v>
      </c>
      <c r="BH265" s="56">
        <v>0</v>
      </c>
      <c r="BI265" s="56">
        <v>0</v>
      </c>
      <c r="BJ265" s="57">
        <v>0</v>
      </c>
      <c r="BK265" s="55">
        <v>0</v>
      </c>
    </row>
    <row r="266" spans="1:63" s="47" customFormat="1" ht="15">
      <c r="A266" s="37"/>
      <c r="B266" s="9" t="s">
        <v>27</v>
      </c>
      <c r="C266" s="43">
        <v>0</v>
      </c>
      <c r="D266" s="44">
        <v>0</v>
      </c>
      <c r="E266" s="44">
        <v>0</v>
      </c>
      <c r="F266" s="44">
        <v>0</v>
      </c>
      <c r="G266" s="45">
        <v>0</v>
      </c>
      <c r="H266" s="43">
        <v>0</v>
      </c>
      <c r="I266" s="44">
        <v>0</v>
      </c>
      <c r="J266" s="44">
        <v>0</v>
      </c>
      <c r="K266" s="44">
        <v>0</v>
      </c>
      <c r="L266" s="45">
        <v>0</v>
      </c>
      <c r="M266" s="43">
        <v>0</v>
      </c>
      <c r="N266" s="44">
        <v>0</v>
      </c>
      <c r="O266" s="44">
        <v>0</v>
      </c>
      <c r="P266" s="44">
        <v>0</v>
      </c>
      <c r="Q266" s="45">
        <v>0</v>
      </c>
      <c r="R266" s="43">
        <v>0</v>
      </c>
      <c r="S266" s="44">
        <v>0</v>
      </c>
      <c r="T266" s="44">
        <v>0</v>
      </c>
      <c r="U266" s="44">
        <v>0</v>
      </c>
      <c r="V266" s="45">
        <v>0</v>
      </c>
      <c r="W266" s="43">
        <v>0</v>
      </c>
      <c r="X266" s="44">
        <v>0</v>
      </c>
      <c r="Y266" s="44">
        <v>0</v>
      </c>
      <c r="Z266" s="44">
        <v>0</v>
      </c>
      <c r="AA266" s="45">
        <v>0</v>
      </c>
      <c r="AB266" s="43">
        <v>0</v>
      </c>
      <c r="AC266" s="44">
        <v>0</v>
      </c>
      <c r="AD266" s="44">
        <v>0</v>
      </c>
      <c r="AE266" s="44">
        <v>0</v>
      </c>
      <c r="AF266" s="45">
        <v>0</v>
      </c>
      <c r="AG266" s="43">
        <v>0</v>
      </c>
      <c r="AH266" s="44">
        <v>0</v>
      </c>
      <c r="AI266" s="44">
        <v>0</v>
      </c>
      <c r="AJ266" s="44">
        <v>0</v>
      </c>
      <c r="AK266" s="45">
        <v>0</v>
      </c>
      <c r="AL266" s="43">
        <v>0</v>
      </c>
      <c r="AM266" s="44">
        <v>0</v>
      </c>
      <c r="AN266" s="44">
        <v>0</v>
      </c>
      <c r="AO266" s="44">
        <v>0</v>
      </c>
      <c r="AP266" s="45">
        <v>0</v>
      </c>
      <c r="AQ266" s="43">
        <v>0</v>
      </c>
      <c r="AR266" s="44">
        <v>0</v>
      </c>
      <c r="AS266" s="44">
        <v>0</v>
      </c>
      <c r="AT266" s="44">
        <v>0</v>
      </c>
      <c r="AU266" s="45">
        <v>0</v>
      </c>
      <c r="AV266" s="43">
        <v>0</v>
      </c>
      <c r="AW266" s="44">
        <v>0</v>
      </c>
      <c r="AX266" s="44">
        <v>0</v>
      </c>
      <c r="AY266" s="44">
        <v>0</v>
      </c>
      <c r="AZ266" s="45">
        <v>0</v>
      </c>
      <c r="BA266" s="43">
        <v>0</v>
      </c>
      <c r="BB266" s="44">
        <v>0</v>
      </c>
      <c r="BC266" s="44">
        <v>0</v>
      </c>
      <c r="BD266" s="44">
        <v>0</v>
      </c>
      <c r="BE266" s="45">
        <v>0</v>
      </c>
      <c r="BF266" s="43">
        <v>0</v>
      </c>
      <c r="BG266" s="44">
        <v>0</v>
      </c>
      <c r="BH266" s="44">
        <v>0</v>
      </c>
      <c r="BI266" s="44">
        <v>0</v>
      </c>
      <c r="BJ266" s="45">
        <v>0</v>
      </c>
      <c r="BK266" s="46">
        <v>0</v>
      </c>
    </row>
    <row r="267" spans="1:63" s="42" customFormat="1" ht="12" customHeight="1">
      <c r="A267" s="37"/>
      <c r="B267" s="12"/>
      <c r="C267" s="49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  <c r="AQ267" s="50"/>
      <c r="AR267" s="50"/>
      <c r="AS267" s="50"/>
      <c r="AT267" s="50"/>
      <c r="AU267" s="50"/>
      <c r="AV267" s="50"/>
      <c r="AW267" s="50"/>
      <c r="AX267" s="50"/>
      <c r="AY267" s="50"/>
      <c r="AZ267" s="50"/>
      <c r="BA267" s="50"/>
      <c r="BB267" s="50"/>
      <c r="BC267" s="50"/>
      <c r="BD267" s="50"/>
      <c r="BE267" s="50"/>
      <c r="BF267" s="50"/>
      <c r="BG267" s="50"/>
      <c r="BH267" s="50"/>
      <c r="BI267" s="50"/>
      <c r="BJ267" s="50"/>
      <c r="BK267" s="51"/>
    </row>
    <row r="268" spans="1:64" s="47" customFormat="1" ht="15">
      <c r="A268" s="37"/>
      <c r="B268" s="59" t="s">
        <v>47</v>
      </c>
      <c r="C268" s="60">
        <f aca="true" t="shared" si="28" ref="C268:AH268">C266+C261+C238+C233+C196</f>
        <v>0</v>
      </c>
      <c r="D268" s="60">
        <f t="shared" si="28"/>
        <v>4360.721572018465</v>
      </c>
      <c r="E268" s="60">
        <f t="shared" si="28"/>
        <v>0</v>
      </c>
      <c r="F268" s="60">
        <f t="shared" si="28"/>
        <v>0</v>
      </c>
      <c r="G268" s="60">
        <f t="shared" si="28"/>
        <v>544.4397467256773</v>
      </c>
      <c r="H268" s="60">
        <f t="shared" si="28"/>
        <v>8621.905003918217</v>
      </c>
      <c r="I268" s="60">
        <f t="shared" si="28"/>
        <v>73238.48294257272</v>
      </c>
      <c r="J268" s="60">
        <f t="shared" si="28"/>
        <v>6338.779350212872</v>
      </c>
      <c r="K268" s="60">
        <f t="shared" si="28"/>
        <v>528.240316785568</v>
      </c>
      <c r="L268" s="60">
        <f t="shared" si="28"/>
        <v>6776.316553062128</v>
      </c>
      <c r="M268" s="60">
        <f t="shared" si="28"/>
        <v>0</v>
      </c>
      <c r="N268" s="60">
        <f t="shared" si="28"/>
        <v>0</v>
      </c>
      <c r="O268" s="60">
        <f t="shared" si="28"/>
        <v>0</v>
      </c>
      <c r="P268" s="60">
        <f t="shared" si="28"/>
        <v>0</v>
      </c>
      <c r="Q268" s="60">
        <f t="shared" si="28"/>
        <v>0</v>
      </c>
      <c r="R268" s="60">
        <f t="shared" si="28"/>
        <v>2542.663642622677</v>
      </c>
      <c r="S268" s="60">
        <f t="shared" si="28"/>
        <v>2861.748101313161</v>
      </c>
      <c r="T268" s="60">
        <f t="shared" si="28"/>
        <v>1697.0313817269678</v>
      </c>
      <c r="U268" s="60">
        <f t="shared" si="28"/>
        <v>0</v>
      </c>
      <c r="V268" s="60">
        <f t="shared" si="28"/>
        <v>1596.7297505895485</v>
      </c>
      <c r="W268" s="60">
        <f t="shared" si="28"/>
        <v>0</v>
      </c>
      <c r="X268" s="60">
        <f t="shared" si="28"/>
        <v>66.98943016967742</v>
      </c>
      <c r="Y268" s="60">
        <f t="shared" si="28"/>
        <v>0</v>
      </c>
      <c r="Z268" s="60">
        <f t="shared" si="28"/>
        <v>0</v>
      </c>
      <c r="AA268" s="60">
        <f t="shared" si="28"/>
        <v>0</v>
      </c>
      <c r="AB268" s="60">
        <f t="shared" si="28"/>
        <v>154.2726270536129</v>
      </c>
      <c r="AC268" s="60">
        <f t="shared" si="28"/>
        <v>78.47280488999999</v>
      </c>
      <c r="AD268" s="60">
        <f t="shared" si="28"/>
        <v>2.5709370469032256</v>
      </c>
      <c r="AE268" s="60">
        <f t="shared" si="28"/>
        <v>0</v>
      </c>
      <c r="AF268" s="60">
        <f t="shared" si="28"/>
        <v>91.00973796248388</v>
      </c>
      <c r="AG268" s="60">
        <f t="shared" si="28"/>
        <v>0</v>
      </c>
      <c r="AH268" s="60">
        <f t="shared" si="28"/>
        <v>0</v>
      </c>
      <c r="AI268" s="60">
        <f aca="true" t="shared" si="29" ref="AI268:BK268">AI266+AI261+AI238+AI233+AI196</f>
        <v>0</v>
      </c>
      <c r="AJ268" s="60">
        <f t="shared" si="29"/>
        <v>0</v>
      </c>
      <c r="AK268" s="60">
        <f t="shared" si="29"/>
        <v>0</v>
      </c>
      <c r="AL268" s="60">
        <f t="shared" si="29"/>
        <v>70.42650236529033</v>
      </c>
      <c r="AM268" s="60">
        <f t="shared" si="29"/>
        <v>199.6146217799678</v>
      </c>
      <c r="AN268" s="60">
        <f t="shared" si="29"/>
        <v>0</v>
      </c>
      <c r="AO268" s="60">
        <f t="shared" si="29"/>
        <v>0</v>
      </c>
      <c r="AP268" s="60">
        <f t="shared" si="29"/>
        <v>15.68714342451613</v>
      </c>
      <c r="AQ268" s="60">
        <f t="shared" si="29"/>
        <v>0</v>
      </c>
      <c r="AR268" s="60">
        <f t="shared" si="29"/>
        <v>1012.4520257760322</v>
      </c>
      <c r="AS268" s="60">
        <f t="shared" si="29"/>
        <v>0</v>
      </c>
      <c r="AT268" s="60">
        <f t="shared" si="29"/>
        <v>0</v>
      </c>
      <c r="AU268" s="60">
        <f t="shared" si="29"/>
        <v>0.0014866886774193549</v>
      </c>
      <c r="AV268" s="60">
        <f t="shared" si="29"/>
        <v>48548.98100486243</v>
      </c>
      <c r="AW268" s="60">
        <f t="shared" si="29"/>
        <v>30280.83099604947</v>
      </c>
      <c r="AX268" s="60">
        <f t="shared" si="29"/>
        <v>1333.1188023548073</v>
      </c>
      <c r="AY268" s="60">
        <f t="shared" si="29"/>
        <v>376.3904955080322</v>
      </c>
      <c r="AZ268" s="60">
        <f t="shared" si="29"/>
        <v>24381.453254337415</v>
      </c>
      <c r="BA268" s="60">
        <f t="shared" si="29"/>
        <v>0</v>
      </c>
      <c r="BB268" s="60">
        <f t="shared" si="29"/>
        <v>0</v>
      </c>
      <c r="BC268" s="60">
        <f t="shared" si="29"/>
        <v>0</v>
      </c>
      <c r="BD268" s="60">
        <f t="shared" si="29"/>
        <v>0</v>
      </c>
      <c r="BE268" s="60">
        <f t="shared" si="29"/>
        <v>0</v>
      </c>
      <c r="BF268" s="60">
        <f t="shared" si="29"/>
        <v>21233.79147528548</v>
      </c>
      <c r="BG268" s="60">
        <f t="shared" si="29"/>
        <v>3587.4004045275487</v>
      </c>
      <c r="BH268" s="60">
        <f t="shared" si="29"/>
        <v>1082.0337149283548</v>
      </c>
      <c r="BI268" s="60">
        <f t="shared" si="29"/>
        <v>0</v>
      </c>
      <c r="BJ268" s="60">
        <f t="shared" si="29"/>
        <v>6175.378366500387</v>
      </c>
      <c r="BK268" s="46">
        <f t="shared" si="29"/>
        <v>247797.93419305907</v>
      </c>
      <c r="BL268" s="61"/>
    </row>
    <row r="269" spans="1:63" s="42" customFormat="1" ht="15">
      <c r="A269" s="37"/>
      <c r="B269" s="9"/>
      <c r="C269" s="38"/>
      <c r="D269" s="39"/>
      <c r="E269" s="39"/>
      <c r="F269" s="39"/>
      <c r="G269" s="40"/>
      <c r="H269" s="38"/>
      <c r="I269" s="39"/>
      <c r="J269" s="39"/>
      <c r="K269" s="39"/>
      <c r="L269" s="40"/>
      <c r="M269" s="38"/>
      <c r="N269" s="39"/>
      <c r="O269" s="39"/>
      <c r="P269" s="39"/>
      <c r="Q269" s="40"/>
      <c r="R269" s="38"/>
      <c r="S269" s="39"/>
      <c r="T269" s="39"/>
      <c r="U269" s="39"/>
      <c r="V269" s="40"/>
      <c r="W269" s="38"/>
      <c r="X269" s="39"/>
      <c r="Y269" s="39"/>
      <c r="Z269" s="39"/>
      <c r="AA269" s="40"/>
      <c r="AB269" s="38"/>
      <c r="AC269" s="39"/>
      <c r="AD269" s="39"/>
      <c r="AE269" s="39"/>
      <c r="AF269" s="40"/>
      <c r="AG269" s="38"/>
      <c r="AH269" s="39"/>
      <c r="AI269" s="39"/>
      <c r="AJ269" s="39"/>
      <c r="AK269" s="40"/>
      <c r="AL269" s="38"/>
      <c r="AM269" s="39"/>
      <c r="AN269" s="39"/>
      <c r="AO269" s="39"/>
      <c r="AP269" s="40"/>
      <c r="AQ269" s="38"/>
      <c r="AR269" s="39"/>
      <c r="AS269" s="39"/>
      <c r="AT269" s="39"/>
      <c r="AU269" s="40"/>
      <c r="AV269" s="38"/>
      <c r="AW269" s="39"/>
      <c r="AX269" s="39"/>
      <c r="AY269" s="39"/>
      <c r="AZ269" s="40"/>
      <c r="BA269" s="38"/>
      <c r="BB269" s="39"/>
      <c r="BC269" s="39"/>
      <c r="BD269" s="39"/>
      <c r="BE269" s="40"/>
      <c r="BF269" s="38"/>
      <c r="BG269" s="39"/>
      <c r="BH269" s="39"/>
      <c r="BI269" s="39"/>
      <c r="BJ269" s="40"/>
      <c r="BK269" s="41"/>
    </row>
    <row r="270" spans="1:63" s="42" customFormat="1" ht="15">
      <c r="A270" s="37" t="s">
        <v>28</v>
      </c>
      <c r="B270" s="8" t="s">
        <v>29</v>
      </c>
      <c r="C270" s="38"/>
      <c r="D270" s="39"/>
      <c r="E270" s="39"/>
      <c r="F270" s="39"/>
      <c r="G270" s="40"/>
      <c r="H270" s="38"/>
      <c r="I270" s="39"/>
      <c r="J270" s="39"/>
      <c r="K270" s="39"/>
      <c r="L270" s="40"/>
      <c r="M270" s="38"/>
      <c r="N270" s="39"/>
      <c r="O270" s="39"/>
      <c r="P270" s="39"/>
      <c r="Q270" s="40"/>
      <c r="R270" s="38"/>
      <c r="S270" s="39"/>
      <c r="T270" s="39"/>
      <c r="U270" s="39"/>
      <c r="V270" s="40"/>
      <c r="W270" s="38"/>
      <c r="X270" s="39"/>
      <c r="Y270" s="39"/>
      <c r="Z270" s="39"/>
      <c r="AA270" s="40"/>
      <c r="AB270" s="38"/>
      <c r="AC270" s="39"/>
      <c r="AD270" s="39"/>
      <c r="AE270" s="39"/>
      <c r="AF270" s="40"/>
      <c r="AG270" s="38"/>
      <c r="AH270" s="39"/>
      <c r="AI270" s="39"/>
      <c r="AJ270" s="39"/>
      <c r="AK270" s="40"/>
      <c r="AL270" s="38"/>
      <c r="AM270" s="39"/>
      <c r="AN270" s="39"/>
      <c r="AO270" s="39"/>
      <c r="AP270" s="40"/>
      <c r="AQ270" s="38"/>
      <c r="AR270" s="39"/>
      <c r="AS270" s="39"/>
      <c r="AT270" s="39"/>
      <c r="AU270" s="40"/>
      <c r="AV270" s="38"/>
      <c r="AW270" s="39"/>
      <c r="AX270" s="39"/>
      <c r="AY270" s="39"/>
      <c r="AZ270" s="40"/>
      <c r="BA270" s="38"/>
      <c r="BB270" s="39"/>
      <c r="BC270" s="39"/>
      <c r="BD270" s="39"/>
      <c r="BE270" s="40"/>
      <c r="BF270" s="38"/>
      <c r="BG270" s="39"/>
      <c r="BH270" s="39"/>
      <c r="BI270" s="39"/>
      <c r="BJ270" s="40"/>
      <c r="BK270" s="41"/>
    </row>
    <row r="271" spans="1:63" s="42" customFormat="1" ht="15">
      <c r="A271" s="37"/>
      <c r="B271" s="7" t="s">
        <v>31</v>
      </c>
      <c r="C271" s="38">
        <v>0</v>
      </c>
      <c r="D271" s="39">
        <v>6.08105646051613</v>
      </c>
      <c r="E271" s="39">
        <v>0</v>
      </c>
      <c r="F271" s="39">
        <v>0</v>
      </c>
      <c r="G271" s="40">
        <v>0</v>
      </c>
      <c r="H271" s="38">
        <v>12.640823622258063</v>
      </c>
      <c r="I271" s="39">
        <v>0.07139888151612903</v>
      </c>
      <c r="J271" s="39">
        <v>0</v>
      </c>
      <c r="K271" s="39">
        <v>0</v>
      </c>
      <c r="L271" s="40">
        <v>11.354340634419353</v>
      </c>
      <c r="M271" s="38">
        <v>0</v>
      </c>
      <c r="N271" s="39">
        <v>0</v>
      </c>
      <c r="O271" s="39">
        <v>0</v>
      </c>
      <c r="P271" s="39">
        <v>0</v>
      </c>
      <c r="Q271" s="40">
        <v>0</v>
      </c>
      <c r="R271" s="38">
        <v>6.708132779354838</v>
      </c>
      <c r="S271" s="39">
        <v>0.0005271255806451611</v>
      </c>
      <c r="T271" s="39">
        <v>0</v>
      </c>
      <c r="U271" s="39">
        <v>0</v>
      </c>
      <c r="V271" s="40">
        <v>3.706552624709677</v>
      </c>
      <c r="W271" s="38">
        <v>0</v>
      </c>
      <c r="X271" s="39">
        <v>0</v>
      </c>
      <c r="Y271" s="39">
        <v>0</v>
      </c>
      <c r="Z271" s="39">
        <v>0</v>
      </c>
      <c r="AA271" s="40">
        <v>0</v>
      </c>
      <c r="AB271" s="38">
        <v>0.9193607607419355</v>
      </c>
      <c r="AC271" s="39">
        <v>0</v>
      </c>
      <c r="AD271" s="39">
        <v>0</v>
      </c>
      <c r="AE271" s="39">
        <v>0</v>
      </c>
      <c r="AF271" s="40">
        <v>1.2163351702903225</v>
      </c>
      <c r="AG271" s="38">
        <v>0</v>
      </c>
      <c r="AH271" s="39">
        <v>0</v>
      </c>
      <c r="AI271" s="39">
        <v>0</v>
      </c>
      <c r="AJ271" s="39">
        <v>0</v>
      </c>
      <c r="AK271" s="40">
        <v>0</v>
      </c>
      <c r="AL271" s="38">
        <v>0.7033423070645161</v>
      </c>
      <c r="AM271" s="39">
        <v>0</v>
      </c>
      <c r="AN271" s="39">
        <v>0</v>
      </c>
      <c r="AO271" s="39">
        <v>0</v>
      </c>
      <c r="AP271" s="40">
        <v>0.09835787958064515</v>
      </c>
      <c r="AQ271" s="38">
        <v>0</v>
      </c>
      <c r="AR271" s="39">
        <v>0</v>
      </c>
      <c r="AS271" s="39">
        <v>0</v>
      </c>
      <c r="AT271" s="39">
        <v>0</v>
      </c>
      <c r="AU271" s="40">
        <v>0</v>
      </c>
      <c r="AV271" s="38">
        <v>179.4064757660645</v>
      </c>
      <c r="AW271" s="39">
        <v>15.465675912931909</v>
      </c>
      <c r="AX271" s="39">
        <v>0</v>
      </c>
      <c r="AY271" s="39">
        <v>0</v>
      </c>
      <c r="AZ271" s="40">
        <v>187.14726535648376</v>
      </c>
      <c r="BA271" s="38">
        <v>0</v>
      </c>
      <c r="BB271" s="39">
        <v>0</v>
      </c>
      <c r="BC271" s="39">
        <v>0</v>
      </c>
      <c r="BD271" s="39">
        <v>0</v>
      </c>
      <c r="BE271" s="40">
        <v>0</v>
      </c>
      <c r="BF271" s="38">
        <v>123.83292749954839</v>
      </c>
      <c r="BG271" s="39">
        <v>0.6816810094516131</v>
      </c>
      <c r="BH271" s="39">
        <v>0</v>
      </c>
      <c r="BI271" s="39">
        <v>0</v>
      </c>
      <c r="BJ271" s="40">
        <v>47.950361304677415</v>
      </c>
      <c r="BK271" s="41">
        <f>SUM(C271:BJ271)</f>
        <v>597.9846150951898</v>
      </c>
    </row>
    <row r="272" spans="1:63" s="47" customFormat="1" ht="15">
      <c r="A272" s="37"/>
      <c r="B272" s="8" t="s">
        <v>27</v>
      </c>
      <c r="C272" s="43">
        <f>SUM(C271)</f>
        <v>0</v>
      </c>
      <c r="D272" s="44">
        <f>SUM(D271)</f>
        <v>6.08105646051613</v>
      </c>
      <c r="E272" s="44">
        <f>SUM(E271)</f>
        <v>0</v>
      </c>
      <c r="F272" s="44">
        <f>SUM(F271)</f>
        <v>0</v>
      </c>
      <c r="G272" s="45">
        <f>SUM(G271)</f>
        <v>0</v>
      </c>
      <c r="H272" s="43">
        <f aca="true" t="shared" si="30" ref="H272:BK272">SUM(H271)</f>
        <v>12.640823622258063</v>
      </c>
      <c r="I272" s="44">
        <f t="shared" si="30"/>
        <v>0.07139888151612903</v>
      </c>
      <c r="J272" s="44">
        <f t="shared" si="30"/>
        <v>0</v>
      </c>
      <c r="K272" s="44">
        <f t="shared" si="30"/>
        <v>0</v>
      </c>
      <c r="L272" s="45">
        <f t="shared" si="30"/>
        <v>11.354340634419353</v>
      </c>
      <c r="M272" s="43">
        <f t="shared" si="30"/>
        <v>0</v>
      </c>
      <c r="N272" s="44">
        <f t="shared" si="30"/>
        <v>0</v>
      </c>
      <c r="O272" s="44">
        <f t="shared" si="30"/>
        <v>0</v>
      </c>
      <c r="P272" s="44">
        <f t="shared" si="30"/>
        <v>0</v>
      </c>
      <c r="Q272" s="45">
        <f t="shared" si="30"/>
        <v>0</v>
      </c>
      <c r="R272" s="43">
        <f t="shared" si="30"/>
        <v>6.708132779354838</v>
      </c>
      <c r="S272" s="44">
        <f t="shared" si="30"/>
        <v>0.0005271255806451611</v>
      </c>
      <c r="T272" s="44">
        <f t="shared" si="30"/>
        <v>0</v>
      </c>
      <c r="U272" s="44">
        <f t="shared" si="30"/>
        <v>0</v>
      </c>
      <c r="V272" s="45">
        <f t="shared" si="30"/>
        <v>3.706552624709677</v>
      </c>
      <c r="W272" s="43">
        <f t="shared" si="30"/>
        <v>0</v>
      </c>
      <c r="X272" s="44">
        <f t="shared" si="30"/>
        <v>0</v>
      </c>
      <c r="Y272" s="44">
        <f t="shared" si="30"/>
        <v>0</v>
      </c>
      <c r="Z272" s="44">
        <f t="shared" si="30"/>
        <v>0</v>
      </c>
      <c r="AA272" s="45">
        <f t="shared" si="30"/>
        <v>0</v>
      </c>
      <c r="AB272" s="43">
        <f t="shared" si="30"/>
        <v>0.9193607607419355</v>
      </c>
      <c r="AC272" s="44">
        <f t="shared" si="30"/>
        <v>0</v>
      </c>
      <c r="AD272" s="44">
        <f t="shared" si="30"/>
        <v>0</v>
      </c>
      <c r="AE272" s="44">
        <f t="shared" si="30"/>
        <v>0</v>
      </c>
      <c r="AF272" s="45">
        <f t="shared" si="30"/>
        <v>1.2163351702903225</v>
      </c>
      <c r="AG272" s="43">
        <f t="shared" si="30"/>
        <v>0</v>
      </c>
      <c r="AH272" s="44">
        <f t="shared" si="30"/>
        <v>0</v>
      </c>
      <c r="AI272" s="44">
        <f t="shared" si="30"/>
        <v>0</v>
      </c>
      <c r="AJ272" s="44">
        <f t="shared" si="30"/>
        <v>0</v>
      </c>
      <c r="AK272" s="45">
        <f t="shared" si="30"/>
        <v>0</v>
      </c>
      <c r="AL272" s="43">
        <f t="shared" si="30"/>
        <v>0.7033423070645161</v>
      </c>
      <c r="AM272" s="44">
        <f t="shared" si="30"/>
        <v>0</v>
      </c>
      <c r="AN272" s="44">
        <f t="shared" si="30"/>
        <v>0</v>
      </c>
      <c r="AO272" s="44">
        <f t="shared" si="30"/>
        <v>0</v>
      </c>
      <c r="AP272" s="45">
        <f t="shared" si="30"/>
        <v>0.09835787958064515</v>
      </c>
      <c r="AQ272" s="43">
        <f t="shared" si="30"/>
        <v>0</v>
      </c>
      <c r="AR272" s="44">
        <f t="shared" si="30"/>
        <v>0</v>
      </c>
      <c r="AS272" s="44">
        <f t="shared" si="30"/>
        <v>0</v>
      </c>
      <c r="AT272" s="44">
        <f t="shared" si="30"/>
        <v>0</v>
      </c>
      <c r="AU272" s="45">
        <f t="shared" si="30"/>
        <v>0</v>
      </c>
      <c r="AV272" s="43">
        <f t="shared" si="30"/>
        <v>179.4064757660645</v>
      </c>
      <c r="AW272" s="44">
        <f t="shared" si="30"/>
        <v>15.465675912931909</v>
      </c>
      <c r="AX272" s="44">
        <f t="shared" si="30"/>
        <v>0</v>
      </c>
      <c r="AY272" s="44">
        <f t="shared" si="30"/>
        <v>0</v>
      </c>
      <c r="AZ272" s="45">
        <f t="shared" si="30"/>
        <v>187.14726535648376</v>
      </c>
      <c r="BA272" s="43">
        <f t="shared" si="30"/>
        <v>0</v>
      </c>
      <c r="BB272" s="44">
        <f t="shared" si="30"/>
        <v>0</v>
      </c>
      <c r="BC272" s="44">
        <f t="shared" si="30"/>
        <v>0</v>
      </c>
      <c r="BD272" s="44">
        <f t="shared" si="30"/>
        <v>0</v>
      </c>
      <c r="BE272" s="45">
        <f t="shared" si="30"/>
        <v>0</v>
      </c>
      <c r="BF272" s="43">
        <f t="shared" si="30"/>
        <v>123.83292749954839</v>
      </c>
      <c r="BG272" s="44">
        <f t="shared" si="30"/>
        <v>0.6816810094516131</v>
      </c>
      <c r="BH272" s="44">
        <f t="shared" si="30"/>
        <v>0</v>
      </c>
      <c r="BI272" s="44">
        <f t="shared" si="30"/>
        <v>0</v>
      </c>
      <c r="BJ272" s="45">
        <f t="shared" si="30"/>
        <v>47.950361304677415</v>
      </c>
      <c r="BK272" s="45">
        <f t="shared" si="30"/>
        <v>597.9846150951898</v>
      </c>
    </row>
    <row r="273" spans="3:63" ht="15"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  <c r="BF273" s="48"/>
      <c r="BG273" s="48"/>
      <c r="BH273" s="48"/>
      <c r="BI273" s="48"/>
      <c r="BJ273" s="62"/>
      <c r="BK273" s="48"/>
    </row>
    <row r="274" spans="7:63" ht="15">
      <c r="G274" s="36"/>
      <c r="Q274" s="36"/>
      <c r="Y274" s="36"/>
      <c r="AA274" s="36"/>
      <c r="AK274" s="36"/>
      <c r="AU274" s="36"/>
      <c r="BE274" s="36"/>
      <c r="BK274" s="48"/>
    </row>
    <row r="275" spans="1:63" s="36" customFormat="1" ht="15">
      <c r="A275" s="35"/>
      <c r="B275" s="35"/>
      <c r="C275" s="35"/>
      <c r="D275" s="35"/>
      <c r="E275" s="35"/>
      <c r="F275" s="35"/>
      <c r="H275" s="35"/>
      <c r="I275" s="35"/>
      <c r="J275" s="35"/>
      <c r="K275" s="35"/>
      <c r="L275" s="35"/>
      <c r="M275" s="35"/>
      <c r="N275" s="35"/>
      <c r="O275" s="35"/>
      <c r="P275" s="35"/>
      <c r="BK275" s="48"/>
    </row>
    <row r="276" spans="1:16" ht="15">
      <c r="A276" s="66" t="s">
        <v>317</v>
      </c>
      <c r="B276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</row>
    <row r="277" spans="1:63" ht="15">
      <c r="A277" s="66" t="s">
        <v>318</v>
      </c>
      <c r="B277" s="67"/>
      <c r="C277" s="67"/>
      <c r="D277" s="67"/>
      <c r="E277" s="67"/>
      <c r="F277" s="67"/>
      <c r="G277" s="67"/>
      <c r="H277" s="67"/>
      <c r="I277" s="67"/>
      <c r="J277" s="67"/>
      <c r="K277" s="68" t="s">
        <v>319</v>
      </c>
      <c r="L277"/>
      <c r="M277"/>
      <c r="N277"/>
      <c r="O277"/>
      <c r="P277"/>
      <c r="BK277" s="62"/>
    </row>
    <row r="278" spans="1:16" ht="15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6" t="s">
        <v>320</v>
      </c>
      <c r="L278"/>
      <c r="M278" s="11"/>
      <c r="N278" s="11"/>
      <c r="O278" s="11"/>
      <c r="P278" s="11"/>
    </row>
    <row r="279" spans="1:16" ht="15">
      <c r="A279" s="66" t="s">
        <v>321</v>
      </c>
      <c r="B279" s="67"/>
      <c r="C279" s="67"/>
      <c r="D279" s="67"/>
      <c r="E279" s="67"/>
      <c r="F279" s="67"/>
      <c r="G279" s="67"/>
      <c r="H279" s="67"/>
      <c r="I279" s="67"/>
      <c r="J279" s="67"/>
      <c r="K279" s="66" t="s">
        <v>322</v>
      </c>
      <c r="L279"/>
      <c r="M279"/>
      <c r="N279"/>
      <c r="O279"/>
      <c r="P279"/>
    </row>
    <row r="280" spans="1:16" ht="15">
      <c r="A280" s="66" t="s">
        <v>323</v>
      </c>
      <c r="B280" s="67"/>
      <c r="C280" s="67"/>
      <c r="D280" s="67"/>
      <c r="E280" s="67"/>
      <c r="F280" s="67"/>
      <c r="G280" s="67"/>
      <c r="H280" s="67"/>
      <c r="I280" s="67"/>
      <c r="J280" s="67"/>
      <c r="K280" s="66" t="s">
        <v>324</v>
      </c>
      <c r="L280"/>
      <c r="M280"/>
      <c r="N280"/>
      <c r="O280"/>
      <c r="P280"/>
    </row>
    <row r="281" spans="1:16" ht="15">
      <c r="A281"/>
      <c r="B281" s="67"/>
      <c r="C281" s="67"/>
      <c r="D281" s="67"/>
      <c r="E281" s="67"/>
      <c r="F281" s="67"/>
      <c r="G281" s="67"/>
      <c r="H281" s="67"/>
      <c r="I281" s="67"/>
      <c r="J281" s="67"/>
      <c r="K281" s="66" t="s">
        <v>325</v>
      </c>
      <c r="L281"/>
      <c r="M281"/>
      <c r="N281"/>
      <c r="O281"/>
      <c r="P281"/>
    </row>
    <row r="282" spans="1:16" ht="15">
      <c r="A282"/>
      <c r="B282"/>
      <c r="C282"/>
      <c r="D282"/>
      <c r="E282"/>
      <c r="F282"/>
      <c r="G282"/>
      <c r="H282"/>
      <c r="I282"/>
      <c r="J282"/>
      <c r="K282" s="66" t="s">
        <v>326</v>
      </c>
      <c r="L282"/>
      <c r="M282"/>
      <c r="N282"/>
      <c r="O282"/>
      <c r="P282"/>
    </row>
  </sheetData>
  <sheetProtection password="E5CF" sheet="1"/>
  <mergeCells count="25">
    <mergeCell ref="M5:Q5"/>
    <mergeCell ref="R5:V5"/>
    <mergeCell ref="AG5:AK5"/>
    <mergeCell ref="AL5:AP5"/>
    <mergeCell ref="AQ5:AU5"/>
    <mergeCell ref="AQ4:AZ4"/>
    <mergeCell ref="AG4:AP4"/>
    <mergeCell ref="AV5:AZ5"/>
    <mergeCell ref="AQ3:BJ3"/>
    <mergeCell ref="AB5:AF5"/>
    <mergeCell ref="BA5:BE5"/>
    <mergeCell ref="BF5:BJ5"/>
    <mergeCell ref="W4:AF4"/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50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2.57421875" style="0" customWidth="1"/>
    <col min="12" max="12" width="19.8515625" style="0" customWidth="1"/>
    <col min="13" max="13" width="11.00390625" style="0" bestFit="1" customWidth="1"/>
  </cols>
  <sheetData>
    <row r="2" spans="2:12" ht="15">
      <c r="B2" s="92" t="s">
        <v>314</v>
      </c>
      <c r="C2" s="93"/>
      <c r="D2" s="93"/>
      <c r="E2" s="93"/>
      <c r="F2" s="93"/>
      <c r="G2" s="93"/>
      <c r="H2" s="93"/>
      <c r="I2" s="93"/>
      <c r="J2" s="93"/>
      <c r="K2" s="93"/>
      <c r="L2" s="94"/>
    </row>
    <row r="3" spans="2:12" ht="15">
      <c r="B3" s="92" t="s">
        <v>316</v>
      </c>
      <c r="C3" s="93"/>
      <c r="D3" s="93"/>
      <c r="E3" s="93"/>
      <c r="F3" s="93"/>
      <c r="G3" s="93"/>
      <c r="H3" s="93"/>
      <c r="I3" s="93"/>
      <c r="J3" s="93"/>
      <c r="K3" s="93"/>
      <c r="L3" s="94"/>
    </row>
    <row r="4" spans="2:12" ht="30">
      <c r="B4" s="63" t="s">
        <v>0</v>
      </c>
      <c r="C4" s="63" t="s">
        <v>48</v>
      </c>
      <c r="D4" s="63" t="s">
        <v>49</v>
      </c>
      <c r="E4" s="63" t="s">
        <v>50</v>
      </c>
      <c r="F4" s="63" t="s">
        <v>21</v>
      </c>
      <c r="G4" s="63" t="s">
        <v>25</v>
      </c>
      <c r="H4" s="63" t="s">
        <v>45</v>
      </c>
      <c r="I4" s="63" t="s">
        <v>51</v>
      </c>
      <c r="J4" s="63" t="s">
        <v>52</v>
      </c>
      <c r="K4" s="63" t="s">
        <v>53</v>
      </c>
      <c r="L4" s="63" t="s">
        <v>54</v>
      </c>
    </row>
    <row r="5" spans="2:12" ht="15">
      <c r="B5" s="18">
        <v>1</v>
      </c>
      <c r="C5" s="19" t="s">
        <v>55</v>
      </c>
      <c r="D5" s="21">
        <v>0.03</v>
      </c>
      <c r="E5" s="21">
        <v>0.08</v>
      </c>
      <c r="F5" s="21">
        <v>3.03</v>
      </c>
      <c r="G5" s="21">
        <v>0.61</v>
      </c>
      <c r="H5" s="21">
        <v>0</v>
      </c>
      <c r="I5" s="22">
        <v>0</v>
      </c>
      <c r="J5" s="22">
        <v>0</v>
      </c>
      <c r="K5" s="22">
        <f>D5+E5+F5+G5+H5+I5+J5</f>
        <v>3.7499999999999996</v>
      </c>
      <c r="L5" s="21">
        <v>0.04</v>
      </c>
    </row>
    <row r="6" spans="2:12" ht="15">
      <c r="B6" s="18">
        <v>2</v>
      </c>
      <c r="C6" s="20" t="s">
        <v>56</v>
      </c>
      <c r="D6" s="21">
        <v>142.22</v>
      </c>
      <c r="E6" s="21">
        <v>408.04</v>
      </c>
      <c r="F6" s="21">
        <v>823.41</v>
      </c>
      <c r="G6" s="21">
        <v>195.5</v>
      </c>
      <c r="H6" s="21">
        <v>0</v>
      </c>
      <c r="I6" s="22">
        <v>14.27</v>
      </c>
      <c r="J6" s="22">
        <v>35.39</v>
      </c>
      <c r="K6" s="22">
        <f aca="true" t="shared" si="0" ref="K6:K41">D6+E6+F6+G6+H6+I6+J6</f>
        <v>1618.8300000000002</v>
      </c>
      <c r="L6" s="21">
        <v>7.9</v>
      </c>
    </row>
    <row r="7" spans="2:12" ht="15">
      <c r="B7" s="18">
        <v>3</v>
      </c>
      <c r="C7" s="19" t="s">
        <v>57</v>
      </c>
      <c r="D7" s="21">
        <v>0.74</v>
      </c>
      <c r="E7" s="21">
        <v>1.27</v>
      </c>
      <c r="F7" s="21">
        <v>5.61</v>
      </c>
      <c r="G7" s="21">
        <v>1.57</v>
      </c>
      <c r="H7" s="21">
        <v>0</v>
      </c>
      <c r="I7" s="22">
        <v>0.08</v>
      </c>
      <c r="J7" s="22">
        <v>0.04</v>
      </c>
      <c r="K7" s="22">
        <f t="shared" si="0"/>
        <v>9.309999999999999</v>
      </c>
      <c r="L7" s="21">
        <v>0.2</v>
      </c>
    </row>
    <row r="8" spans="2:12" ht="15">
      <c r="B8" s="18">
        <v>4</v>
      </c>
      <c r="C8" s="20" t="s">
        <v>58</v>
      </c>
      <c r="D8" s="21">
        <v>78.99</v>
      </c>
      <c r="E8" s="21">
        <v>208.77</v>
      </c>
      <c r="F8" s="21">
        <v>421.12</v>
      </c>
      <c r="G8" s="21">
        <v>98.58</v>
      </c>
      <c r="H8" s="21">
        <v>0</v>
      </c>
      <c r="I8" s="22">
        <v>5.3</v>
      </c>
      <c r="J8" s="22">
        <v>93.78</v>
      </c>
      <c r="K8" s="22">
        <f t="shared" si="0"/>
        <v>906.54</v>
      </c>
      <c r="L8" s="21">
        <v>5.26</v>
      </c>
    </row>
    <row r="9" spans="2:12" ht="15">
      <c r="B9" s="18">
        <v>5</v>
      </c>
      <c r="C9" s="20" t="s">
        <v>59</v>
      </c>
      <c r="D9" s="21">
        <v>11.87</v>
      </c>
      <c r="E9" s="21">
        <v>268.15</v>
      </c>
      <c r="F9" s="21">
        <v>1040.29</v>
      </c>
      <c r="G9" s="21">
        <v>144.56</v>
      </c>
      <c r="H9" s="21">
        <v>0</v>
      </c>
      <c r="I9" s="22">
        <v>13.23</v>
      </c>
      <c r="J9" s="22">
        <v>36.04</v>
      </c>
      <c r="K9" s="22">
        <f t="shared" si="0"/>
        <v>1514.1399999999999</v>
      </c>
      <c r="L9" s="21">
        <v>25.76</v>
      </c>
    </row>
    <row r="10" spans="2:12" ht="15">
      <c r="B10" s="18">
        <v>6</v>
      </c>
      <c r="C10" s="20" t="s">
        <v>60</v>
      </c>
      <c r="D10" s="21">
        <v>25.73</v>
      </c>
      <c r="E10" s="21">
        <v>217.09</v>
      </c>
      <c r="F10" s="21">
        <v>444.98</v>
      </c>
      <c r="G10" s="21">
        <v>140.26</v>
      </c>
      <c r="H10" s="21">
        <v>0</v>
      </c>
      <c r="I10" s="22">
        <v>4.91</v>
      </c>
      <c r="J10" s="22">
        <v>15.25</v>
      </c>
      <c r="K10" s="22">
        <f t="shared" si="0"/>
        <v>848.2199999999999</v>
      </c>
      <c r="L10" s="21">
        <v>3.34</v>
      </c>
    </row>
    <row r="11" spans="2:12" ht="15">
      <c r="B11" s="18">
        <v>7</v>
      </c>
      <c r="C11" s="20" t="s">
        <v>61</v>
      </c>
      <c r="D11" s="21">
        <v>41.69</v>
      </c>
      <c r="E11" s="21">
        <v>345.5</v>
      </c>
      <c r="F11" s="21">
        <v>648.14</v>
      </c>
      <c r="G11" s="21">
        <v>108.77</v>
      </c>
      <c r="H11" s="21">
        <v>0</v>
      </c>
      <c r="I11" s="22">
        <v>0</v>
      </c>
      <c r="J11" s="22">
        <v>0</v>
      </c>
      <c r="K11" s="22">
        <f t="shared" si="0"/>
        <v>1144.1</v>
      </c>
      <c r="L11" s="21">
        <v>6.05</v>
      </c>
    </row>
    <row r="12" spans="2:12" ht="15">
      <c r="B12" s="18">
        <v>8</v>
      </c>
      <c r="C12" s="19" t="s">
        <v>62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2">
        <v>0</v>
      </c>
      <c r="J12" s="22">
        <v>0</v>
      </c>
      <c r="K12" s="22">
        <f t="shared" si="0"/>
        <v>0</v>
      </c>
      <c r="L12" s="21">
        <v>0</v>
      </c>
    </row>
    <row r="13" spans="2:12" ht="15">
      <c r="B13" s="18">
        <v>9</v>
      </c>
      <c r="C13" s="19" t="s">
        <v>63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2">
        <v>0</v>
      </c>
      <c r="J13" s="22">
        <v>0</v>
      </c>
      <c r="K13" s="22">
        <f t="shared" si="0"/>
        <v>0</v>
      </c>
      <c r="L13" s="21">
        <v>0</v>
      </c>
    </row>
    <row r="14" spans="2:12" ht="15">
      <c r="B14" s="18">
        <v>10</v>
      </c>
      <c r="C14" s="20" t="s">
        <v>64</v>
      </c>
      <c r="D14" s="21">
        <v>202.62</v>
      </c>
      <c r="E14" s="21">
        <v>1069.57</v>
      </c>
      <c r="F14" s="21">
        <v>1140.64</v>
      </c>
      <c r="G14" s="21">
        <v>166.61</v>
      </c>
      <c r="H14" s="21">
        <v>0</v>
      </c>
      <c r="I14" s="22">
        <v>55.39</v>
      </c>
      <c r="J14" s="22">
        <v>8.84</v>
      </c>
      <c r="K14" s="22">
        <f t="shared" si="0"/>
        <v>2643.67</v>
      </c>
      <c r="L14" s="21">
        <v>4.45</v>
      </c>
    </row>
    <row r="15" spans="2:12" ht="15">
      <c r="B15" s="18">
        <v>11</v>
      </c>
      <c r="C15" s="20" t="s">
        <v>65</v>
      </c>
      <c r="D15" s="21">
        <v>1597.63</v>
      </c>
      <c r="E15" s="21">
        <v>8762.19</v>
      </c>
      <c r="F15" s="21">
        <v>9190.22</v>
      </c>
      <c r="G15" s="21">
        <v>2075.99</v>
      </c>
      <c r="H15" s="21">
        <v>0</v>
      </c>
      <c r="I15" s="22">
        <v>119.38</v>
      </c>
      <c r="J15" s="22">
        <v>421.54</v>
      </c>
      <c r="K15" s="22">
        <f t="shared" si="0"/>
        <v>22166.95</v>
      </c>
      <c r="L15" s="21">
        <v>62.36</v>
      </c>
    </row>
    <row r="16" spans="2:12" ht="15">
      <c r="B16" s="18">
        <v>12</v>
      </c>
      <c r="C16" s="20" t="s">
        <v>66</v>
      </c>
      <c r="D16" s="21">
        <v>1568.34</v>
      </c>
      <c r="E16" s="21">
        <v>8593.73</v>
      </c>
      <c r="F16" s="21">
        <v>2247.48</v>
      </c>
      <c r="G16" s="21">
        <v>428.16</v>
      </c>
      <c r="H16" s="21">
        <v>0</v>
      </c>
      <c r="I16" s="22">
        <v>26.15</v>
      </c>
      <c r="J16" s="22">
        <v>129.92</v>
      </c>
      <c r="K16" s="22">
        <f t="shared" si="0"/>
        <v>12993.779999999999</v>
      </c>
      <c r="L16" s="21">
        <v>16.89</v>
      </c>
    </row>
    <row r="17" spans="2:12" ht="15">
      <c r="B17" s="18">
        <v>13</v>
      </c>
      <c r="C17" s="20" t="s">
        <v>67</v>
      </c>
      <c r="D17" s="21">
        <v>72.77</v>
      </c>
      <c r="E17" s="21">
        <v>240.15</v>
      </c>
      <c r="F17" s="21">
        <v>250.26</v>
      </c>
      <c r="G17" s="21">
        <v>70.62</v>
      </c>
      <c r="H17" s="21">
        <v>0</v>
      </c>
      <c r="I17" s="22">
        <v>1.48</v>
      </c>
      <c r="J17" s="22">
        <v>5.25</v>
      </c>
      <c r="K17" s="22">
        <f t="shared" si="0"/>
        <v>640.5300000000001</v>
      </c>
      <c r="L17" s="21">
        <v>2.54</v>
      </c>
    </row>
    <row r="18" spans="2:12" ht="15">
      <c r="B18" s="18">
        <v>14</v>
      </c>
      <c r="C18" s="20" t="s">
        <v>68</v>
      </c>
      <c r="D18" s="21">
        <v>1.69</v>
      </c>
      <c r="E18" s="21">
        <v>34.24</v>
      </c>
      <c r="F18" s="21">
        <v>199.09</v>
      </c>
      <c r="G18" s="21">
        <v>26.51</v>
      </c>
      <c r="H18" s="21">
        <v>0</v>
      </c>
      <c r="I18" s="22">
        <v>3.12</v>
      </c>
      <c r="J18" s="22">
        <v>2.25</v>
      </c>
      <c r="K18" s="22">
        <f t="shared" si="0"/>
        <v>266.90000000000003</v>
      </c>
      <c r="L18" s="21">
        <v>1.98</v>
      </c>
    </row>
    <row r="19" spans="2:12" ht="15">
      <c r="B19" s="18">
        <v>15</v>
      </c>
      <c r="C19" s="20" t="s">
        <v>69</v>
      </c>
      <c r="D19" s="21">
        <v>78.4</v>
      </c>
      <c r="E19" s="21">
        <v>255</v>
      </c>
      <c r="F19" s="21">
        <v>902.1</v>
      </c>
      <c r="G19" s="21">
        <v>250.8</v>
      </c>
      <c r="H19" s="21">
        <v>0</v>
      </c>
      <c r="I19" s="22">
        <v>0.71</v>
      </c>
      <c r="J19" s="22">
        <v>18.58</v>
      </c>
      <c r="K19" s="22">
        <f t="shared" si="0"/>
        <v>1505.59</v>
      </c>
      <c r="L19" s="21">
        <v>7.25</v>
      </c>
    </row>
    <row r="20" spans="2:12" ht="15">
      <c r="B20" s="18">
        <v>16</v>
      </c>
      <c r="C20" s="20" t="s">
        <v>70</v>
      </c>
      <c r="D20" s="21">
        <v>3276.49</v>
      </c>
      <c r="E20" s="21">
        <v>5714.18</v>
      </c>
      <c r="F20" s="21">
        <v>5212.94</v>
      </c>
      <c r="G20" s="21">
        <v>734.78</v>
      </c>
      <c r="H20" s="21">
        <v>0</v>
      </c>
      <c r="I20" s="22">
        <v>120.17</v>
      </c>
      <c r="J20" s="22">
        <v>309.93</v>
      </c>
      <c r="K20" s="22">
        <f t="shared" si="0"/>
        <v>15368.490000000002</v>
      </c>
      <c r="L20" s="21">
        <v>40.47</v>
      </c>
    </row>
    <row r="21" spans="2:12" ht="15">
      <c r="B21" s="18">
        <v>17</v>
      </c>
      <c r="C21" s="20" t="s">
        <v>71</v>
      </c>
      <c r="D21" s="21">
        <v>130.3</v>
      </c>
      <c r="E21" s="21">
        <v>414.37</v>
      </c>
      <c r="F21" s="21">
        <v>1239.07</v>
      </c>
      <c r="G21" s="21">
        <v>174.6</v>
      </c>
      <c r="H21" s="21">
        <v>0</v>
      </c>
      <c r="I21" s="22">
        <v>28.7</v>
      </c>
      <c r="J21" s="22">
        <v>53.04</v>
      </c>
      <c r="K21" s="22">
        <f t="shared" si="0"/>
        <v>2040.08</v>
      </c>
      <c r="L21" s="21">
        <v>14.2</v>
      </c>
    </row>
    <row r="22" spans="2:12" ht="15">
      <c r="B22" s="18">
        <v>18</v>
      </c>
      <c r="C22" s="19" t="s">
        <v>72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2">
        <v>0</v>
      </c>
      <c r="J22" s="22">
        <v>0</v>
      </c>
      <c r="K22" s="22">
        <f t="shared" si="0"/>
        <v>0</v>
      </c>
      <c r="L22" s="21">
        <v>0</v>
      </c>
    </row>
    <row r="23" spans="2:12" ht="15">
      <c r="B23" s="18">
        <v>19</v>
      </c>
      <c r="C23" s="20" t="s">
        <v>73</v>
      </c>
      <c r="D23" s="21">
        <v>226.97</v>
      </c>
      <c r="E23" s="21">
        <v>661.25</v>
      </c>
      <c r="F23" s="21">
        <v>1882.39</v>
      </c>
      <c r="G23" s="21">
        <v>378.57</v>
      </c>
      <c r="H23" s="21">
        <v>0</v>
      </c>
      <c r="I23" s="22">
        <v>18.98</v>
      </c>
      <c r="J23" s="22">
        <v>67.29</v>
      </c>
      <c r="K23" s="22">
        <f t="shared" si="0"/>
        <v>3235.4500000000003</v>
      </c>
      <c r="L23" s="21">
        <v>16.16</v>
      </c>
    </row>
    <row r="24" spans="2:12" ht="15">
      <c r="B24" s="18">
        <v>20</v>
      </c>
      <c r="C24" s="20" t="s">
        <v>74</v>
      </c>
      <c r="D24" s="21">
        <v>27194.52</v>
      </c>
      <c r="E24" s="21">
        <v>36935.87</v>
      </c>
      <c r="F24" s="21">
        <v>24427.38</v>
      </c>
      <c r="G24" s="21">
        <v>4341.26</v>
      </c>
      <c r="H24" s="21">
        <v>0</v>
      </c>
      <c r="I24" s="22">
        <v>1336.28</v>
      </c>
      <c r="J24" s="22">
        <v>8003.53</v>
      </c>
      <c r="K24" s="22">
        <f t="shared" si="0"/>
        <v>102238.84</v>
      </c>
      <c r="L24" s="21">
        <v>171.4</v>
      </c>
    </row>
    <row r="25" spans="2:12" ht="15">
      <c r="B25" s="18">
        <v>21</v>
      </c>
      <c r="C25" s="19" t="s">
        <v>75</v>
      </c>
      <c r="D25" s="21">
        <v>0.48</v>
      </c>
      <c r="E25" s="21">
        <v>1.48</v>
      </c>
      <c r="F25" s="21">
        <v>22.76</v>
      </c>
      <c r="G25" s="21">
        <v>0.25</v>
      </c>
      <c r="H25" s="21">
        <v>0</v>
      </c>
      <c r="I25" s="22">
        <v>0.1</v>
      </c>
      <c r="J25" s="22">
        <v>0.29</v>
      </c>
      <c r="K25" s="22">
        <f t="shared" si="0"/>
        <v>25.360000000000003</v>
      </c>
      <c r="L25" s="21">
        <v>0.08</v>
      </c>
    </row>
    <row r="26" spans="2:12" ht="15">
      <c r="B26" s="18">
        <v>22</v>
      </c>
      <c r="C26" s="20" t="s">
        <v>76</v>
      </c>
      <c r="D26" s="21">
        <v>2.04</v>
      </c>
      <c r="E26" s="21">
        <v>37.94</v>
      </c>
      <c r="F26" s="21">
        <v>76.74</v>
      </c>
      <c r="G26" s="21">
        <v>15.46</v>
      </c>
      <c r="H26" s="21">
        <v>0</v>
      </c>
      <c r="I26" s="22">
        <v>0.32</v>
      </c>
      <c r="J26" s="22">
        <v>1.23</v>
      </c>
      <c r="K26" s="22">
        <f t="shared" si="0"/>
        <v>133.73</v>
      </c>
      <c r="L26" s="21">
        <v>0.5</v>
      </c>
    </row>
    <row r="27" spans="2:12" ht="15">
      <c r="B27" s="18">
        <v>23</v>
      </c>
      <c r="C27" s="19" t="s">
        <v>77</v>
      </c>
      <c r="D27" s="21">
        <v>0</v>
      </c>
      <c r="E27" s="21">
        <v>0</v>
      </c>
      <c r="F27" s="21">
        <v>0.12</v>
      </c>
      <c r="G27" s="21">
        <v>0</v>
      </c>
      <c r="H27" s="21">
        <v>0</v>
      </c>
      <c r="I27" s="22">
        <v>0</v>
      </c>
      <c r="J27" s="22">
        <v>0</v>
      </c>
      <c r="K27" s="22">
        <f t="shared" si="0"/>
        <v>0.12</v>
      </c>
      <c r="L27" s="21">
        <v>0</v>
      </c>
    </row>
    <row r="28" spans="2:12" ht="15">
      <c r="B28" s="18">
        <v>24</v>
      </c>
      <c r="C28" s="19" t="s">
        <v>78</v>
      </c>
      <c r="D28" s="21">
        <v>0.6</v>
      </c>
      <c r="E28" s="21">
        <v>6.1</v>
      </c>
      <c r="F28" s="21">
        <v>35.61</v>
      </c>
      <c r="G28" s="21">
        <v>5.74</v>
      </c>
      <c r="H28" s="21">
        <v>0</v>
      </c>
      <c r="I28" s="22">
        <v>0.15</v>
      </c>
      <c r="J28" s="22">
        <v>0.4</v>
      </c>
      <c r="K28" s="22">
        <f t="shared" si="0"/>
        <v>48.6</v>
      </c>
      <c r="L28" s="21">
        <v>0.09</v>
      </c>
    </row>
    <row r="29" spans="2:12" ht="15">
      <c r="B29" s="18">
        <v>25</v>
      </c>
      <c r="C29" s="20" t="s">
        <v>79</v>
      </c>
      <c r="D29" s="21">
        <v>3615.72</v>
      </c>
      <c r="E29" s="21">
        <v>9067.19</v>
      </c>
      <c r="F29" s="21">
        <v>6714.01</v>
      </c>
      <c r="G29" s="21">
        <v>957.91</v>
      </c>
      <c r="H29" s="21">
        <v>0</v>
      </c>
      <c r="I29" s="22">
        <v>88.48</v>
      </c>
      <c r="J29" s="22">
        <v>775.32</v>
      </c>
      <c r="K29" s="22">
        <f t="shared" si="0"/>
        <v>21218.629999999997</v>
      </c>
      <c r="L29" s="21">
        <v>35.23</v>
      </c>
    </row>
    <row r="30" spans="2:12" ht="15">
      <c r="B30" s="18">
        <v>26</v>
      </c>
      <c r="C30" s="20" t="s">
        <v>80</v>
      </c>
      <c r="D30" s="21">
        <v>170.57</v>
      </c>
      <c r="E30" s="21">
        <v>1125.57</v>
      </c>
      <c r="F30" s="21">
        <v>1004.15</v>
      </c>
      <c r="G30" s="21">
        <v>281.69</v>
      </c>
      <c r="H30" s="21">
        <v>0</v>
      </c>
      <c r="I30" s="22">
        <v>5.08</v>
      </c>
      <c r="J30" s="22">
        <v>72.22</v>
      </c>
      <c r="K30" s="22">
        <f t="shared" si="0"/>
        <v>2659.2799999999997</v>
      </c>
      <c r="L30" s="21">
        <v>7.16</v>
      </c>
    </row>
    <row r="31" spans="2:12" ht="15">
      <c r="B31" s="18">
        <v>27</v>
      </c>
      <c r="C31" s="20" t="s">
        <v>22</v>
      </c>
      <c r="D31" s="21">
        <v>5.025550260390446</v>
      </c>
      <c r="E31" s="21">
        <v>144.7150968824071</v>
      </c>
      <c r="F31" s="21">
        <v>186.27</v>
      </c>
      <c r="G31" s="21">
        <v>61.225751804987084</v>
      </c>
      <c r="H31" s="21">
        <v>0</v>
      </c>
      <c r="I31" s="22">
        <v>49.46864632535444</v>
      </c>
      <c r="J31" s="22">
        <v>170.01914778593303</v>
      </c>
      <c r="K31" s="22">
        <f t="shared" si="0"/>
        <v>616.7241930590721</v>
      </c>
      <c r="L31" s="21">
        <v>1.5246150951900108</v>
      </c>
    </row>
    <row r="32" spans="2:12" ht="15">
      <c r="B32" s="18">
        <v>28</v>
      </c>
      <c r="C32" s="20" t="s">
        <v>81</v>
      </c>
      <c r="D32" s="21">
        <v>2.23</v>
      </c>
      <c r="E32" s="21">
        <v>16.59</v>
      </c>
      <c r="F32" s="21">
        <v>78.66</v>
      </c>
      <c r="G32" s="21">
        <v>7.92</v>
      </c>
      <c r="H32" s="21">
        <v>0</v>
      </c>
      <c r="I32" s="22">
        <v>0</v>
      </c>
      <c r="J32" s="22">
        <v>0</v>
      </c>
      <c r="K32" s="22">
        <f t="shared" si="0"/>
        <v>105.39999999999999</v>
      </c>
      <c r="L32" s="21">
        <v>0.69</v>
      </c>
    </row>
    <row r="33" spans="2:12" ht="15">
      <c r="B33" s="18">
        <v>29</v>
      </c>
      <c r="C33" s="20" t="s">
        <v>82</v>
      </c>
      <c r="D33" s="21">
        <v>261.17</v>
      </c>
      <c r="E33" s="21">
        <v>1212.92</v>
      </c>
      <c r="F33" s="21">
        <v>1511.99</v>
      </c>
      <c r="G33" s="21">
        <v>284.78</v>
      </c>
      <c r="H33" s="21">
        <v>0</v>
      </c>
      <c r="I33" s="22">
        <v>8.98</v>
      </c>
      <c r="J33" s="22">
        <v>27.68</v>
      </c>
      <c r="K33" s="22">
        <f t="shared" si="0"/>
        <v>3307.5199999999995</v>
      </c>
      <c r="L33" s="21">
        <v>9.21</v>
      </c>
    </row>
    <row r="34" spans="2:12" ht="15">
      <c r="B34" s="18">
        <v>30</v>
      </c>
      <c r="C34" s="20" t="s">
        <v>83</v>
      </c>
      <c r="D34" s="21">
        <v>515.38</v>
      </c>
      <c r="E34" s="21">
        <v>4668.64</v>
      </c>
      <c r="F34" s="21">
        <v>1916.51</v>
      </c>
      <c r="G34" s="21">
        <v>237.24</v>
      </c>
      <c r="H34" s="21">
        <v>0</v>
      </c>
      <c r="I34" s="22">
        <v>17.36</v>
      </c>
      <c r="J34" s="22">
        <v>66.49</v>
      </c>
      <c r="K34" s="22">
        <f t="shared" si="0"/>
        <v>7421.62</v>
      </c>
      <c r="L34" s="21">
        <v>13.65</v>
      </c>
    </row>
    <row r="35" spans="2:12" ht="15">
      <c r="B35" s="18">
        <v>31</v>
      </c>
      <c r="C35" s="19" t="s">
        <v>84</v>
      </c>
      <c r="D35" s="21">
        <v>73.16</v>
      </c>
      <c r="E35" s="21">
        <v>57.96</v>
      </c>
      <c r="F35" s="21">
        <v>45.14</v>
      </c>
      <c r="G35" s="21">
        <v>12.88</v>
      </c>
      <c r="H35" s="21">
        <v>0</v>
      </c>
      <c r="I35" s="22">
        <v>0</v>
      </c>
      <c r="J35" s="22">
        <v>0</v>
      </c>
      <c r="K35" s="22">
        <f t="shared" si="0"/>
        <v>189.14</v>
      </c>
      <c r="L35" s="21">
        <v>0.71</v>
      </c>
    </row>
    <row r="36" spans="2:12" ht="15">
      <c r="B36" s="18">
        <v>32</v>
      </c>
      <c r="C36" s="20" t="s">
        <v>85</v>
      </c>
      <c r="D36" s="21">
        <v>2365.87</v>
      </c>
      <c r="E36" s="21">
        <v>2957.39</v>
      </c>
      <c r="F36" s="21">
        <v>3903.45</v>
      </c>
      <c r="G36" s="21">
        <v>584.26</v>
      </c>
      <c r="H36" s="21">
        <v>0</v>
      </c>
      <c r="I36" s="22">
        <v>124.57</v>
      </c>
      <c r="J36" s="22">
        <v>235.27</v>
      </c>
      <c r="K36" s="22">
        <f t="shared" si="0"/>
        <v>10170.81</v>
      </c>
      <c r="L36" s="21">
        <v>36.46</v>
      </c>
    </row>
    <row r="37" spans="2:12" ht="15">
      <c r="B37" s="18">
        <v>33</v>
      </c>
      <c r="C37" s="20" t="s">
        <v>92</v>
      </c>
      <c r="D37" s="21">
        <v>1851.52</v>
      </c>
      <c r="E37" s="21">
        <v>1824.89</v>
      </c>
      <c r="F37" s="21">
        <v>2574.48</v>
      </c>
      <c r="G37" s="21">
        <v>347.31</v>
      </c>
      <c r="H37" s="21">
        <v>0</v>
      </c>
      <c r="I37" s="22">
        <v>43.39</v>
      </c>
      <c r="J37" s="22">
        <v>240.78</v>
      </c>
      <c r="K37" s="22">
        <f t="shared" si="0"/>
        <v>6882.37</v>
      </c>
      <c r="L37" s="21">
        <v>17.7</v>
      </c>
    </row>
    <row r="38" spans="2:12" ht="15">
      <c r="B38" s="18">
        <v>34</v>
      </c>
      <c r="C38" s="20" t="s">
        <v>86</v>
      </c>
      <c r="D38" s="21">
        <v>42.78</v>
      </c>
      <c r="E38" s="21">
        <v>37.7</v>
      </c>
      <c r="F38" s="21">
        <v>43.14</v>
      </c>
      <c r="G38" s="21">
        <v>6.92</v>
      </c>
      <c r="H38" s="21">
        <v>0</v>
      </c>
      <c r="I38" s="22">
        <v>0.17</v>
      </c>
      <c r="J38" s="22">
        <v>0.3</v>
      </c>
      <c r="K38" s="22">
        <f t="shared" si="0"/>
        <v>131.01</v>
      </c>
      <c r="L38" s="21">
        <v>0.53</v>
      </c>
    </row>
    <row r="39" spans="2:12" ht="15">
      <c r="B39" s="18">
        <v>35</v>
      </c>
      <c r="C39" s="20" t="s">
        <v>87</v>
      </c>
      <c r="D39" s="21">
        <v>867.75</v>
      </c>
      <c r="E39" s="21">
        <v>3067.56</v>
      </c>
      <c r="F39" s="21">
        <v>5427.24</v>
      </c>
      <c r="G39" s="21">
        <v>959.53</v>
      </c>
      <c r="H39" s="21">
        <v>0</v>
      </c>
      <c r="I39" s="22">
        <v>54.45</v>
      </c>
      <c r="J39" s="22">
        <v>169.01</v>
      </c>
      <c r="K39" s="22">
        <f t="shared" si="0"/>
        <v>10545.54</v>
      </c>
      <c r="L39" s="21">
        <v>40.78</v>
      </c>
    </row>
    <row r="40" spans="2:12" ht="15">
      <c r="B40" s="18">
        <v>36</v>
      </c>
      <c r="C40" s="20" t="s">
        <v>88</v>
      </c>
      <c r="D40" s="21">
        <v>25.31</v>
      </c>
      <c r="E40" s="21">
        <v>116.83</v>
      </c>
      <c r="F40" s="21">
        <v>314.79</v>
      </c>
      <c r="G40" s="21">
        <v>41.52</v>
      </c>
      <c r="H40" s="21">
        <v>0</v>
      </c>
      <c r="I40" s="22">
        <v>0</v>
      </c>
      <c r="J40" s="22">
        <v>0</v>
      </c>
      <c r="K40" s="22">
        <f t="shared" si="0"/>
        <v>498.45</v>
      </c>
      <c r="L40" s="21">
        <v>2.31</v>
      </c>
    </row>
    <row r="41" spans="2:12" ht="15">
      <c r="B41" s="18">
        <v>37</v>
      </c>
      <c r="C41" s="20" t="s">
        <v>89</v>
      </c>
      <c r="D41" s="21">
        <v>1943.51</v>
      </c>
      <c r="E41" s="21">
        <v>6033.51</v>
      </c>
      <c r="F41" s="21">
        <v>5282.32</v>
      </c>
      <c r="G41" s="21">
        <v>1133.56</v>
      </c>
      <c r="H41" s="21">
        <v>0</v>
      </c>
      <c r="I41" s="22">
        <v>87.9</v>
      </c>
      <c r="J41" s="22">
        <v>217.66</v>
      </c>
      <c r="K41" s="22">
        <f t="shared" si="0"/>
        <v>14698.46</v>
      </c>
      <c r="L41" s="21">
        <v>45.11</v>
      </c>
    </row>
    <row r="42" spans="2:13" s="24" customFormat="1" ht="15">
      <c r="B42" s="17" t="s">
        <v>90</v>
      </c>
      <c r="C42" s="14"/>
      <c r="D42" s="23">
        <f aca="true" t="shared" si="1" ref="D42:L42">SUM(D5:D41)</f>
        <v>46394.115550260394</v>
      </c>
      <c r="E42" s="23">
        <f t="shared" si="1"/>
        <v>94506.43509688241</v>
      </c>
      <c r="F42" s="23">
        <f t="shared" si="1"/>
        <v>79215.53</v>
      </c>
      <c r="G42" s="23">
        <f t="shared" si="1"/>
        <v>14275.945751804986</v>
      </c>
      <c r="H42" s="23">
        <f t="shared" si="1"/>
        <v>0</v>
      </c>
      <c r="I42" s="23">
        <f t="shared" si="1"/>
        <v>2228.568646325354</v>
      </c>
      <c r="J42" s="23">
        <f t="shared" si="1"/>
        <v>11177.339147785933</v>
      </c>
      <c r="K42" s="23">
        <f t="shared" si="1"/>
        <v>247797.93419305907</v>
      </c>
      <c r="L42" s="23">
        <f t="shared" si="1"/>
        <v>597.9846150951898</v>
      </c>
      <c r="M42" s="64"/>
    </row>
    <row r="43" spans="2:13" ht="15">
      <c r="B43" t="s">
        <v>91</v>
      </c>
      <c r="I43" s="32"/>
      <c r="J43" s="32"/>
      <c r="K43" s="31"/>
      <c r="M43" s="11"/>
    </row>
    <row r="44" spans="9:13" s="29" customFormat="1" ht="15">
      <c r="I44" s="30"/>
      <c r="J44" s="34"/>
      <c r="K44" s="31"/>
      <c r="M44" s="65"/>
    </row>
    <row r="45" spans="4:12" ht="15">
      <c r="D45" s="25"/>
      <c r="E45" s="25"/>
      <c r="F45" s="34"/>
      <c r="G45" s="25"/>
      <c r="I45" s="25"/>
      <c r="J45" s="25"/>
      <c r="K45" s="34"/>
      <c r="L45" s="25"/>
    </row>
    <row r="46" spans="5:10" ht="15">
      <c r="E46" s="25"/>
      <c r="I46" s="32"/>
      <c r="J46" s="32"/>
    </row>
    <row r="47" spans="4:12" ht="15">
      <c r="D47" s="11"/>
      <c r="E47" s="11"/>
      <c r="F47" s="11"/>
      <c r="G47" s="11"/>
      <c r="H47" s="11"/>
      <c r="I47" s="11"/>
      <c r="J47" s="11"/>
      <c r="K47" s="11"/>
      <c r="L47" s="11"/>
    </row>
    <row r="48" spans="4:12" ht="15">
      <c r="D48" s="25"/>
      <c r="E48" s="25"/>
      <c r="F48" s="25"/>
      <c r="G48" s="25"/>
      <c r="H48" s="25"/>
      <c r="I48" s="11"/>
      <c r="J48" s="11"/>
      <c r="K48" s="25"/>
      <c r="L48" s="25"/>
    </row>
    <row r="49" ht="15">
      <c r="K49" s="33"/>
    </row>
    <row r="50" ht="15">
      <c r="K50" s="33"/>
    </row>
  </sheetData>
  <sheetProtection password="E5CF" sheet="1"/>
  <mergeCells count="2">
    <mergeCell ref="B2:L2"/>
    <mergeCell ref="B3:L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Windows User</cp:lastModifiedBy>
  <dcterms:created xsi:type="dcterms:W3CDTF">2014-04-10T12:10:22Z</dcterms:created>
  <dcterms:modified xsi:type="dcterms:W3CDTF">2018-09-08T15:40:04Z</dcterms:modified>
  <cp:category/>
  <cp:version/>
  <cp:contentType/>
  <cp:contentStatus/>
</cp:coreProperties>
</file>