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328"/>
  <workbookPr codeName="ThisWorkbook" defaultThemeVersion="124226"/>
  <bookViews>
    <workbookView xWindow="65426" yWindow="65426" windowWidth="19420" windowHeight="10300" activeTab="0"/>
  </bookViews>
  <sheets>
    <sheet name="Anex A1 Frmt for AUM disclosure" sheetId="1" r:id="rId1"/>
    <sheet name="Anex A2 Frmt AUM stateUT wise " sheetId="2" r:id="rId2"/>
  </sheets>
  <definedNames/>
  <calcPr calcId="191029"/>
  <extLst/>
</workbook>
</file>

<file path=xl/sharedStrings.xml><?xml version="1.0" encoding="utf-8"?>
<sst xmlns="http://schemas.openxmlformats.org/spreadsheetml/2006/main" count="245" uniqueCount="211">
  <si>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</si>
  <si>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</si>
  <si>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</si>
  <si>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</si>
  <si>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</si>
  <si>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</si>
  <si>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</si>
  <si>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</si>
  <si>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</si>
  <si>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</si>
  <si>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</si>
  <si>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</si>
  <si>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</si>
  <si>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</si>
  <si>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</si>
  <si>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</si>
  <si>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</si>
  <si>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</si>
  <si>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</si>
  <si>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</si>
  <si>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</si>
  <si>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</si>
  <si>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</si>
  <si>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</si>
  <si>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</si>
  <si>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</si>
  <si>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</si>
  <si>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</si>
  <si>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</si>
  <si>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</si>
  <si>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</si>
  <si>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</si>
  <si>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</si>
  <si>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</si>
  <si>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</si>
  <si>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</si>
  <si>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</si>
  <si>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</si>
  <si>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</si>
  <si>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</si>
  <si>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</si>
  <si>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</si>
  <si>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</si>
  <si>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</si>
  <si>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</si>
  <si>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</si>
  <si>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</si>
  <si>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</si>
  <si>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</si>
  <si>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CPSE ETF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</si>
  <si>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</si>
  <si>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</si>
  <si>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</si>
  <si>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</si>
  <si>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</si>
  <si>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</si>
  <si>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</si>
  <si>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</si>
  <si>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</si>
  <si>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</si>
  <si>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</si>
  <si>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</si>
  <si>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</si>
  <si>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</si>
  <si>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</si>
  <si>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</si>
  <si>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</si>
  <si>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</si>
  <si>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</si>
  <si>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</si>
  <si>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</si>
  <si>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</si>
  <si>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</si>
  <si>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</si>
  <si>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</si>
  <si>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</si>
  <si>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</si>
  <si>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</si>
  <si>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</si>
  <si>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</si>
  <si>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</si>
  <si>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</si>
  <si>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</si>
  <si>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</si>
  <si>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</si>
  <si>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</si>
  <si>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</si>
  <si>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</si>
  <si>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</si>
  <si>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</si>
  <si>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</si>
  <si>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</si>
  <si>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</si>
  <si>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</si>
  <si>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</si>
  <si>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</si>
  <si>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</si>
  <si>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NIPPON INDIA LIQUID FUND</t>
  </si>
  <si>
    <t>NIPPON INDIA OVERNIGHT FUND</t>
  </si>
  <si>
    <t>NIPPON INDIA GILT SECURITIES FUND</t>
  </si>
  <si>
    <t>NIPPON INDIA QUARTERLY INTERVAL FUND - SERIES III</t>
  </si>
  <si>
    <t>NIPPON INDIA INTERVAL FUND - QUARTERLY PLAN - SERIES I</t>
  </si>
  <si>
    <t>NIPPON INDIA FIXED HORIZON FUND - XLI - SERIES 8</t>
  </si>
  <si>
    <t>NIPPON INDIA MONTHLY INTERVAL FUND - SERIES II</t>
  </si>
  <si>
    <t>NIPPON INDIA MONTHLY INTERVAL FUND - SERIES I</t>
  </si>
  <si>
    <t>NIPPON INDIA QUARTERLY INTERVAL FUND - SERIES II</t>
  </si>
  <si>
    <t>NIPPON INDIA ANNUAL INTERVAL FUND - SERIES I</t>
  </si>
  <si>
    <t>NIPPON INDIA BANKING &amp; PSU DEBT FUND</t>
  </si>
  <si>
    <t>NIPPON INDIA FLOATING RATE FUND</t>
  </si>
  <si>
    <t>NIPPON INDIA INCOME FUND</t>
  </si>
  <si>
    <t>NIPPON INDIA LOW DURATION FUND</t>
  </si>
  <si>
    <t>NIPPON INDIA MONEY MARKET FUND</t>
  </si>
  <si>
    <t>NIPPON INDIA DYNAMIC BOND FUND</t>
  </si>
  <si>
    <t>NIPPON INDIA NIVESH LAKSHYA FUND</t>
  </si>
  <si>
    <t>NIPPON INDIA RETIREMENT FUND - INCOME GENERATION SCHEME</t>
  </si>
  <si>
    <t>NIPPON INDIA SHORT TERM FUND</t>
  </si>
  <si>
    <t>NIPPON INDIA EQUITY SAVINGS FUND - SEGREGATED PORTFOLIO 1</t>
  </si>
  <si>
    <t>NIPPON INDIA ARBITRAGE FUND</t>
  </si>
  <si>
    <t>NIPPON INDIA LARGE CAP FUND</t>
  </si>
  <si>
    <t>NIPPON INDIA MULTI CAP FUND</t>
  </si>
  <si>
    <t>NIPPON INDIA GROWTH FUND</t>
  </si>
  <si>
    <t>NIPPON INDIA VISION FUND</t>
  </si>
  <si>
    <t>NIPPON INDIA FOCUSED EQUITY FUND</t>
  </si>
  <si>
    <t>NIPPON INDIA CONSUMPTION FUND</t>
  </si>
  <si>
    <t>NIPPON INDIA BALANCED ADVANTAGE FUND</t>
  </si>
  <si>
    <t>NIPPON INDIA PHARMA FUND</t>
  </si>
  <si>
    <t>NIPPON INDIA POWER &amp; INFRA FUND</t>
  </si>
  <si>
    <t>NIPPON INDIA QUANT FUND</t>
  </si>
  <si>
    <t>NIPPON INDIA RETIREMENT FUND - WEALTH CREATION SCHEME</t>
  </si>
  <si>
    <t>NIPPON INDIA SMALL CAP FUND</t>
  </si>
  <si>
    <t>NIPPON INDIA VALUE FUND</t>
  </si>
  <si>
    <t>NIPPON INDIA EQUITY HYBRID FUND -  SEGREGATED PORTFOLIO 1</t>
  </si>
  <si>
    <t>NIPPON INDIA GOLD SAVINGS FUND</t>
  </si>
  <si>
    <t>NIPPON INDIA Mutual Fund (All figures in Rs. Crore)</t>
  </si>
  <si>
    <t>NIPPON INDIA - JAPAN EQUITY FUND</t>
  </si>
  <si>
    <t>NIPPON INDIA ETF NIFTY MIDCAP 150</t>
  </si>
  <si>
    <t>NIPPON INDIA ETF NIFTY IT</t>
  </si>
  <si>
    <t>NIPPON INDIA MULTI ASSET FUND</t>
  </si>
  <si>
    <t>NIPPON INDIA NIFTY SMALLCAP 250 INDEX FUND</t>
  </si>
  <si>
    <t>NIPPON INDIA CORPORATE BOND FUND</t>
  </si>
  <si>
    <t>NIPPON INDIA PASSIVE FLEXICAP FOF</t>
  </si>
  <si>
    <t>NIPPON INDIA NIFTY MIDCAP 150 INDEX FUND</t>
  </si>
  <si>
    <t>NIPPON INDIA NIFTY 50 VALUE 20 INDEX FUND</t>
  </si>
  <si>
    <t>NIPPON INDIA ASSET ALLOCATOR FOF</t>
  </si>
  <si>
    <t>NIPPON INDIA - US EQUITY OPPORTUNITIES FUND</t>
  </si>
  <si>
    <t>NIPPON INDIA ETF GOLD BEES</t>
  </si>
  <si>
    <t>NIPPON INDIA ETF NIFTY 100</t>
  </si>
  <si>
    <t>NIPPON INDIA ETF HANG SENG BEES</t>
  </si>
  <si>
    <t>NIPPON INDIA NIFTY PHARMA ETF</t>
  </si>
  <si>
    <t>NIPPON INDIA FIXED HORIZON FUND - XLIII - SERIES 1</t>
  </si>
  <si>
    <t>NIPPON INDIA BANKING &amp; FINANCIAL SERVICES FUND</t>
  </si>
  <si>
    <t>NIPPON INDIA FLEXI CAP FUND</t>
  </si>
  <si>
    <t>NIPPON INDIA TAIWAN EQUITY FUND</t>
  </si>
  <si>
    <t>NIPPON INDIA NIFTY AUTO ETF</t>
  </si>
  <si>
    <t>NIPPON INDIA SILVER ETF FUND OF FUND (FOF)</t>
  </si>
  <si>
    <t>NIPPON INDIA SILVER ETF</t>
  </si>
  <si>
    <t>NIPPON INDIA FIXED HORIZON FUND XLIII SERIES 5</t>
  </si>
  <si>
    <t>NIPPON INDIA NIFTY AAA CPSE BOND PLUS SDL - APR 2027 MATURITY 60:40 INDEX FUND</t>
  </si>
  <si>
    <t>NIPPON INDIA INDEX FUND - NIFTY 50 PLAN</t>
  </si>
  <si>
    <t>NIPPON INDIA INDEX FUND - S&amp;P BSE SENSEX PLAN</t>
  </si>
  <si>
    <t>NIPPON INDIA NIFTY NEXT 50 JUNIOR BEES FOF</t>
  </si>
  <si>
    <t>NIPPON INDIA ETF S&amp;P BSE SENSEX</t>
  </si>
  <si>
    <t>NIPPON INDIA ETF NIFTY INDIA CONSUMPTION</t>
  </si>
  <si>
    <t>NIPPON INDIA ETF NIFTY DIVIDEND OPPORTUNITIES 50</t>
  </si>
  <si>
    <t>NIPPON INDIA ETF NIFTY 50 VALUE 20</t>
  </si>
  <si>
    <t>NIPPON INDIA ETF NIFTY BANK BEES</t>
  </si>
  <si>
    <t>NIPPON INDIA ETF NIFTY INFRASTRUCTURE BEES</t>
  </si>
  <si>
    <t>NIPPON INDIA ETF NIFTY NEXT 50 JUNIOR BEES</t>
  </si>
  <si>
    <t>NIPPON INDIA ETF NIFTY 1D RATE LIQUID BEES</t>
  </si>
  <si>
    <t>NIPPON INDIA ETF NIFTY 50 BEES</t>
  </si>
  <si>
    <t>NIPPON INDIA ETF NIFTY PSU BANK BEES</t>
  </si>
  <si>
    <t>NIPPON INDIA ETF NIFTY 50 SHARIAH BEES</t>
  </si>
  <si>
    <t>NIPPON INDIA ETF S&amp;P BSE SENSEX NEXT 50</t>
  </si>
  <si>
    <t>NIPPON INDIA ETF NIFTY CPSE BOND PLUS SDL SEP 2024 50:50</t>
  </si>
  <si>
    <t>NIPPON INDIA ETF NIFTY SDL APR 2026 TOP 20 EQUAL WEIGHT</t>
  </si>
  <si>
    <t>NIPPON INDIA ETF NIFTY 5 YR BENCHMARK G-SEC</t>
  </si>
  <si>
    <t>NIPPON INDIA NIFTY ALPHA LOW VOLATILITY 30 INDEX FUND</t>
  </si>
  <si>
    <t>NIPPON INDIA FIXED HORIZON FUND XLIV SERIES 1</t>
  </si>
  <si>
    <t>NIPPON INDIA ETF NIFTY 8-13 YR G-SEC LONG TERM GILT LT</t>
  </si>
  <si>
    <t>NIPPON INDIA NIFTY AAA PSU BOND PLUS SDL - SEP 2026 MATURITY 50:50 INDEX FUND</t>
  </si>
  <si>
    <t>NIPPON INDIA STRATEGIC DEBT FUND</t>
  </si>
  <si>
    <t>NIPPON INDIA ULTRA SHORT DURATION FUND</t>
  </si>
  <si>
    <t>NIPPON INDIA HYBRID BOND FUND</t>
  </si>
  <si>
    <t>NIPPON INDIA CREDIT RISK FUND</t>
  </si>
  <si>
    <t>NIPPON INDIA EQUITY SAVINGS FUND</t>
  </si>
  <si>
    <t>NIPPON INDIA NIFTY SDL PLUS G-SEC - JUN 2028 MATURITY 70:30 INDEX FUND</t>
  </si>
  <si>
    <t>NIPPON INDIA EQUITY HYBRID FUND</t>
  </si>
  <si>
    <t>NIPPON INDIA FIXED HORIZON FUND XLIV SERIES 4</t>
  </si>
  <si>
    <t>NIPPON INDIA NIFTY G-SEC - SEP 2027 MATURITY INDEX FUND</t>
  </si>
  <si>
    <t>NIPPON INDIA NIFTY G-SEC - JUN 2036 MATURITY INDEX FUND</t>
  </si>
  <si>
    <t>NIPPON INDIA NIFTY SDL PLUS G-SEC - JUN 2029 MATURITY 70:30 INDEX FUND</t>
  </si>
  <si>
    <t>NIPPON INDIA FIXED HORIZON FUND XLV SERIES 4</t>
  </si>
  <si>
    <t>NIPPON INDIA FIXED HORIZON FUND XLV SERIES 5</t>
  </si>
  <si>
    <t>NIPPON INDIA NIFTY G-SEC OCT 2028 MATURITY INDEX FUND</t>
  </si>
  <si>
    <t>NIPPON INDIA INNOVATION FUND</t>
  </si>
  <si>
    <t>NIPPON INDIA ELSS TAX SAVER FUND</t>
  </si>
  <si>
    <t>NIPPON INDIA FIXED MATURITY PLAN - XLVI - SERIES 1</t>
  </si>
  <si>
    <t>Nippon India Mutual Fund: Average Net Assets Under Management (AAUM) as on FEB 2024 (All figures in Rs. Crore)</t>
  </si>
  <si>
    <t>NIPPON INDIA NIFTY BANK INDEX FUND</t>
  </si>
  <si>
    <t>NIPPON INDIA NIFTY IT INDEX FUND</t>
  </si>
  <si>
    <t>Table showing State wise /Union Territory wise contribution to AAUM of category of schemes as on Feb 2024</t>
  </si>
  <si>
    <t xml:space="preserve">T30 : Top 30 cities as identified by AMFI </t>
  </si>
  <si>
    <t xml:space="preserve">B30 : Other than T30  </t>
  </si>
  <si>
    <t>Category of Investor</t>
  </si>
  <si>
    <t xml:space="preserve">1 : Retail Investor </t>
  </si>
  <si>
    <t>I : Contribution of sponsor and its associates in AUM</t>
  </si>
  <si>
    <t>2 : Corporates</t>
  </si>
  <si>
    <t>II : Contribution of other than sponsor and its associates in AUM</t>
  </si>
  <si>
    <t>3 : Banks/FIs</t>
  </si>
  <si>
    <t>4 : FIIs/FPIs</t>
  </si>
  <si>
    <t>5 : High Networth Individuals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</si>
</sst>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0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81">
    <xf numFmtId="0" fontId="0" fillId="0" borderId="0" xfId="0"/>
    <xf numFmtId="49" fontId="9" fillId="0" borderId="0" xfId="20" applyNumberFormat="1" applyFont="1" applyAlignment="1">
      <alignment vertical="center" wrapText="1"/>
      <protection/>
    </xf>
    <xf numFmtId="0" fontId="5" fillId="0" borderId="1" xfId="21" applyFont="1" applyBorder="1" applyAlignment="1">
      <alignment horizontal="center" wrapText="1"/>
      <protection/>
    </xf>
    <xf numFmtId="0" fontId="5" fillId="0" borderId="2" xfId="21" applyFont="1" applyBorder="1" applyAlignment="1">
      <alignment horizontal="center" wrapText="1"/>
      <protection/>
    </xf>
    <xf numFmtId="0" fontId="5" fillId="0" borderId="3" xfId="21" applyFont="1" applyBorder="1" applyAlignment="1">
      <alignment horizontal="center" wrapText="1"/>
      <protection/>
    </xf>
    <xf numFmtId="0" fontId="8" fillId="0" borderId="4" xfId="0" applyFont="1" applyBorder="1" applyAlignment="1">
      <alignment wrapText="1"/>
    </xf>
    <xf numFmtId="0" fontId="5" fillId="0" borderId="0" xfId="21" applyFont="1" applyAlignment="1">
      <alignment horizontal="center" wrapText="1"/>
      <protection/>
    </xf>
    <xf numFmtId="0" fontId="0" fillId="0" borderId="4" xfId="0" applyBorder="1" applyAlignment="1">
      <alignment horizontal="right" wrapText="1"/>
    </xf>
    <xf numFmtId="0" fontId="8" fillId="0" borderId="4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left" wrapText="1"/>
    </xf>
    <xf numFmtId="0" fontId="0" fillId="0" borderId="4" xfId="0" applyBorder="1" applyAlignment="1">
      <alignment wrapText="1"/>
    </xf>
    <xf numFmtId="49" fontId="9" fillId="0" borderId="5" xfId="20" applyNumberFormat="1" applyFont="1" applyBorder="1" applyAlignment="1">
      <alignment horizontal="center" vertical="center" wrapText="1"/>
      <protection/>
    </xf>
    <xf numFmtId="3" fontId="4" fillId="0" borderId="0" xfId="21" applyNumberFormat="1" applyFont="1" applyAlignment="1">
      <alignment horizontal="center" vertical="center" wrapText="1"/>
      <protection/>
    </xf>
    <xf numFmtId="49" fontId="9" fillId="0" borderId="6" xfId="20" applyNumberFormat="1" applyFont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6" fillId="0" borderId="6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2" xfId="0" applyNumberFormat="1" applyBorder="1" applyAlignment="1">
      <alignment wrapText="1"/>
    </xf>
    <xf numFmtId="4" fontId="0" fillId="0" borderId="3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4" fontId="8" fillId="0" borderId="2" xfId="0" applyNumberFormat="1" applyFont="1" applyBorder="1" applyAlignment="1">
      <alignment wrapText="1"/>
    </xf>
    <xf numFmtId="4" fontId="8" fillId="0" borderId="3" xfId="0" applyNumberFormat="1" applyFont="1" applyBorder="1" applyAlignment="1">
      <alignment wrapText="1"/>
    </xf>
    <xf numFmtId="4" fontId="8" fillId="0" borderId="6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4" fontId="0" fillId="0" borderId="0" xfId="18" applyNumberFormat="1" applyFont="1" applyAlignment="1">
      <alignment wrapText="1"/>
    </xf>
    <xf numFmtId="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0" fontId="8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wrapText="1"/>
    </xf>
    <xf numFmtId="0" fontId="6" fillId="0" borderId="9" xfId="0" applyFont="1" applyBorder="1" applyAlignment="1">
      <alignment horizontal="right" wrapText="1"/>
    </xf>
    <xf numFmtId="4" fontId="8" fillId="0" borderId="2" xfId="0" applyNumberFormat="1" applyFont="1" applyBorder="1" applyAlignment="1">
      <alignment horizontal="center" wrapText="1"/>
    </xf>
    <xf numFmtId="4" fontId="8" fillId="0" borderId="0" xfId="0" applyNumberFormat="1" applyFont="1" applyAlignment="1">
      <alignment wrapText="1"/>
    </xf>
    <xf numFmtId="2" fontId="5" fillId="0" borderId="2" xfId="21" applyNumberFormat="1" applyFont="1" applyBorder="1" applyAlignment="1">
      <alignment horizontal="center" vertical="center" wrapText="1"/>
      <protection/>
    </xf>
    <xf numFmtId="0" fontId="7" fillId="0" borderId="2" xfId="20" applyFont="1" applyBorder="1" applyAlignment="1">
      <alignment horizontal="center"/>
      <protection/>
    </xf>
    <xf numFmtId="0" fontId="7" fillId="0" borderId="2" xfId="20" applyFont="1" applyBorder="1" applyAlignment="1">
      <alignment horizontal="left"/>
      <protection/>
    </xf>
    <xf numFmtId="43" fontId="7" fillId="0" borderId="2" xfId="18" applyFont="1" applyBorder="1" applyAlignment="1">
      <alignment horizontal="left"/>
    </xf>
    <xf numFmtId="43" fontId="0" fillId="0" borderId="2" xfId="18" applyFont="1" applyBorder="1"/>
    <xf numFmtId="0" fontId="7" fillId="0" borderId="2" xfId="20" applyFont="1" applyBorder="1">
      <alignment/>
      <protection/>
    </xf>
    <xf numFmtId="2" fontId="5" fillId="0" borderId="2" xfId="21" applyNumberFormat="1" applyFont="1" applyBorder="1" applyAlignment="1">
      <alignment horizontal="center" vertical="top" wrapText="1"/>
      <protection/>
    </xf>
    <xf numFmtId="0" fontId="8" fillId="0" borderId="2" xfId="0" applyFont="1" applyBorder="1"/>
    <xf numFmtId="43" fontId="8" fillId="0" borderId="2" xfId="0" applyNumberFormat="1" applyFont="1" applyBorder="1"/>
    <xf numFmtId="0" fontId="8" fillId="0" borderId="0" xfId="0" applyFont="1"/>
    <xf numFmtId="43" fontId="0" fillId="0" borderId="0" xfId="18" applyFont="1"/>
    <xf numFmtId="43" fontId="0" fillId="0" borderId="0" xfId="0" applyNumberFormat="1"/>
    <xf numFmtId="4" fontId="0" fillId="0" borderId="0" xfId="0" applyNumberFormat="1"/>
    <xf numFmtId="164" fontId="0" fillId="0" borderId="0" xfId="0" applyNumberFormat="1"/>
    <xf numFmtId="0" fontId="0" fillId="0" borderId="4" xfId="0" applyBorder="1" applyAlignment="1">
      <alignment horizontal="right"/>
    </xf>
    <xf numFmtId="0" fontId="6" fillId="0" borderId="0" xfId="0" applyFont="1"/>
    <xf numFmtId="4" fontId="0" fillId="0" borderId="0" xfId="18" applyNumberFormat="1" applyFont="1"/>
    <xf numFmtId="2" fontId="4" fillId="0" borderId="10" xfId="21" applyNumberFormat="1" applyFont="1" applyBorder="1" applyAlignment="1">
      <alignment horizontal="center" vertical="top" wrapText="1"/>
      <protection/>
    </xf>
    <xf numFmtId="2" fontId="4" fillId="0" borderId="11" xfId="21" applyNumberFormat="1" applyFont="1" applyBorder="1" applyAlignment="1">
      <alignment horizontal="center" vertical="top" wrapText="1"/>
      <protection/>
    </xf>
    <xf numFmtId="2" fontId="4" fillId="0" borderId="12" xfId="21" applyNumberFormat="1" applyFont="1" applyBorder="1" applyAlignment="1">
      <alignment horizontal="center" vertical="top" wrapText="1"/>
      <protection/>
    </xf>
    <xf numFmtId="2" fontId="4" fillId="0" borderId="13" xfId="21" applyNumberFormat="1" applyFont="1" applyBorder="1" applyAlignment="1">
      <alignment horizontal="center" vertical="top" wrapText="1"/>
      <protection/>
    </xf>
    <xf numFmtId="2" fontId="4" fillId="0" borderId="14" xfId="21" applyNumberFormat="1" applyFont="1" applyBorder="1" applyAlignment="1">
      <alignment horizontal="center" vertical="top" wrapText="1"/>
      <protection/>
    </xf>
    <xf numFmtId="2" fontId="4" fillId="0" borderId="15" xfId="21" applyNumberFormat="1" applyFont="1" applyBorder="1" applyAlignment="1">
      <alignment horizontal="center" vertical="top" wrapText="1"/>
      <protection/>
    </xf>
    <xf numFmtId="2" fontId="4" fillId="0" borderId="16" xfId="21" applyNumberFormat="1" applyFont="1" applyBorder="1" applyAlignment="1">
      <alignment horizontal="center" wrapText="1"/>
      <protection/>
    </xf>
    <xf numFmtId="2" fontId="4" fillId="0" borderId="17" xfId="21" applyNumberFormat="1" applyFont="1" applyBorder="1" applyAlignment="1">
      <alignment horizontal="center" wrapText="1"/>
      <protection/>
    </xf>
    <xf numFmtId="2" fontId="4" fillId="0" borderId="18" xfId="21" applyNumberFormat="1" applyFont="1" applyBorder="1" applyAlignment="1">
      <alignment horizontal="center" wrapText="1"/>
      <protection/>
    </xf>
    <xf numFmtId="3" fontId="4" fillId="0" borderId="19" xfId="21" applyNumberFormat="1" applyFont="1" applyBorder="1" applyAlignment="1">
      <alignment horizontal="center" vertical="center" wrapText="1"/>
      <protection/>
    </xf>
    <xf numFmtId="3" fontId="4" fillId="0" borderId="20" xfId="21" applyNumberFormat="1" applyFont="1" applyBorder="1" applyAlignment="1">
      <alignment horizontal="center" vertical="center" wrapText="1"/>
      <protection/>
    </xf>
    <xf numFmtId="3" fontId="4" fillId="0" borderId="21" xfId="21" applyNumberFormat="1" applyFont="1" applyBorder="1" applyAlignment="1">
      <alignment horizontal="center" vertical="center" wrapText="1"/>
      <protection/>
    </xf>
    <xf numFmtId="49" fontId="9" fillId="0" borderId="22" xfId="20" applyNumberFormat="1" applyFont="1" applyBorder="1" applyAlignment="1">
      <alignment horizontal="center" vertical="center" wrapText="1"/>
      <protection/>
    </xf>
    <xf numFmtId="49" fontId="9" fillId="0" borderId="6" xfId="20" applyNumberFormat="1" applyFont="1" applyBorder="1" applyAlignment="1">
      <alignment horizontal="center" vertical="center" wrapText="1"/>
      <protection/>
    </xf>
    <xf numFmtId="49" fontId="9" fillId="0" borderId="23" xfId="20" applyNumberFormat="1" applyFont="1" applyBorder="1" applyAlignment="1">
      <alignment horizontal="center" vertical="center" wrapText="1"/>
      <protection/>
    </xf>
    <xf numFmtId="49" fontId="9" fillId="0" borderId="24" xfId="20" applyNumberFormat="1" applyFont="1" applyBorder="1" applyAlignment="1">
      <alignment horizontal="center" vertical="center" wrapText="1"/>
      <protection/>
    </xf>
    <xf numFmtId="49" fontId="9" fillId="0" borderId="25" xfId="20" applyNumberFormat="1" applyFont="1" applyBorder="1" applyAlignment="1">
      <alignment horizontal="center" vertical="center" wrapText="1"/>
      <protection/>
    </xf>
    <xf numFmtId="2" fontId="3" fillId="0" borderId="16" xfId="21" applyNumberFormat="1" applyFont="1" applyBorder="1" applyAlignment="1">
      <alignment horizontal="left" vertical="top" wrapText="1"/>
      <protection/>
    </xf>
    <xf numFmtId="2" fontId="3" fillId="0" borderId="17" xfId="21" applyNumberFormat="1" applyFont="1" applyBorder="1" applyAlignment="1">
      <alignment horizontal="left" vertical="top" wrapText="1"/>
      <protection/>
    </xf>
    <xf numFmtId="2" fontId="3" fillId="0" borderId="18" xfId="21" applyNumberFormat="1" applyFont="1" applyBorder="1" applyAlignment="1">
      <alignment horizontal="left" vertical="top" wrapText="1"/>
      <protection/>
    </xf>
    <xf numFmtId="2" fontId="4" fillId="0" borderId="16" xfId="21" applyNumberFormat="1" applyFont="1" applyBorder="1" applyAlignment="1">
      <alignment horizontal="center" vertical="top" wrapText="1"/>
      <protection/>
    </xf>
    <xf numFmtId="2" fontId="4" fillId="0" borderId="17" xfId="21" applyNumberFormat="1" applyFont="1" applyBorder="1" applyAlignment="1">
      <alignment horizontal="center" vertical="top" wrapText="1"/>
      <protection/>
    </xf>
    <xf numFmtId="2" fontId="4" fillId="0" borderId="18" xfId="21" applyNumberFormat="1" applyFont="1" applyBorder="1" applyAlignment="1">
      <alignment horizontal="center" vertical="top" wrapText="1"/>
      <protection/>
    </xf>
    <xf numFmtId="0" fontId="6" fillId="0" borderId="2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64"/>
  <sheetViews>
    <sheetView tabSelected="1" workbookViewId="0" topLeftCell="A1">
      <pane xSplit="2" ySplit="8" topLeftCell="C9" activePane="bottomRight" state="frozen"/>
      <selection pane="topRight" activeCell="A1" sqref="A1"/>
      <selection pane="bottomLeft" activeCell="A1" sqref="A1"/>
      <selection pane="bottomRight" activeCell="A2" sqref="A2:A6"/>
    </sheetView>
  </sheetViews>
  <sheetFormatPr defaultColWidth="9.140625" defaultRowHeight="15"/>
  <cols>
    <col min="1" max="1" width="8.28125" style="17" customWidth="1"/>
    <col min="2" max="2" width="63.00390625" style="17" bestFit="1" customWidth="1"/>
    <col min="3" max="3" width="6.57421875" style="17" bestFit="1" customWidth="1"/>
    <col min="4" max="4" width="8.140625" style="17" customWidth="1"/>
    <col min="5" max="5" width="4.57421875" style="17" bestFit="1" customWidth="1"/>
    <col min="6" max="6" width="4.57421875" style="17" customWidth="1"/>
    <col min="7" max="7" width="8.140625" style="17" bestFit="1" customWidth="1"/>
    <col min="8" max="8" width="9.140625" style="17" bestFit="1" customWidth="1"/>
    <col min="9" max="9" width="10.7109375" style="17" bestFit="1" customWidth="1"/>
    <col min="10" max="10" width="8.140625" style="17" customWidth="1"/>
    <col min="11" max="11" width="6.57421875" style="17" bestFit="1" customWidth="1"/>
    <col min="12" max="12" width="9.140625" style="17" bestFit="1" customWidth="1"/>
    <col min="13" max="16" width="4.57421875" style="17" customWidth="1"/>
    <col min="17" max="17" width="4.57421875" style="17" bestFit="1" customWidth="1"/>
    <col min="18" max="18" width="9.140625" style="17" bestFit="1" customWidth="1"/>
    <col min="19" max="19" width="8.140625" style="17" bestFit="1" customWidth="1"/>
    <col min="20" max="20" width="8.140625" style="17" customWidth="1"/>
    <col min="21" max="21" width="4.57421875" style="17" customWidth="1"/>
    <col min="22" max="22" width="8.140625" style="17" bestFit="1" customWidth="1"/>
    <col min="23" max="23" width="4.57421875" style="17" customWidth="1"/>
    <col min="24" max="24" width="6.57421875" style="17" customWidth="1"/>
    <col min="25" max="26" width="4.57421875" style="17" customWidth="1"/>
    <col min="27" max="29" width="6.57421875" style="17" bestFit="1" customWidth="1"/>
    <col min="30" max="31" width="4.57421875" style="17" customWidth="1"/>
    <col min="32" max="32" width="6.57421875" style="17" bestFit="1" customWidth="1"/>
    <col min="33" max="37" width="4.57421875" style="17" customWidth="1"/>
    <col min="38" max="39" width="6.57421875" style="17" bestFit="1" customWidth="1"/>
    <col min="40" max="41" width="4.57421875" style="17" customWidth="1"/>
    <col min="42" max="42" width="5.57421875" style="17" bestFit="1" customWidth="1"/>
    <col min="43" max="43" width="4.57421875" style="17" customWidth="1"/>
    <col min="44" max="44" width="8.140625" style="17" bestFit="1" customWidth="1"/>
    <col min="45" max="46" width="4.57421875" style="17" customWidth="1"/>
    <col min="47" max="47" width="8.140625" style="17" bestFit="1" customWidth="1"/>
    <col min="48" max="48" width="9.140625" style="17" bestFit="1" customWidth="1"/>
    <col min="49" max="49" width="9.140625" style="17" customWidth="1"/>
    <col min="50" max="50" width="8.140625" style="17" bestFit="1" customWidth="1"/>
    <col min="51" max="51" width="6.57421875" style="17" bestFit="1" customWidth="1"/>
    <col min="52" max="52" width="9.140625" style="17" bestFit="1" customWidth="1"/>
    <col min="53" max="57" width="4.57421875" style="17" customWidth="1"/>
    <col min="58" max="58" width="9.140625" style="17" bestFit="1" customWidth="1"/>
    <col min="59" max="60" width="8.140625" style="17" bestFit="1" customWidth="1"/>
    <col min="61" max="61" width="5.57421875" style="17" bestFit="1" customWidth="1"/>
    <col min="62" max="62" width="10.7109375" style="17" bestFit="1" customWidth="1"/>
    <col min="63" max="63" width="17.00390625" style="18" customWidth="1"/>
    <col min="64" max="65" width="10.7109375" style="17" bestFit="1" customWidth="1"/>
    <col min="66" max="16384" width="9.140625" style="17" customWidth="1"/>
  </cols>
  <sheetData>
    <row r="1" ht="15" customHeight="1" thickBot="1">
      <c r="B1" s="1"/>
    </row>
    <row r="2" spans="1:63" ht="15.75" customHeight="1" thickBot="1">
      <c r="A2" s="67" t="s">
        <v>0</v>
      </c>
      <c r="B2" s="69" t="s">
        <v>1</v>
      </c>
      <c r="C2" s="72" t="s">
        <v>197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4"/>
    </row>
    <row r="3" spans="1:63" ht="16" thickBot="1">
      <c r="A3" s="68"/>
      <c r="B3" s="70"/>
      <c r="C3" s="75" t="s">
        <v>2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7"/>
      <c r="W3" s="75" t="s">
        <v>3</v>
      </c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7"/>
      <c r="AQ3" s="75" t="s">
        <v>4</v>
      </c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7"/>
      <c r="BK3" s="64" t="s">
        <v>30</v>
      </c>
    </row>
    <row r="4" spans="1:63" ht="16" thickBot="1">
      <c r="A4" s="68"/>
      <c r="B4" s="70"/>
      <c r="C4" s="61" t="s">
        <v>50</v>
      </c>
      <c r="D4" s="62"/>
      <c r="E4" s="62"/>
      <c r="F4" s="62"/>
      <c r="G4" s="62"/>
      <c r="H4" s="62"/>
      <c r="I4" s="62"/>
      <c r="J4" s="62"/>
      <c r="K4" s="62"/>
      <c r="L4" s="63"/>
      <c r="M4" s="61" t="s">
        <v>51</v>
      </c>
      <c r="N4" s="62"/>
      <c r="O4" s="62"/>
      <c r="P4" s="62"/>
      <c r="Q4" s="62"/>
      <c r="R4" s="62"/>
      <c r="S4" s="62"/>
      <c r="T4" s="62"/>
      <c r="U4" s="62"/>
      <c r="V4" s="63"/>
      <c r="W4" s="61" t="s">
        <v>50</v>
      </c>
      <c r="X4" s="62"/>
      <c r="Y4" s="62"/>
      <c r="Z4" s="62"/>
      <c r="AA4" s="62"/>
      <c r="AB4" s="62"/>
      <c r="AC4" s="62"/>
      <c r="AD4" s="62"/>
      <c r="AE4" s="62"/>
      <c r="AF4" s="63"/>
      <c r="AG4" s="61" t="s">
        <v>51</v>
      </c>
      <c r="AH4" s="62"/>
      <c r="AI4" s="62"/>
      <c r="AJ4" s="62"/>
      <c r="AK4" s="62"/>
      <c r="AL4" s="62"/>
      <c r="AM4" s="62"/>
      <c r="AN4" s="62"/>
      <c r="AO4" s="62"/>
      <c r="AP4" s="63"/>
      <c r="AQ4" s="61" t="s">
        <v>50</v>
      </c>
      <c r="AR4" s="62"/>
      <c r="AS4" s="62"/>
      <c r="AT4" s="62"/>
      <c r="AU4" s="62"/>
      <c r="AV4" s="62"/>
      <c r="AW4" s="62"/>
      <c r="AX4" s="62"/>
      <c r="AY4" s="62"/>
      <c r="AZ4" s="63"/>
      <c r="BA4" s="61" t="s">
        <v>51</v>
      </c>
      <c r="BB4" s="62"/>
      <c r="BC4" s="62"/>
      <c r="BD4" s="62"/>
      <c r="BE4" s="62"/>
      <c r="BF4" s="62"/>
      <c r="BG4" s="62"/>
      <c r="BH4" s="62"/>
      <c r="BI4" s="62"/>
      <c r="BJ4" s="63"/>
      <c r="BK4" s="65"/>
    </row>
    <row r="5" spans="1:63" ht="18" customHeight="1">
      <c r="A5" s="68"/>
      <c r="B5" s="70"/>
      <c r="C5" s="58" t="s">
        <v>5</v>
      </c>
      <c r="D5" s="59"/>
      <c r="E5" s="59"/>
      <c r="F5" s="59"/>
      <c r="G5" s="60"/>
      <c r="H5" s="55" t="s">
        <v>6</v>
      </c>
      <c r="I5" s="56"/>
      <c r="J5" s="56"/>
      <c r="K5" s="56"/>
      <c r="L5" s="57"/>
      <c r="M5" s="58" t="s">
        <v>5</v>
      </c>
      <c r="N5" s="59"/>
      <c r="O5" s="59"/>
      <c r="P5" s="59"/>
      <c r="Q5" s="60"/>
      <c r="R5" s="55" t="s">
        <v>6</v>
      </c>
      <c r="S5" s="56"/>
      <c r="T5" s="56"/>
      <c r="U5" s="56"/>
      <c r="V5" s="57"/>
      <c r="W5" s="58" t="s">
        <v>5</v>
      </c>
      <c r="X5" s="59"/>
      <c r="Y5" s="59"/>
      <c r="Z5" s="59"/>
      <c r="AA5" s="60"/>
      <c r="AB5" s="55" t="s">
        <v>6</v>
      </c>
      <c r="AC5" s="56"/>
      <c r="AD5" s="56"/>
      <c r="AE5" s="56"/>
      <c r="AF5" s="57"/>
      <c r="AG5" s="58" t="s">
        <v>5</v>
      </c>
      <c r="AH5" s="59"/>
      <c r="AI5" s="59"/>
      <c r="AJ5" s="59"/>
      <c r="AK5" s="60"/>
      <c r="AL5" s="55" t="s">
        <v>6</v>
      </c>
      <c r="AM5" s="56"/>
      <c r="AN5" s="56"/>
      <c r="AO5" s="56"/>
      <c r="AP5" s="57"/>
      <c r="AQ5" s="58" t="s">
        <v>5</v>
      </c>
      <c r="AR5" s="59"/>
      <c r="AS5" s="59"/>
      <c r="AT5" s="59"/>
      <c r="AU5" s="60"/>
      <c r="AV5" s="55" t="s">
        <v>6</v>
      </c>
      <c r="AW5" s="56"/>
      <c r="AX5" s="56"/>
      <c r="AY5" s="56"/>
      <c r="AZ5" s="57"/>
      <c r="BA5" s="58" t="s">
        <v>5</v>
      </c>
      <c r="BB5" s="59"/>
      <c r="BC5" s="59"/>
      <c r="BD5" s="59"/>
      <c r="BE5" s="60"/>
      <c r="BF5" s="55" t="s">
        <v>6</v>
      </c>
      <c r="BG5" s="56"/>
      <c r="BH5" s="56"/>
      <c r="BI5" s="56"/>
      <c r="BJ5" s="57"/>
      <c r="BK5" s="65"/>
    </row>
    <row r="6" spans="1:63" ht="15">
      <c r="A6" s="68"/>
      <c r="B6" s="71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66"/>
    </row>
    <row r="7" spans="1:63" ht="15.5">
      <c r="A7" s="16" t="s">
        <v>46</v>
      </c>
      <c r="B7" s="14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5"/>
    </row>
    <row r="8" spans="1:62" ht="15">
      <c r="A8" s="19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ht="15">
      <c r="A9" s="19"/>
      <c r="B9" s="7" t="s">
        <v>97</v>
      </c>
      <c r="C9" s="20">
        <v>0</v>
      </c>
      <c r="D9" s="21">
        <v>135.31740877989657</v>
      </c>
      <c r="E9" s="21">
        <v>0</v>
      </c>
      <c r="F9" s="21">
        <v>0</v>
      </c>
      <c r="G9" s="22">
        <v>0</v>
      </c>
      <c r="H9" s="20">
        <v>225.90179689468965</v>
      </c>
      <c r="I9" s="21">
        <v>19484.223677060036</v>
      </c>
      <c r="J9" s="21">
        <v>2998.491042751</v>
      </c>
      <c r="K9" s="21">
        <v>0</v>
      </c>
      <c r="L9" s="22">
        <v>1284.2413898104476</v>
      </c>
      <c r="M9" s="20">
        <v>0</v>
      </c>
      <c r="N9" s="21">
        <v>0</v>
      </c>
      <c r="O9" s="21">
        <v>0</v>
      </c>
      <c r="P9" s="21">
        <v>0</v>
      </c>
      <c r="Q9" s="22">
        <v>0</v>
      </c>
      <c r="R9" s="20">
        <v>141.09726485344825</v>
      </c>
      <c r="S9" s="21">
        <v>1035.0535031761033</v>
      </c>
      <c r="T9" s="21">
        <v>139.66459770665514</v>
      </c>
      <c r="U9" s="21">
        <v>0</v>
      </c>
      <c r="V9" s="22">
        <v>191.1772011008621</v>
      </c>
      <c r="W9" s="20">
        <v>0</v>
      </c>
      <c r="X9" s="21">
        <v>0</v>
      </c>
      <c r="Y9" s="21">
        <v>0</v>
      </c>
      <c r="Z9" s="21">
        <v>0</v>
      </c>
      <c r="AA9" s="22">
        <v>0</v>
      </c>
      <c r="AB9" s="20">
        <v>0</v>
      </c>
      <c r="AC9" s="21">
        <v>0</v>
      </c>
      <c r="AD9" s="21">
        <v>0</v>
      </c>
      <c r="AE9" s="21">
        <v>0</v>
      </c>
      <c r="AF9" s="22">
        <v>0</v>
      </c>
      <c r="AG9" s="20">
        <v>0</v>
      </c>
      <c r="AH9" s="21">
        <v>0</v>
      </c>
      <c r="AI9" s="21">
        <v>0</v>
      </c>
      <c r="AJ9" s="21">
        <v>0</v>
      </c>
      <c r="AK9" s="22">
        <v>0</v>
      </c>
      <c r="AL9" s="20">
        <v>0</v>
      </c>
      <c r="AM9" s="21">
        <v>0</v>
      </c>
      <c r="AN9" s="21">
        <v>0</v>
      </c>
      <c r="AO9" s="21">
        <v>0</v>
      </c>
      <c r="AP9" s="22">
        <v>0</v>
      </c>
      <c r="AQ9" s="20">
        <v>0</v>
      </c>
      <c r="AR9" s="21">
        <v>0</v>
      </c>
      <c r="AS9" s="21">
        <v>0</v>
      </c>
      <c r="AT9" s="21">
        <v>0</v>
      </c>
      <c r="AU9" s="22">
        <v>0</v>
      </c>
      <c r="AV9" s="20">
        <v>228.4970187755862</v>
      </c>
      <c r="AW9" s="21">
        <v>3918.4574623703443</v>
      </c>
      <c r="AX9" s="21">
        <v>3.8543346321034484</v>
      </c>
      <c r="AY9" s="21">
        <v>0.051155723689655166</v>
      </c>
      <c r="AZ9" s="22">
        <v>1362.3026371639655</v>
      </c>
      <c r="BA9" s="20">
        <v>0</v>
      </c>
      <c r="BB9" s="21">
        <v>0</v>
      </c>
      <c r="BC9" s="21">
        <v>0</v>
      </c>
      <c r="BD9" s="21">
        <v>0</v>
      </c>
      <c r="BE9" s="22">
        <v>0</v>
      </c>
      <c r="BF9" s="20">
        <v>129.82341081568967</v>
      </c>
      <c r="BG9" s="21">
        <v>310.28395773717244</v>
      </c>
      <c r="BH9" s="21">
        <v>8.30589908286207</v>
      </c>
      <c r="BI9" s="21">
        <v>0</v>
      </c>
      <c r="BJ9" s="22">
        <v>209.28172304358606</v>
      </c>
      <c r="BK9" s="23">
        <f>SUM(C9:BJ9)</f>
        <v>31806.025481478133</v>
      </c>
    </row>
    <row r="10" spans="1:63" ht="15">
      <c r="A10" s="19"/>
      <c r="B10" s="7" t="s">
        <v>98</v>
      </c>
      <c r="C10" s="20">
        <v>0</v>
      </c>
      <c r="D10" s="21">
        <v>3.283079670448276</v>
      </c>
      <c r="E10" s="21">
        <v>0</v>
      </c>
      <c r="F10" s="21">
        <v>0</v>
      </c>
      <c r="G10" s="22">
        <v>0</v>
      </c>
      <c r="H10" s="20">
        <v>6.865386786655174</v>
      </c>
      <c r="I10" s="21">
        <v>4840.56913776793</v>
      </c>
      <c r="J10" s="21">
        <v>26.969383280827593</v>
      </c>
      <c r="K10" s="21">
        <v>0</v>
      </c>
      <c r="L10" s="22">
        <v>167.48102271675864</v>
      </c>
      <c r="M10" s="20">
        <v>0</v>
      </c>
      <c r="N10" s="21">
        <v>0</v>
      </c>
      <c r="O10" s="21">
        <v>0</v>
      </c>
      <c r="P10" s="21">
        <v>0</v>
      </c>
      <c r="Q10" s="22">
        <v>0</v>
      </c>
      <c r="R10" s="20">
        <v>3.9967708093103447</v>
      </c>
      <c r="S10" s="21">
        <v>567.8420321506896</v>
      </c>
      <c r="T10" s="21">
        <v>27.583222734241374</v>
      </c>
      <c r="U10" s="21">
        <v>0</v>
      </c>
      <c r="V10" s="22">
        <v>18.590126436586207</v>
      </c>
      <c r="W10" s="20">
        <v>0</v>
      </c>
      <c r="X10" s="21">
        <v>0</v>
      </c>
      <c r="Y10" s="21">
        <v>0</v>
      </c>
      <c r="Z10" s="21">
        <v>0</v>
      </c>
      <c r="AA10" s="22">
        <v>0</v>
      </c>
      <c r="AB10" s="20">
        <v>0</v>
      </c>
      <c r="AC10" s="21">
        <v>0</v>
      </c>
      <c r="AD10" s="21">
        <v>0</v>
      </c>
      <c r="AE10" s="21">
        <v>0</v>
      </c>
      <c r="AF10" s="22">
        <v>0</v>
      </c>
      <c r="AG10" s="20">
        <v>0</v>
      </c>
      <c r="AH10" s="21">
        <v>0</v>
      </c>
      <c r="AI10" s="21">
        <v>0</v>
      </c>
      <c r="AJ10" s="21">
        <v>0</v>
      </c>
      <c r="AK10" s="22">
        <v>0</v>
      </c>
      <c r="AL10" s="20">
        <v>0</v>
      </c>
      <c r="AM10" s="21">
        <v>0</v>
      </c>
      <c r="AN10" s="21">
        <v>0</v>
      </c>
      <c r="AO10" s="21">
        <v>0</v>
      </c>
      <c r="AP10" s="22">
        <v>0</v>
      </c>
      <c r="AQ10" s="20">
        <v>0</v>
      </c>
      <c r="AR10" s="21">
        <v>0</v>
      </c>
      <c r="AS10" s="21">
        <v>0</v>
      </c>
      <c r="AT10" s="21">
        <v>0</v>
      </c>
      <c r="AU10" s="22">
        <v>0</v>
      </c>
      <c r="AV10" s="20">
        <v>19.70835363220689</v>
      </c>
      <c r="AW10" s="21">
        <v>2057.8757773258153</v>
      </c>
      <c r="AX10" s="21">
        <v>3.2916141041724134</v>
      </c>
      <c r="AY10" s="21">
        <v>0</v>
      </c>
      <c r="AZ10" s="22">
        <v>201.94534734782752</v>
      </c>
      <c r="BA10" s="20">
        <v>0</v>
      </c>
      <c r="BB10" s="21">
        <v>0</v>
      </c>
      <c r="BC10" s="21">
        <v>0</v>
      </c>
      <c r="BD10" s="21">
        <v>0</v>
      </c>
      <c r="BE10" s="22">
        <v>0</v>
      </c>
      <c r="BF10" s="20">
        <v>19.05275461462069</v>
      </c>
      <c r="BG10" s="21">
        <v>33.01809635582759</v>
      </c>
      <c r="BH10" s="21">
        <v>69.124675926</v>
      </c>
      <c r="BI10" s="21">
        <v>0</v>
      </c>
      <c r="BJ10" s="22">
        <v>37.790960604068964</v>
      </c>
      <c r="BK10" s="23">
        <f>SUM(C10:BJ10)</f>
        <v>8104.987742263989</v>
      </c>
    </row>
    <row r="11" spans="1:63" s="28" customFormat="1" ht="15">
      <c r="A11" s="19"/>
      <c r="B11" s="8" t="s">
        <v>9</v>
      </c>
      <c r="C11" s="24">
        <f aca="true" t="shared" si="0" ref="C11:AH11">SUM(C9:C10)</f>
        <v>0</v>
      </c>
      <c r="D11" s="25">
        <f t="shared" si="0"/>
        <v>138.60048845034484</v>
      </c>
      <c r="E11" s="25">
        <f t="shared" si="0"/>
        <v>0</v>
      </c>
      <c r="F11" s="25">
        <f t="shared" si="0"/>
        <v>0</v>
      </c>
      <c r="G11" s="26">
        <f t="shared" si="0"/>
        <v>0</v>
      </c>
      <c r="H11" s="24">
        <f t="shared" si="0"/>
        <v>232.76718368134482</v>
      </c>
      <c r="I11" s="25">
        <f t="shared" si="0"/>
        <v>24324.792814827968</v>
      </c>
      <c r="J11" s="25">
        <f t="shared" si="0"/>
        <v>3025.4604260318274</v>
      </c>
      <c r="K11" s="25">
        <f t="shared" si="0"/>
        <v>0</v>
      </c>
      <c r="L11" s="26">
        <f t="shared" si="0"/>
        <v>1451.7224125272062</v>
      </c>
      <c r="M11" s="24">
        <f t="shared" si="0"/>
        <v>0</v>
      </c>
      <c r="N11" s="25">
        <f t="shared" si="0"/>
        <v>0</v>
      </c>
      <c r="O11" s="25">
        <f t="shared" si="0"/>
        <v>0</v>
      </c>
      <c r="P11" s="25">
        <f t="shared" si="0"/>
        <v>0</v>
      </c>
      <c r="Q11" s="26">
        <f t="shared" si="0"/>
        <v>0</v>
      </c>
      <c r="R11" s="24">
        <f t="shared" si="0"/>
        <v>145.09403566275859</v>
      </c>
      <c r="S11" s="25">
        <f t="shared" si="0"/>
        <v>1602.895535326793</v>
      </c>
      <c r="T11" s="25">
        <f t="shared" si="0"/>
        <v>167.24782044089653</v>
      </c>
      <c r="U11" s="25">
        <f t="shared" si="0"/>
        <v>0</v>
      </c>
      <c r="V11" s="26">
        <f t="shared" si="0"/>
        <v>209.76732753744832</v>
      </c>
      <c r="W11" s="24">
        <f t="shared" si="0"/>
        <v>0</v>
      </c>
      <c r="X11" s="25">
        <f t="shared" si="0"/>
        <v>0</v>
      </c>
      <c r="Y11" s="25">
        <f t="shared" si="0"/>
        <v>0</v>
      </c>
      <c r="Z11" s="25">
        <f t="shared" si="0"/>
        <v>0</v>
      </c>
      <c r="AA11" s="26">
        <f t="shared" si="0"/>
        <v>0</v>
      </c>
      <c r="AB11" s="24">
        <f t="shared" si="0"/>
        <v>0</v>
      </c>
      <c r="AC11" s="25">
        <f t="shared" si="0"/>
        <v>0</v>
      </c>
      <c r="AD11" s="25">
        <f t="shared" si="0"/>
        <v>0</v>
      </c>
      <c r="AE11" s="25">
        <f t="shared" si="0"/>
        <v>0</v>
      </c>
      <c r="AF11" s="26">
        <f t="shared" si="0"/>
        <v>0</v>
      </c>
      <c r="AG11" s="24">
        <f t="shared" si="0"/>
        <v>0</v>
      </c>
      <c r="AH11" s="25">
        <f t="shared" si="0"/>
        <v>0</v>
      </c>
      <c r="AI11" s="25">
        <f aca="true" t="shared" si="1" ref="AI11:BK11">SUM(AI9:AI10)</f>
        <v>0</v>
      </c>
      <c r="AJ11" s="25">
        <f t="shared" si="1"/>
        <v>0</v>
      </c>
      <c r="AK11" s="26">
        <f t="shared" si="1"/>
        <v>0</v>
      </c>
      <c r="AL11" s="24">
        <f t="shared" si="1"/>
        <v>0</v>
      </c>
      <c r="AM11" s="25">
        <f t="shared" si="1"/>
        <v>0</v>
      </c>
      <c r="AN11" s="25">
        <f t="shared" si="1"/>
        <v>0</v>
      </c>
      <c r="AO11" s="25">
        <f t="shared" si="1"/>
        <v>0</v>
      </c>
      <c r="AP11" s="26">
        <f t="shared" si="1"/>
        <v>0</v>
      </c>
      <c r="AQ11" s="24">
        <f t="shared" si="1"/>
        <v>0</v>
      </c>
      <c r="AR11" s="25">
        <f t="shared" si="1"/>
        <v>0</v>
      </c>
      <c r="AS11" s="25">
        <f t="shared" si="1"/>
        <v>0</v>
      </c>
      <c r="AT11" s="25">
        <f t="shared" si="1"/>
        <v>0</v>
      </c>
      <c r="AU11" s="26">
        <f t="shared" si="1"/>
        <v>0</v>
      </c>
      <c r="AV11" s="24">
        <f t="shared" si="1"/>
        <v>248.2053724077931</v>
      </c>
      <c r="AW11" s="25">
        <f t="shared" si="1"/>
        <v>5976.33323969616</v>
      </c>
      <c r="AX11" s="25">
        <f t="shared" si="1"/>
        <v>7.145948736275862</v>
      </c>
      <c r="AY11" s="25">
        <f t="shared" si="1"/>
        <v>0.051155723689655166</v>
      </c>
      <c r="AZ11" s="26">
        <f t="shared" si="1"/>
        <v>1564.247984511793</v>
      </c>
      <c r="BA11" s="24">
        <f t="shared" si="1"/>
        <v>0</v>
      </c>
      <c r="BB11" s="25">
        <f t="shared" si="1"/>
        <v>0</v>
      </c>
      <c r="BC11" s="25">
        <f t="shared" si="1"/>
        <v>0</v>
      </c>
      <c r="BD11" s="25">
        <f t="shared" si="1"/>
        <v>0</v>
      </c>
      <c r="BE11" s="26">
        <f t="shared" si="1"/>
        <v>0</v>
      </c>
      <c r="BF11" s="24">
        <f t="shared" si="1"/>
        <v>148.87616543031035</v>
      </c>
      <c r="BG11" s="25">
        <f t="shared" si="1"/>
        <v>343.30205409300004</v>
      </c>
      <c r="BH11" s="25">
        <f t="shared" si="1"/>
        <v>77.43057500886206</v>
      </c>
      <c r="BI11" s="25">
        <f t="shared" si="1"/>
        <v>0</v>
      </c>
      <c r="BJ11" s="26">
        <f t="shared" si="1"/>
        <v>247.07268364765503</v>
      </c>
      <c r="BK11" s="27">
        <f t="shared" si="1"/>
        <v>39911.01322374212</v>
      </c>
    </row>
    <row r="12" spans="3:63" ht="15" customHeight="1"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</row>
    <row r="13" spans="1:63" s="28" customFormat="1" ht="15">
      <c r="A13" s="19" t="s">
        <v>10</v>
      </c>
      <c r="B13" s="12" t="s">
        <v>11</v>
      </c>
      <c r="C13" s="24"/>
      <c r="D13" s="25"/>
      <c r="E13" s="25"/>
      <c r="F13" s="25"/>
      <c r="G13" s="26"/>
      <c r="H13" s="24"/>
      <c r="I13" s="25"/>
      <c r="J13" s="25"/>
      <c r="K13" s="25"/>
      <c r="L13" s="26"/>
      <c r="M13" s="24"/>
      <c r="N13" s="25"/>
      <c r="O13" s="25"/>
      <c r="P13" s="25"/>
      <c r="Q13" s="26"/>
      <c r="R13" s="24"/>
      <c r="S13" s="25"/>
      <c r="T13" s="25"/>
      <c r="U13" s="25"/>
      <c r="V13" s="26"/>
      <c r="W13" s="24"/>
      <c r="X13" s="25"/>
      <c r="Y13" s="25"/>
      <c r="Z13" s="25"/>
      <c r="AA13" s="26"/>
      <c r="AB13" s="24"/>
      <c r="AC13" s="25"/>
      <c r="AD13" s="25"/>
      <c r="AE13" s="25"/>
      <c r="AF13" s="26"/>
      <c r="AG13" s="24"/>
      <c r="AH13" s="25"/>
      <c r="AI13" s="25"/>
      <c r="AJ13" s="25"/>
      <c r="AK13" s="26"/>
      <c r="AL13" s="24"/>
      <c r="AM13" s="25"/>
      <c r="AN13" s="25"/>
      <c r="AO13" s="25"/>
      <c r="AP13" s="26"/>
      <c r="AQ13" s="24"/>
      <c r="AR13" s="25"/>
      <c r="AS13" s="25"/>
      <c r="AT13" s="25"/>
      <c r="AU13" s="26"/>
      <c r="AV13" s="24"/>
      <c r="AW13" s="25"/>
      <c r="AX13" s="25"/>
      <c r="AY13" s="25"/>
      <c r="AZ13" s="26"/>
      <c r="BA13" s="24"/>
      <c r="BB13" s="25"/>
      <c r="BC13" s="25"/>
      <c r="BD13" s="25"/>
      <c r="BE13" s="26"/>
      <c r="BF13" s="24"/>
      <c r="BG13" s="25"/>
      <c r="BH13" s="25"/>
      <c r="BI13" s="25"/>
      <c r="BJ13" s="26"/>
      <c r="BK13" s="27"/>
    </row>
    <row r="14" spans="1:63" ht="15">
      <c r="A14" s="19"/>
      <c r="B14" s="7" t="s">
        <v>99</v>
      </c>
      <c r="C14" s="20">
        <v>0</v>
      </c>
      <c r="D14" s="21">
        <v>51.979361332241375</v>
      </c>
      <c r="E14" s="21">
        <v>0</v>
      </c>
      <c r="F14" s="21">
        <v>0</v>
      </c>
      <c r="G14" s="22">
        <v>0</v>
      </c>
      <c r="H14" s="20">
        <v>67.86037019051724</v>
      </c>
      <c r="I14" s="21">
        <v>439.09247343010344</v>
      </c>
      <c r="J14" s="21">
        <v>23.434961108999993</v>
      </c>
      <c r="K14" s="21">
        <v>0</v>
      </c>
      <c r="L14" s="22">
        <v>260.0489185347242</v>
      </c>
      <c r="M14" s="20">
        <v>0</v>
      </c>
      <c r="N14" s="21">
        <v>0</v>
      </c>
      <c r="O14" s="21">
        <v>0</v>
      </c>
      <c r="P14" s="21">
        <v>0</v>
      </c>
      <c r="Q14" s="22">
        <v>0</v>
      </c>
      <c r="R14" s="20">
        <v>29.138628494379308</v>
      </c>
      <c r="S14" s="21">
        <v>100.33763925548278</v>
      </c>
      <c r="T14" s="21">
        <v>0</v>
      </c>
      <c r="U14" s="21">
        <v>0</v>
      </c>
      <c r="V14" s="22">
        <v>32.06867309551725</v>
      </c>
      <c r="W14" s="20">
        <v>0</v>
      </c>
      <c r="X14" s="21">
        <v>0</v>
      </c>
      <c r="Y14" s="21">
        <v>0</v>
      </c>
      <c r="Z14" s="21">
        <v>0</v>
      </c>
      <c r="AA14" s="22">
        <v>0</v>
      </c>
      <c r="AB14" s="20">
        <v>0</v>
      </c>
      <c r="AC14" s="21">
        <v>0</v>
      </c>
      <c r="AD14" s="21">
        <v>0</v>
      </c>
      <c r="AE14" s="21">
        <v>0</v>
      </c>
      <c r="AF14" s="22">
        <v>0</v>
      </c>
      <c r="AG14" s="20">
        <v>0</v>
      </c>
      <c r="AH14" s="21">
        <v>0</v>
      </c>
      <c r="AI14" s="21">
        <v>0</v>
      </c>
      <c r="AJ14" s="21">
        <v>0</v>
      </c>
      <c r="AK14" s="22">
        <v>0</v>
      </c>
      <c r="AL14" s="20">
        <v>0</v>
      </c>
      <c r="AM14" s="21">
        <v>0</v>
      </c>
      <c r="AN14" s="21">
        <v>0</v>
      </c>
      <c r="AO14" s="21">
        <v>0</v>
      </c>
      <c r="AP14" s="22">
        <v>0</v>
      </c>
      <c r="AQ14" s="20">
        <v>0</v>
      </c>
      <c r="AR14" s="21">
        <v>0</v>
      </c>
      <c r="AS14" s="21">
        <v>0</v>
      </c>
      <c r="AT14" s="21">
        <v>0</v>
      </c>
      <c r="AU14" s="22">
        <v>0</v>
      </c>
      <c r="AV14" s="20">
        <v>36.97445506620689</v>
      </c>
      <c r="AW14" s="21">
        <v>244.90801604518717</v>
      </c>
      <c r="AX14" s="21">
        <v>5.758681658655172</v>
      </c>
      <c r="AY14" s="21">
        <v>0</v>
      </c>
      <c r="AZ14" s="22">
        <v>181.95886488734484</v>
      </c>
      <c r="BA14" s="20">
        <v>0</v>
      </c>
      <c r="BB14" s="21">
        <v>0</v>
      </c>
      <c r="BC14" s="21">
        <v>0</v>
      </c>
      <c r="BD14" s="21">
        <v>0</v>
      </c>
      <c r="BE14" s="22">
        <v>0</v>
      </c>
      <c r="BF14" s="20">
        <v>10.985159018482756</v>
      </c>
      <c r="BG14" s="21">
        <v>19.64494598848276</v>
      </c>
      <c r="BH14" s="21">
        <v>0</v>
      </c>
      <c r="BI14" s="21">
        <v>0</v>
      </c>
      <c r="BJ14" s="22">
        <v>32.2537923062069</v>
      </c>
      <c r="BK14" s="23">
        <f>SUM(C14:BJ14)</f>
        <v>1536.444940412532</v>
      </c>
    </row>
    <row r="15" spans="1:63" s="28" customFormat="1" ht="15">
      <c r="A15" s="19"/>
      <c r="B15" s="8" t="s">
        <v>12</v>
      </c>
      <c r="C15" s="24">
        <f>SUM(C14)</f>
        <v>0</v>
      </c>
      <c r="D15" s="25">
        <f>SUM(D14)</f>
        <v>51.979361332241375</v>
      </c>
      <c r="E15" s="25">
        <f>SUM(E14)</f>
        <v>0</v>
      </c>
      <c r="F15" s="25">
        <f>SUM(F14)</f>
        <v>0</v>
      </c>
      <c r="G15" s="26">
        <f>SUM(G14)</f>
        <v>0</v>
      </c>
      <c r="H15" s="24">
        <f aca="true" t="shared" si="2" ref="H15:BK15">SUM(H14)</f>
        <v>67.86037019051724</v>
      </c>
      <c r="I15" s="25">
        <f t="shared" si="2"/>
        <v>439.09247343010344</v>
      </c>
      <c r="J15" s="25">
        <f t="shared" si="2"/>
        <v>23.434961108999993</v>
      </c>
      <c r="K15" s="25">
        <f t="shared" si="2"/>
        <v>0</v>
      </c>
      <c r="L15" s="26">
        <f t="shared" si="2"/>
        <v>260.0489185347242</v>
      </c>
      <c r="M15" s="24">
        <f t="shared" si="2"/>
        <v>0</v>
      </c>
      <c r="N15" s="25">
        <f t="shared" si="2"/>
        <v>0</v>
      </c>
      <c r="O15" s="25">
        <f t="shared" si="2"/>
        <v>0</v>
      </c>
      <c r="P15" s="25">
        <f t="shared" si="2"/>
        <v>0</v>
      </c>
      <c r="Q15" s="26">
        <f t="shared" si="2"/>
        <v>0</v>
      </c>
      <c r="R15" s="24">
        <f t="shared" si="2"/>
        <v>29.138628494379308</v>
      </c>
      <c r="S15" s="25">
        <f t="shared" si="2"/>
        <v>100.33763925548278</v>
      </c>
      <c r="T15" s="25">
        <f t="shared" si="2"/>
        <v>0</v>
      </c>
      <c r="U15" s="25">
        <f t="shared" si="2"/>
        <v>0</v>
      </c>
      <c r="V15" s="26">
        <f t="shared" si="2"/>
        <v>32.06867309551725</v>
      </c>
      <c r="W15" s="24">
        <f t="shared" si="2"/>
        <v>0</v>
      </c>
      <c r="X15" s="25">
        <f t="shared" si="2"/>
        <v>0</v>
      </c>
      <c r="Y15" s="25">
        <f t="shared" si="2"/>
        <v>0</v>
      </c>
      <c r="Z15" s="25">
        <f t="shared" si="2"/>
        <v>0</v>
      </c>
      <c r="AA15" s="26">
        <f t="shared" si="2"/>
        <v>0</v>
      </c>
      <c r="AB15" s="24">
        <f t="shared" si="2"/>
        <v>0</v>
      </c>
      <c r="AC15" s="25">
        <f t="shared" si="2"/>
        <v>0</v>
      </c>
      <c r="AD15" s="25">
        <f t="shared" si="2"/>
        <v>0</v>
      </c>
      <c r="AE15" s="25">
        <f t="shared" si="2"/>
        <v>0</v>
      </c>
      <c r="AF15" s="26">
        <f t="shared" si="2"/>
        <v>0</v>
      </c>
      <c r="AG15" s="24">
        <f t="shared" si="2"/>
        <v>0</v>
      </c>
      <c r="AH15" s="25">
        <f t="shared" si="2"/>
        <v>0</v>
      </c>
      <c r="AI15" s="25">
        <f t="shared" si="2"/>
        <v>0</v>
      </c>
      <c r="AJ15" s="25">
        <f t="shared" si="2"/>
        <v>0</v>
      </c>
      <c r="AK15" s="26">
        <f t="shared" si="2"/>
        <v>0</v>
      </c>
      <c r="AL15" s="24">
        <f t="shared" si="2"/>
        <v>0</v>
      </c>
      <c r="AM15" s="25">
        <f t="shared" si="2"/>
        <v>0</v>
      </c>
      <c r="AN15" s="25">
        <f t="shared" si="2"/>
        <v>0</v>
      </c>
      <c r="AO15" s="25">
        <f t="shared" si="2"/>
        <v>0</v>
      </c>
      <c r="AP15" s="26">
        <f t="shared" si="2"/>
        <v>0</v>
      </c>
      <c r="AQ15" s="24">
        <f t="shared" si="2"/>
        <v>0</v>
      </c>
      <c r="AR15" s="25">
        <f t="shared" si="2"/>
        <v>0</v>
      </c>
      <c r="AS15" s="25">
        <f t="shared" si="2"/>
        <v>0</v>
      </c>
      <c r="AT15" s="25">
        <f t="shared" si="2"/>
        <v>0</v>
      </c>
      <c r="AU15" s="26">
        <f t="shared" si="2"/>
        <v>0</v>
      </c>
      <c r="AV15" s="24">
        <f t="shared" si="2"/>
        <v>36.97445506620689</v>
      </c>
      <c r="AW15" s="25">
        <f t="shared" si="2"/>
        <v>244.90801604518717</v>
      </c>
      <c r="AX15" s="25">
        <f t="shared" si="2"/>
        <v>5.758681658655172</v>
      </c>
      <c r="AY15" s="25">
        <f t="shared" si="2"/>
        <v>0</v>
      </c>
      <c r="AZ15" s="26">
        <f t="shared" si="2"/>
        <v>181.95886488734484</v>
      </c>
      <c r="BA15" s="24">
        <f t="shared" si="2"/>
        <v>0</v>
      </c>
      <c r="BB15" s="25">
        <f t="shared" si="2"/>
        <v>0</v>
      </c>
      <c r="BC15" s="25">
        <f t="shared" si="2"/>
        <v>0</v>
      </c>
      <c r="BD15" s="25">
        <f t="shared" si="2"/>
        <v>0</v>
      </c>
      <c r="BE15" s="26">
        <f t="shared" si="2"/>
        <v>0</v>
      </c>
      <c r="BF15" s="24">
        <f t="shared" si="2"/>
        <v>10.985159018482756</v>
      </c>
      <c r="BG15" s="25">
        <f t="shared" si="2"/>
        <v>19.64494598848276</v>
      </c>
      <c r="BH15" s="25">
        <f t="shared" si="2"/>
        <v>0</v>
      </c>
      <c r="BI15" s="25">
        <f t="shared" si="2"/>
        <v>0</v>
      </c>
      <c r="BJ15" s="26">
        <f t="shared" si="2"/>
        <v>32.2537923062069</v>
      </c>
      <c r="BK15" s="26">
        <f t="shared" si="2"/>
        <v>1536.444940412532</v>
      </c>
    </row>
    <row r="16" spans="3:63" ht="15" customHeight="1"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</row>
    <row r="17" spans="1:63" ht="15">
      <c r="A17" s="19" t="s">
        <v>13</v>
      </c>
      <c r="B17" s="12" t="s">
        <v>14</v>
      </c>
      <c r="C17" s="20"/>
      <c r="D17" s="21"/>
      <c r="E17" s="21"/>
      <c r="F17" s="21"/>
      <c r="G17" s="22"/>
      <c r="H17" s="20"/>
      <c r="I17" s="21"/>
      <c r="J17" s="21"/>
      <c r="K17" s="21"/>
      <c r="L17" s="22"/>
      <c r="M17" s="20"/>
      <c r="N17" s="21"/>
      <c r="O17" s="21"/>
      <c r="P17" s="21"/>
      <c r="Q17" s="22"/>
      <c r="R17" s="20"/>
      <c r="S17" s="21"/>
      <c r="T17" s="21"/>
      <c r="U17" s="21"/>
      <c r="V17" s="22"/>
      <c r="W17" s="20"/>
      <c r="X17" s="21"/>
      <c r="Y17" s="21"/>
      <c r="Z17" s="21"/>
      <c r="AA17" s="22"/>
      <c r="AB17" s="20"/>
      <c r="AC17" s="21"/>
      <c r="AD17" s="21"/>
      <c r="AE17" s="21"/>
      <c r="AF17" s="22"/>
      <c r="AG17" s="20"/>
      <c r="AH17" s="21"/>
      <c r="AI17" s="21"/>
      <c r="AJ17" s="21"/>
      <c r="AK17" s="22"/>
      <c r="AL17" s="20"/>
      <c r="AM17" s="21"/>
      <c r="AN17" s="21"/>
      <c r="AO17" s="21"/>
      <c r="AP17" s="22"/>
      <c r="AQ17" s="20"/>
      <c r="AR17" s="21"/>
      <c r="AS17" s="21"/>
      <c r="AT17" s="21"/>
      <c r="AU17" s="22"/>
      <c r="AV17" s="20"/>
      <c r="AW17" s="21"/>
      <c r="AX17" s="21"/>
      <c r="AY17" s="21"/>
      <c r="AZ17" s="22"/>
      <c r="BA17" s="20"/>
      <c r="BB17" s="21"/>
      <c r="BC17" s="21"/>
      <c r="BD17" s="21"/>
      <c r="BE17" s="22"/>
      <c r="BF17" s="20"/>
      <c r="BG17" s="21"/>
      <c r="BH17" s="21"/>
      <c r="BI17" s="21"/>
      <c r="BJ17" s="22"/>
      <c r="BK17" s="23"/>
    </row>
    <row r="18" spans="1:63" ht="15">
      <c r="A18" s="19"/>
      <c r="B18" s="7" t="s">
        <v>100</v>
      </c>
      <c r="C18" s="20">
        <v>0</v>
      </c>
      <c r="D18" s="21">
        <v>0.5971729267586208</v>
      </c>
      <c r="E18" s="21">
        <v>0</v>
      </c>
      <c r="F18" s="21">
        <v>0</v>
      </c>
      <c r="G18" s="22">
        <v>0</v>
      </c>
      <c r="H18" s="20">
        <v>0.043528262999999984</v>
      </c>
      <c r="I18" s="21">
        <v>5.063136802173448</v>
      </c>
      <c r="J18" s="21">
        <v>0</v>
      </c>
      <c r="K18" s="21">
        <v>0</v>
      </c>
      <c r="L18" s="22">
        <v>0.6473998577931034</v>
      </c>
      <c r="M18" s="20">
        <v>0</v>
      </c>
      <c r="N18" s="21">
        <v>0</v>
      </c>
      <c r="O18" s="21">
        <v>0</v>
      </c>
      <c r="P18" s="21">
        <v>0</v>
      </c>
      <c r="Q18" s="22">
        <v>0</v>
      </c>
      <c r="R18" s="20">
        <v>0.019332212827586202</v>
      </c>
      <c r="S18" s="21">
        <v>1.0124886093793102</v>
      </c>
      <c r="T18" s="21">
        <v>0</v>
      </c>
      <c r="U18" s="21">
        <v>0</v>
      </c>
      <c r="V18" s="22">
        <v>0.09681272155172416</v>
      </c>
      <c r="W18" s="20">
        <v>0</v>
      </c>
      <c r="X18" s="21">
        <v>0</v>
      </c>
      <c r="Y18" s="21">
        <v>0</v>
      </c>
      <c r="Z18" s="21">
        <v>0</v>
      </c>
      <c r="AA18" s="22">
        <v>0</v>
      </c>
      <c r="AB18" s="20">
        <v>0</v>
      </c>
      <c r="AC18" s="21">
        <v>0</v>
      </c>
      <c r="AD18" s="21">
        <v>0</v>
      </c>
      <c r="AE18" s="21">
        <v>0</v>
      </c>
      <c r="AF18" s="22">
        <v>0</v>
      </c>
      <c r="AG18" s="20">
        <v>0</v>
      </c>
      <c r="AH18" s="21">
        <v>0</v>
      </c>
      <c r="AI18" s="21">
        <v>0</v>
      </c>
      <c r="AJ18" s="21">
        <v>0</v>
      </c>
      <c r="AK18" s="22">
        <v>0</v>
      </c>
      <c r="AL18" s="20">
        <v>0</v>
      </c>
      <c r="AM18" s="21">
        <v>0</v>
      </c>
      <c r="AN18" s="21">
        <v>0</v>
      </c>
      <c r="AO18" s="21">
        <v>0</v>
      </c>
      <c r="AP18" s="22">
        <v>0</v>
      </c>
      <c r="AQ18" s="20">
        <v>0</v>
      </c>
      <c r="AR18" s="21">
        <v>0</v>
      </c>
      <c r="AS18" s="21">
        <v>0</v>
      </c>
      <c r="AT18" s="21">
        <v>0</v>
      </c>
      <c r="AU18" s="22">
        <v>0</v>
      </c>
      <c r="AV18" s="20">
        <v>0.2630287999655172</v>
      </c>
      <c r="AW18" s="21">
        <v>2.2248620689655177E-06</v>
      </c>
      <c r="AX18" s="21">
        <v>0</v>
      </c>
      <c r="AY18" s="21">
        <v>0</v>
      </c>
      <c r="AZ18" s="22">
        <v>0.47643961972413795</v>
      </c>
      <c r="BA18" s="20">
        <v>0</v>
      </c>
      <c r="BB18" s="21">
        <v>0</v>
      </c>
      <c r="BC18" s="21">
        <v>0</v>
      </c>
      <c r="BD18" s="21">
        <v>0</v>
      </c>
      <c r="BE18" s="22">
        <v>0</v>
      </c>
      <c r="BF18" s="20">
        <v>0.2512641566551724</v>
      </c>
      <c r="BG18" s="21">
        <v>0.028194463448275857</v>
      </c>
      <c r="BH18" s="21">
        <v>0</v>
      </c>
      <c r="BI18" s="21">
        <v>0</v>
      </c>
      <c r="BJ18" s="22">
        <v>0.24916375255172415</v>
      </c>
      <c r="BK18" s="23">
        <f aca="true" t="shared" si="3" ref="BK18:BK31">SUM(C18:BJ18)</f>
        <v>8.74796441069069</v>
      </c>
    </row>
    <row r="19" spans="1:63" ht="15">
      <c r="A19" s="19"/>
      <c r="B19" s="7" t="s">
        <v>101</v>
      </c>
      <c r="C19" s="20">
        <v>0</v>
      </c>
      <c r="D19" s="21">
        <v>0.9996160302068966</v>
      </c>
      <c r="E19" s="21">
        <v>0</v>
      </c>
      <c r="F19" s="21">
        <v>0</v>
      </c>
      <c r="G19" s="22">
        <v>0</v>
      </c>
      <c r="H19" s="20">
        <v>0</v>
      </c>
      <c r="I19" s="21">
        <v>25.261346465620687</v>
      </c>
      <c r="J19" s="21">
        <v>0</v>
      </c>
      <c r="K19" s="21">
        <v>0</v>
      </c>
      <c r="L19" s="22">
        <v>0.20185390689655175</v>
      </c>
      <c r="M19" s="20">
        <v>0</v>
      </c>
      <c r="N19" s="21">
        <v>0</v>
      </c>
      <c r="O19" s="21">
        <v>0</v>
      </c>
      <c r="P19" s="21">
        <v>0</v>
      </c>
      <c r="Q19" s="22">
        <v>0</v>
      </c>
      <c r="R19" s="20">
        <v>0.03155201613793103</v>
      </c>
      <c r="S19" s="21">
        <v>0</v>
      </c>
      <c r="T19" s="21">
        <v>0</v>
      </c>
      <c r="U19" s="21">
        <v>0</v>
      </c>
      <c r="V19" s="22">
        <v>0</v>
      </c>
      <c r="W19" s="20">
        <v>0</v>
      </c>
      <c r="X19" s="21">
        <v>0</v>
      </c>
      <c r="Y19" s="21">
        <v>0</v>
      </c>
      <c r="Z19" s="21">
        <v>0</v>
      </c>
      <c r="AA19" s="22">
        <v>0</v>
      </c>
      <c r="AB19" s="20">
        <v>0</v>
      </c>
      <c r="AC19" s="21">
        <v>0</v>
      </c>
      <c r="AD19" s="21">
        <v>0</v>
      </c>
      <c r="AE19" s="21">
        <v>0</v>
      </c>
      <c r="AF19" s="22">
        <v>0</v>
      </c>
      <c r="AG19" s="20">
        <v>0</v>
      </c>
      <c r="AH19" s="21">
        <v>0</v>
      </c>
      <c r="AI19" s="21">
        <v>0</v>
      </c>
      <c r="AJ19" s="21">
        <v>0</v>
      </c>
      <c r="AK19" s="22">
        <v>0</v>
      </c>
      <c r="AL19" s="20">
        <v>0</v>
      </c>
      <c r="AM19" s="21">
        <v>0</v>
      </c>
      <c r="AN19" s="21">
        <v>0</v>
      </c>
      <c r="AO19" s="21">
        <v>0</v>
      </c>
      <c r="AP19" s="22">
        <v>0</v>
      </c>
      <c r="AQ19" s="20">
        <v>0</v>
      </c>
      <c r="AR19" s="21">
        <v>0</v>
      </c>
      <c r="AS19" s="21">
        <v>0</v>
      </c>
      <c r="AT19" s="21">
        <v>0</v>
      </c>
      <c r="AU19" s="22">
        <v>0</v>
      </c>
      <c r="AV19" s="20">
        <v>0.284765629</v>
      </c>
      <c r="AW19" s="21">
        <v>23.898868161809943</v>
      </c>
      <c r="AX19" s="21">
        <v>0</v>
      </c>
      <c r="AY19" s="21">
        <v>0</v>
      </c>
      <c r="AZ19" s="22">
        <v>1.032071795862069</v>
      </c>
      <c r="BA19" s="20">
        <v>0</v>
      </c>
      <c r="BB19" s="21">
        <v>0</v>
      </c>
      <c r="BC19" s="21">
        <v>0</v>
      </c>
      <c r="BD19" s="21">
        <v>0</v>
      </c>
      <c r="BE19" s="22">
        <v>0</v>
      </c>
      <c r="BF19" s="20">
        <v>0.050426752965517255</v>
      </c>
      <c r="BG19" s="21">
        <v>0</v>
      </c>
      <c r="BH19" s="21">
        <v>0</v>
      </c>
      <c r="BI19" s="21">
        <v>0</v>
      </c>
      <c r="BJ19" s="22">
        <v>0.032615462137931026</v>
      </c>
      <c r="BK19" s="23">
        <f aca="true" t="shared" si="4" ref="BK19">SUM(C19:BJ19)</f>
        <v>51.79311622063752</v>
      </c>
    </row>
    <row r="20" spans="1:63" ht="15">
      <c r="A20" s="19"/>
      <c r="B20" s="7" t="s">
        <v>102</v>
      </c>
      <c r="C20" s="20">
        <v>0</v>
      </c>
      <c r="D20" s="21">
        <v>0</v>
      </c>
      <c r="E20" s="21">
        <v>0</v>
      </c>
      <c r="F20" s="21">
        <v>0</v>
      </c>
      <c r="G20" s="22">
        <v>0</v>
      </c>
      <c r="H20" s="20">
        <v>0.05520593706896552</v>
      </c>
      <c r="I20" s="21">
        <v>11.041187068965517</v>
      </c>
      <c r="J20" s="21">
        <v>0</v>
      </c>
      <c r="K20" s="21">
        <v>0</v>
      </c>
      <c r="L20" s="22">
        <v>16.80941856096552</v>
      </c>
      <c r="M20" s="20">
        <v>0</v>
      </c>
      <c r="N20" s="21">
        <v>0</v>
      </c>
      <c r="O20" s="21">
        <v>0</v>
      </c>
      <c r="P20" s="21">
        <v>0</v>
      </c>
      <c r="Q20" s="22">
        <v>0</v>
      </c>
      <c r="R20" s="20">
        <v>0.022094350103448273</v>
      </c>
      <c r="S20" s="21">
        <v>0</v>
      </c>
      <c r="T20" s="21">
        <v>0</v>
      </c>
      <c r="U20" s="21">
        <v>0</v>
      </c>
      <c r="V20" s="22">
        <v>0.013249424482758619</v>
      </c>
      <c r="W20" s="20">
        <v>0</v>
      </c>
      <c r="X20" s="21">
        <v>0</v>
      </c>
      <c r="Y20" s="21">
        <v>0</v>
      </c>
      <c r="Z20" s="21">
        <v>0</v>
      </c>
      <c r="AA20" s="22">
        <v>0</v>
      </c>
      <c r="AB20" s="20">
        <v>0</v>
      </c>
      <c r="AC20" s="21">
        <v>0</v>
      </c>
      <c r="AD20" s="21">
        <v>0</v>
      </c>
      <c r="AE20" s="21">
        <v>0</v>
      </c>
      <c r="AF20" s="22">
        <v>0</v>
      </c>
      <c r="AG20" s="20">
        <v>0</v>
      </c>
      <c r="AH20" s="21">
        <v>0</v>
      </c>
      <c r="AI20" s="21">
        <v>0</v>
      </c>
      <c r="AJ20" s="21">
        <v>0</v>
      </c>
      <c r="AK20" s="22">
        <v>0</v>
      </c>
      <c r="AL20" s="20">
        <v>0</v>
      </c>
      <c r="AM20" s="21">
        <v>0</v>
      </c>
      <c r="AN20" s="21">
        <v>0</v>
      </c>
      <c r="AO20" s="21">
        <v>0</v>
      </c>
      <c r="AP20" s="22">
        <v>0</v>
      </c>
      <c r="AQ20" s="20">
        <v>0</v>
      </c>
      <c r="AR20" s="21">
        <v>0</v>
      </c>
      <c r="AS20" s="21">
        <v>0</v>
      </c>
      <c r="AT20" s="21">
        <v>0</v>
      </c>
      <c r="AU20" s="22">
        <v>0</v>
      </c>
      <c r="AV20" s="20">
        <v>15.200800422379308</v>
      </c>
      <c r="AW20" s="21">
        <v>3.7627729320768366</v>
      </c>
      <c r="AX20" s="21">
        <v>0</v>
      </c>
      <c r="AY20" s="21">
        <v>0</v>
      </c>
      <c r="AZ20" s="22">
        <v>10.36239690786207</v>
      </c>
      <c r="BA20" s="20">
        <v>0</v>
      </c>
      <c r="BB20" s="21">
        <v>0</v>
      </c>
      <c r="BC20" s="21">
        <v>0</v>
      </c>
      <c r="BD20" s="21">
        <v>0</v>
      </c>
      <c r="BE20" s="22">
        <v>0</v>
      </c>
      <c r="BF20" s="20">
        <v>0.012334168275862069</v>
      </c>
      <c r="BG20" s="21">
        <v>0</v>
      </c>
      <c r="BH20" s="21">
        <v>0</v>
      </c>
      <c r="BI20" s="21">
        <v>0</v>
      </c>
      <c r="BJ20" s="22">
        <v>1.0447620959655175</v>
      </c>
      <c r="BK20" s="23">
        <f t="shared" si="3"/>
        <v>58.3242218681458</v>
      </c>
    </row>
    <row r="21" spans="1:63" ht="15">
      <c r="A21" s="19"/>
      <c r="B21" s="7" t="s">
        <v>149</v>
      </c>
      <c r="C21" s="20">
        <v>0</v>
      </c>
      <c r="D21" s="21">
        <v>4.540810200758621</v>
      </c>
      <c r="E21" s="21">
        <v>0</v>
      </c>
      <c r="F21" s="21">
        <v>0</v>
      </c>
      <c r="G21" s="22">
        <v>0</v>
      </c>
      <c r="H21" s="20">
        <v>0.09535701820689654</v>
      </c>
      <c r="I21" s="21">
        <v>183.75835860748276</v>
      </c>
      <c r="J21" s="21">
        <v>0</v>
      </c>
      <c r="K21" s="21">
        <v>0</v>
      </c>
      <c r="L21" s="22">
        <v>8.469746223689656</v>
      </c>
      <c r="M21" s="20">
        <v>0</v>
      </c>
      <c r="N21" s="21">
        <v>0</v>
      </c>
      <c r="O21" s="21">
        <v>0</v>
      </c>
      <c r="P21" s="21">
        <v>0</v>
      </c>
      <c r="Q21" s="22">
        <v>0</v>
      </c>
      <c r="R21" s="20">
        <v>0.0466568267586207</v>
      </c>
      <c r="S21" s="21">
        <v>0</v>
      </c>
      <c r="T21" s="21">
        <v>0</v>
      </c>
      <c r="U21" s="21">
        <v>0</v>
      </c>
      <c r="V21" s="22">
        <v>0.007492336758620691</v>
      </c>
      <c r="W21" s="20">
        <v>0</v>
      </c>
      <c r="X21" s="21">
        <v>0</v>
      </c>
      <c r="Y21" s="21">
        <v>0</v>
      </c>
      <c r="Z21" s="21">
        <v>0</v>
      </c>
      <c r="AA21" s="22">
        <v>0</v>
      </c>
      <c r="AB21" s="20">
        <v>0</v>
      </c>
      <c r="AC21" s="21">
        <v>0</v>
      </c>
      <c r="AD21" s="21">
        <v>0</v>
      </c>
      <c r="AE21" s="21">
        <v>0</v>
      </c>
      <c r="AF21" s="22">
        <v>0</v>
      </c>
      <c r="AG21" s="20">
        <v>0</v>
      </c>
      <c r="AH21" s="21">
        <v>0</v>
      </c>
      <c r="AI21" s="21">
        <v>0</v>
      </c>
      <c r="AJ21" s="21">
        <v>0</v>
      </c>
      <c r="AK21" s="22">
        <v>0</v>
      </c>
      <c r="AL21" s="20">
        <v>0</v>
      </c>
      <c r="AM21" s="21">
        <v>0</v>
      </c>
      <c r="AN21" s="21">
        <v>0</v>
      </c>
      <c r="AO21" s="21">
        <v>0</v>
      </c>
      <c r="AP21" s="22">
        <v>0</v>
      </c>
      <c r="AQ21" s="20">
        <v>0</v>
      </c>
      <c r="AR21" s="21">
        <v>0</v>
      </c>
      <c r="AS21" s="21">
        <v>0</v>
      </c>
      <c r="AT21" s="21">
        <v>0</v>
      </c>
      <c r="AU21" s="22">
        <v>0</v>
      </c>
      <c r="AV21" s="20">
        <v>0.19697544444827586</v>
      </c>
      <c r="AW21" s="21">
        <v>6.430469557131906</v>
      </c>
      <c r="AX21" s="21">
        <v>0</v>
      </c>
      <c r="AY21" s="21">
        <v>0</v>
      </c>
      <c r="AZ21" s="22">
        <v>1.9347703531379308</v>
      </c>
      <c r="BA21" s="20">
        <v>0</v>
      </c>
      <c r="BB21" s="21">
        <v>0</v>
      </c>
      <c r="BC21" s="21">
        <v>0</v>
      </c>
      <c r="BD21" s="21">
        <v>0</v>
      </c>
      <c r="BE21" s="22">
        <v>0</v>
      </c>
      <c r="BF21" s="20">
        <v>0.09263272710344825</v>
      </c>
      <c r="BG21" s="21">
        <v>0.22563051096551717</v>
      </c>
      <c r="BH21" s="21">
        <v>0</v>
      </c>
      <c r="BI21" s="21">
        <v>0</v>
      </c>
      <c r="BJ21" s="22">
        <v>0.001692228620689655</v>
      </c>
      <c r="BK21" s="23">
        <f t="shared" si="3"/>
        <v>205.80059203506295</v>
      </c>
    </row>
    <row r="22" spans="1:63" ht="15">
      <c r="A22" s="19"/>
      <c r="B22" s="7" t="s">
        <v>156</v>
      </c>
      <c r="C22" s="20">
        <v>0</v>
      </c>
      <c r="D22" s="21">
        <v>0.5614534482758621</v>
      </c>
      <c r="E22" s="21">
        <v>0</v>
      </c>
      <c r="F22" s="21">
        <v>0</v>
      </c>
      <c r="G22" s="22">
        <v>0</v>
      </c>
      <c r="H22" s="20">
        <v>0.02919411955172414</v>
      </c>
      <c r="I22" s="21">
        <v>51.91230976820691</v>
      </c>
      <c r="J22" s="21">
        <v>0</v>
      </c>
      <c r="K22" s="21">
        <v>0</v>
      </c>
      <c r="L22" s="22">
        <v>4.665557167758621</v>
      </c>
      <c r="M22" s="20">
        <v>0</v>
      </c>
      <c r="N22" s="21">
        <v>0</v>
      </c>
      <c r="O22" s="21">
        <v>0</v>
      </c>
      <c r="P22" s="21">
        <v>0</v>
      </c>
      <c r="Q22" s="22">
        <v>0</v>
      </c>
      <c r="R22" s="20">
        <v>0.029755545034482755</v>
      </c>
      <c r="S22" s="21">
        <v>0</v>
      </c>
      <c r="T22" s="21">
        <v>0</v>
      </c>
      <c r="U22" s="21">
        <v>0</v>
      </c>
      <c r="V22" s="22">
        <v>0</v>
      </c>
      <c r="W22" s="20">
        <v>0</v>
      </c>
      <c r="X22" s="21">
        <v>0</v>
      </c>
      <c r="Y22" s="21">
        <v>0</v>
      </c>
      <c r="Z22" s="21">
        <v>0</v>
      </c>
      <c r="AA22" s="22">
        <v>0</v>
      </c>
      <c r="AB22" s="20">
        <v>0</v>
      </c>
      <c r="AC22" s="21">
        <v>0</v>
      </c>
      <c r="AD22" s="21">
        <v>0</v>
      </c>
      <c r="AE22" s="21">
        <v>0</v>
      </c>
      <c r="AF22" s="22">
        <v>0</v>
      </c>
      <c r="AG22" s="20">
        <v>0</v>
      </c>
      <c r="AH22" s="21">
        <v>0</v>
      </c>
      <c r="AI22" s="21">
        <v>0</v>
      </c>
      <c r="AJ22" s="21">
        <v>0</v>
      </c>
      <c r="AK22" s="22">
        <v>0</v>
      </c>
      <c r="AL22" s="20">
        <v>0</v>
      </c>
      <c r="AM22" s="21">
        <v>0</v>
      </c>
      <c r="AN22" s="21">
        <v>0</v>
      </c>
      <c r="AO22" s="21">
        <v>0</v>
      </c>
      <c r="AP22" s="22">
        <v>0</v>
      </c>
      <c r="AQ22" s="20">
        <v>0</v>
      </c>
      <c r="AR22" s="21">
        <v>0</v>
      </c>
      <c r="AS22" s="21">
        <v>0</v>
      </c>
      <c r="AT22" s="21">
        <v>0</v>
      </c>
      <c r="AU22" s="22">
        <v>0</v>
      </c>
      <c r="AV22" s="20">
        <v>0.06864537837931033</v>
      </c>
      <c r="AW22" s="21">
        <v>46.640167680113834</v>
      </c>
      <c r="AX22" s="21">
        <v>0</v>
      </c>
      <c r="AY22" s="21">
        <v>0</v>
      </c>
      <c r="AZ22" s="22">
        <v>54.17865041424138</v>
      </c>
      <c r="BA22" s="20">
        <v>0</v>
      </c>
      <c r="BB22" s="21">
        <v>0</v>
      </c>
      <c r="BC22" s="21">
        <v>0</v>
      </c>
      <c r="BD22" s="21">
        <v>0</v>
      </c>
      <c r="BE22" s="22">
        <v>0</v>
      </c>
      <c r="BF22" s="20">
        <v>0.00950698848275862</v>
      </c>
      <c r="BG22" s="21">
        <v>0</v>
      </c>
      <c r="BH22" s="21">
        <v>0</v>
      </c>
      <c r="BI22" s="21">
        <v>0</v>
      </c>
      <c r="BJ22" s="22">
        <v>0</v>
      </c>
      <c r="BK22" s="23">
        <f t="shared" si="3"/>
        <v>158.0952405100449</v>
      </c>
    </row>
    <row r="23" spans="1:63" ht="15">
      <c r="A23" s="19"/>
      <c r="B23" s="7" t="s">
        <v>103</v>
      </c>
      <c r="C23" s="20">
        <v>0</v>
      </c>
      <c r="D23" s="21">
        <v>0.5897480234827588</v>
      </c>
      <c r="E23" s="21">
        <v>0</v>
      </c>
      <c r="F23" s="21">
        <v>0</v>
      </c>
      <c r="G23" s="22">
        <v>0</v>
      </c>
      <c r="H23" s="20">
        <v>0.03970837341379309</v>
      </c>
      <c r="I23" s="21">
        <v>1.0000000000000003E-09</v>
      </c>
      <c r="J23" s="21">
        <v>0</v>
      </c>
      <c r="K23" s="21">
        <v>0</v>
      </c>
      <c r="L23" s="22">
        <v>0.04705934589655174</v>
      </c>
      <c r="M23" s="20">
        <v>0</v>
      </c>
      <c r="N23" s="21">
        <v>0</v>
      </c>
      <c r="O23" s="21">
        <v>0</v>
      </c>
      <c r="P23" s="21">
        <v>0</v>
      </c>
      <c r="Q23" s="22">
        <v>0</v>
      </c>
      <c r="R23" s="20">
        <v>0.005452830068965517</v>
      </c>
      <c r="S23" s="21">
        <v>0</v>
      </c>
      <c r="T23" s="21">
        <v>0</v>
      </c>
      <c r="U23" s="21">
        <v>0</v>
      </c>
      <c r="V23" s="22">
        <v>0</v>
      </c>
      <c r="W23" s="20">
        <v>0</v>
      </c>
      <c r="X23" s="21">
        <v>0</v>
      </c>
      <c r="Y23" s="21">
        <v>0</v>
      </c>
      <c r="Z23" s="21">
        <v>0</v>
      </c>
      <c r="AA23" s="22">
        <v>0</v>
      </c>
      <c r="AB23" s="20">
        <v>0</v>
      </c>
      <c r="AC23" s="21">
        <v>0</v>
      </c>
      <c r="AD23" s="21">
        <v>0</v>
      </c>
      <c r="AE23" s="21">
        <v>0</v>
      </c>
      <c r="AF23" s="22">
        <v>0</v>
      </c>
      <c r="AG23" s="20">
        <v>0</v>
      </c>
      <c r="AH23" s="21">
        <v>0</v>
      </c>
      <c r="AI23" s="21">
        <v>0</v>
      </c>
      <c r="AJ23" s="21">
        <v>0</v>
      </c>
      <c r="AK23" s="22">
        <v>0</v>
      </c>
      <c r="AL23" s="20">
        <v>0</v>
      </c>
      <c r="AM23" s="21">
        <v>0</v>
      </c>
      <c r="AN23" s="21">
        <v>0</v>
      </c>
      <c r="AO23" s="21">
        <v>0</v>
      </c>
      <c r="AP23" s="22">
        <v>0</v>
      </c>
      <c r="AQ23" s="20">
        <v>0</v>
      </c>
      <c r="AR23" s="21">
        <v>0</v>
      </c>
      <c r="AS23" s="21">
        <v>0</v>
      </c>
      <c r="AT23" s="21">
        <v>0</v>
      </c>
      <c r="AU23" s="22">
        <v>0</v>
      </c>
      <c r="AV23" s="20">
        <v>1.3481801414827586</v>
      </c>
      <c r="AW23" s="21">
        <v>0.09132457891406605</v>
      </c>
      <c r="AX23" s="21">
        <v>0</v>
      </c>
      <c r="AY23" s="21">
        <v>0</v>
      </c>
      <c r="AZ23" s="22">
        <v>0.8850667465862067</v>
      </c>
      <c r="BA23" s="20">
        <v>0</v>
      </c>
      <c r="BB23" s="21">
        <v>0</v>
      </c>
      <c r="BC23" s="21">
        <v>0</v>
      </c>
      <c r="BD23" s="21">
        <v>0</v>
      </c>
      <c r="BE23" s="22">
        <v>0</v>
      </c>
      <c r="BF23" s="20">
        <v>0.26637727851724136</v>
      </c>
      <c r="BG23" s="21">
        <v>0.2813465133103448</v>
      </c>
      <c r="BH23" s="21">
        <v>0</v>
      </c>
      <c r="BI23" s="21">
        <v>0</v>
      </c>
      <c r="BJ23" s="22">
        <v>0.4725132321034482</v>
      </c>
      <c r="BK23" s="23">
        <f t="shared" si="3"/>
        <v>4.026777064776135</v>
      </c>
    </row>
    <row r="24" spans="1:63" ht="15">
      <c r="A24" s="19"/>
      <c r="B24" s="7" t="s">
        <v>104</v>
      </c>
      <c r="C24" s="20">
        <v>0</v>
      </c>
      <c r="D24" s="21">
        <v>0.5927242951724139</v>
      </c>
      <c r="E24" s="21">
        <v>0</v>
      </c>
      <c r="F24" s="21">
        <v>0</v>
      </c>
      <c r="G24" s="22">
        <v>0</v>
      </c>
      <c r="H24" s="20">
        <v>0.0027621302068965518</v>
      </c>
      <c r="I24" s="21">
        <v>0</v>
      </c>
      <c r="J24" s="21">
        <v>0</v>
      </c>
      <c r="K24" s="21">
        <v>0</v>
      </c>
      <c r="L24" s="22">
        <v>0</v>
      </c>
      <c r="M24" s="20">
        <v>0</v>
      </c>
      <c r="N24" s="21">
        <v>0</v>
      </c>
      <c r="O24" s="21">
        <v>0</v>
      </c>
      <c r="P24" s="21">
        <v>0</v>
      </c>
      <c r="Q24" s="22">
        <v>0</v>
      </c>
      <c r="R24" s="20">
        <v>0.001683945620689655</v>
      </c>
      <c r="S24" s="21">
        <v>0</v>
      </c>
      <c r="T24" s="21">
        <v>0</v>
      </c>
      <c r="U24" s="21">
        <v>0</v>
      </c>
      <c r="V24" s="22">
        <v>5.797644827586207E-05</v>
      </c>
      <c r="W24" s="20">
        <v>0</v>
      </c>
      <c r="X24" s="21">
        <v>0</v>
      </c>
      <c r="Y24" s="21">
        <v>0</v>
      </c>
      <c r="Z24" s="21">
        <v>0</v>
      </c>
      <c r="AA24" s="22">
        <v>0</v>
      </c>
      <c r="AB24" s="20">
        <v>0</v>
      </c>
      <c r="AC24" s="21">
        <v>0</v>
      </c>
      <c r="AD24" s="21">
        <v>0</v>
      </c>
      <c r="AE24" s="21">
        <v>0</v>
      </c>
      <c r="AF24" s="22">
        <v>0</v>
      </c>
      <c r="AG24" s="20">
        <v>0</v>
      </c>
      <c r="AH24" s="21">
        <v>0</v>
      </c>
      <c r="AI24" s="21">
        <v>0</v>
      </c>
      <c r="AJ24" s="21">
        <v>0</v>
      </c>
      <c r="AK24" s="22">
        <v>0</v>
      </c>
      <c r="AL24" s="20">
        <v>0</v>
      </c>
      <c r="AM24" s="21">
        <v>0</v>
      </c>
      <c r="AN24" s="21">
        <v>0</v>
      </c>
      <c r="AO24" s="21">
        <v>0</v>
      </c>
      <c r="AP24" s="22">
        <v>0</v>
      </c>
      <c r="AQ24" s="20">
        <v>0</v>
      </c>
      <c r="AR24" s="21">
        <v>0</v>
      </c>
      <c r="AS24" s="21">
        <v>0</v>
      </c>
      <c r="AT24" s="21">
        <v>0</v>
      </c>
      <c r="AU24" s="22">
        <v>0</v>
      </c>
      <c r="AV24" s="20">
        <v>0.45935705572413793</v>
      </c>
      <c r="AW24" s="21">
        <v>0.06997486848332132</v>
      </c>
      <c r="AX24" s="21">
        <v>0</v>
      </c>
      <c r="AY24" s="21">
        <v>0</v>
      </c>
      <c r="AZ24" s="22">
        <v>0.7219823354827586</v>
      </c>
      <c r="BA24" s="20">
        <v>0</v>
      </c>
      <c r="BB24" s="21">
        <v>0</v>
      </c>
      <c r="BC24" s="21">
        <v>0</v>
      </c>
      <c r="BD24" s="21">
        <v>0</v>
      </c>
      <c r="BE24" s="22">
        <v>0</v>
      </c>
      <c r="BF24" s="20">
        <v>0.2881019816896552</v>
      </c>
      <c r="BG24" s="21">
        <v>0.8664183634137932</v>
      </c>
      <c r="BH24" s="21">
        <v>0</v>
      </c>
      <c r="BI24" s="21">
        <v>0</v>
      </c>
      <c r="BJ24" s="22">
        <v>0.1920918030689655</v>
      </c>
      <c r="BK24" s="23">
        <f t="shared" si="3"/>
        <v>3.1951547553109076</v>
      </c>
    </row>
    <row r="25" spans="1:63" ht="15">
      <c r="A25" s="19"/>
      <c r="B25" s="7" t="s">
        <v>105</v>
      </c>
      <c r="C25" s="20">
        <v>0</v>
      </c>
      <c r="D25" s="21">
        <v>0.5959404955172413</v>
      </c>
      <c r="E25" s="21">
        <v>0</v>
      </c>
      <c r="F25" s="21">
        <v>0</v>
      </c>
      <c r="G25" s="22">
        <v>0</v>
      </c>
      <c r="H25" s="20">
        <v>0.06253881972413793</v>
      </c>
      <c r="I25" s="21">
        <v>41.3698094703793</v>
      </c>
      <c r="J25" s="21">
        <v>0</v>
      </c>
      <c r="K25" s="21">
        <v>0</v>
      </c>
      <c r="L25" s="22">
        <v>0.7230162657586208</v>
      </c>
      <c r="M25" s="20">
        <v>0</v>
      </c>
      <c r="N25" s="21">
        <v>0</v>
      </c>
      <c r="O25" s="21">
        <v>0</v>
      </c>
      <c r="P25" s="21">
        <v>0</v>
      </c>
      <c r="Q25" s="22">
        <v>0</v>
      </c>
      <c r="R25" s="20">
        <v>0.009763041068965517</v>
      </c>
      <c r="S25" s="21">
        <v>20.57877716037931</v>
      </c>
      <c r="T25" s="21">
        <v>0</v>
      </c>
      <c r="U25" s="21">
        <v>0</v>
      </c>
      <c r="V25" s="22">
        <v>0.07700934665517244</v>
      </c>
      <c r="W25" s="20">
        <v>0</v>
      </c>
      <c r="X25" s="21">
        <v>0</v>
      </c>
      <c r="Y25" s="21">
        <v>0</v>
      </c>
      <c r="Z25" s="21">
        <v>0</v>
      </c>
      <c r="AA25" s="22">
        <v>0</v>
      </c>
      <c r="AB25" s="20">
        <v>0</v>
      </c>
      <c r="AC25" s="21">
        <v>0</v>
      </c>
      <c r="AD25" s="21">
        <v>0</v>
      </c>
      <c r="AE25" s="21">
        <v>0</v>
      </c>
      <c r="AF25" s="22">
        <v>0</v>
      </c>
      <c r="AG25" s="20">
        <v>0</v>
      </c>
      <c r="AH25" s="21">
        <v>0</v>
      </c>
      <c r="AI25" s="21">
        <v>0</v>
      </c>
      <c r="AJ25" s="21">
        <v>0</v>
      </c>
      <c r="AK25" s="22">
        <v>0</v>
      </c>
      <c r="AL25" s="20">
        <v>0</v>
      </c>
      <c r="AM25" s="21">
        <v>0</v>
      </c>
      <c r="AN25" s="21">
        <v>0</v>
      </c>
      <c r="AO25" s="21">
        <v>0</v>
      </c>
      <c r="AP25" s="22">
        <v>0</v>
      </c>
      <c r="AQ25" s="20">
        <v>0</v>
      </c>
      <c r="AR25" s="21">
        <v>0</v>
      </c>
      <c r="AS25" s="21">
        <v>0</v>
      </c>
      <c r="AT25" s="21">
        <v>0</v>
      </c>
      <c r="AU25" s="22">
        <v>0</v>
      </c>
      <c r="AV25" s="20">
        <v>0.7197314376551723</v>
      </c>
      <c r="AW25" s="21">
        <v>2.4134608477984174</v>
      </c>
      <c r="AX25" s="21">
        <v>0</v>
      </c>
      <c r="AY25" s="21">
        <v>0</v>
      </c>
      <c r="AZ25" s="22">
        <v>4.282809039689656</v>
      </c>
      <c r="BA25" s="20">
        <v>0</v>
      </c>
      <c r="BB25" s="21">
        <v>0</v>
      </c>
      <c r="BC25" s="21">
        <v>0</v>
      </c>
      <c r="BD25" s="21">
        <v>0</v>
      </c>
      <c r="BE25" s="22">
        <v>0</v>
      </c>
      <c r="BF25" s="20">
        <v>0.4141349734482759</v>
      </c>
      <c r="BG25" s="21">
        <v>0</v>
      </c>
      <c r="BH25" s="21">
        <v>0.13898498031034479</v>
      </c>
      <c r="BI25" s="21">
        <v>0</v>
      </c>
      <c r="BJ25" s="22">
        <v>0.19223408744827591</v>
      </c>
      <c r="BK25" s="23">
        <f t="shared" si="3"/>
        <v>71.57820996583288</v>
      </c>
    </row>
    <row r="26" spans="1:63" ht="15">
      <c r="A26" s="19"/>
      <c r="B26" s="7" t="s">
        <v>196</v>
      </c>
      <c r="C26" s="20">
        <v>0</v>
      </c>
      <c r="D26" s="21">
        <v>0.10123062775862068</v>
      </c>
      <c r="E26" s="21">
        <v>0</v>
      </c>
      <c r="F26" s="21">
        <v>0</v>
      </c>
      <c r="G26" s="22">
        <v>0</v>
      </c>
      <c r="H26" s="20">
        <v>0.03393352572413794</v>
      </c>
      <c r="I26" s="21">
        <v>32.44441631137933</v>
      </c>
      <c r="J26" s="21">
        <v>3.0370706896551725</v>
      </c>
      <c r="K26" s="21">
        <v>0</v>
      </c>
      <c r="L26" s="22">
        <v>0.1518459415862069</v>
      </c>
      <c r="M26" s="20">
        <v>0</v>
      </c>
      <c r="N26" s="21">
        <v>0</v>
      </c>
      <c r="O26" s="21">
        <v>0</v>
      </c>
      <c r="P26" s="21">
        <v>0</v>
      </c>
      <c r="Q26" s="22">
        <v>0</v>
      </c>
      <c r="R26" s="20">
        <v>0.019233830068965514</v>
      </c>
      <c r="S26" s="21">
        <v>7.845373680172415</v>
      </c>
      <c r="T26" s="21">
        <v>3.745533239758621</v>
      </c>
      <c r="U26" s="21">
        <v>0</v>
      </c>
      <c r="V26" s="22">
        <v>0.030369188344827578</v>
      </c>
      <c r="W26" s="20">
        <v>0</v>
      </c>
      <c r="X26" s="21">
        <v>0</v>
      </c>
      <c r="Y26" s="21">
        <v>0</v>
      </c>
      <c r="Z26" s="21">
        <v>0</v>
      </c>
      <c r="AA26" s="22">
        <v>0</v>
      </c>
      <c r="AB26" s="20">
        <v>0</v>
      </c>
      <c r="AC26" s="21">
        <v>0</v>
      </c>
      <c r="AD26" s="21">
        <v>0</v>
      </c>
      <c r="AE26" s="21">
        <v>0</v>
      </c>
      <c r="AF26" s="22">
        <v>0</v>
      </c>
      <c r="AG26" s="20">
        <v>0</v>
      </c>
      <c r="AH26" s="21">
        <v>0</v>
      </c>
      <c r="AI26" s="21">
        <v>0</v>
      </c>
      <c r="AJ26" s="21">
        <v>0</v>
      </c>
      <c r="AK26" s="22">
        <v>0</v>
      </c>
      <c r="AL26" s="20">
        <v>0</v>
      </c>
      <c r="AM26" s="21">
        <v>0</v>
      </c>
      <c r="AN26" s="21">
        <v>0</v>
      </c>
      <c r="AO26" s="21">
        <v>0</v>
      </c>
      <c r="AP26" s="22">
        <v>0</v>
      </c>
      <c r="AQ26" s="20">
        <v>0</v>
      </c>
      <c r="AR26" s="21">
        <v>0</v>
      </c>
      <c r="AS26" s="21">
        <v>0</v>
      </c>
      <c r="AT26" s="21">
        <v>0</v>
      </c>
      <c r="AU26" s="22">
        <v>0</v>
      </c>
      <c r="AV26" s="20">
        <v>0.18544053951724138</v>
      </c>
      <c r="AW26" s="21">
        <v>45.35030478879886</v>
      </c>
      <c r="AX26" s="21">
        <v>0</v>
      </c>
      <c r="AY26" s="21">
        <v>0</v>
      </c>
      <c r="AZ26" s="22">
        <v>0.20244567031034483</v>
      </c>
      <c r="BA26" s="20">
        <v>0</v>
      </c>
      <c r="BB26" s="21">
        <v>0</v>
      </c>
      <c r="BC26" s="21">
        <v>0</v>
      </c>
      <c r="BD26" s="21">
        <v>0</v>
      </c>
      <c r="BE26" s="22">
        <v>0</v>
      </c>
      <c r="BF26" s="20">
        <v>0.10033552913793102</v>
      </c>
      <c r="BG26" s="21">
        <v>25.55927205544828</v>
      </c>
      <c r="BH26" s="21">
        <v>0</v>
      </c>
      <c r="BI26" s="21">
        <v>0</v>
      </c>
      <c r="BJ26" s="22">
        <v>0</v>
      </c>
      <c r="BK26" s="23">
        <f t="shared" si="3"/>
        <v>118.80680561766096</v>
      </c>
    </row>
    <row r="27" spans="1:63" ht="15">
      <c r="A27" s="19"/>
      <c r="B27" s="7" t="s">
        <v>191</v>
      </c>
      <c r="C27" s="20">
        <v>0</v>
      </c>
      <c r="D27" s="21">
        <v>0.10632851100000001</v>
      </c>
      <c r="E27" s="21">
        <v>0</v>
      </c>
      <c r="F27" s="21">
        <v>0</v>
      </c>
      <c r="G27" s="22">
        <v>0</v>
      </c>
      <c r="H27" s="20">
        <v>0.4112261402413793</v>
      </c>
      <c r="I27" s="21">
        <v>49.71233038744827</v>
      </c>
      <c r="J27" s="21">
        <v>0</v>
      </c>
      <c r="K27" s="21">
        <v>0</v>
      </c>
      <c r="L27" s="22">
        <v>16.591148936999996</v>
      </c>
      <c r="M27" s="20">
        <v>0</v>
      </c>
      <c r="N27" s="21">
        <v>0</v>
      </c>
      <c r="O27" s="21">
        <v>0</v>
      </c>
      <c r="P27" s="21">
        <v>0</v>
      </c>
      <c r="Q27" s="22">
        <v>0</v>
      </c>
      <c r="R27" s="20">
        <v>0.07900208137931035</v>
      </c>
      <c r="S27" s="21">
        <v>4.253140445793103</v>
      </c>
      <c r="T27" s="21">
        <v>0</v>
      </c>
      <c r="U27" s="21">
        <v>0</v>
      </c>
      <c r="V27" s="22">
        <v>0.7143098995517241</v>
      </c>
      <c r="W27" s="20">
        <v>0</v>
      </c>
      <c r="X27" s="21">
        <v>0</v>
      </c>
      <c r="Y27" s="21">
        <v>0</v>
      </c>
      <c r="Z27" s="21">
        <v>0</v>
      </c>
      <c r="AA27" s="22">
        <v>0</v>
      </c>
      <c r="AB27" s="20">
        <v>0</v>
      </c>
      <c r="AC27" s="21">
        <v>0</v>
      </c>
      <c r="AD27" s="21">
        <v>0</v>
      </c>
      <c r="AE27" s="21">
        <v>0</v>
      </c>
      <c r="AF27" s="22">
        <v>0</v>
      </c>
      <c r="AG27" s="20">
        <v>0</v>
      </c>
      <c r="AH27" s="21">
        <v>0</v>
      </c>
      <c r="AI27" s="21">
        <v>0</v>
      </c>
      <c r="AJ27" s="21">
        <v>0</v>
      </c>
      <c r="AK27" s="22">
        <v>0</v>
      </c>
      <c r="AL27" s="20">
        <v>0</v>
      </c>
      <c r="AM27" s="21">
        <v>0</v>
      </c>
      <c r="AN27" s="21">
        <v>0</v>
      </c>
      <c r="AO27" s="21">
        <v>0</v>
      </c>
      <c r="AP27" s="22">
        <v>0</v>
      </c>
      <c r="AQ27" s="20">
        <v>0</v>
      </c>
      <c r="AR27" s="21">
        <v>0</v>
      </c>
      <c r="AS27" s="21">
        <v>0</v>
      </c>
      <c r="AT27" s="21">
        <v>0</v>
      </c>
      <c r="AU27" s="22">
        <v>0</v>
      </c>
      <c r="AV27" s="20">
        <v>0.28828264648275864</v>
      </c>
      <c r="AW27" s="21">
        <v>14.724013910243272</v>
      </c>
      <c r="AX27" s="21">
        <v>0</v>
      </c>
      <c r="AY27" s="21">
        <v>0</v>
      </c>
      <c r="AZ27" s="22">
        <v>14.146121512689657</v>
      </c>
      <c r="BA27" s="20">
        <v>0</v>
      </c>
      <c r="BB27" s="21">
        <v>0</v>
      </c>
      <c r="BC27" s="21">
        <v>0</v>
      </c>
      <c r="BD27" s="21">
        <v>0</v>
      </c>
      <c r="BE27" s="22">
        <v>0</v>
      </c>
      <c r="BF27" s="20">
        <v>0.04403830265517242</v>
      </c>
      <c r="BG27" s="21">
        <v>2.122839374965517</v>
      </c>
      <c r="BH27" s="21">
        <v>0</v>
      </c>
      <c r="BI27" s="21">
        <v>0</v>
      </c>
      <c r="BJ27" s="22">
        <v>1.2418610316551726</v>
      </c>
      <c r="BK27" s="23">
        <f t="shared" si="3"/>
        <v>104.43464318110534</v>
      </c>
    </row>
    <row r="28" spans="1:63" ht="15">
      <c r="A28" s="19"/>
      <c r="B28" s="7" t="s">
        <v>192</v>
      </c>
      <c r="C28" s="20">
        <v>0</v>
      </c>
      <c r="D28" s="21">
        <v>21.792244593103444</v>
      </c>
      <c r="E28" s="21">
        <v>0</v>
      </c>
      <c r="F28" s="21">
        <v>0</v>
      </c>
      <c r="G28" s="22">
        <v>0</v>
      </c>
      <c r="H28" s="20">
        <v>0.3063582038275863</v>
      </c>
      <c r="I28" s="21">
        <v>54.58579682541378</v>
      </c>
      <c r="J28" s="21">
        <v>0</v>
      </c>
      <c r="K28" s="21">
        <v>0</v>
      </c>
      <c r="L28" s="22">
        <v>20.643564730034484</v>
      </c>
      <c r="M28" s="20">
        <v>0</v>
      </c>
      <c r="N28" s="21">
        <v>0</v>
      </c>
      <c r="O28" s="21">
        <v>0</v>
      </c>
      <c r="P28" s="21">
        <v>0</v>
      </c>
      <c r="Q28" s="22">
        <v>0</v>
      </c>
      <c r="R28" s="20">
        <v>0.4506789664827585</v>
      </c>
      <c r="S28" s="21">
        <v>7.630959202862067</v>
      </c>
      <c r="T28" s="21">
        <v>0.5394119947241378</v>
      </c>
      <c r="U28" s="21">
        <v>0</v>
      </c>
      <c r="V28" s="22">
        <v>8.48702489927586</v>
      </c>
      <c r="W28" s="20">
        <v>0</v>
      </c>
      <c r="X28" s="21">
        <v>0</v>
      </c>
      <c r="Y28" s="21">
        <v>0</v>
      </c>
      <c r="Z28" s="21">
        <v>0</v>
      </c>
      <c r="AA28" s="22">
        <v>0</v>
      </c>
      <c r="AB28" s="20">
        <v>0</v>
      </c>
      <c r="AC28" s="21">
        <v>0</v>
      </c>
      <c r="AD28" s="21">
        <v>0</v>
      </c>
      <c r="AE28" s="21">
        <v>0</v>
      </c>
      <c r="AF28" s="22">
        <v>0</v>
      </c>
      <c r="AG28" s="20">
        <v>0</v>
      </c>
      <c r="AH28" s="21">
        <v>0</v>
      </c>
      <c r="AI28" s="21">
        <v>0</v>
      </c>
      <c r="AJ28" s="21">
        <v>0</v>
      </c>
      <c r="AK28" s="22">
        <v>0</v>
      </c>
      <c r="AL28" s="20">
        <v>0</v>
      </c>
      <c r="AM28" s="21">
        <v>0</v>
      </c>
      <c r="AN28" s="21">
        <v>0</v>
      </c>
      <c r="AO28" s="21">
        <v>0</v>
      </c>
      <c r="AP28" s="22">
        <v>0</v>
      </c>
      <c r="AQ28" s="20">
        <v>0</v>
      </c>
      <c r="AR28" s="21">
        <v>0</v>
      </c>
      <c r="AS28" s="21">
        <v>0</v>
      </c>
      <c r="AT28" s="21">
        <v>0</v>
      </c>
      <c r="AU28" s="22">
        <v>0</v>
      </c>
      <c r="AV28" s="20">
        <v>0.700487555172414</v>
      </c>
      <c r="AW28" s="21">
        <v>19.54920575275805</v>
      </c>
      <c r="AX28" s="21">
        <v>0</v>
      </c>
      <c r="AY28" s="21">
        <v>0</v>
      </c>
      <c r="AZ28" s="22">
        <v>54.52631233462069</v>
      </c>
      <c r="BA28" s="20">
        <v>0</v>
      </c>
      <c r="BB28" s="21">
        <v>0</v>
      </c>
      <c r="BC28" s="21">
        <v>0</v>
      </c>
      <c r="BD28" s="21">
        <v>0</v>
      </c>
      <c r="BE28" s="22">
        <v>0</v>
      </c>
      <c r="BF28" s="20">
        <v>0.9377000933448276</v>
      </c>
      <c r="BG28" s="21">
        <v>0.392735088</v>
      </c>
      <c r="BH28" s="21">
        <v>0.37659529113793105</v>
      </c>
      <c r="BI28" s="21">
        <v>0</v>
      </c>
      <c r="BJ28" s="22">
        <v>11.80118413703448</v>
      </c>
      <c r="BK28" s="23">
        <f t="shared" si="3"/>
        <v>202.7202596677925</v>
      </c>
    </row>
    <row r="29" spans="1:63" ht="15">
      <c r="A29" s="19"/>
      <c r="B29" s="7" t="s">
        <v>106</v>
      </c>
      <c r="C29" s="20">
        <v>0</v>
      </c>
      <c r="D29" s="21">
        <v>0.6001582912068965</v>
      </c>
      <c r="E29" s="21">
        <v>0</v>
      </c>
      <c r="F29" s="21">
        <v>0</v>
      </c>
      <c r="G29" s="22">
        <v>0</v>
      </c>
      <c r="H29" s="20">
        <v>0</v>
      </c>
      <c r="I29" s="21">
        <v>0</v>
      </c>
      <c r="J29" s="21">
        <v>0</v>
      </c>
      <c r="K29" s="21">
        <v>0</v>
      </c>
      <c r="L29" s="22">
        <v>6.062648220413794</v>
      </c>
      <c r="M29" s="20">
        <v>0</v>
      </c>
      <c r="N29" s="21">
        <v>0</v>
      </c>
      <c r="O29" s="21">
        <v>0</v>
      </c>
      <c r="P29" s="21">
        <v>0</v>
      </c>
      <c r="Q29" s="22">
        <v>0</v>
      </c>
      <c r="R29" s="20">
        <v>0</v>
      </c>
      <c r="S29" s="21">
        <v>0</v>
      </c>
      <c r="T29" s="21">
        <v>0</v>
      </c>
      <c r="U29" s="21">
        <v>0</v>
      </c>
      <c r="V29" s="22">
        <v>0</v>
      </c>
      <c r="W29" s="20">
        <v>0</v>
      </c>
      <c r="X29" s="21">
        <v>0</v>
      </c>
      <c r="Y29" s="21">
        <v>0</v>
      </c>
      <c r="Z29" s="21">
        <v>0</v>
      </c>
      <c r="AA29" s="22">
        <v>0</v>
      </c>
      <c r="AB29" s="20">
        <v>0</v>
      </c>
      <c r="AC29" s="21">
        <v>0</v>
      </c>
      <c r="AD29" s="21">
        <v>0</v>
      </c>
      <c r="AE29" s="21">
        <v>0</v>
      </c>
      <c r="AF29" s="22">
        <v>0</v>
      </c>
      <c r="AG29" s="20">
        <v>0</v>
      </c>
      <c r="AH29" s="21">
        <v>0</v>
      </c>
      <c r="AI29" s="21">
        <v>0</v>
      </c>
      <c r="AJ29" s="21">
        <v>0</v>
      </c>
      <c r="AK29" s="22">
        <v>0</v>
      </c>
      <c r="AL29" s="20">
        <v>0</v>
      </c>
      <c r="AM29" s="21">
        <v>0</v>
      </c>
      <c r="AN29" s="21">
        <v>0</v>
      </c>
      <c r="AO29" s="21">
        <v>0</v>
      </c>
      <c r="AP29" s="22">
        <v>0</v>
      </c>
      <c r="AQ29" s="20">
        <v>0</v>
      </c>
      <c r="AR29" s="21">
        <v>0</v>
      </c>
      <c r="AS29" s="21">
        <v>0</v>
      </c>
      <c r="AT29" s="21">
        <v>0</v>
      </c>
      <c r="AU29" s="22">
        <v>0</v>
      </c>
      <c r="AV29" s="20">
        <v>0.6853946519655173</v>
      </c>
      <c r="AW29" s="21">
        <v>0.6574987852107634</v>
      </c>
      <c r="AX29" s="21">
        <v>0</v>
      </c>
      <c r="AY29" s="21">
        <v>0</v>
      </c>
      <c r="AZ29" s="22">
        <v>7.959089037758621</v>
      </c>
      <c r="BA29" s="20">
        <v>0</v>
      </c>
      <c r="BB29" s="21">
        <v>0</v>
      </c>
      <c r="BC29" s="21">
        <v>0</v>
      </c>
      <c r="BD29" s="21">
        <v>0</v>
      </c>
      <c r="BE29" s="22">
        <v>0</v>
      </c>
      <c r="BF29" s="20">
        <v>0.22330083613793106</v>
      </c>
      <c r="BG29" s="21">
        <v>0</v>
      </c>
      <c r="BH29" s="21">
        <v>0</v>
      </c>
      <c r="BI29" s="21">
        <v>0</v>
      </c>
      <c r="BJ29" s="22">
        <v>0.02882426127586207</v>
      </c>
      <c r="BK29" s="23">
        <f t="shared" si="3"/>
        <v>16.216914083969385</v>
      </c>
    </row>
    <row r="30" spans="1:63" ht="15">
      <c r="A30" s="19"/>
      <c r="B30" s="7" t="s">
        <v>177</v>
      </c>
      <c r="C30" s="20">
        <v>0</v>
      </c>
      <c r="D30" s="21">
        <v>4.524888172620691</v>
      </c>
      <c r="E30" s="21">
        <v>0</v>
      </c>
      <c r="F30" s="21">
        <v>0</v>
      </c>
      <c r="G30" s="22">
        <v>0</v>
      </c>
      <c r="H30" s="20">
        <v>0.0872736393448276</v>
      </c>
      <c r="I30" s="21">
        <v>6.237008020896552</v>
      </c>
      <c r="J30" s="21">
        <v>0</v>
      </c>
      <c r="K30" s="21">
        <v>0</v>
      </c>
      <c r="L30" s="22">
        <v>4.702770752724137</v>
      </c>
      <c r="M30" s="20">
        <v>0</v>
      </c>
      <c r="N30" s="21">
        <v>0</v>
      </c>
      <c r="O30" s="21">
        <v>0</v>
      </c>
      <c r="P30" s="21">
        <v>0</v>
      </c>
      <c r="Q30" s="22">
        <v>0</v>
      </c>
      <c r="R30" s="20">
        <v>0.024458852</v>
      </c>
      <c r="S30" s="21">
        <v>0</v>
      </c>
      <c r="T30" s="21">
        <v>0</v>
      </c>
      <c r="U30" s="21">
        <v>0</v>
      </c>
      <c r="V30" s="22">
        <v>0.44470645313793106</v>
      </c>
      <c r="W30" s="20">
        <v>0</v>
      </c>
      <c r="X30" s="21">
        <v>0</v>
      </c>
      <c r="Y30" s="21">
        <v>0</v>
      </c>
      <c r="Z30" s="21">
        <v>0</v>
      </c>
      <c r="AA30" s="22">
        <v>0</v>
      </c>
      <c r="AB30" s="20">
        <v>0</v>
      </c>
      <c r="AC30" s="21">
        <v>0</v>
      </c>
      <c r="AD30" s="21">
        <v>0</v>
      </c>
      <c r="AE30" s="21">
        <v>0</v>
      </c>
      <c r="AF30" s="22">
        <v>0</v>
      </c>
      <c r="AG30" s="20">
        <v>0</v>
      </c>
      <c r="AH30" s="21">
        <v>0</v>
      </c>
      <c r="AI30" s="21">
        <v>0</v>
      </c>
      <c r="AJ30" s="21">
        <v>0</v>
      </c>
      <c r="AK30" s="22">
        <v>0</v>
      </c>
      <c r="AL30" s="20">
        <v>0</v>
      </c>
      <c r="AM30" s="21">
        <v>0</v>
      </c>
      <c r="AN30" s="21">
        <v>0</v>
      </c>
      <c r="AO30" s="21">
        <v>0</v>
      </c>
      <c r="AP30" s="22">
        <v>0</v>
      </c>
      <c r="AQ30" s="20">
        <v>0</v>
      </c>
      <c r="AR30" s="21">
        <v>0</v>
      </c>
      <c r="AS30" s="21">
        <v>0</v>
      </c>
      <c r="AT30" s="21">
        <v>0</v>
      </c>
      <c r="AU30" s="22">
        <v>0</v>
      </c>
      <c r="AV30" s="20">
        <v>0.3214981015172414</v>
      </c>
      <c r="AW30" s="21">
        <v>41.02242355539929</v>
      </c>
      <c r="AX30" s="21">
        <v>0</v>
      </c>
      <c r="AY30" s="21">
        <v>0</v>
      </c>
      <c r="AZ30" s="22">
        <v>9.79259004424138</v>
      </c>
      <c r="BA30" s="20">
        <v>0</v>
      </c>
      <c r="BB30" s="21">
        <v>0</v>
      </c>
      <c r="BC30" s="21">
        <v>0</v>
      </c>
      <c r="BD30" s="21">
        <v>0</v>
      </c>
      <c r="BE30" s="22">
        <v>0</v>
      </c>
      <c r="BF30" s="20">
        <v>0.04944597368965517</v>
      </c>
      <c r="BG30" s="21">
        <v>0</v>
      </c>
      <c r="BH30" s="21">
        <v>0</v>
      </c>
      <c r="BI30" s="21">
        <v>0</v>
      </c>
      <c r="BJ30" s="22">
        <v>0.1662981329655172</v>
      </c>
      <c r="BK30" s="23">
        <f t="shared" si="3"/>
        <v>67.37336169853724</v>
      </c>
    </row>
    <row r="31" spans="1:63" ht="15">
      <c r="A31" s="19"/>
      <c r="B31" s="7" t="s">
        <v>187</v>
      </c>
      <c r="C31" s="20">
        <v>0</v>
      </c>
      <c r="D31" s="21">
        <v>0.0757237101034483</v>
      </c>
      <c r="E31" s="21">
        <v>0</v>
      </c>
      <c r="F31" s="21">
        <v>0</v>
      </c>
      <c r="G31" s="22">
        <v>0</v>
      </c>
      <c r="H31" s="20">
        <v>0.014603858724137931</v>
      </c>
      <c r="I31" s="21">
        <v>44.027928740241386</v>
      </c>
      <c r="J31" s="21">
        <v>0</v>
      </c>
      <c r="K31" s="21">
        <v>0</v>
      </c>
      <c r="L31" s="22">
        <v>2.658346477137931</v>
      </c>
      <c r="M31" s="20">
        <v>0</v>
      </c>
      <c r="N31" s="21">
        <v>0</v>
      </c>
      <c r="O31" s="21">
        <v>0</v>
      </c>
      <c r="P31" s="21">
        <v>0</v>
      </c>
      <c r="Q31" s="22">
        <v>0</v>
      </c>
      <c r="R31" s="20">
        <v>0.0032453021379310345</v>
      </c>
      <c r="S31" s="21">
        <v>0</v>
      </c>
      <c r="T31" s="21">
        <v>0</v>
      </c>
      <c r="U31" s="21">
        <v>0</v>
      </c>
      <c r="V31" s="22">
        <v>0.054088364482758625</v>
      </c>
      <c r="W31" s="20">
        <v>0</v>
      </c>
      <c r="X31" s="21">
        <v>0</v>
      </c>
      <c r="Y31" s="21">
        <v>0</v>
      </c>
      <c r="Z31" s="21">
        <v>0</v>
      </c>
      <c r="AA31" s="22">
        <v>0</v>
      </c>
      <c r="AB31" s="20">
        <v>0</v>
      </c>
      <c r="AC31" s="21">
        <v>0</v>
      </c>
      <c r="AD31" s="21">
        <v>0</v>
      </c>
      <c r="AE31" s="21">
        <v>0</v>
      </c>
      <c r="AF31" s="22">
        <v>0</v>
      </c>
      <c r="AG31" s="20">
        <v>0</v>
      </c>
      <c r="AH31" s="21">
        <v>0</v>
      </c>
      <c r="AI31" s="21">
        <v>0</v>
      </c>
      <c r="AJ31" s="21">
        <v>0</v>
      </c>
      <c r="AK31" s="22">
        <v>0</v>
      </c>
      <c r="AL31" s="20">
        <v>0</v>
      </c>
      <c r="AM31" s="21">
        <v>0</v>
      </c>
      <c r="AN31" s="21">
        <v>0</v>
      </c>
      <c r="AO31" s="21">
        <v>0</v>
      </c>
      <c r="AP31" s="22">
        <v>0</v>
      </c>
      <c r="AQ31" s="20">
        <v>0</v>
      </c>
      <c r="AR31" s="21">
        <v>0</v>
      </c>
      <c r="AS31" s="21">
        <v>0</v>
      </c>
      <c r="AT31" s="21">
        <v>0</v>
      </c>
      <c r="AU31" s="22">
        <v>0</v>
      </c>
      <c r="AV31" s="20">
        <v>0.15187832620689654</v>
      </c>
      <c r="AW31" s="21">
        <v>0.05610094764029023</v>
      </c>
      <c r="AX31" s="21">
        <v>0</v>
      </c>
      <c r="AY31" s="21">
        <v>0</v>
      </c>
      <c r="AZ31" s="22">
        <v>1.0394857821724135</v>
      </c>
      <c r="BA31" s="20">
        <v>0</v>
      </c>
      <c r="BB31" s="21">
        <v>0</v>
      </c>
      <c r="BC31" s="21">
        <v>0</v>
      </c>
      <c r="BD31" s="21">
        <v>0</v>
      </c>
      <c r="BE31" s="22">
        <v>0</v>
      </c>
      <c r="BF31" s="20">
        <v>0.06742901641379309</v>
      </c>
      <c r="BG31" s="21">
        <v>0</v>
      </c>
      <c r="BH31" s="21">
        <v>0</v>
      </c>
      <c r="BI31" s="21">
        <v>0</v>
      </c>
      <c r="BJ31" s="22">
        <v>0.38299683727586203</v>
      </c>
      <c r="BK31" s="23">
        <f t="shared" si="3"/>
        <v>48.53182736253685</v>
      </c>
    </row>
    <row r="32" spans="1:63" s="28" customFormat="1" ht="15">
      <c r="A32" s="19"/>
      <c r="B32" s="8" t="s">
        <v>15</v>
      </c>
      <c r="C32" s="24">
        <f aca="true" t="shared" si="5" ref="C32:AH32">SUM(C18:C31)</f>
        <v>0</v>
      </c>
      <c r="D32" s="24">
        <f t="shared" si="5"/>
        <v>35.678039325965514</v>
      </c>
      <c r="E32" s="24">
        <f t="shared" si="5"/>
        <v>0</v>
      </c>
      <c r="F32" s="24">
        <f t="shared" si="5"/>
        <v>0</v>
      </c>
      <c r="G32" s="24">
        <f t="shared" si="5"/>
        <v>0</v>
      </c>
      <c r="H32" s="24">
        <f t="shared" si="5"/>
        <v>1.181690029034483</v>
      </c>
      <c r="I32" s="24">
        <f t="shared" si="5"/>
        <v>505.413628469208</v>
      </c>
      <c r="J32" s="24">
        <f t="shared" si="5"/>
        <v>3.0370706896551725</v>
      </c>
      <c r="K32" s="24">
        <f t="shared" si="5"/>
        <v>0</v>
      </c>
      <c r="L32" s="24">
        <f t="shared" si="5"/>
        <v>82.37437638765516</v>
      </c>
      <c r="M32" s="24">
        <f t="shared" si="5"/>
        <v>0</v>
      </c>
      <c r="N32" s="24">
        <f t="shared" si="5"/>
        <v>0</v>
      </c>
      <c r="O32" s="24">
        <f t="shared" si="5"/>
        <v>0</v>
      </c>
      <c r="P32" s="24">
        <f t="shared" si="5"/>
        <v>0</v>
      </c>
      <c r="Q32" s="24">
        <f t="shared" si="5"/>
        <v>0</v>
      </c>
      <c r="R32" s="24">
        <f t="shared" si="5"/>
        <v>0.742909799689655</v>
      </c>
      <c r="S32" s="24">
        <f t="shared" si="5"/>
        <v>41.3207390985862</v>
      </c>
      <c r="T32" s="24">
        <f t="shared" si="5"/>
        <v>4.284945234482759</v>
      </c>
      <c r="U32" s="24">
        <f t="shared" si="5"/>
        <v>0</v>
      </c>
      <c r="V32" s="24">
        <f t="shared" si="5"/>
        <v>9.925120610689653</v>
      </c>
      <c r="W32" s="24">
        <f t="shared" si="5"/>
        <v>0</v>
      </c>
      <c r="X32" s="24">
        <f t="shared" si="5"/>
        <v>0</v>
      </c>
      <c r="Y32" s="24">
        <f t="shared" si="5"/>
        <v>0</v>
      </c>
      <c r="Z32" s="24">
        <f t="shared" si="5"/>
        <v>0</v>
      </c>
      <c r="AA32" s="24">
        <f t="shared" si="5"/>
        <v>0</v>
      </c>
      <c r="AB32" s="24">
        <f t="shared" si="5"/>
        <v>0</v>
      </c>
      <c r="AC32" s="24">
        <f t="shared" si="5"/>
        <v>0</v>
      </c>
      <c r="AD32" s="24">
        <f t="shared" si="5"/>
        <v>0</v>
      </c>
      <c r="AE32" s="24">
        <f t="shared" si="5"/>
        <v>0</v>
      </c>
      <c r="AF32" s="24">
        <f t="shared" si="5"/>
        <v>0</v>
      </c>
      <c r="AG32" s="24">
        <f t="shared" si="5"/>
        <v>0</v>
      </c>
      <c r="AH32" s="24">
        <f t="shared" si="5"/>
        <v>0</v>
      </c>
      <c r="AI32" s="24">
        <f aca="true" t="shared" si="6" ref="AI32:BK32">SUM(AI18:AI31)</f>
        <v>0</v>
      </c>
      <c r="AJ32" s="24">
        <f t="shared" si="6"/>
        <v>0</v>
      </c>
      <c r="AK32" s="24">
        <f t="shared" si="6"/>
        <v>0</v>
      </c>
      <c r="AL32" s="24">
        <f t="shared" si="6"/>
        <v>0</v>
      </c>
      <c r="AM32" s="24">
        <f t="shared" si="6"/>
        <v>0</v>
      </c>
      <c r="AN32" s="24">
        <f t="shared" si="6"/>
        <v>0</v>
      </c>
      <c r="AO32" s="24">
        <f t="shared" si="6"/>
        <v>0</v>
      </c>
      <c r="AP32" s="24">
        <f t="shared" si="6"/>
        <v>0</v>
      </c>
      <c r="AQ32" s="24">
        <f t="shared" si="6"/>
        <v>0</v>
      </c>
      <c r="AR32" s="24">
        <f t="shared" si="6"/>
        <v>0</v>
      </c>
      <c r="AS32" s="24">
        <f t="shared" si="6"/>
        <v>0</v>
      </c>
      <c r="AT32" s="24">
        <f t="shared" si="6"/>
        <v>0</v>
      </c>
      <c r="AU32" s="24">
        <f t="shared" si="6"/>
        <v>0</v>
      </c>
      <c r="AV32" s="24">
        <f t="shared" si="6"/>
        <v>20.874466129896554</v>
      </c>
      <c r="AW32" s="24">
        <f t="shared" si="6"/>
        <v>204.6665885912409</v>
      </c>
      <c r="AX32" s="24">
        <f t="shared" si="6"/>
        <v>0</v>
      </c>
      <c r="AY32" s="24">
        <f t="shared" si="6"/>
        <v>0</v>
      </c>
      <c r="AZ32" s="24">
        <f t="shared" si="6"/>
        <v>161.54023159437932</v>
      </c>
      <c r="BA32" s="24">
        <f t="shared" si="6"/>
        <v>0</v>
      </c>
      <c r="BB32" s="24">
        <f t="shared" si="6"/>
        <v>0</v>
      </c>
      <c r="BC32" s="24">
        <f t="shared" si="6"/>
        <v>0</v>
      </c>
      <c r="BD32" s="24">
        <f t="shared" si="6"/>
        <v>0</v>
      </c>
      <c r="BE32" s="24">
        <f t="shared" si="6"/>
        <v>0</v>
      </c>
      <c r="BF32" s="24">
        <f t="shared" si="6"/>
        <v>2.807028778517241</v>
      </c>
      <c r="BG32" s="24">
        <f t="shared" si="6"/>
        <v>29.476436369551724</v>
      </c>
      <c r="BH32" s="24">
        <f t="shared" si="6"/>
        <v>0.5155802714482758</v>
      </c>
      <c r="BI32" s="24">
        <f t="shared" si="6"/>
        <v>0</v>
      </c>
      <c r="BJ32" s="24">
        <f t="shared" si="6"/>
        <v>15.806237062103445</v>
      </c>
      <c r="BK32" s="24">
        <f t="shared" si="6"/>
        <v>1119.6450884421042</v>
      </c>
    </row>
    <row r="33" spans="3:63" ht="15" customHeight="1"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</row>
    <row r="34" spans="1:63" ht="15">
      <c r="A34" s="19" t="s">
        <v>31</v>
      </c>
      <c r="B34" s="5" t="s">
        <v>32</v>
      </c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2"/>
    </row>
    <row r="35" spans="1:63" ht="15">
      <c r="A35" s="19"/>
      <c r="B35" s="7" t="s">
        <v>33</v>
      </c>
      <c r="C35" s="20">
        <v>0</v>
      </c>
      <c r="D35" s="21">
        <v>0</v>
      </c>
      <c r="E35" s="21">
        <v>0</v>
      </c>
      <c r="F35" s="21">
        <v>0</v>
      </c>
      <c r="G35" s="22">
        <v>0</v>
      </c>
      <c r="H35" s="20">
        <v>0</v>
      </c>
      <c r="I35" s="21">
        <v>0</v>
      </c>
      <c r="J35" s="21">
        <v>0</v>
      </c>
      <c r="K35" s="21">
        <v>0</v>
      </c>
      <c r="L35" s="22">
        <v>0</v>
      </c>
      <c r="M35" s="20">
        <v>0</v>
      </c>
      <c r="N35" s="21">
        <v>0</v>
      </c>
      <c r="O35" s="21">
        <v>0</v>
      </c>
      <c r="P35" s="21">
        <v>0</v>
      </c>
      <c r="Q35" s="22">
        <v>0</v>
      </c>
      <c r="R35" s="20">
        <v>0</v>
      </c>
      <c r="S35" s="21">
        <v>0</v>
      </c>
      <c r="T35" s="21">
        <v>0</v>
      </c>
      <c r="U35" s="21">
        <v>0</v>
      </c>
      <c r="V35" s="22">
        <v>0</v>
      </c>
      <c r="W35" s="20">
        <v>0</v>
      </c>
      <c r="X35" s="21">
        <v>0</v>
      </c>
      <c r="Y35" s="21">
        <v>0</v>
      </c>
      <c r="Z35" s="21">
        <v>0</v>
      </c>
      <c r="AA35" s="22">
        <v>0</v>
      </c>
      <c r="AB35" s="20">
        <v>0</v>
      </c>
      <c r="AC35" s="21">
        <v>0</v>
      </c>
      <c r="AD35" s="21">
        <v>0</v>
      </c>
      <c r="AE35" s="21">
        <v>0</v>
      </c>
      <c r="AF35" s="22">
        <v>0</v>
      </c>
      <c r="AG35" s="20">
        <v>0</v>
      </c>
      <c r="AH35" s="21">
        <v>0</v>
      </c>
      <c r="AI35" s="21">
        <v>0</v>
      </c>
      <c r="AJ35" s="21">
        <v>0</v>
      </c>
      <c r="AK35" s="22">
        <v>0</v>
      </c>
      <c r="AL35" s="20">
        <v>0</v>
      </c>
      <c r="AM35" s="21">
        <v>0</v>
      </c>
      <c r="AN35" s="21">
        <v>0</v>
      </c>
      <c r="AO35" s="21">
        <v>0</v>
      </c>
      <c r="AP35" s="22">
        <v>0</v>
      </c>
      <c r="AQ35" s="20">
        <v>0</v>
      </c>
      <c r="AR35" s="21">
        <v>0</v>
      </c>
      <c r="AS35" s="21">
        <v>0</v>
      </c>
      <c r="AT35" s="21">
        <v>0</v>
      </c>
      <c r="AU35" s="22">
        <v>0</v>
      </c>
      <c r="AV35" s="20">
        <v>0</v>
      </c>
      <c r="AW35" s="21">
        <v>0</v>
      </c>
      <c r="AX35" s="21">
        <v>0</v>
      </c>
      <c r="AY35" s="21">
        <v>0</v>
      </c>
      <c r="AZ35" s="22">
        <v>0</v>
      </c>
      <c r="BA35" s="20">
        <v>0</v>
      </c>
      <c r="BB35" s="21">
        <v>0</v>
      </c>
      <c r="BC35" s="21">
        <v>0</v>
      </c>
      <c r="BD35" s="21">
        <v>0</v>
      </c>
      <c r="BE35" s="22">
        <v>0</v>
      </c>
      <c r="BF35" s="20">
        <v>0</v>
      </c>
      <c r="BG35" s="21">
        <v>0</v>
      </c>
      <c r="BH35" s="21">
        <v>0</v>
      </c>
      <c r="BI35" s="21">
        <v>0</v>
      </c>
      <c r="BJ35" s="22">
        <v>0</v>
      </c>
      <c r="BK35" s="23">
        <v>0</v>
      </c>
    </row>
    <row r="36" spans="1:63" s="28" customFormat="1" ht="15">
      <c r="A36" s="19"/>
      <c r="B36" s="8" t="s">
        <v>34</v>
      </c>
      <c r="C36" s="24">
        <v>0</v>
      </c>
      <c r="D36" s="25">
        <v>0</v>
      </c>
      <c r="E36" s="25">
        <v>0</v>
      </c>
      <c r="F36" s="25">
        <v>0</v>
      </c>
      <c r="G36" s="26">
        <v>0</v>
      </c>
      <c r="H36" s="24">
        <v>0</v>
      </c>
      <c r="I36" s="25">
        <v>0</v>
      </c>
      <c r="J36" s="25">
        <v>0</v>
      </c>
      <c r="K36" s="25">
        <v>0</v>
      </c>
      <c r="L36" s="26">
        <v>0</v>
      </c>
      <c r="M36" s="24">
        <v>0</v>
      </c>
      <c r="N36" s="25">
        <v>0</v>
      </c>
      <c r="O36" s="25">
        <v>0</v>
      </c>
      <c r="P36" s="25">
        <v>0</v>
      </c>
      <c r="Q36" s="26">
        <v>0</v>
      </c>
      <c r="R36" s="24">
        <v>0</v>
      </c>
      <c r="S36" s="25">
        <v>0</v>
      </c>
      <c r="T36" s="25">
        <v>0</v>
      </c>
      <c r="U36" s="25">
        <v>0</v>
      </c>
      <c r="V36" s="26">
        <v>0</v>
      </c>
      <c r="W36" s="24">
        <v>0</v>
      </c>
      <c r="X36" s="25">
        <v>0</v>
      </c>
      <c r="Y36" s="25">
        <v>0</v>
      </c>
      <c r="Z36" s="25">
        <v>0</v>
      </c>
      <c r="AA36" s="26">
        <v>0</v>
      </c>
      <c r="AB36" s="24">
        <v>0</v>
      </c>
      <c r="AC36" s="25">
        <v>0</v>
      </c>
      <c r="AD36" s="25">
        <v>0</v>
      </c>
      <c r="AE36" s="25">
        <v>0</v>
      </c>
      <c r="AF36" s="26">
        <v>0</v>
      </c>
      <c r="AG36" s="24">
        <v>0</v>
      </c>
      <c r="AH36" s="25">
        <v>0</v>
      </c>
      <c r="AI36" s="25">
        <v>0</v>
      </c>
      <c r="AJ36" s="25">
        <v>0</v>
      </c>
      <c r="AK36" s="26">
        <v>0</v>
      </c>
      <c r="AL36" s="24">
        <v>0</v>
      </c>
      <c r="AM36" s="25">
        <v>0</v>
      </c>
      <c r="AN36" s="25">
        <v>0</v>
      </c>
      <c r="AO36" s="25">
        <v>0</v>
      </c>
      <c r="AP36" s="26">
        <v>0</v>
      </c>
      <c r="AQ36" s="24">
        <v>0</v>
      </c>
      <c r="AR36" s="25">
        <v>0</v>
      </c>
      <c r="AS36" s="25">
        <v>0</v>
      </c>
      <c r="AT36" s="25">
        <v>0</v>
      </c>
      <c r="AU36" s="26">
        <v>0</v>
      </c>
      <c r="AV36" s="24">
        <v>0</v>
      </c>
      <c r="AW36" s="25">
        <v>0</v>
      </c>
      <c r="AX36" s="25">
        <v>0</v>
      </c>
      <c r="AY36" s="25">
        <v>0</v>
      </c>
      <c r="AZ36" s="26">
        <v>0</v>
      </c>
      <c r="BA36" s="24">
        <v>0</v>
      </c>
      <c r="BB36" s="25">
        <v>0</v>
      </c>
      <c r="BC36" s="25">
        <v>0</v>
      </c>
      <c r="BD36" s="25">
        <v>0</v>
      </c>
      <c r="BE36" s="26">
        <v>0</v>
      </c>
      <c r="BF36" s="24">
        <v>0</v>
      </c>
      <c r="BG36" s="25">
        <v>0</v>
      </c>
      <c r="BH36" s="25">
        <v>0</v>
      </c>
      <c r="BI36" s="25">
        <v>0</v>
      </c>
      <c r="BJ36" s="26">
        <v>0</v>
      </c>
      <c r="BK36" s="27">
        <v>0</v>
      </c>
    </row>
    <row r="37" spans="1:63" ht="15">
      <c r="A37" s="19" t="s">
        <v>35</v>
      </c>
      <c r="B37" s="5" t="s">
        <v>36</v>
      </c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2"/>
    </row>
    <row r="38" spans="1:63" ht="15">
      <c r="A38" s="19"/>
      <c r="B38" s="7" t="s">
        <v>33</v>
      </c>
      <c r="C38" s="20">
        <v>0</v>
      </c>
      <c r="D38" s="21">
        <v>0</v>
      </c>
      <c r="E38" s="21">
        <v>0</v>
      </c>
      <c r="F38" s="21">
        <v>0</v>
      </c>
      <c r="G38" s="22">
        <v>0</v>
      </c>
      <c r="H38" s="20">
        <v>0</v>
      </c>
      <c r="I38" s="21">
        <v>0</v>
      </c>
      <c r="J38" s="21">
        <v>0</v>
      </c>
      <c r="K38" s="21">
        <v>0</v>
      </c>
      <c r="L38" s="22">
        <v>0</v>
      </c>
      <c r="M38" s="20">
        <v>0</v>
      </c>
      <c r="N38" s="21">
        <v>0</v>
      </c>
      <c r="O38" s="21">
        <v>0</v>
      </c>
      <c r="P38" s="21">
        <v>0</v>
      </c>
      <c r="Q38" s="22">
        <v>0</v>
      </c>
      <c r="R38" s="20">
        <v>0</v>
      </c>
      <c r="S38" s="21">
        <v>0</v>
      </c>
      <c r="T38" s="21">
        <v>0</v>
      </c>
      <c r="U38" s="21">
        <v>0</v>
      </c>
      <c r="V38" s="22">
        <v>0</v>
      </c>
      <c r="W38" s="20">
        <v>0</v>
      </c>
      <c r="X38" s="21">
        <v>0</v>
      </c>
      <c r="Y38" s="21">
        <v>0</v>
      </c>
      <c r="Z38" s="21">
        <v>0</v>
      </c>
      <c r="AA38" s="22">
        <v>0</v>
      </c>
      <c r="AB38" s="20">
        <v>0</v>
      </c>
      <c r="AC38" s="21">
        <v>0</v>
      </c>
      <c r="AD38" s="21">
        <v>0</v>
      </c>
      <c r="AE38" s="21">
        <v>0</v>
      </c>
      <c r="AF38" s="22">
        <v>0</v>
      </c>
      <c r="AG38" s="20">
        <v>0</v>
      </c>
      <c r="AH38" s="21">
        <v>0</v>
      </c>
      <c r="AI38" s="21">
        <v>0</v>
      </c>
      <c r="AJ38" s="21">
        <v>0</v>
      </c>
      <c r="AK38" s="22">
        <v>0</v>
      </c>
      <c r="AL38" s="20">
        <v>0</v>
      </c>
      <c r="AM38" s="21">
        <v>0</v>
      </c>
      <c r="AN38" s="21">
        <v>0</v>
      </c>
      <c r="AO38" s="21">
        <v>0</v>
      </c>
      <c r="AP38" s="22">
        <v>0</v>
      </c>
      <c r="AQ38" s="20">
        <v>0</v>
      </c>
      <c r="AR38" s="21">
        <v>0</v>
      </c>
      <c r="AS38" s="21">
        <v>0</v>
      </c>
      <c r="AT38" s="21">
        <v>0</v>
      </c>
      <c r="AU38" s="22">
        <v>0</v>
      </c>
      <c r="AV38" s="20">
        <v>0</v>
      </c>
      <c r="AW38" s="21">
        <v>0</v>
      </c>
      <c r="AX38" s="21">
        <v>0</v>
      </c>
      <c r="AY38" s="21">
        <v>0</v>
      </c>
      <c r="AZ38" s="22">
        <v>0</v>
      </c>
      <c r="BA38" s="20">
        <v>0</v>
      </c>
      <c r="BB38" s="21">
        <v>0</v>
      </c>
      <c r="BC38" s="21">
        <v>0</v>
      </c>
      <c r="BD38" s="21">
        <v>0</v>
      </c>
      <c r="BE38" s="22">
        <v>0</v>
      </c>
      <c r="BF38" s="20">
        <v>0</v>
      </c>
      <c r="BG38" s="21">
        <v>0</v>
      </c>
      <c r="BH38" s="21">
        <v>0</v>
      </c>
      <c r="BI38" s="21">
        <v>0</v>
      </c>
      <c r="BJ38" s="22">
        <v>0</v>
      </c>
      <c r="BK38" s="23">
        <v>0</v>
      </c>
    </row>
    <row r="39" spans="1:63" s="28" customFormat="1" ht="15">
      <c r="A39" s="19"/>
      <c r="B39" s="8" t="s">
        <v>37</v>
      </c>
      <c r="C39" s="24">
        <v>0</v>
      </c>
      <c r="D39" s="25">
        <v>0</v>
      </c>
      <c r="E39" s="25">
        <v>0</v>
      </c>
      <c r="F39" s="25">
        <v>0</v>
      </c>
      <c r="G39" s="26">
        <v>0</v>
      </c>
      <c r="H39" s="24">
        <v>0</v>
      </c>
      <c r="I39" s="25">
        <v>0</v>
      </c>
      <c r="J39" s="25">
        <v>0</v>
      </c>
      <c r="K39" s="25">
        <v>0</v>
      </c>
      <c r="L39" s="26">
        <v>0</v>
      </c>
      <c r="M39" s="24">
        <v>0</v>
      </c>
      <c r="N39" s="25">
        <v>0</v>
      </c>
      <c r="O39" s="25">
        <v>0</v>
      </c>
      <c r="P39" s="25">
        <v>0</v>
      </c>
      <c r="Q39" s="26">
        <v>0</v>
      </c>
      <c r="R39" s="24">
        <v>0</v>
      </c>
      <c r="S39" s="25">
        <v>0</v>
      </c>
      <c r="T39" s="25">
        <v>0</v>
      </c>
      <c r="U39" s="25">
        <v>0</v>
      </c>
      <c r="V39" s="26">
        <v>0</v>
      </c>
      <c r="W39" s="24">
        <v>0</v>
      </c>
      <c r="X39" s="25">
        <v>0</v>
      </c>
      <c r="Y39" s="25">
        <v>0</v>
      </c>
      <c r="Z39" s="25">
        <v>0</v>
      </c>
      <c r="AA39" s="26">
        <v>0</v>
      </c>
      <c r="AB39" s="24">
        <v>0</v>
      </c>
      <c r="AC39" s="25">
        <v>0</v>
      </c>
      <c r="AD39" s="25">
        <v>0</v>
      </c>
      <c r="AE39" s="25">
        <v>0</v>
      </c>
      <c r="AF39" s="26">
        <v>0</v>
      </c>
      <c r="AG39" s="24">
        <v>0</v>
      </c>
      <c r="AH39" s="25">
        <v>0</v>
      </c>
      <c r="AI39" s="25">
        <v>0</v>
      </c>
      <c r="AJ39" s="25">
        <v>0</v>
      </c>
      <c r="AK39" s="26">
        <v>0</v>
      </c>
      <c r="AL39" s="24">
        <v>0</v>
      </c>
      <c r="AM39" s="25">
        <v>0</v>
      </c>
      <c r="AN39" s="25">
        <v>0</v>
      </c>
      <c r="AO39" s="25">
        <v>0</v>
      </c>
      <c r="AP39" s="26">
        <v>0</v>
      </c>
      <c r="AQ39" s="24">
        <v>0</v>
      </c>
      <c r="AR39" s="25">
        <v>0</v>
      </c>
      <c r="AS39" s="25">
        <v>0</v>
      </c>
      <c r="AT39" s="25">
        <v>0</v>
      </c>
      <c r="AU39" s="26">
        <v>0</v>
      </c>
      <c r="AV39" s="24">
        <v>0</v>
      </c>
      <c r="AW39" s="25">
        <v>0</v>
      </c>
      <c r="AX39" s="25">
        <v>0</v>
      </c>
      <c r="AY39" s="25">
        <v>0</v>
      </c>
      <c r="AZ39" s="26">
        <v>0</v>
      </c>
      <c r="BA39" s="24">
        <v>0</v>
      </c>
      <c r="BB39" s="25">
        <v>0</v>
      </c>
      <c r="BC39" s="25">
        <v>0</v>
      </c>
      <c r="BD39" s="25">
        <v>0</v>
      </c>
      <c r="BE39" s="26">
        <v>0</v>
      </c>
      <c r="BF39" s="24">
        <v>0</v>
      </c>
      <c r="BG39" s="25">
        <v>0</v>
      </c>
      <c r="BH39" s="25">
        <v>0</v>
      </c>
      <c r="BI39" s="25">
        <v>0</v>
      </c>
      <c r="BJ39" s="26">
        <v>0</v>
      </c>
      <c r="BK39" s="27">
        <v>0</v>
      </c>
    </row>
    <row r="40" spans="1:63" s="28" customFormat="1" ht="15">
      <c r="A40" s="19" t="s">
        <v>16</v>
      </c>
      <c r="B40" s="12" t="s">
        <v>17</v>
      </c>
      <c r="C40" s="24"/>
      <c r="D40" s="25"/>
      <c r="E40" s="25"/>
      <c r="F40" s="25"/>
      <c r="G40" s="26"/>
      <c r="H40" s="24"/>
      <c r="I40" s="25"/>
      <c r="J40" s="25"/>
      <c r="K40" s="25"/>
      <c r="L40" s="26"/>
      <c r="M40" s="24"/>
      <c r="N40" s="25"/>
      <c r="O40" s="25"/>
      <c r="P40" s="25"/>
      <c r="Q40" s="26"/>
      <c r="R40" s="24"/>
      <c r="S40" s="25"/>
      <c r="T40" s="25"/>
      <c r="U40" s="25"/>
      <c r="V40" s="26"/>
      <c r="W40" s="24"/>
      <c r="X40" s="25"/>
      <c r="Y40" s="25"/>
      <c r="Z40" s="25"/>
      <c r="AA40" s="26"/>
      <c r="AB40" s="24"/>
      <c r="AC40" s="25"/>
      <c r="AD40" s="25"/>
      <c r="AE40" s="25"/>
      <c r="AF40" s="26"/>
      <c r="AG40" s="24"/>
      <c r="AH40" s="25"/>
      <c r="AI40" s="25"/>
      <c r="AJ40" s="25"/>
      <c r="AK40" s="26"/>
      <c r="AL40" s="24"/>
      <c r="AM40" s="25"/>
      <c r="AN40" s="25"/>
      <c r="AO40" s="25"/>
      <c r="AP40" s="26"/>
      <c r="AQ40" s="24"/>
      <c r="AR40" s="25"/>
      <c r="AS40" s="25"/>
      <c r="AT40" s="25"/>
      <c r="AU40" s="26"/>
      <c r="AV40" s="24"/>
      <c r="AW40" s="25"/>
      <c r="AX40" s="25"/>
      <c r="AY40" s="25"/>
      <c r="AZ40" s="26"/>
      <c r="BA40" s="24"/>
      <c r="BB40" s="25"/>
      <c r="BC40" s="25"/>
      <c r="BD40" s="25"/>
      <c r="BE40" s="26"/>
      <c r="BF40" s="24"/>
      <c r="BG40" s="25"/>
      <c r="BH40" s="25"/>
      <c r="BI40" s="25"/>
      <c r="BJ40" s="26"/>
      <c r="BK40" s="27"/>
    </row>
    <row r="41" spans="1:63" ht="15">
      <c r="A41" s="19"/>
      <c r="B41" s="52" t="s">
        <v>107</v>
      </c>
      <c r="C41" s="20">
        <v>0</v>
      </c>
      <c r="D41" s="21">
        <v>6.581995318206898</v>
      </c>
      <c r="E41" s="21">
        <v>0</v>
      </c>
      <c r="F41" s="21">
        <v>0</v>
      </c>
      <c r="G41" s="22">
        <v>0</v>
      </c>
      <c r="H41" s="20">
        <v>28.855626517965515</v>
      </c>
      <c r="I41" s="21">
        <v>3275.939436926173</v>
      </c>
      <c r="J41" s="21">
        <v>3.7563204861034487</v>
      </c>
      <c r="K41" s="21">
        <v>0</v>
      </c>
      <c r="L41" s="22">
        <v>523.3388917671379</v>
      </c>
      <c r="M41" s="20">
        <v>0</v>
      </c>
      <c r="N41" s="21">
        <v>0</v>
      </c>
      <c r="O41" s="21">
        <v>0</v>
      </c>
      <c r="P41" s="21">
        <v>0</v>
      </c>
      <c r="Q41" s="22">
        <v>0</v>
      </c>
      <c r="R41" s="20">
        <v>13.143674540310345</v>
      </c>
      <c r="S41" s="21">
        <v>32.188961716862075</v>
      </c>
      <c r="T41" s="21">
        <v>13.740176072689653</v>
      </c>
      <c r="U41" s="21">
        <v>0</v>
      </c>
      <c r="V41" s="22">
        <v>42.10700423637932</v>
      </c>
      <c r="W41" s="20">
        <v>0</v>
      </c>
      <c r="X41" s="21">
        <v>0</v>
      </c>
      <c r="Y41" s="21">
        <v>0</v>
      </c>
      <c r="Z41" s="21">
        <v>0</v>
      </c>
      <c r="AA41" s="22">
        <v>0</v>
      </c>
      <c r="AB41" s="20">
        <v>0</v>
      </c>
      <c r="AC41" s="21">
        <v>0</v>
      </c>
      <c r="AD41" s="21">
        <v>0</v>
      </c>
      <c r="AE41" s="21">
        <v>0</v>
      </c>
      <c r="AF41" s="22">
        <v>0</v>
      </c>
      <c r="AG41" s="20">
        <v>0</v>
      </c>
      <c r="AH41" s="21">
        <v>0</v>
      </c>
      <c r="AI41" s="21">
        <v>0</v>
      </c>
      <c r="AJ41" s="21">
        <v>0</v>
      </c>
      <c r="AK41" s="22">
        <v>0</v>
      </c>
      <c r="AL41" s="20">
        <v>0</v>
      </c>
      <c r="AM41" s="21">
        <v>0</v>
      </c>
      <c r="AN41" s="21">
        <v>0</v>
      </c>
      <c r="AO41" s="21">
        <v>0</v>
      </c>
      <c r="AP41" s="22">
        <v>0</v>
      </c>
      <c r="AQ41" s="20">
        <v>0</v>
      </c>
      <c r="AR41" s="21">
        <v>0</v>
      </c>
      <c r="AS41" s="21">
        <v>0</v>
      </c>
      <c r="AT41" s="21">
        <v>0</v>
      </c>
      <c r="AU41" s="22">
        <v>0</v>
      </c>
      <c r="AV41" s="20">
        <v>48.470826970931036</v>
      </c>
      <c r="AW41" s="21">
        <v>617.7506480455837</v>
      </c>
      <c r="AX41" s="21">
        <v>1.1387963319655168</v>
      </c>
      <c r="AY41" s="21">
        <v>0</v>
      </c>
      <c r="AZ41" s="22">
        <v>629.5463539767586</v>
      </c>
      <c r="BA41" s="20">
        <v>0</v>
      </c>
      <c r="BB41" s="21">
        <v>0</v>
      </c>
      <c r="BC41" s="21">
        <v>0</v>
      </c>
      <c r="BD41" s="21">
        <v>0</v>
      </c>
      <c r="BE41" s="22">
        <v>0</v>
      </c>
      <c r="BF41" s="20">
        <v>13.16698595717241</v>
      </c>
      <c r="BG41" s="21">
        <v>15.465471948896548</v>
      </c>
      <c r="BH41" s="21">
        <v>6.504695791517243</v>
      </c>
      <c r="BI41" s="21">
        <v>0</v>
      </c>
      <c r="BJ41" s="22">
        <v>54.09515164520688</v>
      </c>
      <c r="BK41" s="23">
        <f aca="true" t="shared" si="7" ref="BK41:BK47">SUM(C41:BJ41)</f>
        <v>5325.791018249861</v>
      </c>
    </row>
    <row r="42" spans="1:63" ht="15">
      <c r="A42" s="19"/>
      <c r="B42" s="52" t="s">
        <v>180</v>
      </c>
      <c r="C42" s="20">
        <v>0</v>
      </c>
      <c r="D42" s="21">
        <v>23.052042093241383</v>
      </c>
      <c r="E42" s="21">
        <v>0</v>
      </c>
      <c r="F42" s="21">
        <v>0</v>
      </c>
      <c r="G42" s="22">
        <v>0</v>
      </c>
      <c r="H42" s="20">
        <v>2.37818102462069</v>
      </c>
      <c r="I42" s="21">
        <v>7.505416017896552</v>
      </c>
      <c r="J42" s="21">
        <v>0</v>
      </c>
      <c r="K42" s="21">
        <v>0</v>
      </c>
      <c r="L42" s="22">
        <v>9.24182757851724</v>
      </c>
      <c r="M42" s="20">
        <v>0</v>
      </c>
      <c r="N42" s="21">
        <v>0</v>
      </c>
      <c r="O42" s="21">
        <v>0</v>
      </c>
      <c r="P42" s="21">
        <v>0</v>
      </c>
      <c r="Q42" s="22">
        <v>0</v>
      </c>
      <c r="R42" s="20">
        <v>1.2671163094137932</v>
      </c>
      <c r="S42" s="21">
        <v>0.18489867782758618</v>
      </c>
      <c r="T42" s="21">
        <v>0</v>
      </c>
      <c r="U42" s="21">
        <v>0</v>
      </c>
      <c r="V42" s="22">
        <v>0.8179568907586204</v>
      </c>
      <c r="W42" s="20">
        <v>0</v>
      </c>
      <c r="X42" s="21">
        <v>0</v>
      </c>
      <c r="Y42" s="21">
        <v>0</v>
      </c>
      <c r="Z42" s="21">
        <v>0</v>
      </c>
      <c r="AA42" s="22">
        <v>0</v>
      </c>
      <c r="AB42" s="20">
        <v>0</v>
      </c>
      <c r="AC42" s="21">
        <v>0</v>
      </c>
      <c r="AD42" s="21">
        <v>0</v>
      </c>
      <c r="AE42" s="21">
        <v>0</v>
      </c>
      <c r="AF42" s="22">
        <v>0</v>
      </c>
      <c r="AG42" s="20">
        <v>0</v>
      </c>
      <c r="AH42" s="21">
        <v>0</v>
      </c>
      <c r="AI42" s="21">
        <v>0</v>
      </c>
      <c r="AJ42" s="21">
        <v>0</v>
      </c>
      <c r="AK42" s="22">
        <v>0</v>
      </c>
      <c r="AL42" s="20">
        <v>0</v>
      </c>
      <c r="AM42" s="21">
        <v>0</v>
      </c>
      <c r="AN42" s="21">
        <v>0</v>
      </c>
      <c r="AO42" s="21">
        <v>0</v>
      </c>
      <c r="AP42" s="22">
        <v>0</v>
      </c>
      <c r="AQ42" s="20">
        <v>0</v>
      </c>
      <c r="AR42" s="21">
        <v>0</v>
      </c>
      <c r="AS42" s="21">
        <v>0</v>
      </c>
      <c r="AT42" s="21">
        <v>0</v>
      </c>
      <c r="AU42" s="22">
        <v>0</v>
      </c>
      <c r="AV42" s="20">
        <v>9.809048997827583</v>
      </c>
      <c r="AW42" s="21">
        <v>15.81952312704222</v>
      </c>
      <c r="AX42" s="21">
        <v>0</v>
      </c>
      <c r="AY42" s="21">
        <v>0</v>
      </c>
      <c r="AZ42" s="22">
        <v>41.9695846335862</v>
      </c>
      <c r="BA42" s="20">
        <v>0</v>
      </c>
      <c r="BB42" s="21">
        <v>0</v>
      </c>
      <c r="BC42" s="21">
        <v>0</v>
      </c>
      <c r="BD42" s="21">
        <v>0</v>
      </c>
      <c r="BE42" s="22">
        <v>0</v>
      </c>
      <c r="BF42" s="20">
        <v>2.718543916448276</v>
      </c>
      <c r="BG42" s="21">
        <v>1.3622813923448276</v>
      </c>
      <c r="BH42" s="21">
        <v>0</v>
      </c>
      <c r="BI42" s="21">
        <v>0</v>
      </c>
      <c r="BJ42" s="22">
        <v>3.921699879724138</v>
      </c>
      <c r="BK42" s="23">
        <f aca="true" t="shared" si="8" ref="BK42">SUM(C42:BJ42)</f>
        <v>120.04812053924913</v>
      </c>
    </row>
    <row r="43" spans="1:63" ht="15">
      <c r="A43" s="19"/>
      <c r="B43" s="52" t="s">
        <v>157</v>
      </c>
      <c r="C43" s="20">
        <v>0</v>
      </c>
      <c r="D43" s="21">
        <v>1.1001153638275865</v>
      </c>
      <c r="E43" s="21">
        <v>0</v>
      </c>
      <c r="F43" s="21">
        <v>0</v>
      </c>
      <c r="G43" s="22">
        <v>0</v>
      </c>
      <c r="H43" s="20">
        <v>59.7473210833793</v>
      </c>
      <c r="I43" s="21">
        <v>1857.973882496069</v>
      </c>
      <c r="J43" s="21">
        <v>0</v>
      </c>
      <c r="K43" s="21">
        <v>0</v>
      </c>
      <c r="L43" s="22">
        <v>462.2450663987241</v>
      </c>
      <c r="M43" s="20">
        <v>0</v>
      </c>
      <c r="N43" s="21">
        <v>0</v>
      </c>
      <c r="O43" s="21">
        <v>0</v>
      </c>
      <c r="P43" s="21">
        <v>0</v>
      </c>
      <c r="Q43" s="22">
        <v>0</v>
      </c>
      <c r="R43" s="20">
        <v>0.5034454686896552</v>
      </c>
      <c r="S43" s="21">
        <v>16.142171105413794</v>
      </c>
      <c r="T43" s="21">
        <v>0</v>
      </c>
      <c r="U43" s="21">
        <v>0</v>
      </c>
      <c r="V43" s="22">
        <v>23.519401113551726</v>
      </c>
      <c r="W43" s="20">
        <v>0</v>
      </c>
      <c r="X43" s="21">
        <v>0</v>
      </c>
      <c r="Y43" s="21">
        <v>0</v>
      </c>
      <c r="Z43" s="21">
        <v>0</v>
      </c>
      <c r="AA43" s="22">
        <v>0</v>
      </c>
      <c r="AB43" s="20">
        <v>0</v>
      </c>
      <c r="AC43" s="21">
        <v>0</v>
      </c>
      <c r="AD43" s="21">
        <v>0</v>
      </c>
      <c r="AE43" s="21">
        <v>0</v>
      </c>
      <c r="AF43" s="22">
        <v>0</v>
      </c>
      <c r="AG43" s="20">
        <v>0</v>
      </c>
      <c r="AH43" s="21">
        <v>0</v>
      </c>
      <c r="AI43" s="21">
        <v>0</v>
      </c>
      <c r="AJ43" s="21">
        <v>0</v>
      </c>
      <c r="AK43" s="22">
        <v>0</v>
      </c>
      <c r="AL43" s="20">
        <v>0</v>
      </c>
      <c r="AM43" s="21">
        <v>0</v>
      </c>
      <c r="AN43" s="21">
        <v>0</v>
      </c>
      <c r="AO43" s="21">
        <v>0</v>
      </c>
      <c r="AP43" s="22">
        <v>0</v>
      </c>
      <c r="AQ43" s="20">
        <v>0</v>
      </c>
      <c r="AR43" s="21">
        <v>0</v>
      </c>
      <c r="AS43" s="21">
        <v>0</v>
      </c>
      <c r="AT43" s="21">
        <v>0</v>
      </c>
      <c r="AU43" s="22">
        <v>0</v>
      </c>
      <c r="AV43" s="20">
        <v>1.0192396847586205</v>
      </c>
      <c r="AW43" s="21">
        <v>209.7306327070819</v>
      </c>
      <c r="AX43" s="21">
        <v>0</v>
      </c>
      <c r="AY43" s="21">
        <v>0</v>
      </c>
      <c r="AZ43" s="22">
        <v>263.781330311793</v>
      </c>
      <c r="BA43" s="20">
        <v>0</v>
      </c>
      <c r="BB43" s="21">
        <v>0</v>
      </c>
      <c r="BC43" s="21">
        <v>0</v>
      </c>
      <c r="BD43" s="21">
        <v>0</v>
      </c>
      <c r="BE43" s="22">
        <v>0</v>
      </c>
      <c r="BF43" s="20">
        <v>0.9207197061034483</v>
      </c>
      <c r="BG43" s="21">
        <v>12.139689309827588</v>
      </c>
      <c r="BH43" s="21">
        <v>0</v>
      </c>
      <c r="BI43" s="21">
        <v>0</v>
      </c>
      <c r="BJ43" s="22">
        <v>31.298572415344818</v>
      </c>
      <c r="BK43" s="23">
        <f t="shared" si="7"/>
        <v>2940.121587164565</v>
      </c>
    </row>
    <row r="44" spans="1:63" ht="15">
      <c r="A44" s="19"/>
      <c r="B44" s="52" t="s">
        <v>181</v>
      </c>
      <c r="C44" s="20">
        <v>0</v>
      </c>
      <c r="D44" s="21">
        <v>10.653093382620687</v>
      </c>
      <c r="E44" s="21">
        <v>0</v>
      </c>
      <c r="F44" s="21">
        <v>0</v>
      </c>
      <c r="G44" s="22">
        <v>0</v>
      </c>
      <c r="H44" s="20">
        <v>38.62612816555172</v>
      </c>
      <c r="I44" s="21">
        <v>1532.5851216011379</v>
      </c>
      <c r="J44" s="21">
        <v>217.98991096348274</v>
      </c>
      <c r="K44" s="21">
        <v>0</v>
      </c>
      <c r="L44" s="22">
        <v>255.60093749524137</v>
      </c>
      <c r="M44" s="20">
        <v>0</v>
      </c>
      <c r="N44" s="21">
        <v>0</v>
      </c>
      <c r="O44" s="21">
        <v>0</v>
      </c>
      <c r="P44" s="21">
        <v>0</v>
      </c>
      <c r="Q44" s="22">
        <v>0</v>
      </c>
      <c r="R44" s="20">
        <v>25.240795696482767</v>
      </c>
      <c r="S44" s="21">
        <v>84.22986605806894</v>
      </c>
      <c r="T44" s="21">
        <v>71.73158569410344</v>
      </c>
      <c r="U44" s="21">
        <v>0</v>
      </c>
      <c r="V44" s="22">
        <v>80.48925934268966</v>
      </c>
      <c r="W44" s="20">
        <v>0</v>
      </c>
      <c r="X44" s="21">
        <v>0</v>
      </c>
      <c r="Y44" s="21">
        <v>0</v>
      </c>
      <c r="Z44" s="21">
        <v>0</v>
      </c>
      <c r="AA44" s="22">
        <v>0</v>
      </c>
      <c r="AB44" s="20">
        <v>0</v>
      </c>
      <c r="AC44" s="21">
        <v>0</v>
      </c>
      <c r="AD44" s="21">
        <v>0</v>
      </c>
      <c r="AE44" s="21">
        <v>0</v>
      </c>
      <c r="AF44" s="22">
        <v>0</v>
      </c>
      <c r="AG44" s="20">
        <v>0</v>
      </c>
      <c r="AH44" s="21">
        <v>0</v>
      </c>
      <c r="AI44" s="21">
        <v>0</v>
      </c>
      <c r="AJ44" s="21">
        <v>0</v>
      </c>
      <c r="AK44" s="22">
        <v>0</v>
      </c>
      <c r="AL44" s="20">
        <v>0</v>
      </c>
      <c r="AM44" s="21">
        <v>0</v>
      </c>
      <c r="AN44" s="21">
        <v>0</v>
      </c>
      <c r="AO44" s="21">
        <v>0</v>
      </c>
      <c r="AP44" s="22">
        <v>0</v>
      </c>
      <c r="AQ44" s="20">
        <v>0</v>
      </c>
      <c r="AR44" s="21">
        <v>0</v>
      </c>
      <c r="AS44" s="21">
        <v>0</v>
      </c>
      <c r="AT44" s="21">
        <v>0</v>
      </c>
      <c r="AU44" s="22">
        <v>0</v>
      </c>
      <c r="AV44" s="20">
        <v>131.70618525841383</v>
      </c>
      <c r="AW44" s="21">
        <v>1320.0575923085191</v>
      </c>
      <c r="AX44" s="21">
        <v>20.874341395310346</v>
      </c>
      <c r="AY44" s="21">
        <v>0</v>
      </c>
      <c r="AZ44" s="22">
        <v>925.9651284743449</v>
      </c>
      <c r="BA44" s="20">
        <v>0</v>
      </c>
      <c r="BB44" s="21">
        <v>0</v>
      </c>
      <c r="BC44" s="21">
        <v>0</v>
      </c>
      <c r="BD44" s="21">
        <v>0</v>
      </c>
      <c r="BE44" s="22">
        <v>0</v>
      </c>
      <c r="BF44" s="20">
        <v>107.55070045441377</v>
      </c>
      <c r="BG44" s="21">
        <v>233.6509577599655</v>
      </c>
      <c r="BH44" s="21">
        <v>76.05734429024139</v>
      </c>
      <c r="BI44" s="21">
        <v>0</v>
      </c>
      <c r="BJ44" s="22">
        <v>331.62738611158625</v>
      </c>
      <c r="BK44" s="23">
        <f t="shared" si="7"/>
        <v>5464.636334452173</v>
      </c>
    </row>
    <row r="45" spans="1:63" ht="15">
      <c r="A45" s="19"/>
      <c r="B45" s="52" t="s">
        <v>108</v>
      </c>
      <c r="C45" s="20">
        <v>0</v>
      </c>
      <c r="D45" s="21">
        <v>194.2126794503448</v>
      </c>
      <c r="E45" s="21">
        <v>0</v>
      </c>
      <c r="F45" s="21">
        <v>0</v>
      </c>
      <c r="G45" s="22">
        <v>0</v>
      </c>
      <c r="H45" s="20">
        <v>58.77744470437932</v>
      </c>
      <c r="I45" s="21">
        <v>5475.513519018103</v>
      </c>
      <c r="J45" s="21">
        <v>28.19570847006897</v>
      </c>
      <c r="K45" s="21">
        <v>0</v>
      </c>
      <c r="L45" s="22">
        <v>703.6813600735862</v>
      </c>
      <c r="M45" s="20">
        <v>0</v>
      </c>
      <c r="N45" s="21">
        <v>0</v>
      </c>
      <c r="O45" s="21">
        <v>0</v>
      </c>
      <c r="P45" s="21">
        <v>0</v>
      </c>
      <c r="Q45" s="22">
        <v>0</v>
      </c>
      <c r="R45" s="20">
        <v>6.098304372896552</v>
      </c>
      <c r="S45" s="21">
        <v>355.6104365949654</v>
      </c>
      <c r="T45" s="21">
        <v>0.06454436603448277</v>
      </c>
      <c r="U45" s="21">
        <v>0</v>
      </c>
      <c r="V45" s="22">
        <v>52.47202858737931</v>
      </c>
      <c r="W45" s="20">
        <v>0</v>
      </c>
      <c r="X45" s="21">
        <v>0</v>
      </c>
      <c r="Y45" s="21">
        <v>0</v>
      </c>
      <c r="Z45" s="21">
        <v>0</v>
      </c>
      <c r="AA45" s="22">
        <v>0</v>
      </c>
      <c r="AB45" s="20">
        <v>0</v>
      </c>
      <c r="AC45" s="21">
        <v>0</v>
      </c>
      <c r="AD45" s="21">
        <v>0</v>
      </c>
      <c r="AE45" s="21">
        <v>0</v>
      </c>
      <c r="AF45" s="22">
        <v>0</v>
      </c>
      <c r="AG45" s="20">
        <v>0</v>
      </c>
      <c r="AH45" s="21">
        <v>0</v>
      </c>
      <c r="AI45" s="21">
        <v>0</v>
      </c>
      <c r="AJ45" s="21">
        <v>0</v>
      </c>
      <c r="AK45" s="22">
        <v>0</v>
      </c>
      <c r="AL45" s="20">
        <v>0</v>
      </c>
      <c r="AM45" s="21">
        <v>0</v>
      </c>
      <c r="AN45" s="21">
        <v>0</v>
      </c>
      <c r="AO45" s="21">
        <v>0</v>
      </c>
      <c r="AP45" s="22">
        <v>0</v>
      </c>
      <c r="AQ45" s="20">
        <v>0</v>
      </c>
      <c r="AR45" s="21">
        <v>0</v>
      </c>
      <c r="AS45" s="21">
        <v>0</v>
      </c>
      <c r="AT45" s="21">
        <v>0</v>
      </c>
      <c r="AU45" s="22">
        <v>0</v>
      </c>
      <c r="AV45" s="20">
        <v>33.4588151896207</v>
      </c>
      <c r="AW45" s="21">
        <v>313.1719496989857</v>
      </c>
      <c r="AX45" s="21">
        <v>0</v>
      </c>
      <c r="AY45" s="21">
        <v>0</v>
      </c>
      <c r="AZ45" s="22">
        <v>418.39682291999975</v>
      </c>
      <c r="BA45" s="20">
        <v>0</v>
      </c>
      <c r="BB45" s="21">
        <v>0</v>
      </c>
      <c r="BC45" s="21">
        <v>0</v>
      </c>
      <c r="BD45" s="21">
        <v>0</v>
      </c>
      <c r="BE45" s="22">
        <v>0</v>
      </c>
      <c r="BF45" s="20">
        <v>13.73793318203448</v>
      </c>
      <c r="BG45" s="21">
        <v>20.03965208827586</v>
      </c>
      <c r="BH45" s="21">
        <v>1.1825318600344825</v>
      </c>
      <c r="BI45" s="21">
        <v>0</v>
      </c>
      <c r="BJ45" s="22">
        <v>43.33850421006897</v>
      </c>
      <c r="BK45" s="23">
        <f t="shared" si="7"/>
        <v>7717.952234786776</v>
      </c>
    </row>
    <row r="46" spans="1:63" ht="15">
      <c r="A46" s="19"/>
      <c r="B46" s="7" t="s">
        <v>109</v>
      </c>
      <c r="C46" s="20">
        <v>0</v>
      </c>
      <c r="D46" s="21">
        <v>0.9647384423103448</v>
      </c>
      <c r="E46" s="21">
        <v>0</v>
      </c>
      <c r="F46" s="21">
        <v>0</v>
      </c>
      <c r="G46" s="22">
        <v>0</v>
      </c>
      <c r="H46" s="20">
        <v>13.400895914</v>
      </c>
      <c r="I46" s="21">
        <v>12.60434702975862</v>
      </c>
      <c r="J46" s="21">
        <v>0</v>
      </c>
      <c r="K46" s="21">
        <v>0</v>
      </c>
      <c r="L46" s="22">
        <v>29.49389491162069</v>
      </c>
      <c r="M46" s="20">
        <v>0</v>
      </c>
      <c r="N46" s="21">
        <v>0</v>
      </c>
      <c r="O46" s="21">
        <v>0</v>
      </c>
      <c r="P46" s="21">
        <v>0</v>
      </c>
      <c r="Q46" s="22">
        <v>0</v>
      </c>
      <c r="R46" s="20">
        <v>5.266709832068965</v>
      </c>
      <c r="S46" s="21">
        <v>3.5110035284137933</v>
      </c>
      <c r="T46" s="21">
        <v>0</v>
      </c>
      <c r="U46" s="21">
        <v>0</v>
      </c>
      <c r="V46" s="22">
        <v>5.639212676137932</v>
      </c>
      <c r="W46" s="20">
        <v>0</v>
      </c>
      <c r="X46" s="21">
        <v>0</v>
      </c>
      <c r="Y46" s="21">
        <v>0</v>
      </c>
      <c r="Z46" s="21">
        <v>0</v>
      </c>
      <c r="AA46" s="22">
        <v>0</v>
      </c>
      <c r="AB46" s="20">
        <v>0</v>
      </c>
      <c r="AC46" s="21">
        <v>0</v>
      </c>
      <c r="AD46" s="21">
        <v>0</v>
      </c>
      <c r="AE46" s="21">
        <v>0</v>
      </c>
      <c r="AF46" s="22">
        <v>0</v>
      </c>
      <c r="AG46" s="20">
        <v>0</v>
      </c>
      <c r="AH46" s="21">
        <v>0</v>
      </c>
      <c r="AI46" s="21">
        <v>0</v>
      </c>
      <c r="AJ46" s="21">
        <v>0</v>
      </c>
      <c r="AK46" s="22">
        <v>0</v>
      </c>
      <c r="AL46" s="20">
        <v>0</v>
      </c>
      <c r="AM46" s="21">
        <v>0</v>
      </c>
      <c r="AN46" s="21">
        <v>0</v>
      </c>
      <c r="AO46" s="21">
        <v>0</v>
      </c>
      <c r="AP46" s="22">
        <v>0</v>
      </c>
      <c r="AQ46" s="20">
        <v>0</v>
      </c>
      <c r="AR46" s="21">
        <v>0</v>
      </c>
      <c r="AS46" s="21">
        <v>0</v>
      </c>
      <c r="AT46" s="21">
        <v>0</v>
      </c>
      <c r="AU46" s="22">
        <v>0</v>
      </c>
      <c r="AV46" s="20">
        <v>21.432683128862063</v>
      </c>
      <c r="AW46" s="21">
        <v>59.62639421650136</v>
      </c>
      <c r="AX46" s="21">
        <v>1.1229801081034485</v>
      </c>
      <c r="AY46" s="21">
        <v>0</v>
      </c>
      <c r="AZ46" s="22">
        <v>83.53137822068966</v>
      </c>
      <c r="BA46" s="20">
        <v>0</v>
      </c>
      <c r="BB46" s="21">
        <v>0</v>
      </c>
      <c r="BC46" s="21">
        <v>0</v>
      </c>
      <c r="BD46" s="21">
        <v>0</v>
      </c>
      <c r="BE46" s="22">
        <v>0</v>
      </c>
      <c r="BF46" s="20">
        <v>8.227967169862069</v>
      </c>
      <c r="BG46" s="21">
        <v>5.666436006206896</v>
      </c>
      <c r="BH46" s="21">
        <v>0</v>
      </c>
      <c r="BI46" s="21">
        <v>0</v>
      </c>
      <c r="BJ46" s="22">
        <v>22.682095042827584</v>
      </c>
      <c r="BK46" s="23">
        <f t="shared" si="7"/>
        <v>273.1707362273635</v>
      </c>
    </row>
    <row r="47" spans="1:63" ht="15">
      <c r="A47" s="19"/>
      <c r="B47" s="7" t="s">
        <v>139</v>
      </c>
      <c r="C47" s="20">
        <v>0</v>
      </c>
      <c r="D47" s="21">
        <v>284.7151596015517</v>
      </c>
      <c r="E47" s="21">
        <v>0</v>
      </c>
      <c r="F47" s="21">
        <v>0</v>
      </c>
      <c r="G47" s="22">
        <v>0</v>
      </c>
      <c r="H47" s="20">
        <v>27.369751588827583</v>
      </c>
      <c r="I47" s="21">
        <v>1311.7670248194822</v>
      </c>
      <c r="J47" s="21">
        <v>40.85640371320689</v>
      </c>
      <c r="K47" s="21">
        <v>0</v>
      </c>
      <c r="L47" s="22">
        <v>98.97683981513791</v>
      </c>
      <c r="M47" s="20">
        <v>0</v>
      </c>
      <c r="N47" s="21">
        <v>0</v>
      </c>
      <c r="O47" s="21">
        <v>0</v>
      </c>
      <c r="P47" s="21">
        <v>0</v>
      </c>
      <c r="Q47" s="22">
        <v>0</v>
      </c>
      <c r="R47" s="20">
        <v>10.842389067413796</v>
      </c>
      <c r="S47" s="21">
        <v>110.58247972537929</v>
      </c>
      <c r="T47" s="21">
        <v>17.908786762724137</v>
      </c>
      <c r="U47" s="21">
        <v>0</v>
      </c>
      <c r="V47" s="22">
        <v>22.646452584310346</v>
      </c>
      <c r="W47" s="20">
        <v>0</v>
      </c>
      <c r="X47" s="21">
        <v>0</v>
      </c>
      <c r="Y47" s="21">
        <v>0</v>
      </c>
      <c r="Z47" s="21">
        <v>0</v>
      </c>
      <c r="AA47" s="22">
        <v>0</v>
      </c>
      <c r="AB47" s="20">
        <v>0</v>
      </c>
      <c r="AC47" s="21">
        <v>0</v>
      </c>
      <c r="AD47" s="21">
        <v>0</v>
      </c>
      <c r="AE47" s="21">
        <v>0</v>
      </c>
      <c r="AF47" s="22">
        <v>0</v>
      </c>
      <c r="AG47" s="20">
        <v>0</v>
      </c>
      <c r="AH47" s="21">
        <v>0</v>
      </c>
      <c r="AI47" s="21">
        <v>0</v>
      </c>
      <c r="AJ47" s="21">
        <v>0</v>
      </c>
      <c r="AK47" s="22">
        <v>0</v>
      </c>
      <c r="AL47" s="20">
        <v>0</v>
      </c>
      <c r="AM47" s="21">
        <v>0</v>
      </c>
      <c r="AN47" s="21">
        <v>0</v>
      </c>
      <c r="AO47" s="21">
        <v>0</v>
      </c>
      <c r="AP47" s="22">
        <v>0</v>
      </c>
      <c r="AQ47" s="20">
        <v>0</v>
      </c>
      <c r="AR47" s="21">
        <v>0</v>
      </c>
      <c r="AS47" s="21">
        <v>0</v>
      </c>
      <c r="AT47" s="21">
        <v>0</v>
      </c>
      <c r="AU47" s="22">
        <v>0</v>
      </c>
      <c r="AV47" s="20">
        <v>31.52029900803448</v>
      </c>
      <c r="AW47" s="21">
        <v>287.0588626516129</v>
      </c>
      <c r="AX47" s="21">
        <v>1.0443683533103452</v>
      </c>
      <c r="AY47" s="21">
        <v>0</v>
      </c>
      <c r="AZ47" s="22">
        <v>185.4367375728276</v>
      </c>
      <c r="BA47" s="20">
        <v>0</v>
      </c>
      <c r="BB47" s="21">
        <v>0</v>
      </c>
      <c r="BC47" s="21">
        <v>0</v>
      </c>
      <c r="BD47" s="21">
        <v>0</v>
      </c>
      <c r="BE47" s="22">
        <v>0</v>
      </c>
      <c r="BF47" s="20">
        <v>16.449254859206903</v>
      </c>
      <c r="BG47" s="21">
        <v>14.871422404758617</v>
      </c>
      <c r="BH47" s="21">
        <v>2.5658718188965515</v>
      </c>
      <c r="BI47" s="21">
        <v>0</v>
      </c>
      <c r="BJ47" s="22">
        <v>119.43749023010344</v>
      </c>
      <c r="BK47" s="23">
        <f t="shared" si="7"/>
        <v>2584.0495945767843</v>
      </c>
    </row>
    <row r="48" spans="1:63" ht="15">
      <c r="A48" s="19"/>
      <c r="B48" s="7" t="s">
        <v>110</v>
      </c>
      <c r="C48" s="20">
        <v>0</v>
      </c>
      <c r="D48" s="21">
        <v>246.86957781589655</v>
      </c>
      <c r="E48" s="21">
        <v>0</v>
      </c>
      <c r="F48" s="21">
        <v>0</v>
      </c>
      <c r="G48" s="22">
        <v>0</v>
      </c>
      <c r="H48" s="20">
        <v>53.3225553413793</v>
      </c>
      <c r="I48" s="21">
        <v>2328.2659891974145</v>
      </c>
      <c r="J48" s="21">
        <v>309.53713799296554</v>
      </c>
      <c r="K48" s="21">
        <v>0</v>
      </c>
      <c r="L48" s="22">
        <v>191.90694168831035</v>
      </c>
      <c r="M48" s="20">
        <v>0</v>
      </c>
      <c r="N48" s="21">
        <v>0</v>
      </c>
      <c r="O48" s="21">
        <v>0</v>
      </c>
      <c r="P48" s="21">
        <v>0</v>
      </c>
      <c r="Q48" s="22">
        <v>0</v>
      </c>
      <c r="R48" s="20">
        <v>34.66037451117243</v>
      </c>
      <c r="S48" s="21">
        <v>66.45201287093103</v>
      </c>
      <c r="T48" s="21">
        <v>8.989107849896552</v>
      </c>
      <c r="U48" s="21">
        <v>0</v>
      </c>
      <c r="V48" s="22">
        <v>65.00440240734481</v>
      </c>
      <c r="W48" s="20">
        <v>0</v>
      </c>
      <c r="X48" s="21">
        <v>0</v>
      </c>
      <c r="Y48" s="21">
        <v>0</v>
      </c>
      <c r="Z48" s="21">
        <v>0</v>
      </c>
      <c r="AA48" s="22">
        <v>0</v>
      </c>
      <c r="AB48" s="20">
        <v>0</v>
      </c>
      <c r="AC48" s="21">
        <v>0</v>
      </c>
      <c r="AD48" s="21">
        <v>0</v>
      </c>
      <c r="AE48" s="21">
        <v>0</v>
      </c>
      <c r="AF48" s="22">
        <v>0</v>
      </c>
      <c r="AG48" s="20">
        <v>0</v>
      </c>
      <c r="AH48" s="21">
        <v>0</v>
      </c>
      <c r="AI48" s="21">
        <v>0</v>
      </c>
      <c r="AJ48" s="21">
        <v>0</v>
      </c>
      <c r="AK48" s="22">
        <v>0</v>
      </c>
      <c r="AL48" s="20">
        <v>0</v>
      </c>
      <c r="AM48" s="21">
        <v>0</v>
      </c>
      <c r="AN48" s="21">
        <v>0</v>
      </c>
      <c r="AO48" s="21">
        <v>0</v>
      </c>
      <c r="AP48" s="22">
        <v>0</v>
      </c>
      <c r="AQ48" s="20">
        <v>0</v>
      </c>
      <c r="AR48" s="21">
        <v>0</v>
      </c>
      <c r="AS48" s="21">
        <v>0</v>
      </c>
      <c r="AT48" s="21">
        <v>0</v>
      </c>
      <c r="AU48" s="22">
        <v>0</v>
      </c>
      <c r="AV48" s="20">
        <v>243.87477190093082</v>
      </c>
      <c r="AW48" s="21">
        <v>942.5125843507777</v>
      </c>
      <c r="AX48" s="21">
        <v>8.222722496137932</v>
      </c>
      <c r="AY48" s="21">
        <v>0</v>
      </c>
      <c r="AZ48" s="22">
        <v>737.1931297375173</v>
      </c>
      <c r="BA48" s="20">
        <v>0</v>
      </c>
      <c r="BB48" s="21">
        <v>0</v>
      </c>
      <c r="BC48" s="21">
        <v>0</v>
      </c>
      <c r="BD48" s="21">
        <v>0</v>
      </c>
      <c r="BE48" s="22">
        <v>0</v>
      </c>
      <c r="BF48" s="20">
        <v>221.45552038258612</v>
      </c>
      <c r="BG48" s="21">
        <v>147.91480100596553</v>
      </c>
      <c r="BH48" s="21">
        <v>18.226669922586208</v>
      </c>
      <c r="BI48" s="21">
        <v>0</v>
      </c>
      <c r="BJ48" s="22">
        <v>286.1006441421035</v>
      </c>
      <c r="BK48" s="23">
        <f aca="true" t="shared" si="9" ref="BK48:BK50">SUM(C48:BJ48)</f>
        <v>5910.508943613916</v>
      </c>
    </row>
    <row r="49" spans="1:63" ht="15">
      <c r="A49" s="19"/>
      <c r="B49" s="7" t="s">
        <v>111</v>
      </c>
      <c r="C49" s="20">
        <v>0</v>
      </c>
      <c r="D49" s="21">
        <v>368.2088103776896</v>
      </c>
      <c r="E49" s="21">
        <v>0</v>
      </c>
      <c r="F49" s="21">
        <v>0</v>
      </c>
      <c r="G49" s="22">
        <v>0</v>
      </c>
      <c r="H49" s="20">
        <v>37.73725196131034</v>
      </c>
      <c r="I49" s="21">
        <v>6090.742333714965</v>
      </c>
      <c r="J49" s="21">
        <v>1504.1008150608623</v>
      </c>
      <c r="K49" s="21">
        <v>0</v>
      </c>
      <c r="L49" s="22">
        <v>1776.904876904207</v>
      </c>
      <c r="M49" s="20">
        <v>0</v>
      </c>
      <c r="N49" s="21">
        <v>0</v>
      </c>
      <c r="O49" s="21">
        <v>0</v>
      </c>
      <c r="P49" s="21">
        <v>0</v>
      </c>
      <c r="Q49" s="22">
        <v>0</v>
      </c>
      <c r="R49" s="20">
        <v>19.988425746275862</v>
      </c>
      <c r="S49" s="21">
        <v>431.6061553817587</v>
      </c>
      <c r="T49" s="21">
        <v>125.94954498496553</v>
      </c>
      <c r="U49" s="21">
        <v>0</v>
      </c>
      <c r="V49" s="22">
        <v>63.87244735034485</v>
      </c>
      <c r="W49" s="20">
        <v>0</v>
      </c>
      <c r="X49" s="21">
        <v>0</v>
      </c>
      <c r="Y49" s="21">
        <v>0</v>
      </c>
      <c r="Z49" s="21">
        <v>0</v>
      </c>
      <c r="AA49" s="22">
        <v>0</v>
      </c>
      <c r="AB49" s="20">
        <v>0</v>
      </c>
      <c r="AC49" s="21">
        <v>0</v>
      </c>
      <c r="AD49" s="21">
        <v>0</v>
      </c>
      <c r="AE49" s="21">
        <v>0</v>
      </c>
      <c r="AF49" s="22">
        <v>0</v>
      </c>
      <c r="AG49" s="20">
        <v>0</v>
      </c>
      <c r="AH49" s="21">
        <v>0</v>
      </c>
      <c r="AI49" s="21">
        <v>0</v>
      </c>
      <c r="AJ49" s="21">
        <v>0</v>
      </c>
      <c r="AK49" s="22">
        <v>0</v>
      </c>
      <c r="AL49" s="20">
        <v>0</v>
      </c>
      <c r="AM49" s="21">
        <v>0</v>
      </c>
      <c r="AN49" s="21">
        <v>0</v>
      </c>
      <c r="AO49" s="21">
        <v>0</v>
      </c>
      <c r="AP49" s="22">
        <v>0</v>
      </c>
      <c r="AQ49" s="20">
        <v>0</v>
      </c>
      <c r="AR49" s="21">
        <v>0</v>
      </c>
      <c r="AS49" s="21">
        <v>0</v>
      </c>
      <c r="AT49" s="21">
        <v>0</v>
      </c>
      <c r="AU49" s="22">
        <v>0</v>
      </c>
      <c r="AV49" s="20">
        <v>43.64802142251726</v>
      </c>
      <c r="AW49" s="21">
        <v>2108.1019242108673</v>
      </c>
      <c r="AX49" s="21">
        <v>7.849305387965518</v>
      </c>
      <c r="AY49" s="21">
        <v>0</v>
      </c>
      <c r="AZ49" s="22">
        <v>719.003625097655</v>
      </c>
      <c r="BA49" s="20">
        <v>0</v>
      </c>
      <c r="BB49" s="21">
        <v>0</v>
      </c>
      <c r="BC49" s="21">
        <v>0</v>
      </c>
      <c r="BD49" s="21">
        <v>0</v>
      </c>
      <c r="BE49" s="22">
        <v>0</v>
      </c>
      <c r="BF49" s="20">
        <v>25.056251297689652</v>
      </c>
      <c r="BG49" s="21">
        <v>190.07613801972417</v>
      </c>
      <c r="BH49" s="21">
        <v>9.069871557103449</v>
      </c>
      <c r="BI49" s="21">
        <v>0</v>
      </c>
      <c r="BJ49" s="22">
        <v>131.73016799299998</v>
      </c>
      <c r="BK49" s="23">
        <f t="shared" si="9"/>
        <v>13653.645966468901</v>
      </c>
    </row>
    <row r="50" spans="1:63" ht="15">
      <c r="A50" s="19"/>
      <c r="B50" s="7" t="s">
        <v>182</v>
      </c>
      <c r="C50" s="20">
        <v>0</v>
      </c>
      <c r="D50" s="21">
        <v>133.02129396000004</v>
      </c>
      <c r="E50" s="21">
        <v>0</v>
      </c>
      <c r="F50" s="21">
        <v>0</v>
      </c>
      <c r="G50" s="22">
        <v>0</v>
      </c>
      <c r="H50" s="20">
        <v>8.403160970689656</v>
      </c>
      <c r="I50" s="21">
        <v>0.9041700509999998</v>
      </c>
      <c r="J50" s="21">
        <v>0</v>
      </c>
      <c r="K50" s="21">
        <v>0</v>
      </c>
      <c r="L50" s="22">
        <v>8.736199336413794</v>
      </c>
      <c r="M50" s="20">
        <v>0</v>
      </c>
      <c r="N50" s="21">
        <v>0</v>
      </c>
      <c r="O50" s="21">
        <v>0</v>
      </c>
      <c r="P50" s="21">
        <v>0</v>
      </c>
      <c r="Q50" s="22">
        <v>0</v>
      </c>
      <c r="R50" s="20">
        <v>3.1517207553793107</v>
      </c>
      <c r="S50" s="21">
        <v>0.2815646559655172</v>
      </c>
      <c r="T50" s="21">
        <v>0</v>
      </c>
      <c r="U50" s="21">
        <v>0</v>
      </c>
      <c r="V50" s="22">
        <v>3.8564715771724134</v>
      </c>
      <c r="W50" s="20">
        <v>0</v>
      </c>
      <c r="X50" s="21">
        <v>0</v>
      </c>
      <c r="Y50" s="21">
        <v>0</v>
      </c>
      <c r="Z50" s="21">
        <v>0</v>
      </c>
      <c r="AA50" s="22">
        <v>0</v>
      </c>
      <c r="AB50" s="20">
        <v>0</v>
      </c>
      <c r="AC50" s="21">
        <v>0</v>
      </c>
      <c r="AD50" s="21">
        <v>0</v>
      </c>
      <c r="AE50" s="21">
        <v>0</v>
      </c>
      <c r="AF50" s="22">
        <v>0</v>
      </c>
      <c r="AG50" s="20">
        <v>0</v>
      </c>
      <c r="AH50" s="21">
        <v>0</v>
      </c>
      <c r="AI50" s="21">
        <v>0</v>
      </c>
      <c r="AJ50" s="21">
        <v>0</v>
      </c>
      <c r="AK50" s="22">
        <v>0</v>
      </c>
      <c r="AL50" s="20">
        <v>0</v>
      </c>
      <c r="AM50" s="21">
        <v>0</v>
      </c>
      <c r="AN50" s="21">
        <v>0</v>
      </c>
      <c r="AO50" s="21">
        <v>0</v>
      </c>
      <c r="AP50" s="22">
        <v>0</v>
      </c>
      <c r="AQ50" s="20">
        <v>0</v>
      </c>
      <c r="AR50" s="21">
        <v>0</v>
      </c>
      <c r="AS50" s="21">
        <v>0</v>
      </c>
      <c r="AT50" s="21">
        <v>0</v>
      </c>
      <c r="AU50" s="22">
        <v>0</v>
      </c>
      <c r="AV50" s="20">
        <v>132.74081134231037</v>
      </c>
      <c r="AW50" s="21">
        <v>178.2261372089308</v>
      </c>
      <c r="AX50" s="21">
        <v>0</v>
      </c>
      <c r="AY50" s="21">
        <v>0</v>
      </c>
      <c r="AZ50" s="22">
        <v>185.11715487006904</v>
      </c>
      <c r="BA50" s="20">
        <v>0</v>
      </c>
      <c r="BB50" s="21">
        <v>0</v>
      </c>
      <c r="BC50" s="21">
        <v>0</v>
      </c>
      <c r="BD50" s="21">
        <v>0</v>
      </c>
      <c r="BE50" s="22">
        <v>0</v>
      </c>
      <c r="BF50" s="20">
        <v>63.10206483586206</v>
      </c>
      <c r="BG50" s="21">
        <v>17.096671078344823</v>
      </c>
      <c r="BH50" s="21">
        <v>0</v>
      </c>
      <c r="BI50" s="21">
        <v>0</v>
      </c>
      <c r="BJ50" s="22">
        <v>44.991605726379326</v>
      </c>
      <c r="BK50" s="23">
        <f t="shared" si="9"/>
        <v>779.6290263685172</v>
      </c>
    </row>
    <row r="51" spans="1:63" ht="29">
      <c r="A51" s="19"/>
      <c r="B51" s="7" t="s">
        <v>179</v>
      </c>
      <c r="C51" s="20">
        <v>0</v>
      </c>
      <c r="D51" s="21">
        <v>0</v>
      </c>
      <c r="E51" s="21">
        <v>0</v>
      </c>
      <c r="F51" s="21">
        <v>0</v>
      </c>
      <c r="G51" s="22">
        <v>0</v>
      </c>
      <c r="H51" s="20">
        <v>3.9056136525172414</v>
      </c>
      <c r="I51" s="21">
        <v>172.72595983510345</v>
      </c>
      <c r="J51" s="21">
        <v>0.27414672393103445</v>
      </c>
      <c r="K51" s="21">
        <v>0</v>
      </c>
      <c r="L51" s="22">
        <v>69.60986595951724</v>
      </c>
      <c r="M51" s="20">
        <v>0</v>
      </c>
      <c r="N51" s="21">
        <v>0</v>
      </c>
      <c r="O51" s="21">
        <v>0</v>
      </c>
      <c r="P51" s="21">
        <v>0</v>
      </c>
      <c r="Q51" s="22">
        <v>0</v>
      </c>
      <c r="R51" s="20">
        <v>0.5131453883448277</v>
      </c>
      <c r="S51" s="21">
        <v>0.04261651624137931</v>
      </c>
      <c r="T51" s="21">
        <v>0</v>
      </c>
      <c r="U51" s="21">
        <v>0</v>
      </c>
      <c r="V51" s="22">
        <v>0.7062090611724137</v>
      </c>
      <c r="W51" s="20">
        <v>0</v>
      </c>
      <c r="X51" s="21">
        <v>0</v>
      </c>
      <c r="Y51" s="21">
        <v>0</v>
      </c>
      <c r="Z51" s="21">
        <v>0</v>
      </c>
      <c r="AA51" s="22">
        <v>0</v>
      </c>
      <c r="AB51" s="20">
        <v>0</v>
      </c>
      <c r="AC51" s="21">
        <v>0</v>
      </c>
      <c r="AD51" s="21">
        <v>0</v>
      </c>
      <c r="AE51" s="21">
        <v>0</v>
      </c>
      <c r="AF51" s="22">
        <v>0</v>
      </c>
      <c r="AG51" s="20">
        <v>0</v>
      </c>
      <c r="AH51" s="21">
        <v>0</v>
      </c>
      <c r="AI51" s="21">
        <v>0</v>
      </c>
      <c r="AJ51" s="21">
        <v>0</v>
      </c>
      <c r="AK51" s="22">
        <v>0</v>
      </c>
      <c r="AL51" s="20">
        <v>0</v>
      </c>
      <c r="AM51" s="21">
        <v>0</v>
      </c>
      <c r="AN51" s="21">
        <v>0</v>
      </c>
      <c r="AO51" s="21">
        <v>0</v>
      </c>
      <c r="AP51" s="22">
        <v>0</v>
      </c>
      <c r="AQ51" s="20">
        <v>0</v>
      </c>
      <c r="AR51" s="21">
        <v>0</v>
      </c>
      <c r="AS51" s="21">
        <v>0</v>
      </c>
      <c r="AT51" s="21">
        <v>0</v>
      </c>
      <c r="AU51" s="22">
        <v>0</v>
      </c>
      <c r="AV51" s="20">
        <v>2.0061401338620697</v>
      </c>
      <c r="AW51" s="21">
        <v>61.98543768571693</v>
      </c>
      <c r="AX51" s="21">
        <v>0</v>
      </c>
      <c r="AY51" s="21">
        <v>0</v>
      </c>
      <c r="AZ51" s="22">
        <v>127.90737671300002</v>
      </c>
      <c r="BA51" s="20">
        <v>0</v>
      </c>
      <c r="BB51" s="21">
        <v>0</v>
      </c>
      <c r="BC51" s="21">
        <v>0</v>
      </c>
      <c r="BD51" s="21">
        <v>0</v>
      </c>
      <c r="BE51" s="22">
        <v>0</v>
      </c>
      <c r="BF51" s="20">
        <v>0.7796110546551727</v>
      </c>
      <c r="BG51" s="21">
        <v>9.514189851689656</v>
      </c>
      <c r="BH51" s="21">
        <v>0.15919838351724144</v>
      </c>
      <c r="BI51" s="21">
        <v>0</v>
      </c>
      <c r="BJ51" s="22">
        <v>6.941394743310346</v>
      </c>
      <c r="BK51" s="23">
        <f>SUM(C51:BJ51)</f>
        <v>457.070905702579</v>
      </c>
    </row>
    <row r="52" spans="1:63" ht="15">
      <c r="A52" s="19"/>
      <c r="B52" s="7" t="s">
        <v>112</v>
      </c>
      <c r="C52" s="20">
        <v>0</v>
      </c>
      <c r="D52" s="21">
        <v>402.0897898019655</v>
      </c>
      <c r="E52" s="21">
        <v>0</v>
      </c>
      <c r="F52" s="21">
        <v>0</v>
      </c>
      <c r="G52" s="22">
        <v>0</v>
      </c>
      <c r="H52" s="20">
        <v>36.01411774968966</v>
      </c>
      <c r="I52" s="21">
        <v>2115.818660816207</v>
      </c>
      <c r="J52" s="21">
        <v>0</v>
      </c>
      <c r="K52" s="21">
        <v>0</v>
      </c>
      <c r="L52" s="22">
        <v>503.5787609078966</v>
      </c>
      <c r="M52" s="20">
        <v>0</v>
      </c>
      <c r="N52" s="21">
        <v>0</v>
      </c>
      <c r="O52" s="21">
        <v>0</v>
      </c>
      <c r="P52" s="21">
        <v>0</v>
      </c>
      <c r="Q52" s="22">
        <v>0</v>
      </c>
      <c r="R52" s="20">
        <v>2.942610527482759</v>
      </c>
      <c r="S52" s="21">
        <v>85.42527230620689</v>
      </c>
      <c r="T52" s="21">
        <v>0</v>
      </c>
      <c r="U52" s="21">
        <v>0</v>
      </c>
      <c r="V52" s="22">
        <v>53.173444312448275</v>
      </c>
      <c r="W52" s="20">
        <v>0</v>
      </c>
      <c r="X52" s="21">
        <v>0</v>
      </c>
      <c r="Y52" s="21">
        <v>0</v>
      </c>
      <c r="Z52" s="21">
        <v>0</v>
      </c>
      <c r="AA52" s="22">
        <v>0</v>
      </c>
      <c r="AB52" s="20">
        <v>0</v>
      </c>
      <c r="AC52" s="21">
        <v>0</v>
      </c>
      <c r="AD52" s="21">
        <v>0</v>
      </c>
      <c r="AE52" s="21">
        <v>0</v>
      </c>
      <c r="AF52" s="22">
        <v>0</v>
      </c>
      <c r="AG52" s="20">
        <v>0</v>
      </c>
      <c r="AH52" s="21">
        <v>0</v>
      </c>
      <c r="AI52" s="21">
        <v>0</v>
      </c>
      <c r="AJ52" s="21">
        <v>0</v>
      </c>
      <c r="AK52" s="22">
        <v>0</v>
      </c>
      <c r="AL52" s="20">
        <v>0</v>
      </c>
      <c r="AM52" s="21">
        <v>0</v>
      </c>
      <c r="AN52" s="21">
        <v>0</v>
      </c>
      <c r="AO52" s="21">
        <v>0</v>
      </c>
      <c r="AP52" s="22">
        <v>0</v>
      </c>
      <c r="AQ52" s="20">
        <v>0</v>
      </c>
      <c r="AR52" s="21">
        <v>0</v>
      </c>
      <c r="AS52" s="21">
        <v>0</v>
      </c>
      <c r="AT52" s="21">
        <v>0</v>
      </c>
      <c r="AU52" s="22">
        <v>0</v>
      </c>
      <c r="AV52" s="20">
        <v>41.91003074189655</v>
      </c>
      <c r="AW52" s="21">
        <v>508.98667624814095</v>
      </c>
      <c r="AX52" s="21">
        <v>5.707128719551724</v>
      </c>
      <c r="AY52" s="21">
        <v>0</v>
      </c>
      <c r="AZ52" s="22">
        <v>692.7140587626897</v>
      </c>
      <c r="BA52" s="20">
        <v>0</v>
      </c>
      <c r="BB52" s="21">
        <v>0</v>
      </c>
      <c r="BC52" s="21">
        <v>0</v>
      </c>
      <c r="BD52" s="21">
        <v>0</v>
      </c>
      <c r="BE52" s="22">
        <v>0</v>
      </c>
      <c r="BF52" s="20">
        <v>10.422272230999996</v>
      </c>
      <c r="BG52" s="21">
        <v>24.090486098172416</v>
      </c>
      <c r="BH52" s="21">
        <v>0</v>
      </c>
      <c r="BI52" s="21">
        <v>0</v>
      </c>
      <c r="BJ52" s="22">
        <v>52.69210475424139</v>
      </c>
      <c r="BK52" s="23">
        <f>SUM(C52:BJ52)</f>
        <v>4535.565413977589</v>
      </c>
    </row>
    <row r="53" spans="1:63" ht="29">
      <c r="A53" s="19"/>
      <c r="B53" s="7" t="s">
        <v>185</v>
      </c>
      <c r="C53" s="20">
        <v>0</v>
      </c>
      <c r="D53" s="21">
        <v>0</v>
      </c>
      <c r="E53" s="21">
        <v>0</v>
      </c>
      <c r="F53" s="21">
        <v>0</v>
      </c>
      <c r="G53" s="22">
        <v>0</v>
      </c>
      <c r="H53" s="20">
        <v>6.556164993172411</v>
      </c>
      <c r="I53" s="21">
        <v>165.32978718531032</v>
      </c>
      <c r="J53" s="21">
        <v>0</v>
      </c>
      <c r="K53" s="21">
        <v>0</v>
      </c>
      <c r="L53" s="22">
        <v>70.00902734193106</v>
      </c>
      <c r="M53" s="20">
        <v>0</v>
      </c>
      <c r="N53" s="21">
        <v>0</v>
      </c>
      <c r="O53" s="21">
        <v>0</v>
      </c>
      <c r="P53" s="21">
        <v>0</v>
      </c>
      <c r="Q53" s="22">
        <v>0</v>
      </c>
      <c r="R53" s="20">
        <v>1.335015951965517</v>
      </c>
      <c r="S53" s="21">
        <v>6.231960857103449</v>
      </c>
      <c r="T53" s="21">
        <v>0</v>
      </c>
      <c r="U53" s="21">
        <v>0</v>
      </c>
      <c r="V53" s="22">
        <v>2.863538621103449</v>
      </c>
      <c r="W53" s="20">
        <v>0</v>
      </c>
      <c r="X53" s="21">
        <v>0</v>
      </c>
      <c r="Y53" s="21">
        <v>0</v>
      </c>
      <c r="Z53" s="21">
        <v>0</v>
      </c>
      <c r="AA53" s="22">
        <v>0</v>
      </c>
      <c r="AB53" s="20">
        <v>0</v>
      </c>
      <c r="AC53" s="21">
        <v>0</v>
      </c>
      <c r="AD53" s="21">
        <v>0</v>
      </c>
      <c r="AE53" s="21">
        <v>0</v>
      </c>
      <c r="AF53" s="22">
        <v>0</v>
      </c>
      <c r="AG53" s="20">
        <v>0</v>
      </c>
      <c r="AH53" s="21">
        <v>0</v>
      </c>
      <c r="AI53" s="21">
        <v>0</v>
      </c>
      <c r="AJ53" s="21">
        <v>0</v>
      </c>
      <c r="AK53" s="22">
        <v>0</v>
      </c>
      <c r="AL53" s="20">
        <v>0</v>
      </c>
      <c r="AM53" s="21">
        <v>0</v>
      </c>
      <c r="AN53" s="21">
        <v>0</v>
      </c>
      <c r="AO53" s="21">
        <v>0</v>
      </c>
      <c r="AP53" s="22">
        <v>0</v>
      </c>
      <c r="AQ53" s="20">
        <v>0</v>
      </c>
      <c r="AR53" s="21">
        <v>0</v>
      </c>
      <c r="AS53" s="21">
        <v>0</v>
      </c>
      <c r="AT53" s="21">
        <v>0</v>
      </c>
      <c r="AU53" s="22">
        <v>0</v>
      </c>
      <c r="AV53" s="20">
        <v>1.2938893172758617</v>
      </c>
      <c r="AW53" s="21">
        <v>34.47636769218544</v>
      </c>
      <c r="AX53" s="21">
        <v>0</v>
      </c>
      <c r="AY53" s="21">
        <v>0</v>
      </c>
      <c r="AZ53" s="22">
        <v>64.68550304724138</v>
      </c>
      <c r="BA53" s="20">
        <v>0</v>
      </c>
      <c r="BB53" s="21">
        <v>0</v>
      </c>
      <c r="BC53" s="21">
        <v>0</v>
      </c>
      <c r="BD53" s="21">
        <v>0</v>
      </c>
      <c r="BE53" s="22">
        <v>0</v>
      </c>
      <c r="BF53" s="20">
        <v>0.3855857094827587</v>
      </c>
      <c r="BG53" s="21">
        <v>0.6260564275517242</v>
      </c>
      <c r="BH53" s="21">
        <v>0</v>
      </c>
      <c r="BI53" s="21">
        <v>0</v>
      </c>
      <c r="BJ53" s="22">
        <v>1.6568869072068964</v>
      </c>
      <c r="BK53" s="23">
        <f aca="true" t="shared" si="10" ref="BK53:BK61">SUM(C53:BJ53)</f>
        <v>355.4497840515303</v>
      </c>
    </row>
    <row r="54" spans="1:63" ht="15">
      <c r="A54" s="19"/>
      <c r="B54" s="7" t="s">
        <v>188</v>
      </c>
      <c r="C54" s="20">
        <v>0</v>
      </c>
      <c r="D54" s="21">
        <v>0</v>
      </c>
      <c r="E54" s="21">
        <v>0</v>
      </c>
      <c r="F54" s="21">
        <v>0</v>
      </c>
      <c r="G54" s="22">
        <v>0</v>
      </c>
      <c r="H54" s="20">
        <v>0.897118852724138</v>
      </c>
      <c r="I54" s="21">
        <v>127.01941495162067</v>
      </c>
      <c r="J54" s="21">
        <v>0</v>
      </c>
      <c r="K54" s="21">
        <v>0</v>
      </c>
      <c r="L54" s="22">
        <v>49.4624059410345</v>
      </c>
      <c r="M54" s="20">
        <v>0</v>
      </c>
      <c r="N54" s="21">
        <v>0</v>
      </c>
      <c r="O54" s="21">
        <v>0</v>
      </c>
      <c r="P54" s="21">
        <v>0</v>
      </c>
      <c r="Q54" s="22">
        <v>0</v>
      </c>
      <c r="R54" s="20">
        <v>0.5082948107931036</v>
      </c>
      <c r="S54" s="21">
        <v>9.990892426793105</v>
      </c>
      <c r="T54" s="21">
        <v>0</v>
      </c>
      <c r="U54" s="21">
        <v>0</v>
      </c>
      <c r="V54" s="22">
        <v>0.9808856544137929</v>
      </c>
      <c r="W54" s="20">
        <v>0</v>
      </c>
      <c r="X54" s="21">
        <v>0</v>
      </c>
      <c r="Y54" s="21">
        <v>0</v>
      </c>
      <c r="Z54" s="21">
        <v>0</v>
      </c>
      <c r="AA54" s="22">
        <v>0</v>
      </c>
      <c r="AB54" s="20">
        <v>0</v>
      </c>
      <c r="AC54" s="21">
        <v>0</v>
      </c>
      <c r="AD54" s="21">
        <v>0</v>
      </c>
      <c r="AE54" s="21">
        <v>0</v>
      </c>
      <c r="AF54" s="22">
        <v>0</v>
      </c>
      <c r="AG54" s="20">
        <v>0</v>
      </c>
      <c r="AH54" s="21">
        <v>0</v>
      </c>
      <c r="AI54" s="21">
        <v>0</v>
      </c>
      <c r="AJ54" s="21">
        <v>0</v>
      </c>
      <c r="AK54" s="22">
        <v>0</v>
      </c>
      <c r="AL54" s="20">
        <v>0</v>
      </c>
      <c r="AM54" s="21">
        <v>0</v>
      </c>
      <c r="AN54" s="21">
        <v>0</v>
      </c>
      <c r="AO54" s="21">
        <v>0</v>
      </c>
      <c r="AP54" s="22">
        <v>0</v>
      </c>
      <c r="AQ54" s="20">
        <v>0</v>
      </c>
      <c r="AR54" s="21">
        <v>0</v>
      </c>
      <c r="AS54" s="21">
        <v>0</v>
      </c>
      <c r="AT54" s="21">
        <v>0</v>
      </c>
      <c r="AU54" s="22">
        <v>0</v>
      </c>
      <c r="AV54" s="20">
        <v>2.7233879852758625</v>
      </c>
      <c r="AW54" s="21">
        <v>49.03600478004065</v>
      </c>
      <c r="AX54" s="21">
        <v>0</v>
      </c>
      <c r="AY54" s="21">
        <v>0</v>
      </c>
      <c r="AZ54" s="22">
        <v>143.36001322103448</v>
      </c>
      <c r="BA54" s="20">
        <v>0</v>
      </c>
      <c r="BB54" s="21">
        <v>0</v>
      </c>
      <c r="BC54" s="21">
        <v>0</v>
      </c>
      <c r="BD54" s="21">
        <v>0</v>
      </c>
      <c r="BE54" s="22">
        <v>0</v>
      </c>
      <c r="BF54" s="20">
        <v>0.613547199448276</v>
      </c>
      <c r="BG54" s="21">
        <v>8.539217232931033</v>
      </c>
      <c r="BH54" s="21">
        <v>0</v>
      </c>
      <c r="BI54" s="21">
        <v>0</v>
      </c>
      <c r="BJ54" s="22">
        <v>10.850957144551728</v>
      </c>
      <c r="BK54" s="23">
        <f t="shared" si="10"/>
        <v>403.98214020066126</v>
      </c>
    </row>
    <row r="55" spans="1:63" ht="15">
      <c r="A55" s="19"/>
      <c r="B55" s="7" t="s">
        <v>113</v>
      </c>
      <c r="C55" s="20">
        <v>0</v>
      </c>
      <c r="D55" s="21">
        <v>6.031779128172413</v>
      </c>
      <c r="E55" s="21">
        <v>0</v>
      </c>
      <c r="F55" s="21">
        <v>0</v>
      </c>
      <c r="G55" s="22">
        <v>0</v>
      </c>
      <c r="H55" s="20">
        <v>77.8884869652069</v>
      </c>
      <c r="I55" s="21">
        <v>1963.0838133087243</v>
      </c>
      <c r="J55" s="21">
        <v>2.8814212322413795</v>
      </c>
      <c r="K55" s="21">
        <v>0</v>
      </c>
      <c r="L55" s="22">
        <v>2202.097467350724</v>
      </c>
      <c r="M55" s="20">
        <v>0</v>
      </c>
      <c r="N55" s="21">
        <v>0</v>
      </c>
      <c r="O55" s="21">
        <v>0</v>
      </c>
      <c r="P55" s="21">
        <v>0</v>
      </c>
      <c r="Q55" s="22">
        <v>0</v>
      </c>
      <c r="R55" s="20">
        <v>11.012290436724138</v>
      </c>
      <c r="S55" s="21">
        <v>262.14876185058625</v>
      </c>
      <c r="T55" s="21">
        <v>19.449287620862066</v>
      </c>
      <c r="U55" s="21">
        <v>0</v>
      </c>
      <c r="V55" s="22">
        <v>251.16436920951725</v>
      </c>
      <c r="W55" s="20">
        <v>0</v>
      </c>
      <c r="X55" s="21">
        <v>0</v>
      </c>
      <c r="Y55" s="21">
        <v>0</v>
      </c>
      <c r="Z55" s="21">
        <v>0</v>
      </c>
      <c r="AA55" s="22">
        <v>0</v>
      </c>
      <c r="AB55" s="20">
        <v>0</v>
      </c>
      <c r="AC55" s="21">
        <v>0</v>
      </c>
      <c r="AD55" s="21">
        <v>0</v>
      </c>
      <c r="AE55" s="21">
        <v>0</v>
      </c>
      <c r="AF55" s="22">
        <v>0</v>
      </c>
      <c r="AG55" s="20">
        <v>0</v>
      </c>
      <c r="AH55" s="21">
        <v>0</v>
      </c>
      <c r="AI55" s="21">
        <v>0</v>
      </c>
      <c r="AJ55" s="21">
        <v>0</v>
      </c>
      <c r="AK55" s="22">
        <v>0</v>
      </c>
      <c r="AL55" s="20">
        <v>0</v>
      </c>
      <c r="AM55" s="21">
        <v>0</v>
      </c>
      <c r="AN55" s="21">
        <v>0</v>
      </c>
      <c r="AO55" s="21">
        <v>0</v>
      </c>
      <c r="AP55" s="22">
        <v>0</v>
      </c>
      <c r="AQ55" s="20">
        <v>0</v>
      </c>
      <c r="AR55" s="21">
        <v>0</v>
      </c>
      <c r="AS55" s="21">
        <v>0</v>
      </c>
      <c r="AT55" s="21">
        <v>0</v>
      </c>
      <c r="AU55" s="22">
        <v>0</v>
      </c>
      <c r="AV55" s="20">
        <v>31.243093273793093</v>
      </c>
      <c r="AW55" s="21">
        <v>604.2007581690299</v>
      </c>
      <c r="AX55" s="21">
        <v>0</v>
      </c>
      <c r="AY55" s="21">
        <v>0</v>
      </c>
      <c r="AZ55" s="22">
        <v>1450.2212202416213</v>
      </c>
      <c r="BA55" s="20">
        <v>0</v>
      </c>
      <c r="BB55" s="21">
        <v>0</v>
      </c>
      <c r="BC55" s="21">
        <v>0</v>
      </c>
      <c r="BD55" s="21">
        <v>0</v>
      </c>
      <c r="BE55" s="22">
        <v>0</v>
      </c>
      <c r="BF55" s="20">
        <v>15.365162914413789</v>
      </c>
      <c r="BG55" s="21">
        <v>72.50324406368962</v>
      </c>
      <c r="BH55" s="21">
        <v>1.3788888856551724</v>
      </c>
      <c r="BI55" s="21">
        <v>0</v>
      </c>
      <c r="BJ55" s="22">
        <v>210.26722595782752</v>
      </c>
      <c r="BK55" s="23">
        <f t="shared" si="10"/>
        <v>7180.937270608791</v>
      </c>
    </row>
    <row r="56" spans="1:63" ht="15">
      <c r="A56" s="19"/>
      <c r="B56" s="7" t="s">
        <v>189</v>
      </c>
      <c r="C56" s="20">
        <v>0</v>
      </c>
      <c r="D56" s="21">
        <v>0</v>
      </c>
      <c r="E56" s="21">
        <v>0</v>
      </c>
      <c r="F56" s="21">
        <v>0</v>
      </c>
      <c r="G56" s="22">
        <v>0</v>
      </c>
      <c r="H56" s="20">
        <v>1.8204410737586205</v>
      </c>
      <c r="I56" s="21">
        <v>170.5828111102069</v>
      </c>
      <c r="J56" s="21">
        <v>0</v>
      </c>
      <c r="K56" s="21">
        <v>0</v>
      </c>
      <c r="L56" s="22">
        <v>186.22309597258618</v>
      </c>
      <c r="M56" s="20">
        <v>0</v>
      </c>
      <c r="N56" s="21">
        <v>0</v>
      </c>
      <c r="O56" s="21">
        <v>0</v>
      </c>
      <c r="P56" s="21">
        <v>0</v>
      </c>
      <c r="Q56" s="22">
        <v>0</v>
      </c>
      <c r="R56" s="20">
        <v>0.6791308181724138</v>
      </c>
      <c r="S56" s="21">
        <v>45.10098834962071</v>
      </c>
      <c r="T56" s="21">
        <v>0</v>
      </c>
      <c r="U56" s="21">
        <v>0</v>
      </c>
      <c r="V56" s="22">
        <v>13.266759850793102</v>
      </c>
      <c r="W56" s="20">
        <v>0</v>
      </c>
      <c r="X56" s="21">
        <v>0</v>
      </c>
      <c r="Y56" s="21">
        <v>0</v>
      </c>
      <c r="Z56" s="21">
        <v>0</v>
      </c>
      <c r="AA56" s="22">
        <v>0</v>
      </c>
      <c r="AB56" s="20">
        <v>0</v>
      </c>
      <c r="AC56" s="21">
        <v>0</v>
      </c>
      <c r="AD56" s="21">
        <v>0</v>
      </c>
      <c r="AE56" s="21">
        <v>0</v>
      </c>
      <c r="AF56" s="22">
        <v>0</v>
      </c>
      <c r="AG56" s="20">
        <v>0</v>
      </c>
      <c r="AH56" s="21">
        <v>0</v>
      </c>
      <c r="AI56" s="21">
        <v>0</v>
      </c>
      <c r="AJ56" s="21">
        <v>0</v>
      </c>
      <c r="AK56" s="22">
        <v>0</v>
      </c>
      <c r="AL56" s="20">
        <v>0</v>
      </c>
      <c r="AM56" s="21">
        <v>0</v>
      </c>
      <c r="AN56" s="21">
        <v>0</v>
      </c>
      <c r="AO56" s="21">
        <v>0</v>
      </c>
      <c r="AP56" s="22">
        <v>0</v>
      </c>
      <c r="AQ56" s="20">
        <v>0</v>
      </c>
      <c r="AR56" s="21">
        <v>0</v>
      </c>
      <c r="AS56" s="21">
        <v>0</v>
      </c>
      <c r="AT56" s="21">
        <v>0</v>
      </c>
      <c r="AU56" s="22">
        <v>0</v>
      </c>
      <c r="AV56" s="20">
        <v>1.8536296600344828</v>
      </c>
      <c r="AW56" s="21">
        <v>33.01612127564254</v>
      </c>
      <c r="AX56" s="21">
        <v>0</v>
      </c>
      <c r="AY56" s="21">
        <v>0</v>
      </c>
      <c r="AZ56" s="22">
        <v>117.6763937123448</v>
      </c>
      <c r="BA56" s="20">
        <v>0</v>
      </c>
      <c r="BB56" s="21">
        <v>0</v>
      </c>
      <c r="BC56" s="21">
        <v>0</v>
      </c>
      <c r="BD56" s="21">
        <v>0</v>
      </c>
      <c r="BE56" s="22">
        <v>0</v>
      </c>
      <c r="BF56" s="20">
        <v>1.7381657688275864</v>
      </c>
      <c r="BG56" s="21">
        <v>8.716125643034484</v>
      </c>
      <c r="BH56" s="21">
        <v>0</v>
      </c>
      <c r="BI56" s="21">
        <v>0</v>
      </c>
      <c r="BJ56" s="22">
        <v>8.41852554562069</v>
      </c>
      <c r="BK56" s="23">
        <f t="shared" si="10"/>
        <v>589.0921887806425</v>
      </c>
    </row>
    <row r="57" spans="1:63" ht="29">
      <c r="A57" s="19"/>
      <c r="B57" s="7" t="s">
        <v>190</v>
      </c>
      <c r="C57" s="20">
        <v>0</v>
      </c>
      <c r="D57" s="21">
        <v>0</v>
      </c>
      <c r="E57" s="21">
        <v>0</v>
      </c>
      <c r="F57" s="21">
        <v>0</v>
      </c>
      <c r="G57" s="22">
        <v>0</v>
      </c>
      <c r="H57" s="20">
        <v>7.131379661689655</v>
      </c>
      <c r="I57" s="21">
        <v>149.8462850672414</v>
      </c>
      <c r="J57" s="21">
        <v>0</v>
      </c>
      <c r="K57" s="21">
        <v>0</v>
      </c>
      <c r="L57" s="22">
        <v>66.8638357267931</v>
      </c>
      <c r="M57" s="20">
        <v>0</v>
      </c>
      <c r="N57" s="21">
        <v>0</v>
      </c>
      <c r="O57" s="21">
        <v>0</v>
      </c>
      <c r="P57" s="21">
        <v>0</v>
      </c>
      <c r="Q57" s="22">
        <v>0</v>
      </c>
      <c r="R57" s="20">
        <v>0.3219084910000001</v>
      </c>
      <c r="S57" s="21">
        <v>3.2338320232758613</v>
      </c>
      <c r="T57" s="21">
        <v>0</v>
      </c>
      <c r="U57" s="21">
        <v>0</v>
      </c>
      <c r="V57" s="22">
        <v>2.893009584758621</v>
      </c>
      <c r="W57" s="20">
        <v>0</v>
      </c>
      <c r="X57" s="21">
        <v>0</v>
      </c>
      <c r="Y57" s="21">
        <v>0</v>
      </c>
      <c r="Z57" s="21">
        <v>0</v>
      </c>
      <c r="AA57" s="22">
        <v>0</v>
      </c>
      <c r="AB57" s="20">
        <v>0</v>
      </c>
      <c r="AC57" s="21">
        <v>0</v>
      </c>
      <c r="AD57" s="21">
        <v>0</v>
      </c>
      <c r="AE57" s="21">
        <v>0</v>
      </c>
      <c r="AF57" s="22">
        <v>0</v>
      </c>
      <c r="AG57" s="20">
        <v>0</v>
      </c>
      <c r="AH57" s="21">
        <v>0</v>
      </c>
      <c r="AI57" s="21">
        <v>0</v>
      </c>
      <c r="AJ57" s="21">
        <v>0</v>
      </c>
      <c r="AK57" s="22">
        <v>0</v>
      </c>
      <c r="AL57" s="20">
        <v>0</v>
      </c>
      <c r="AM57" s="21">
        <v>0</v>
      </c>
      <c r="AN57" s="21">
        <v>0</v>
      </c>
      <c r="AO57" s="21">
        <v>0</v>
      </c>
      <c r="AP57" s="22">
        <v>0</v>
      </c>
      <c r="AQ57" s="20">
        <v>0</v>
      </c>
      <c r="AR57" s="21">
        <v>0</v>
      </c>
      <c r="AS57" s="21">
        <v>0</v>
      </c>
      <c r="AT57" s="21">
        <v>0</v>
      </c>
      <c r="AU57" s="22">
        <v>0</v>
      </c>
      <c r="AV57" s="20">
        <v>0.9283030059655173</v>
      </c>
      <c r="AW57" s="21">
        <v>14.655022028474265</v>
      </c>
      <c r="AX57" s="21">
        <v>0</v>
      </c>
      <c r="AY57" s="21">
        <v>0</v>
      </c>
      <c r="AZ57" s="22">
        <v>48.59743147082757</v>
      </c>
      <c r="BA57" s="20">
        <v>0</v>
      </c>
      <c r="BB57" s="21">
        <v>0</v>
      </c>
      <c r="BC57" s="21">
        <v>0</v>
      </c>
      <c r="BD57" s="21">
        <v>0</v>
      </c>
      <c r="BE57" s="22">
        <v>0</v>
      </c>
      <c r="BF57" s="20">
        <v>0.3564575975862069</v>
      </c>
      <c r="BG57" s="21">
        <v>0.8252338575172413</v>
      </c>
      <c r="BH57" s="21">
        <v>0</v>
      </c>
      <c r="BI57" s="21">
        <v>0</v>
      </c>
      <c r="BJ57" s="22">
        <v>1.6162852843103448</v>
      </c>
      <c r="BK57" s="23">
        <f t="shared" si="10"/>
        <v>297.26898379943975</v>
      </c>
    </row>
    <row r="58" spans="1:63" ht="15">
      <c r="A58" s="19"/>
      <c r="B58" s="7" t="s">
        <v>193</v>
      </c>
      <c r="C58" s="20">
        <v>0</v>
      </c>
      <c r="D58" s="21">
        <v>0</v>
      </c>
      <c r="E58" s="21">
        <v>0</v>
      </c>
      <c r="F58" s="21">
        <v>0</v>
      </c>
      <c r="G58" s="22">
        <v>0</v>
      </c>
      <c r="H58" s="20">
        <v>0.46509736344827585</v>
      </c>
      <c r="I58" s="21">
        <v>47.023570196931026</v>
      </c>
      <c r="J58" s="21">
        <v>0</v>
      </c>
      <c r="K58" s="21">
        <v>0</v>
      </c>
      <c r="L58" s="22">
        <v>24.048595567758614</v>
      </c>
      <c r="M58" s="20">
        <v>0</v>
      </c>
      <c r="N58" s="21">
        <v>0</v>
      </c>
      <c r="O58" s="21">
        <v>0</v>
      </c>
      <c r="P58" s="21">
        <v>0</v>
      </c>
      <c r="Q58" s="22">
        <v>0</v>
      </c>
      <c r="R58" s="20">
        <v>0.37604557596551735</v>
      </c>
      <c r="S58" s="21">
        <v>0</v>
      </c>
      <c r="T58" s="21">
        <v>0</v>
      </c>
      <c r="U58" s="21">
        <v>0</v>
      </c>
      <c r="V58" s="22">
        <v>1.8083904775862067</v>
      </c>
      <c r="W58" s="20">
        <v>0</v>
      </c>
      <c r="X58" s="21">
        <v>0</v>
      </c>
      <c r="Y58" s="21">
        <v>0</v>
      </c>
      <c r="Z58" s="21">
        <v>0</v>
      </c>
      <c r="AA58" s="22">
        <v>0</v>
      </c>
      <c r="AB58" s="20">
        <v>0</v>
      </c>
      <c r="AC58" s="21">
        <v>0</v>
      </c>
      <c r="AD58" s="21">
        <v>0</v>
      </c>
      <c r="AE58" s="21">
        <v>0</v>
      </c>
      <c r="AF58" s="22">
        <v>0</v>
      </c>
      <c r="AG58" s="20">
        <v>0</v>
      </c>
      <c r="AH58" s="21">
        <v>0</v>
      </c>
      <c r="AI58" s="21">
        <v>0</v>
      </c>
      <c r="AJ58" s="21">
        <v>0</v>
      </c>
      <c r="AK58" s="22">
        <v>0</v>
      </c>
      <c r="AL58" s="20">
        <v>0</v>
      </c>
      <c r="AM58" s="21">
        <v>0</v>
      </c>
      <c r="AN58" s="21">
        <v>0</v>
      </c>
      <c r="AO58" s="21">
        <v>0</v>
      </c>
      <c r="AP58" s="22">
        <v>0</v>
      </c>
      <c r="AQ58" s="20">
        <v>0</v>
      </c>
      <c r="AR58" s="21">
        <v>0</v>
      </c>
      <c r="AS58" s="21">
        <v>0</v>
      </c>
      <c r="AT58" s="21">
        <v>0</v>
      </c>
      <c r="AU58" s="22">
        <v>0</v>
      </c>
      <c r="AV58" s="20">
        <v>0.32384621727586205</v>
      </c>
      <c r="AW58" s="21">
        <v>10.263769494116735</v>
      </c>
      <c r="AX58" s="21">
        <v>0</v>
      </c>
      <c r="AY58" s="21">
        <v>0</v>
      </c>
      <c r="AZ58" s="22">
        <v>22.833069325379306</v>
      </c>
      <c r="BA58" s="20">
        <v>0</v>
      </c>
      <c r="BB58" s="21">
        <v>0</v>
      </c>
      <c r="BC58" s="21">
        <v>0</v>
      </c>
      <c r="BD58" s="21">
        <v>0</v>
      </c>
      <c r="BE58" s="22">
        <v>0</v>
      </c>
      <c r="BF58" s="20">
        <v>0.20605958593103452</v>
      </c>
      <c r="BG58" s="21">
        <v>0.0026651982758620686</v>
      </c>
      <c r="BH58" s="21">
        <v>0</v>
      </c>
      <c r="BI58" s="21">
        <v>0</v>
      </c>
      <c r="BJ58" s="22">
        <v>0.5978256116896552</v>
      </c>
      <c r="BK58" s="23">
        <f t="shared" si="10"/>
        <v>107.94893461435808</v>
      </c>
    </row>
    <row r="59" spans="1:63" ht="15">
      <c r="A59" s="19"/>
      <c r="B59" s="7" t="s">
        <v>114</v>
      </c>
      <c r="C59" s="20">
        <v>0</v>
      </c>
      <c r="D59" s="21">
        <v>9.173580517241378</v>
      </c>
      <c r="E59" s="21">
        <v>0</v>
      </c>
      <c r="F59" s="21">
        <v>0</v>
      </c>
      <c r="G59" s="22">
        <v>0</v>
      </c>
      <c r="H59" s="20">
        <v>4.114851787310346</v>
      </c>
      <c r="I59" s="21">
        <v>0.0656549709974425</v>
      </c>
      <c r="J59" s="21">
        <v>0</v>
      </c>
      <c r="K59" s="21">
        <v>0</v>
      </c>
      <c r="L59" s="22">
        <v>3.6515401422068963</v>
      </c>
      <c r="M59" s="20">
        <v>0</v>
      </c>
      <c r="N59" s="21">
        <v>0</v>
      </c>
      <c r="O59" s="21">
        <v>0</v>
      </c>
      <c r="P59" s="21">
        <v>0</v>
      </c>
      <c r="Q59" s="22">
        <v>0</v>
      </c>
      <c r="R59" s="20">
        <v>3.134471284275861</v>
      </c>
      <c r="S59" s="21">
        <v>0</v>
      </c>
      <c r="T59" s="21">
        <v>0</v>
      </c>
      <c r="U59" s="21">
        <v>0</v>
      </c>
      <c r="V59" s="22">
        <v>0.41589525999999993</v>
      </c>
      <c r="W59" s="20">
        <v>0</v>
      </c>
      <c r="X59" s="21">
        <v>0</v>
      </c>
      <c r="Y59" s="21">
        <v>0</v>
      </c>
      <c r="Z59" s="21">
        <v>0</v>
      </c>
      <c r="AA59" s="22">
        <v>0</v>
      </c>
      <c r="AB59" s="20">
        <v>0</v>
      </c>
      <c r="AC59" s="21">
        <v>0</v>
      </c>
      <c r="AD59" s="21">
        <v>0</v>
      </c>
      <c r="AE59" s="21">
        <v>0</v>
      </c>
      <c r="AF59" s="22">
        <v>0</v>
      </c>
      <c r="AG59" s="20">
        <v>0</v>
      </c>
      <c r="AH59" s="21">
        <v>0</v>
      </c>
      <c r="AI59" s="21">
        <v>0</v>
      </c>
      <c r="AJ59" s="21">
        <v>0</v>
      </c>
      <c r="AK59" s="22">
        <v>0</v>
      </c>
      <c r="AL59" s="20">
        <v>0</v>
      </c>
      <c r="AM59" s="21">
        <v>0</v>
      </c>
      <c r="AN59" s="21">
        <v>0</v>
      </c>
      <c r="AO59" s="21">
        <v>0</v>
      </c>
      <c r="AP59" s="22">
        <v>0</v>
      </c>
      <c r="AQ59" s="20">
        <v>0</v>
      </c>
      <c r="AR59" s="21">
        <v>0</v>
      </c>
      <c r="AS59" s="21">
        <v>0</v>
      </c>
      <c r="AT59" s="21">
        <v>0</v>
      </c>
      <c r="AU59" s="22">
        <v>0</v>
      </c>
      <c r="AV59" s="20">
        <v>53.07136431972412</v>
      </c>
      <c r="AW59" s="21">
        <v>0.0019373909655172415</v>
      </c>
      <c r="AX59" s="21">
        <v>0</v>
      </c>
      <c r="AY59" s="21">
        <v>0</v>
      </c>
      <c r="AZ59" s="22">
        <v>56.808928485068975</v>
      </c>
      <c r="BA59" s="20">
        <v>0</v>
      </c>
      <c r="BB59" s="21">
        <v>0</v>
      </c>
      <c r="BC59" s="21">
        <v>0</v>
      </c>
      <c r="BD59" s="21">
        <v>0</v>
      </c>
      <c r="BE59" s="22">
        <v>0</v>
      </c>
      <c r="BF59" s="20">
        <v>20.12431088327585</v>
      </c>
      <c r="BG59" s="21">
        <v>0</v>
      </c>
      <c r="BH59" s="21">
        <v>0</v>
      </c>
      <c r="BI59" s="21">
        <v>0</v>
      </c>
      <c r="BJ59" s="22">
        <v>16.0290415522069</v>
      </c>
      <c r="BK59" s="23">
        <f t="shared" si="10"/>
        <v>166.59157659327332</v>
      </c>
    </row>
    <row r="60" spans="1:63" ht="15">
      <c r="A60" s="19"/>
      <c r="B60" s="7" t="s">
        <v>183</v>
      </c>
      <c r="C60" s="20">
        <v>0</v>
      </c>
      <c r="D60" s="21">
        <v>216.33051704358618</v>
      </c>
      <c r="E60" s="21">
        <v>0</v>
      </c>
      <c r="F60" s="21">
        <v>0</v>
      </c>
      <c r="G60" s="22">
        <v>0</v>
      </c>
      <c r="H60" s="20">
        <v>6.953814550551724</v>
      </c>
      <c r="I60" s="21">
        <v>150.38291889741373</v>
      </c>
      <c r="J60" s="21">
        <v>0</v>
      </c>
      <c r="K60" s="21">
        <v>0</v>
      </c>
      <c r="L60" s="22">
        <v>19.49003802144828</v>
      </c>
      <c r="M60" s="20">
        <v>0</v>
      </c>
      <c r="N60" s="21">
        <v>0</v>
      </c>
      <c r="O60" s="21">
        <v>0</v>
      </c>
      <c r="P60" s="21">
        <v>0</v>
      </c>
      <c r="Q60" s="22">
        <v>0</v>
      </c>
      <c r="R60" s="20">
        <v>3.327923330551724</v>
      </c>
      <c r="S60" s="21">
        <v>2.1988884528620685</v>
      </c>
      <c r="T60" s="21">
        <v>16.18588108775862</v>
      </c>
      <c r="U60" s="21">
        <v>0</v>
      </c>
      <c r="V60" s="22">
        <v>4.51516689013793</v>
      </c>
      <c r="W60" s="20">
        <v>0</v>
      </c>
      <c r="X60" s="21">
        <v>0</v>
      </c>
      <c r="Y60" s="21">
        <v>0</v>
      </c>
      <c r="Z60" s="21">
        <v>0</v>
      </c>
      <c r="AA60" s="22">
        <v>0</v>
      </c>
      <c r="AB60" s="20">
        <v>0</v>
      </c>
      <c r="AC60" s="21">
        <v>0</v>
      </c>
      <c r="AD60" s="21">
        <v>0</v>
      </c>
      <c r="AE60" s="21">
        <v>0</v>
      </c>
      <c r="AF60" s="22">
        <v>0</v>
      </c>
      <c r="AG60" s="20">
        <v>0</v>
      </c>
      <c r="AH60" s="21">
        <v>0</v>
      </c>
      <c r="AI60" s="21">
        <v>0</v>
      </c>
      <c r="AJ60" s="21">
        <v>0</v>
      </c>
      <c r="AK60" s="22">
        <v>0</v>
      </c>
      <c r="AL60" s="20">
        <v>0</v>
      </c>
      <c r="AM60" s="21">
        <v>0</v>
      </c>
      <c r="AN60" s="21">
        <v>0</v>
      </c>
      <c r="AO60" s="21">
        <v>0</v>
      </c>
      <c r="AP60" s="22">
        <v>0</v>
      </c>
      <c r="AQ60" s="20">
        <v>0</v>
      </c>
      <c r="AR60" s="21">
        <v>0</v>
      </c>
      <c r="AS60" s="21">
        <v>0</v>
      </c>
      <c r="AT60" s="21">
        <v>0</v>
      </c>
      <c r="AU60" s="22">
        <v>0</v>
      </c>
      <c r="AV60" s="20">
        <v>76.2422994452069</v>
      </c>
      <c r="AW60" s="21">
        <v>64.82619934878335</v>
      </c>
      <c r="AX60" s="21">
        <v>14.571616886310343</v>
      </c>
      <c r="AY60" s="21">
        <v>0</v>
      </c>
      <c r="AZ60" s="22">
        <v>168.9725086822758</v>
      </c>
      <c r="BA60" s="20">
        <v>0</v>
      </c>
      <c r="BB60" s="21">
        <v>0</v>
      </c>
      <c r="BC60" s="21">
        <v>0</v>
      </c>
      <c r="BD60" s="21">
        <v>0</v>
      </c>
      <c r="BE60" s="22">
        <v>0</v>
      </c>
      <c r="BF60" s="20">
        <v>42.460450924275854</v>
      </c>
      <c r="BG60" s="21">
        <v>75.75570514258624</v>
      </c>
      <c r="BH60" s="21">
        <v>47.31543969096552</v>
      </c>
      <c r="BI60" s="21">
        <v>0</v>
      </c>
      <c r="BJ60" s="22">
        <v>119.83371054310345</v>
      </c>
      <c r="BK60" s="23">
        <f t="shared" si="10"/>
        <v>1029.3630789378176</v>
      </c>
    </row>
    <row r="61" spans="1:63" ht="15">
      <c r="A61" s="19"/>
      <c r="B61" s="7" t="s">
        <v>115</v>
      </c>
      <c r="C61" s="20">
        <v>0</v>
      </c>
      <c r="D61" s="21">
        <v>402.4294476591034</v>
      </c>
      <c r="E61" s="21">
        <v>0</v>
      </c>
      <c r="F61" s="21">
        <v>0</v>
      </c>
      <c r="G61" s="22">
        <v>0</v>
      </c>
      <c r="H61" s="20">
        <v>56.922812094931025</v>
      </c>
      <c r="I61" s="21">
        <v>1887.024166389241</v>
      </c>
      <c r="J61" s="21">
        <v>508.4585620657587</v>
      </c>
      <c r="K61" s="21">
        <v>0</v>
      </c>
      <c r="L61" s="22">
        <v>602.4905003034826</v>
      </c>
      <c r="M61" s="20">
        <v>0</v>
      </c>
      <c r="N61" s="21">
        <v>0</v>
      </c>
      <c r="O61" s="21">
        <v>0</v>
      </c>
      <c r="P61" s="21">
        <v>0</v>
      </c>
      <c r="Q61" s="22">
        <v>0</v>
      </c>
      <c r="R61" s="20">
        <v>30.96798362306896</v>
      </c>
      <c r="S61" s="21">
        <v>97.30673281234488</v>
      </c>
      <c r="T61" s="21">
        <v>22.891893569655174</v>
      </c>
      <c r="U61" s="21">
        <v>0</v>
      </c>
      <c r="V61" s="22">
        <v>58.43210914499999</v>
      </c>
      <c r="W61" s="20">
        <v>0</v>
      </c>
      <c r="X61" s="21">
        <v>0</v>
      </c>
      <c r="Y61" s="21">
        <v>0</v>
      </c>
      <c r="Z61" s="21">
        <v>0</v>
      </c>
      <c r="AA61" s="22">
        <v>0</v>
      </c>
      <c r="AB61" s="20">
        <v>0</v>
      </c>
      <c r="AC61" s="21">
        <v>0</v>
      </c>
      <c r="AD61" s="21">
        <v>0</v>
      </c>
      <c r="AE61" s="21">
        <v>0</v>
      </c>
      <c r="AF61" s="22">
        <v>0</v>
      </c>
      <c r="AG61" s="20">
        <v>0</v>
      </c>
      <c r="AH61" s="21">
        <v>0</v>
      </c>
      <c r="AI61" s="21">
        <v>0</v>
      </c>
      <c r="AJ61" s="21">
        <v>0</v>
      </c>
      <c r="AK61" s="22">
        <v>0</v>
      </c>
      <c r="AL61" s="20">
        <v>0</v>
      </c>
      <c r="AM61" s="21">
        <v>0</v>
      </c>
      <c r="AN61" s="21">
        <v>0</v>
      </c>
      <c r="AO61" s="21">
        <v>0</v>
      </c>
      <c r="AP61" s="22">
        <v>0</v>
      </c>
      <c r="AQ61" s="20">
        <v>0</v>
      </c>
      <c r="AR61" s="21">
        <v>0</v>
      </c>
      <c r="AS61" s="21">
        <v>0</v>
      </c>
      <c r="AT61" s="21">
        <v>0</v>
      </c>
      <c r="AU61" s="22">
        <v>0</v>
      </c>
      <c r="AV61" s="20">
        <v>107.40664021817244</v>
      </c>
      <c r="AW61" s="21">
        <v>1045.7436139130054</v>
      </c>
      <c r="AX61" s="21">
        <v>10.274832872413795</v>
      </c>
      <c r="AY61" s="21">
        <v>0</v>
      </c>
      <c r="AZ61" s="22">
        <v>873.2291633084138</v>
      </c>
      <c r="BA61" s="20">
        <v>0</v>
      </c>
      <c r="BB61" s="21">
        <v>0</v>
      </c>
      <c r="BC61" s="21">
        <v>0</v>
      </c>
      <c r="BD61" s="21">
        <v>0</v>
      </c>
      <c r="BE61" s="22">
        <v>0</v>
      </c>
      <c r="BF61" s="20">
        <v>46.661349175931015</v>
      </c>
      <c r="BG61" s="21">
        <v>95.34238352648278</v>
      </c>
      <c r="BH61" s="21">
        <v>11.161236543206897</v>
      </c>
      <c r="BI61" s="21">
        <v>0</v>
      </c>
      <c r="BJ61" s="22">
        <v>114.52852229413787</v>
      </c>
      <c r="BK61" s="23">
        <f t="shared" si="10"/>
        <v>5971.271949514349</v>
      </c>
    </row>
    <row r="62" spans="1:63" s="28" customFormat="1" ht="15">
      <c r="A62" s="19"/>
      <c r="B62" s="8" t="s">
        <v>18</v>
      </c>
      <c r="C62" s="24">
        <f aca="true" t="shared" si="11" ref="C62:AH62">SUM(C41:C61)</f>
        <v>0</v>
      </c>
      <c r="D62" s="25">
        <f t="shared" si="11"/>
        <v>2305.4346199557585</v>
      </c>
      <c r="E62" s="25">
        <f t="shared" si="11"/>
        <v>0</v>
      </c>
      <c r="F62" s="25">
        <f t="shared" si="11"/>
        <v>0</v>
      </c>
      <c r="G62" s="26">
        <f t="shared" si="11"/>
        <v>0</v>
      </c>
      <c r="H62" s="24">
        <f t="shared" si="11"/>
        <v>531.2882160171033</v>
      </c>
      <c r="I62" s="25">
        <f t="shared" si="11"/>
        <v>28842.704283600993</v>
      </c>
      <c r="J62" s="25">
        <f t="shared" si="11"/>
        <v>2616.0504267086208</v>
      </c>
      <c r="K62" s="25">
        <f t="shared" si="11"/>
        <v>0</v>
      </c>
      <c r="L62" s="26">
        <f t="shared" si="11"/>
        <v>7857.651969204274</v>
      </c>
      <c r="M62" s="24">
        <f t="shared" si="11"/>
        <v>0</v>
      </c>
      <c r="N62" s="25">
        <f t="shared" si="11"/>
        <v>0</v>
      </c>
      <c r="O62" s="25">
        <f t="shared" si="11"/>
        <v>0</v>
      </c>
      <c r="P62" s="25">
        <f t="shared" si="11"/>
        <v>0</v>
      </c>
      <c r="Q62" s="26">
        <f t="shared" si="11"/>
        <v>0</v>
      </c>
      <c r="R62" s="24">
        <f t="shared" si="11"/>
        <v>175.2817765384483</v>
      </c>
      <c r="S62" s="25">
        <f t="shared" si="11"/>
        <v>1612.4694959106205</v>
      </c>
      <c r="T62" s="25">
        <f t="shared" si="11"/>
        <v>296.9108080086896</v>
      </c>
      <c r="U62" s="25">
        <f t="shared" si="11"/>
        <v>0</v>
      </c>
      <c r="V62" s="26">
        <f t="shared" si="11"/>
        <v>750.6444148329998</v>
      </c>
      <c r="W62" s="24">
        <f t="shared" si="11"/>
        <v>0</v>
      </c>
      <c r="X62" s="25">
        <f t="shared" si="11"/>
        <v>0</v>
      </c>
      <c r="Y62" s="25">
        <f t="shared" si="11"/>
        <v>0</v>
      </c>
      <c r="Z62" s="25">
        <f t="shared" si="11"/>
        <v>0</v>
      </c>
      <c r="AA62" s="26">
        <f t="shared" si="11"/>
        <v>0</v>
      </c>
      <c r="AB62" s="24">
        <f t="shared" si="11"/>
        <v>0</v>
      </c>
      <c r="AC62" s="25">
        <f t="shared" si="11"/>
        <v>0</v>
      </c>
      <c r="AD62" s="25">
        <f t="shared" si="11"/>
        <v>0</v>
      </c>
      <c r="AE62" s="25">
        <f t="shared" si="11"/>
        <v>0</v>
      </c>
      <c r="AF62" s="26">
        <f t="shared" si="11"/>
        <v>0</v>
      </c>
      <c r="AG62" s="24">
        <f t="shared" si="11"/>
        <v>0</v>
      </c>
      <c r="AH62" s="25">
        <f t="shared" si="11"/>
        <v>0</v>
      </c>
      <c r="AI62" s="25">
        <f aca="true" t="shared" si="12" ref="AI62:BK62">SUM(AI41:AI61)</f>
        <v>0</v>
      </c>
      <c r="AJ62" s="25">
        <f t="shared" si="12"/>
        <v>0</v>
      </c>
      <c r="AK62" s="26">
        <f t="shared" si="12"/>
        <v>0</v>
      </c>
      <c r="AL62" s="24">
        <f t="shared" si="12"/>
        <v>0</v>
      </c>
      <c r="AM62" s="25">
        <f t="shared" si="12"/>
        <v>0</v>
      </c>
      <c r="AN62" s="25">
        <f t="shared" si="12"/>
        <v>0</v>
      </c>
      <c r="AO62" s="25">
        <f t="shared" si="12"/>
        <v>0</v>
      </c>
      <c r="AP62" s="26">
        <f t="shared" si="12"/>
        <v>0</v>
      </c>
      <c r="AQ62" s="24">
        <f t="shared" si="12"/>
        <v>0</v>
      </c>
      <c r="AR62" s="25">
        <f t="shared" si="12"/>
        <v>0</v>
      </c>
      <c r="AS62" s="25">
        <f t="shared" si="12"/>
        <v>0</v>
      </c>
      <c r="AT62" s="25">
        <f t="shared" si="12"/>
        <v>0</v>
      </c>
      <c r="AU62" s="26">
        <f t="shared" si="12"/>
        <v>0</v>
      </c>
      <c r="AV62" s="24">
        <f t="shared" si="12"/>
        <v>1016.6833272226896</v>
      </c>
      <c r="AW62" s="25">
        <f t="shared" si="12"/>
        <v>8479.248156552003</v>
      </c>
      <c r="AX62" s="25">
        <f t="shared" si="12"/>
        <v>70.80609255106897</v>
      </c>
      <c r="AY62" s="25">
        <f t="shared" si="12"/>
        <v>0</v>
      </c>
      <c r="AZ62" s="26">
        <f t="shared" si="12"/>
        <v>7956.94691278514</v>
      </c>
      <c r="BA62" s="24">
        <f t="shared" si="12"/>
        <v>0</v>
      </c>
      <c r="BB62" s="25">
        <f t="shared" si="12"/>
        <v>0</v>
      </c>
      <c r="BC62" s="25">
        <f t="shared" si="12"/>
        <v>0</v>
      </c>
      <c r="BD62" s="25">
        <f t="shared" si="12"/>
        <v>0</v>
      </c>
      <c r="BE62" s="26">
        <f t="shared" si="12"/>
        <v>0</v>
      </c>
      <c r="BF62" s="24">
        <f t="shared" si="12"/>
        <v>611.4989148062067</v>
      </c>
      <c r="BG62" s="25">
        <f t="shared" si="12"/>
        <v>954.1988280562414</v>
      </c>
      <c r="BH62" s="25">
        <f t="shared" si="12"/>
        <v>173.62174874372414</v>
      </c>
      <c r="BI62" s="25">
        <f t="shared" si="12"/>
        <v>0</v>
      </c>
      <c r="BJ62" s="26">
        <f t="shared" si="12"/>
        <v>1612.6557977345517</v>
      </c>
      <c r="BK62" s="27">
        <f t="shared" si="12"/>
        <v>65864.09578922913</v>
      </c>
    </row>
    <row r="63" spans="1:63" s="28" customFormat="1" ht="15">
      <c r="A63" s="19"/>
      <c r="B63" s="8" t="s">
        <v>19</v>
      </c>
      <c r="C63" s="24">
        <f aca="true" t="shared" si="13" ref="C63:AH63">C62+C39+C36+C32+C15+C11</f>
        <v>0</v>
      </c>
      <c r="D63" s="25">
        <f t="shared" si="13"/>
        <v>2531.6925090643103</v>
      </c>
      <c r="E63" s="25">
        <f t="shared" si="13"/>
        <v>0</v>
      </c>
      <c r="F63" s="25">
        <f t="shared" si="13"/>
        <v>0</v>
      </c>
      <c r="G63" s="26">
        <f t="shared" si="13"/>
        <v>0</v>
      </c>
      <c r="H63" s="24">
        <f t="shared" si="13"/>
        <v>833.0974599179998</v>
      </c>
      <c r="I63" s="25">
        <f t="shared" si="13"/>
        <v>54112.00320032827</v>
      </c>
      <c r="J63" s="25">
        <f t="shared" si="13"/>
        <v>5667.982884539104</v>
      </c>
      <c r="K63" s="25">
        <f t="shared" si="13"/>
        <v>0</v>
      </c>
      <c r="L63" s="26">
        <f t="shared" si="13"/>
        <v>9651.79767665386</v>
      </c>
      <c r="M63" s="24">
        <f t="shared" si="13"/>
        <v>0</v>
      </c>
      <c r="N63" s="25">
        <f t="shared" si="13"/>
        <v>0</v>
      </c>
      <c r="O63" s="25">
        <f t="shared" si="13"/>
        <v>0</v>
      </c>
      <c r="P63" s="25">
        <f t="shared" si="13"/>
        <v>0</v>
      </c>
      <c r="Q63" s="26">
        <f t="shared" si="13"/>
        <v>0</v>
      </c>
      <c r="R63" s="24">
        <f t="shared" si="13"/>
        <v>350.25735049527583</v>
      </c>
      <c r="S63" s="25">
        <f t="shared" si="13"/>
        <v>3357.0234095914825</v>
      </c>
      <c r="T63" s="25">
        <f t="shared" si="13"/>
        <v>468.4435736840689</v>
      </c>
      <c r="U63" s="25">
        <f t="shared" si="13"/>
        <v>0</v>
      </c>
      <c r="V63" s="26">
        <f t="shared" si="13"/>
        <v>1002.405536076655</v>
      </c>
      <c r="W63" s="24">
        <f t="shared" si="13"/>
        <v>0</v>
      </c>
      <c r="X63" s="25">
        <f t="shared" si="13"/>
        <v>0</v>
      </c>
      <c r="Y63" s="25">
        <f t="shared" si="13"/>
        <v>0</v>
      </c>
      <c r="Z63" s="25">
        <f t="shared" si="13"/>
        <v>0</v>
      </c>
      <c r="AA63" s="26">
        <f t="shared" si="13"/>
        <v>0</v>
      </c>
      <c r="AB63" s="24">
        <f t="shared" si="13"/>
        <v>0</v>
      </c>
      <c r="AC63" s="25">
        <f t="shared" si="13"/>
        <v>0</v>
      </c>
      <c r="AD63" s="25">
        <f t="shared" si="13"/>
        <v>0</v>
      </c>
      <c r="AE63" s="25">
        <f t="shared" si="13"/>
        <v>0</v>
      </c>
      <c r="AF63" s="26">
        <f t="shared" si="13"/>
        <v>0</v>
      </c>
      <c r="AG63" s="24">
        <f t="shared" si="13"/>
        <v>0</v>
      </c>
      <c r="AH63" s="25">
        <f t="shared" si="13"/>
        <v>0</v>
      </c>
      <c r="AI63" s="25">
        <f aca="true" t="shared" si="14" ref="AI63:BK63">AI62+AI39+AI36+AI32+AI15+AI11</f>
        <v>0</v>
      </c>
      <c r="AJ63" s="25">
        <f t="shared" si="14"/>
        <v>0</v>
      </c>
      <c r="AK63" s="26">
        <f t="shared" si="14"/>
        <v>0</v>
      </c>
      <c r="AL63" s="24">
        <f t="shared" si="14"/>
        <v>0</v>
      </c>
      <c r="AM63" s="25">
        <f t="shared" si="14"/>
        <v>0</v>
      </c>
      <c r="AN63" s="25">
        <f t="shared" si="14"/>
        <v>0</v>
      </c>
      <c r="AO63" s="25">
        <f t="shared" si="14"/>
        <v>0</v>
      </c>
      <c r="AP63" s="26">
        <f t="shared" si="14"/>
        <v>0</v>
      </c>
      <c r="AQ63" s="24">
        <f t="shared" si="14"/>
        <v>0</v>
      </c>
      <c r="AR63" s="25">
        <f t="shared" si="14"/>
        <v>0</v>
      </c>
      <c r="AS63" s="25">
        <f t="shared" si="14"/>
        <v>0</v>
      </c>
      <c r="AT63" s="25">
        <f t="shared" si="14"/>
        <v>0</v>
      </c>
      <c r="AU63" s="26">
        <f t="shared" si="14"/>
        <v>0</v>
      </c>
      <c r="AV63" s="24">
        <f t="shared" si="14"/>
        <v>1322.7376208265864</v>
      </c>
      <c r="AW63" s="25">
        <f t="shared" si="14"/>
        <v>14905.15600088459</v>
      </c>
      <c r="AX63" s="25">
        <f t="shared" si="14"/>
        <v>83.710722946</v>
      </c>
      <c r="AY63" s="25">
        <f t="shared" si="14"/>
        <v>0.051155723689655166</v>
      </c>
      <c r="AZ63" s="26">
        <f t="shared" si="14"/>
        <v>9864.693993778656</v>
      </c>
      <c r="BA63" s="24">
        <f t="shared" si="14"/>
        <v>0</v>
      </c>
      <c r="BB63" s="25">
        <f t="shared" si="14"/>
        <v>0</v>
      </c>
      <c r="BC63" s="25">
        <f t="shared" si="14"/>
        <v>0</v>
      </c>
      <c r="BD63" s="25">
        <f t="shared" si="14"/>
        <v>0</v>
      </c>
      <c r="BE63" s="26">
        <f t="shared" si="14"/>
        <v>0</v>
      </c>
      <c r="BF63" s="24">
        <f t="shared" si="14"/>
        <v>774.1672680335171</v>
      </c>
      <c r="BG63" s="25">
        <f t="shared" si="14"/>
        <v>1346.6222645072758</v>
      </c>
      <c r="BH63" s="25">
        <f t="shared" si="14"/>
        <v>251.56790402403448</v>
      </c>
      <c r="BI63" s="25">
        <f t="shared" si="14"/>
        <v>0</v>
      </c>
      <c r="BJ63" s="26">
        <f t="shared" si="14"/>
        <v>1907.7885107505172</v>
      </c>
      <c r="BK63" s="26">
        <f t="shared" si="14"/>
        <v>108431.1990418259</v>
      </c>
    </row>
    <row r="64" spans="3:63" ht="15" customHeight="1"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</row>
    <row r="65" spans="1:62" ht="15" customHeight="1">
      <c r="A65" s="19" t="s">
        <v>20</v>
      </c>
      <c r="B65" s="11" t="s">
        <v>21</v>
      </c>
      <c r="C65" s="30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2"/>
    </row>
    <row r="66" spans="1:63" ht="15">
      <c r="A66" s="19" t="s">
        <v>7</v>
      </c>
      <c r="B66" s="33" t="s">
        <v>48</v>
      </c>
      <c r="C66" s="20"/>
      <c r="D66" s="21"/>
      <c r="E66" s="21"/>
      <c r="F66" s="21"/>
      <c r="G66" s="22"/>
      <c r="H66" s="20"/>
      <c r="I66" s="21"/>
      <c r="J66" s="21"/>
      <c r="K66" s="21"/>
      <c r="L66" s="22"/>
      <c r="M66" s="20"/>
      <c r="N66" s="21"/>
      <c r="O66" s="21"/>
      <c r="P66" s="21"/>
      <c r="Q66" s="22"/>
      <c r="R66" s="20"/>
      <c r="S66" s="21"/>
      <c r="T66" s="21"/>
      <c r="U66" s="21"/>
      <c r="V66" s="22"/>
      <c r="W66" s="20"/>
      <c r="X66" s="21"/>
      <c r="Y66" s="21"/>
      <c r="Z66" s="21"/>
      <c r="AA66" s="22"/>
      <c r="AB66" s="20"/>
      <c r="AC66" s="21"/>
      <c r="AD66" s="21"/>
      <c r="AE66" s="21"/>
      <c r="AF66" s="22"/>
      <c r="AG66" s="20"/>
      <c r="AH66" s="21"/>
      <c r="AI66" s="21"/>
      <c r="AJ66" s="21"/>
      <c r="AK66" s="22"/>
      <c r="AL66" s="20"/>
      <c r="AM66" s="21"/>
      <c r="AN66" s="21"/>
      <c r="AO66" s="21"/>
      <c r="AP66" s="22"/>
      <c r="AQ66" s="20"/>
      <c r="AR66" s="21"/>
      <c r="AS66" s="21"/>
      <c r="AT66" s="21"/>
      <c r="AU66" s="22"/>
      <c r="AV66" s="20"/>
      <c r="AW66" s="21"/>
      <c r="AX66" s="21"/>
      <c r="AY66" s="21"/>
      <c r="AZ66" s="22"/>
      <c r="BA66" s="20"/>
      <c r="BB66" s="21"/>
      <c r="BC66" s="21"/>
      <c r="BD66" s="21"/>
      <c r="BE66" s="22"/>
      <c r="BF66" s="20"/>
      <c r="BG66" s="21"/>
      <c r="BH66" s="21"/>
      <c r="BI66" s="21"/>
      <c r="BJ66" s="22"/>
      <c r="BK66" s="23"/>
    </row>
    <row r="67" spans="1:63" ht="15">
      <c r="A67" s="19"/>
      <c r="B67" s="7" t="s">
        <v>195</v>
      </c>
      <c r="C67" s="20">
        <v>0</v>
      </c>
      <c r="D67" s="21">
        <v>25.633400566896555</v>
      </c>
      <c r="E67" s="21">
        <v>0</v>
      </c>
      <c r="F67" s="21">
        <v>0</v>
      </c>
      <c r="G67" s="22">
        <v>0</v>
      </c>
      <c r="H67" s="20">
        <v>593.9293752366895</v>
      </c>
      <c r="I67" s="21">
        <v>23.50097915303449</v>
      </c>
      <c r="J67" s="21">
        <v>0</v>
      </c>
      <c r="K67" s="21">
        <v>0</v>
      </c>
      <c r="L67" s="22">
        <v>58.32808566544827</v>
      </c>
      <c r="M67" s="20">
        <v>0</v>
      </c>
      <c r="N67" s="21">
        <v>0</v>
      </c>
      <c r="O67" s="21">
        <v>0</v>
      </c>
      <c r="P67" s="21">
        <v>0</v>
      </c>
      <c r="Q67" s="22">
        <v>0</v>
      </c>
      <c r="R67" s="20">
        <v>428.14762134841385</v>
      </c>
      <c r="S67" s="21">
        <v>12.033740850931036</v>
      </c>
      <c r="T67" s="21">
        <v>0</v>
      </c>
      <c r="U67" s="21">
        <v>0</v>
      </c>
      <c r="V67" s="22">
        <v>24.477297913206897</v>
      </c>
      <c r="W67" s="20">
        <v>0</v>
      </c>
      <c r="X67" s="21">
        <v>0</v>
      </c>
      <c r="Y67" s="21">
        <v>0</v>
      </c>
      <c r="Z67" s="21">
        <v>0</v>
      </c>
      <c r="AA67" s="22">
        <v>0</v>
      </c>
      <c r="AB67" s="20">
        <v>0</v>
      </c>
      <c r="AC67" s="21">
        <v>0</v>
      </c>
      <c r="AD67" s="21">
        <v>0</v>
      </c>
      <c r="AE67" s="21">
        <v>0</v>
      </c>
      <c r="AF67" s="22">
        <v>0</v>
      </c>
      <c r="AG67" s="20">
        <v>0</v>
      </c>
      <c r="AH67" s="21">
        <v>0</v>
      </c>
      <c r="AI67" s="21">
        <v>0</v>
      </c>
      <c r="AJ67" s="21">
        <v>0</v>
      </c>
      <c r="AK67" s="22">
        <v>0</v>
      </c>
      <c r="AL67" s="20">
        <v>0</v>
      </c>
      <c r="AM67" s="21">
        <v>0</v>
      </c>
      <c r="AN67" s="21">
        <v>0</v>
      </c>
      <c r="AO67" s="21">
        <v>0</v>
      </c>
      <c r="AP67" s="22">
        <v>0</v>
      </c>
      <c r="AQ67" s="20">
        <v>0</v>
      </c>
      <c r="AR67" s="21">
        <v>0</v>
      </c>
      <c r="AS67" s="21">
        <v>0</v>
      </c>
      <c r="AT67" s="21">
        <v>0</v>
      </c>
      <c r="AU67" s="22">
        <v>0</v>
      </c>
      <c r="AV67" s="20">
        <v>6243.863730468524</v>
      </c>
      <c r="AW67" s="21">
        <v>355.15839372030075</v>
      </c>
      <c r="AX67" s="21">
        <v>0</v>
      </c>
      <c r="AY67" s="21">
        <v>0</v>
      </c>
      <c r="AZ67" s="22">
        <v>541.4999018196546</v>
      </c>
      <c r="BA67" s="20">
        <v>0</v>
      </c>
      <c r="BB67" s="21">
        <v>0</v>
      </c>
      <c r="BC67" s="21">
        <v>0</v>
      </c>
      <c r="BD67" s="21">
        <v>0</v>
      </c>
      <c r="BE67" s="22">
        <v>0</v>
      </c>
      <c r="BF67" s="20">
        <v>5471.113547660137</v>
      </c>
      <c r="BG67" s="21">
        <v>238.84855694655172</v>
      </c>
      <c r="BH67" s="21">
        <v>0</v>
      </c>
      <c r="BI67" s="21">
        <v>0</v>
      </c>
      <c r="BJ67" s="22">
        <v>281.2105062284827</v>
      </c>
      <c r="BK67" s="23">
        <f>SUM(C67:BJ67)</f>
        <v>14297.745137578273</v>
      </c>
    </row>
    <row r="68" spans="1:63" s="28" customFormat="1" ht="15">
      <c r="A68" s="19"/>
      <c r="B68" s="8" t="s">
        <v>9</v>
      </c>
      <c r="C68" s="24">
        <f aca="true" t="shared" si="15" ref="C68:AH68">SUM(C67:C67)</f>
        <v>0</v>
      </c>
      <c r="D68" s="25">
        <f t="shared" si="15"/>
        <v>25.633400566896555</v>
      </c>
      <c r="E68" s="25">
        <f t="shared" si="15"/>
        <v>0</v>
      </c>
      <c r="F68" s="25">
        <f t="shared" si="15"/>
        <v>0</v>
      </c>
      <c r="G68" s="26">
        <f t="shared" si="15"/>
        <v>0</v>
      </c>
      <c r="H68" s="24">
        <f t="shared" si="15"/>
        <v>593.9293752366895</v>
      </c>
      <c r="I68" s="25">
        <f t="shared" si="15"/>
        <v>23.50097915303449</v>
      </c>
      <c r="J68" s="25">
        <f t="shared" si="15"/>
        <v>0</v>
      </c>
      <c r="K68" s="25">
        <f t="shared" si="15"/>
        <v>0</v>
      </c>
      <c r="L68" s="26">
        <f t="shared" si="15"/>
        <v>58.32808566544827</v>
      </c>
      <c r="M68" s="24">
        <f t="shared" si="15"/>
        <v>0</v>
      </c>
      <c r="N68" s="25">
        <f t="shared" si="15"/>
        <v>0</v>
      </c>
      <c r="O68" s="25">
        <f t="shared" si="15"/>
        <v>0</v>
      </c>
      <c r="P68" s="25">
        <f t="shared" si="15"/>
        <v>0</v>
      </c>
      <c r="Q68" s="26">
        <f t="shared" si="15"/>
        <v>0</v>
      </c>
      <c r="R68" s="24">
        <f t="shared" si="15"/>
        <v>428.14762134841385</v>
      </c>
      <c r="S68" s="25">
        <f t="shared" si="15"/>
        <v>12.033740850931036</v>
      </c>
      <c r="T68" s="25">
        <f t="shared" si="15"/>
        <v>0</v>
      </c>
      <c r="U68" s="25">
        <f t="shared" si="15"/>
        <v>0</v>
      </c>
      <c r="V68" s="26">
        <f t="shared" si="15"/>
        <v>24.477297913206897</v>
      </c>
      <c r="W68" s="24">
        <f t="shared" si="15"/>
        <v>0</v>
      </c>
      <c r="X68" s="25">
        <f t="shared" si="15"/>
        <v>0</v>
      </c>
      <c r="Y68" s="25">
        <f t="shared" si="15"/>
        <v>0</v>
      </c>
      <c r="Z68" s="25">
        <f t="shared" si="15"/>
        <v>0</v>
      </c>
      <c r="AA68" s="26">
        <f t="shared" si="15"/>
        <v>0</v>
      </c>
      <c r="AB68" s="24">
        <f t="shared" si="15"/>
        <v>0</v>
      </c>
      <c r="AC68" s="25">
        <f t="shared" si="15"/>
        <v>0</v>
      </c>
      <c r="AD68" s="25">
        <f t="shared" si="15"/>
        <v>0</v>
      </c>
      <c r="AE68" s="25">
        <f t="shared" si="15"/>
        <v>0</v>
      </c>
      <c r="AF68" s="26">
        <f t="shared" si="15"/>
        <v>0</v>
      </c>
      <c r="AG68" s="24">
        <f t="shared" si="15"/>
        <v>0</v>
      </c>
      <c r="AH68" s="25">
        <f t="shared" si="15"/>
        <v>0</v>
      </c>
      <c r="AI68" s="25">
        <f aca="true" t="shared" si="16" ref="AI68:BK68">SUM(AI67:AI67)</f>
        <v>0</v>
      </c>
      <c r="AJ68" s="25">
        <f t="shared" si="16"/>
        <v>0</v>
      </c>
      <c r="AK68" s="26">
        <f t="shared" si="16"/>
        <v>0</v>
      </c>
      <c r="AL68" s="24">
        <f t="shared" si="16"/>
        <v>0</v>
      </c>
      <c r="AM68" s="25">
        <f t="shared" si="16"/>
        <v>0</v>
      </c>
      <c r="AN68" s="25">
        <f t="shared" si="16"/>
        <v>0</v>
      </c>
      <c r="AO68" s="25">
        <f t="shared" si="16"/>
        <v>0</v>
      </c>
      <c r="AP68" s="26">
        <f t="shared" si="16"/>
        <v>0</v>
      </c>
      <c r="AQ68" s="24">
        <f t="shared" si="16"/>
        <v>0</v>
      </c>
      <c r="AR68" s="25">
        <f t="shared" si="16"/>
        <v>0</v>
      </c>
      <c r="AS68" s="25">
        <f t="shared" si="16"/>
        <v>0</v>
      </c>
      <c r="AT68" s="25">
        <f t="shared" si="16"/>
        <v>0</v>
      </c>
      <c r="AU68" s="26">
        <f t="shared" si="16"/>
        <v>0</v>
      </c>
      <c r="AV68" s="24">
        <f t="shared" si="16"/>
        <v>6243.863730468524</v>
      </c>
      <c r="AW68" s="25">
        <f t="shared" si="16"/>
        <v>355.15839372030075</v>
      </c>
      <c r="AX68" s="25">
        <f t="shared" si="16"/>
        <v>0</v>
      </c>
      <c r="AY68" s="25">
        <f t="shared" si="16"/>
        <v>0</v>
      </c>
      <c r="AZ68" s="26">
        <f t="shared" si="16"/>
        <v>541.4999018196546</v>
      </c>
      <c r="BA68" s="24">
        <f t="shared" si="16"/>
        <v>0</v>
      </c>
      <c r="BB68" s="25">
        <f t="shared" si="16"/>
        <v>0</v>
      </c>
      <c r="BC68" s="25">
        <f t="shared" si="16"/>
        <v>0</v>
      </c>
      <c r="BD68" s="25">
        <f t="shared" si="16"/>
        <v>0</v>
      </c>
      <c r="BE68" s="26">
        <f t="shared" si="16"/>
        <v>0</v>
      </c>
      <c r="BF68" s="24">
        <f t="shared" si="16"/>
        <v>5471.113547660137</v>
      </c>
      <c r="BG68" s="25">
        <f t="shared" si="16"/>
        <v>238.84855694655172</v>
      </c>
      <c r="BH68" s="25">
        <f t="shared" si="16"/>
        <v>0</v>
      </c>
      <c r="BI68" s="25">
        <f t="shared" si="16"/>
        <v>0</v>
      </c>
      <c r="BJ68" s="26">
        <f t="shared" si="16"/>
        <v>281.2105062284827</v>
      </c>
      <c r="BK68" s="27">
        <f t="shared" si="16"/>
        <v>14297.745137578273</v>
      </c>
    </row>
    <row r="69" spans="3:63" ht="15" customHeight="1"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</row>
    <row r="70" spans="1:63" ht="15">
      <c r="A70" s="19" t="s">
        <v>10</v>
      </c>
      <c r="B70" s="12" t="s">
        <v>22</v>
      </c>
      <c r="C70" s="20"/>
      <c r="D70" s="21"/>
      <c r="E70" s="21"/>
      <c r="F70" s="21"/>
      <c r="G70" s="22"/>
      <c r="H70" s="20"/>
      <c r="I70" s="21"/>
      <c r="J70" s="21"/>
      <c r="K70" s="21"/>
      <c r="L70" s="22"/>
      <c r="M70" s="20"/>
      <c r="N70" s="21"/>
      <c r="O70" s="21"/>
      <c r="P70" s="21"/>
      <c r="Q70" s="22"/>
      <c r="R70" s="20"/>
      <c r="S70" s="21"/>
      <c r="T70" s="21"/>
      <c r="U70" s="21"/>
      <c r="V70" s="22"/>
      <c r="W70" s="20"/>
      <c r="X70" s="21"/>
      <c r="Y70" s="21"/>
      <c r="Z70" s="21"/>
      <c r="AA70" s="22"/>
      <c r="AB70" s="20"/>
      <c r="AC70" s="21"/>
      <c r="AD70" s="21"/>
      <c r="AE70" s="21"/>
      <c r="AF70" s="22"/>
      <c r="AG70" s="20"/>
      <c r="AH70" s="21"/>
      <c r="AI70" s="21"/>
      <c r="AJ70" s="21"/>
      <c r="AK70" s="22"/>
      <c r="AL70" s="20"/>
      <c r="AM70" s="21"/>
      <c r="AN70" s="21"/>
      <c r="AO70" s="21"/>
      <c r="AP70" s="22"/>
      <c r="AQ70" s="20"/>
      <c r="AR70" s="21"/>
      <c r="AS70" s="21"/>
      <c r="AT70" s="21"/>
      <c r="AU70" s="22"/>
      <c r="AV70" s="20"/>
      <c r="AW70" s="21"/>
      <c r="AX70" s="21"/>
      <c r="AY70" s="21"/>
      <c r="AZ70" s="22"/>
      <c r="BA70" s="20"/>
      <c r="BB70" s="21"/>
      <c r="BC70" s="21"/>
      <c r="BD70" s="21"/>
      <c r="BE70" s="22"/>
      <c r="BF70" s="20"/>
      <c r="BG70" s="21"/>
      <c r="BH70" s="21"/>
      <c r="BI70" s="21"/>
      <c r="BJ70" s="22"/>
      <c r="BK70" s="23"/>
    </row>
    <row r="71" spans="1:63" ht="15">
      <c r="A71" s="19"/>
      <c r="B71" s="7" t="s">
        <v>116</v>
      </c>
      <c r="C71" s="20">
        <v>0</v>
      </c>
      <c r="D71" s="21">
        <v>0.015105</v>
      </c>
      <c r="E71" s="21">
        <v>0</v>
      </c>
      <c r="F71" s="21">
        <v>0</v>
      </c>
      <c r="G71" s="22">
        <v>0</v>
      </c>
      <c r="H71" s="20">
        <v>0.13945879</v>
      </c>
      <c r="I71" s="21">
        <v>0.08368281199999998</v>
      </c>
      <c r="J71" s="21">
        <v>0</v>
      </c>
      <c r="K71" s="21">
        <v>0</v>
      </c>
      <c r="L71" s="22">
        <v>0.7562194329999996</v>
      </c>
      <c r="M71" s="20">
        <v>0</v>
      </c>
      <c r="N71" s="21">
        <v>0</v>
      </c>
      <c r="O71" s="21">
        <v>0</v>
      </c>
      <c r="P71" s="21">
        <v>0</v>
      </c>
      <c r="Q71" s="22">
        <v>0</v>
      </c>
      <c r="R71" s="20">
        <v>0.081571989</v>
      </c>
      <c r="S71" s="21">
        <v>0.19776870899999996</v>
      </c>
      <c r="T71" s="21">
        <v>0</v>
      </c>
      <c r="U71" s="21">
        <v>0</v>
      </c>
      <c r="V71" s="22">
        <v>0.16878099800000002</v>
      </c>
      <c r="W71" s="20">
        <v>0</v>
      </c>
      <c r="X71" s="21">
        <v>0</v>
      </c>
      <c r="Y71" s="21">
        <v>0</v>
      </c>
      <c r="Z71" s="21">
        <v>0</v>
      </c>
      <c r="AA71" s="22">
        <v>0</v>
      </c>
      <c r="AB71" s="20">
        <v>0</v>
      </c>
      <c r="AC71" s="21">
        <v>0</v>
      </c>
      <c r="AD71" s="21">
        <v>0</v>
      </c>
      <c r="AE71" s="21">
        <v>0</v>
      </c>
      <c r="AF71" s="22">
        <v>0</v>
      </c>
      <c r="AG71" s="20">
        <v>0</v>
      </c>
      <c r="AH71" s="21">
        <v>0</v>
      </c>
      <c r="AI71" s="21">
        <v>0</v>
      </c>
      <c r="AJ71" s="21">
        <v>0</v>
      </c>
      <c r="AK71" s="22">
        <v>0</v>
      </c>
      <c r="AL71" s="20">
        <v>0</v>
      </c>
      <c r="AM71" s="21">
        <v>0</v>
      </c>
      <c r="AN71" s="21">
        <v>0</v>
      </c>
      <c r="AO71" s="21">
        <v>0</v>
      </c>
      <c r="AP71" s="22">
        <v>0</v>
      </c>
      <c r="AQ71" s="20">
        <v>0</v>
      </c>
      <c r="AR71" s="21">
        <v>0</v>
      </c>
      <c r="AS71" s="21">
        <v>0</v>
      </c>
      <c r="AT71" s="21">
        <v>0</v>
      </c>
      <c r="AU71" s="22">
        <v>0</v>
      </c>
      <c r="AV71" s="20">
        <v>3.0398208802068973</v>
      </c>
      <c r="AW71" s="21">
        <v>2.6501064589852708</v>
      </c>
      <c r="AX71" s="21">
        <v>0</v>
      </c>
      <c r="AY71" s="21">
        <v>0</v>
      </c>
      <c r="AZ71" s="22">
        <v>12.81165240948276</v>
      </c>
      <c r="BA71" s="20">
        <v>0</v>
      </c>
      <c r="BB71" s="21">
        <v>0</v>
      </c>
      <c r="BC71" s="21">
        <v>0</v>
      </c>
      <c r="BD71" s="21">
        <v>0</v>
      </c>
      <c r="BE71" s="22">
        <v>0</v>
      </c>
      <c r="BF71" s="20">
        <v>1.5528887606896555</v>
      </c>
      <c r="BG71" s="21">
        <v>1.2427697606206898</v>
      </c>
      <c r="BH71" s="21">
        <v>0.059922103999999955</v>
      </c>
      <c r="BI71" s="21">
        <v>0</v>
      </c>
      <c r="BJ71" s="22">
        <v>3.013123703000001</v>
      </c>
      <c r="BK71" s="23">
        <f aca="true" t="shared" si="17" ref="BK71:BK79">SUM(C71:BJ71)</f>
        <v>25.81287180798527</v>
      </c>
    </row>
    <row r="72" spans="1:63" ht="15">
      <c r="A72" s="19"/>
      <c r="B72" s="7" t="s">
        <v>117</v>
      </c>
      <c r="C72" s="20">
        <v>0</v>
      </c>
      <c r="D72" s="21">
        <v>5.895855741</v>
      </c>
      <c r="E72" s="21">
        <v>0</v>
      </c>
      <c r="F72" s="21">
        <v>0</v>
      </c>
      <c r="G72" s="22">
        <v>0</v>
      </c>
      <c r="H72" s="20">
        <v>107.17038526327589</v>
      </c>
      <c r="I72" s="21">
        <v>4162.6247138244835</v>
      </c>
      <c r="J72" s="21">
        <v>0.3611407609655173</v>
      </c>
      <c r="K72" s="21">
        <v>0</v>
      </c>
      <c r="L72" s="22">
        <v>3450.419975119518</v>
      </c>
      <c r="M72" s="20">
        <v>0</v>
      </c>
      <c r="N72" s="21">
        <v>0</v>
      </c>
      <c r="O72" s="21">
        <v>0</v>
      </c>
      <c r="P72" s="21">
        <v>0</v>
      </c>
      <c r="Q72" s="22">
        <v>0</v>
      </c>
      <c r="R72" s="20">
        <v>20.386769487137933</v>
      </c>
      <c r="S72" s="21">
        <v>339.9569373313104</v>
      </c>
      <c r="T72" s="21">
        <v>0</v>
      </c>
      <c r="U72" s="21">
        <v>0</v>
      </c>
      <c r="V72" s="22">
        <v>268.5700725436552</v>
      </c>
      <c r="W72" s="20">
        <v>0</v>
      </c>
      <c r="X72" s="21">
        <v>0</v>
      </c>
      <c r="Y72" s="21">
        <v>0</v>
      </c>
      <c r="Z72" s="21">
        <v>0</v>
      </c>
      <c r="AA72" s="22">
        <v>0</v>
      </c>
      <c r="AB72" s="20">
        <v>0</v>
      </c>
      <c r="AC72" s="21">
        <v>0</v>
      </c>
      <c r="AD72" s="21">
        <v>0</v>
      </c>
      <c r="AE72" s="21">
        <v>0</v>
      </c>
      <c r="AF72" s="22">
        <v>0</v>
      </c>
      <c r="AG72" s="20">
        <v>0</v>
      </c>
      <c r="AH72" s="21">
        <v>0</v>
      </c>
      <c r="AI72" s="21">
        <v>0</v>
      </c>
      <c r="AJ72" s="21">
        <v>0</v>
      </c>
      <c r="AK72" s="22">
        <v>0</v>
      </c>
      <c r="AL72" s="20">
        <v>0</v>
      </c>
      <c r="AM72" s="21">
        <v>0</v>
      </c>
      <c r="AN72" s="21">
        <v>0</v>
      </c>
      <c r="AO72" s="21">
        <v>0</v>
      </c>
      <c r="AP72" s="22">
        <v>0</v>
      </c>
      <c r="AQ72" s="20">
        <v>0</v>
      </c>
      <c r="AR72" s="21">
        <v>0</v>
      </c>
      <c r="AS72" s="21">
        <v>0</v>
      </c>
      <c r="AT72" s="21">
        <v>0</v>
      </c>
      <c r="AU72" s="22">
        <v>0</v>
      </c>
      <c r="AV72" s="20">
        <v>221.21416031937935</v>
      </c>
      <c r="AW72" s="21">
        <v>1453.8327008577871</v>
      </c>
      <c r="AX72" s="21">
        <v>0.20256565600000004</v>
      </c>
      <c r="AY72" s="21">
        <v>0</v>
      </c>
      <c r="AZ72" s="22">
        <v>2896.577998934585</v>
      </c>
      <c r="BA72" s="20">
        <v>0</v>
      </c>
      <c r="BB72" s="21">
        <v>0</v>
      </c>
      <c r="BC72" s="21">
        <v>0</v>
      </c>
      <c r="BD72" s="21">
        <v>0</v>
      </c>
      <c r="BE72" s="22">
        <v>0</v>
      </c>
      <c r="BF72" s="20">
        <v>109.67371201231035</v>
      </c>
      <c r="BG72" s="21">
        <v>318.0521454284137</v>
      </c>
      <c r="BH72" s="21">
        <v>0</v>
      </c>
      <c r="BI72" s="21">
        <v>0</v>
      </c>
      <c r="BJ72" s="22">
        <v>289.96376420106895</v>
      </c>
      <c r="BK72" s="23">
        <f t="shared" si="17"/>
        <v>13644.90289748089</v>
      </c>
    </row>
    <row r="73" spans="1:63" ht="15">
      <c r="A73" s="19"/>
      <c r="B73" s="7" t="s">
        <v>150</v>
      </c>
      <c r="C73" s="20">
        <v>0</v>
      </c>
      <c r="D73" s="21">
        <v>7.439763475448275</v>
      </c>
      <c r="E73" s="21">
        <v>0</v>
      </c>
      <c r="F73" s="21">
        <v>0</v>
      </c>
      <c r="G73" s="22">
        <v>0</v>
      </c>
      <c r="H73" s="20">
        <v>241.85913104689658</v>
      </c>
      <c r="I73" s="21">
        <v>68.30842057568967</v>
      </c>
      <c r="J73" s="21">
        <v>0.02438231634482758</v>
      </c>
      <c r="K73" s="21">
        <v>0</v>
      </c>
      <c r="L73" s="22">
        <v>322.7014537187586</v>
      </c>
      <c r="M73" s="20">
        <v>0</v>
      </c>
      <c r="N73" s="21">
        <v>0</v>
      </c>
      <c r="O73" s="21">
        <v>0</v>
      </c>
      <c r="P73" s="21">
        <v>0</v>
      </c>
      <c r="Q73" s="22">
        <v>0</v>
      </c>
      <c r="R73" s="20">
        <v>110.41558088065518</v>
      </c>
      <c r="S73" s="21">
        <v>18.007195658206896</v>
      </c>
      <c r="T73" s="21">
        <v>0</v>
      </c>
      <c r="U73" s="21">
        <v>0</v>
      </c>
      <c r="V73" s="22">
        <v>53.26998185593105</v>
      </c>
      <c r="W73" s="20">
        <v>0</v>
      </c>
      <c r="X73" s="21">
        <v>0</v>
      </c>
      <c r="Y73" s="21">
        <v>0</v>
      </c>
      <c r="Z73" s="21">
        <v>0</v>
      </c>
      <c r="AA73" s="22">
        <v>0</v>
      </c>
      <c r="AB73" s="20">
        <v>0</v>
      </c>
      <c r="AC73" s="21">
        <v>0</v>
      </c>
      <c r="AD73" s="21">
        <v>0</v>
      </c>
      <c r="AE73" s="21">
        <v>0</v>
      </c>
      <c r="AF73" s="22">
        <v>0</v>
      </c>
      <c r="AG73" s="20">
        <v>0</v>
      </c>
      <c r="AH73" s="21">
        <v>0</v>
      </c>
      <c r="AI73" s="21">
        <v>0</v>
      </c>
      <c r="AJ73" s="21">
        <v>0</v>
      </c>
      <c r="AK73" s="22">
        <v>0</v>
      </c>
      <c r="AL73" s="20">
        <v>0</v>
      </c>
      <c r="AM73" s="21">
        <v>0</v>
      </c>
      <c r="AN73" s="21">
        <v>0</v>
      </c>
      <c r="AO73" s="21">
        <v>0</v>
      </c>
      <c r="AP73" s="22">
        <v>0</v>
      </c>
      <c r="AQ73" s="20">
        <v>0</v>
      </c>
      <c r="AR73" s="21">
        <v>0</v>
      </c>
      <c r="AS73" s="21">
        <v>0</v>
      </c>
      <c r="AT73" s="21">
        <v>0</v>
      </c>
      <c r="AU73" s="22">
        <v>0</v>
      </c>
      <c r="AV73" s="20">
        <v>1543.2976225051048</v>
      </c>
      <c r="AW73" s="21">
        <v>313.16109875021886</v>
      </c>
      <c r="AX73" s="21">
        <v>0</v>
      </c>
      <c r="AY73" s="21">
        <v>0</v>
      </c>
      <c r="AZ73" s="22">
        <v>1470.4591159717932</v>
      </c>
      <c r="BA73" s="20">
        <v>0</v>
      </c>
      <c r="BB73" s="21">
        <v>0</v>
      </c>
      <c r="BC73" s="21">
        <v>0</v>
      </c>
      <c r="BD73" s="21">
        <v>0</v>
      </c>
      <c r="BE73" s="22">
        <v>0</v>
      </c>
      <c r="BF73" s="20">
        <v>749.5512399323791</v>
      </c>
      <c r="BG73" s="21">
        <v>90.9865029412069</v>
      </c>
      <c r="BH73" s="21">
        <v>0</v>
      </c>
      <c r="BI73" s="21">
        <v>0</v>
      </c>
      <c r="BJ73" s="22">
        <v>243.51204600341384</v>
      </c>
      <c r="BK73" s="23">
        <f aca="true" t="shared" si="18" ref="BK73:BK74">SUM(C73:BJ73)</f>
        <v>5232.9935356320475</v>
      </c>
    </row>
    <row r="74" spans="1:63" ht="15">
      <c r="A74" s="19"/>
      <c r="B74" s="7" t="s">
        <v>198</v>
      </c>
      <c r="C74" s="20">
        <v>0</v>
      </c>
      <c r="D74" s="21">
        <v>0</v>
      </c>
      <c r="E74" s="21">
        <v>0</v>
      </c>
      <c r="F74" s="21">
        <v>0</v>
      </c>
      <c r="G74" s="22">
        <v>0</v>
      </c>
      <c r="H74" s="20">
        <v>1.8746861310000003</v>
      </c>
      <c r="I74" s="21">
        <v>0.522041522862069</v>
      </c>
      <c r="J74" s="21">
        <v>0</v>
      </c>
      <c r="K74" s="21">
        <v>0</v>
      </c>
      <c r="L74" s="22">
        <v>3.7808790172758617</v>
      </c>
      <c r="M74" s="20">
        <v>0</v>
      </c>
      <c r="N74" s="21">
        <v>0</v>
      </c>
      <c r="O74" s="21">
        <v>0</v>
      </c>
      <c r="P74" s="21">
        <v>0</v>
      </c>
      <c r="Q74" s="22">
        <v>0</v>
      </c>
      <c r="R74" s="20">
        <v>1.82888631662069</v>
      </c>
      <c r="S74" s="21">
        <v>0.372127589448276</v>
      </c>
      <c r="T74" s="21">
        <v>0</v>
      </c>
      <c r="U74" s="21">
        <v>0</v>
      </c>
      <c r="V74" s="22">
        <v>0.7399228539999998</v>
      </c>
      <c r="W74" s="20">
        <v>0</v>
      </c>
      <c r="X74" s="21">
        <v>0</v>
      </c>
      <c r="Y74" s="21">
        <v>0</v>
      </c>
      <c r="Z74" s="21">
        <v>0</v>
      </c>
      <c r="AA74" s="22">
        <v>0</v>
      </c>
      <c r="AB74" s="20">
        <v>0</v>
      </c>
      <c r="AC74" s="21">
        <v>0</v>
      </c>
      <c r="AD74" s="21">
        <v>0</v>
      </c>
      <c r="AE74" s="21">
        <v>0</v>
      </c>
      <c r="AF74" s="22">
        <v>0</v>
      </c>
      <c r="AG74" s="20">
        <v>0</v>
      </c>
      <c r="AH74" s="21">
        <v>0</v>
      </c>
      <c r="AI74" s="21">
        <v>0</v>
      </c>
      <c r="AJ74" s="21">
        <v>0</v>
      </c>
      <c r="AK74" s="22">
        <v>0</v>
      </c>
      <c r="AL74" s="20">
        <v>0</v>
      </c>
      <c r="AM74" s="21">
        <v>0</v>
      </c>
      <c r="AN74" s="21">
        <v>0</v>
      </c>
      <c r="AO74" s="21">
        <v>0</v>
      </c>
      <c r="AP74" s="22">
        <v>0</v>
      </c>
      <c r="AQ74" s="20">
        <v>0</v>
      </c>
      <c r="AR74" s="21">
        <v>0</v>
      </c>
      <c r="AS74" s="21">
        <v>0</v>
      </c>
      <c r="AT74" s="21">
        <v>0</v>
      </c>
      <c r="AU74" s="22">
        <v>0</v>
      </c>
      <c r="AV74" s="20">
        <v>2.5196748724827573</v>
      </c>
      <c r="AW74" s="21">
        <v>0.6892262953229505</v>
      </c>
      <c r="AX74" s="21">
        <v>0</v>
      </c>
      <c r="AY74" s="21">
        <v>0</v>
      </c>
      <c r="AZ74" s="22">
        <v>4.9069620719310345</v>
      </c>
      <c r="BA74" s="20">
        <v>0</v>
      </c>
      <c r="BB74" s="21">
        <v>0</v>
      </c>
      <c r="BC74" s="21">
        <v>0</v>
      </c>
      <c r="BD74" s="21">
        <v>0</v>
      </c>
      <c r="BE74" s="22">
        <v>0</v>
      </c>
      <c r="BF74" s="20">
        <v>2.8673761486896545</v>
      </c>
      <c r="BG74" s="21">
        <v>0.7802814473793103</v>
      </c>
      <c r="BH74" s="21">
        <v>0</v>
      </c>
      <c r="BI74" s="21">
        <v>0</v>
      </c>
      <c r="BJ74" s="22">
        <v>3.3118651522413796</v>
      </c>
      <c r="BK74" s="23">
        <f t="shared" si="18"/>
        <v>24.193929419253983</v>
      </c>
    </row>
    <row r="75" spans="1:63" ht="15">
      <c r="A75" s="19"/>
      <c r="B75" s="7" t="s">
        <v>118</v>
      </c>
      <c r="C75" s="20">
        <v>0</v>
      </c>
      <c r="D75" s="21">
        <v>27.767801106551737</v>
      </c>
      <c r="E75" s="21">
        <v>0</v>
      </c>
      <c r="F75" s="21">
        <v>0</v>
      </c>
      <c r="G75" s="22">
        <v>0</v>
      </c>
      <c r="H75" s="20">
        <v>838.1727952487588</v>
      </c>
      <c r="I75" s="21">
        <v>1383.8124189026203</v>
      </c>
      <c r="J75" s="21">
        <v>6.1854811049655165</v>
      </c>
      <c r="K75" s="21">
        <v>0</v>
      </c>
      <c r="L75" s="22">
        <v>1300.8219885918966</v>
      </c>
      <c r="M75" s="20">
        <v>0</v>
      </c>
      <c r="N75" s="21">
        <v>0</v>
      </c>
      <c r="O75" s="21">
        <v>0</v>
      </c>
      <c r="P75" s="21">
        <v>0</v>
      </c>
      <c r="Q75" s="22">
        <v>0</v>
      </c>
      <c r="R75" s="20">
        <v>514.8228274111725</v>
      </c>
      <c r="S75" s="21">
        <v>310.9694689197931</v>
      </c>
      <c r="T75" s="21">
        <v>0</v>
      </c>
      <c r="U75" s="21">
        <v>0</v>
      </c>
      <c r="V75" s="22">
        <v>183.03205462503448</v>
      </c>
      <c r="W75" s="20">
        <v>0</v>
      </c>
      <c r="X75" s="21">
        <v>0</v>
      </c>
      <c r="Y75" s="21">
        <v>0</v>
      </c>
      <c r="Z75" s="21">
        <v>0</v>
      </c>
      <c r="AA75" s="22">
        <v>0</v>
      </c>
      <c r="AB75" s="20">
        <v>0</v>
      </c>
      <c r="AC75" s="21">
        <v>0</v>
      </c>
      <c r="AD75" s="21">
        <v>0</v>
      </c>
      <c r="AE75" s="21">
        <v>0</v>
      </c>
      <c r="AF75" s="22">
        <v>0</v>
      </c>
      <c r="AG75" s="20">
        <v>0</v>
      </c>
      <c r="AH75" s="21">
        <v>0</v>
      </c>
      <c r="AI75" s="21">
        <v>0</v>
      </c>
      <c r="AJ75" s="21">
        <v>0</v>
      </c>
      <c r="AK75" s="22">
        <v>0</v>
      </c>
      <c r="AL75" s="20">
        <v>0</v>
      </c>
      <c r="AM75" s="21">
        <v>0</v>
      </c>
      <c r="AN75" s="21">
        <v>0</v>
      </c>
      <c r="AO75" s="21">
        <v>0</v>
      </c>
      <c r="AP75" s="22">
        <v>0</v>
      </c>
      <c r="AQ75" s="20">
        <v>0</v>
      </c>
      <c r="AR75" s="21">
        <v>0</v>
      </c>
      <c r="AS75" s="21">
        <v>0</v>
      </c>
      <c r="AT75" s="21">
        <v>0</v>
      </c>
      <c r="AU75" s="22">
        <v>0</v>
      </c>
      <c r="AV75" s="20">
        <v>5026.769050371762</v>
      </c>
      <c r="AW75" s="21">
        <v>982.4541372277267</v>
      </c>
      <c r="AX75" s="21">
        <v>0</v>
      </c>
      <c r="AY75" s="21">
        <v>0</v>
      </c>
      <c r="AZ75" s="22">
        <v>6439.697720125552</v>
      </c>
      <c r="BA75" s="20">
        <v>0</v>
      </c>
      <c r="BB75" s="21">
        <v>0</v>
      </c>
      <c r="BC75" s="21">
        <v>0</v>
      </c>
      <c r="BD75" s="21">
        <v>0</v>
      </c>
      <c r="BE75" s="22">
        <v>0</v>
      </c>
      <c r="BF75" s="20">
        <v>3437.858673359623</v>
      </c>
      <c r="BG75" s="21">
        <v>363.74254857131035</v>
      </c>
      <c r="BH75" s="21">
        <v>1.019983481413793</v>
      </c>
      <c r="BI75" s="21">
        <v>0</v>
      </c>
      <c r="BJ75" s="22">
        <v>1422.6903315908964</v>
      </c>
      <c r="BK75" s="23">
        <f aca="true" t="shared" si="19" ref="BK75">SUM(C75:BJ75)</f>
        <v>22239.817280639076</v>
      </c>
    </row>
    <row r="76" spans="1:63" ht="15">
      <c r="A76" s="19"/>
      <c r="B76" s="7" t="s">
        <v>119</v>
      </c>
      <c r="C76" s="20">
        <v>0</v>
      </c>
      <c r="D76" s="21">
        <v>34.701949979862064</v>
      </c>
      <c r="E76" s="21">
        <v>0</v>
      </c>
      <c r="F76" s="21">
        <v>0</v>
      </c>
      <c r="G76" s="22">
        <v>0</v>
      </c>
      <c r="H76" s="20">
        <v>767.5492608531727</v>
      </c>
      <c r="I76" s="21">
        <v>394.81810585537926</v>
      </c>
      <c r="J76" s="21">
        <v>2.220997131344828</v>
      </c>
      <c r="K76" s="21">
        <v>0</v>
      </c>
      <c r="L76" s="22">
        <v>936.650690073724</v>
      </c>
      <c r="M76" s="20">
        <v>0</v>
      </c>
      <c r="N76" s="21">
        <v>0</v>
      </c>
      <c r="O76" s="21">
        <v>0</v>
      </c>
      <c r="P76" s="21">
        <v>0</v>
      </c>
      <c r="Q76" s="22">
        <v>0</v>
      </c>
      <c r="R76" s="20">
        <v>446.4947062305173</v>
      </c>
      <c r="S76" s="21">
        <v>111.18760233368967</v>
      </c>
      <c r="T76" s="21">
        <v>0</v>
      </c>
      <c r="U76" s="21">
        <v>0</v>
      </c>
      <c r="V76" s="22">
        <v>173.41479910489653</v>
      </c>
      <c r="W76" s="20">
        <v>0</v>
      </c>
      <c r="X76" s="21">
        <v>0</v>
      </c>
      <c r="Y76" s="21">
        <v>0</v>
      </c>
      <c r="Z76" s="21">
        <v>0</v>
      </c>
      <c r="AA76" s="22">
        <v>0</v>
      </c>
      <c r="AB76" s="20">
        <v>0</v>
      </c>
      <c r="AC76" s="21">
        <v>0</v>
      </c>
      <c r="AD76" s="21">
        <v>0</v>
      </c>
      <c r="AE76" s="21">
        <v>0</v>
      </c>
      <c r="AF76" s="22">
        <v>0</v>
      </c>
      <c r="AG76" s="20">
        <v>0</v>
      </c>
      <c r="AH76" s="21">
        <v>0</v>
      </c>
      <c r="AI76" s="21">
        <v>0</v>
      </c>
      <c r="AJ76" s="21">
        <v>0</v>
      </c>
      <c r="AK76" s="22">
        <v>0</v>
      </c>
      <c r="AL76" s="20">
        <v>0</v>
      </c>
      <c r="AM76" s="21">
        <v>0</v>
      </c>
      <c r="AN76" s="21">
        <v>0</v>
      </c>
      <c r="AO76" s="21">
        <v>0</v>
      </c>
      <c r="AP76" s="22">
        <v>0</v>
      </c>
      <c r="AQ76" s="20">
        <v>0</v>
      </c>
      <c r="AR76" s="21">
        <v>0</v>
      </c>
      <c r="AS76" s="21">
        <v>0</v>
      </c>
      <c r="AT76" s="21">
        <v>0</v>
      </c>
      <c r="AU76" s="22">
        <v>0</v>
      </c>
      <c r="AV76" s="20">
        <v>8269.692584635111</v>
      </c>
      <c r="AW76" s="21">
        <v>1102.8230256477575</v>
      </c>
      <c r="AX76" s="21">
        <v>0</v>
      </c>
      <c r="AY76" s="21">
        <v>757.6861215101723</v>
      </c>
      <c r="AZ76" s="22">
        <v>6371.703097784174</v>
      </c>
      <c r="BA76" s="20">
        <v>0</v>
      </c>
      <c r="BB76" s="21">
        <v>0</v>
      </c>
      <c r="BC76" s="21">
        <v>0</v>
      </c>
      <c r="BD76" s="21">
        <v>0</v>
      </c>
      <c r="BE76" s="22">
        <v>0</v>
      </c>
      <c r="BF76" s="20">
        <v>5186.600451322514</v>
      </c>
      <c r="BG76" s="21">
        <v>303.6113308103793</v>
      </c>
      <c r="BH76" s="21">
        <v>0.11309025924137933</v>
      </c>
      <c r="BI76" s="21">
        <v>0</v>
      </c>
      <c r="BJ76" s="22">
        <v>1591.022927723931</v>
      </c>
      <c r="BK76" s="23">
        <f t="shared" si="17"/>
        <v>26450.290741255863</v>
      </c>
    </row>
    <row r="77" spans="1:63" ht="15">
      <c r="A77" s="19"/>
      <c r="B77" s="7" t="s">
        <v>184</v>
      </c>
      <c r="C77" s="20">
        <v>0</v>
      </c>
      <c r="D77" s="21">
        <v>0.7889351724137931</v>
      </c>
      <c r="E77" s="21">
        <v>0</v>
      </c>
      <c r="F77" s="21">
        <v>0</v>
      </c>
      <c r="G77" s="22">
        <v>0</v>
      </c>
      <c r="H77" s="20">
        <v>2.9017849594827583</v>
      </c>
      <c r="I77" s="21">
        <v>20.212760476172413</v>
      </c>
      <c r="J77" s="21">
        <v>0</v>
      </c>
      <c r="K77" s="21">
        <v>0</v>
      </c>
      <c r="L77" s="22">
        <v>32.3051291262069</v>
      </c>
      <c r="M77" s="20">
        <v>0</v>
      </c>
      <c r="N77" s="21">
        <v>0</v>
      </c>
      <c r="O77" s="21">
        <v>0</v>
      </c>
      <c r="P77" s="21">
        <v>0</v>
      </c>
      <c r="Q77" s="22">
        <v>0</v>
      </c>
      <c r="R77" s="20">
        <v>1.7794053709999997</v>
      </c>
      <c r="S77" s="21">
        <v>18.170283475793102</v>
      </c>
      <c r="T77" s="21">
        <v>0</v>
      </c>
      <c r="U77" s="21">
        <v>0</v>
      </c>
      <c r="V77" s="22">
        <v>2.0845469176206906</v>
      </c>
      <c r="W77" s="20">
        <v>0</v>
      </c>
      <c r="X77" s="21">
        <v>0</v>
      </c>
      <c r="Y77" s="21">
        <v>0</v>
      </c>
      <c r="Z77" s="21">
        <v>0</v>
      </c>
      <c r="AA77" s="22">
        <v>0</v>
      </c>
      <c r="AB77" s="20">
        <v>0</v>
      </c>
      <c r="AC77" s="21">
        <v>0</v>
      </c>
      <c r="AD77" s="21">
        <v>0</v>
      </c>
      <c r="AE77" s="21">
        <v>0</v>
      </c>
      <c r="AF77" s="22">
        <v>0</v>
      </c>
      <c r="AG77" s="20">
        <v>0</v>
      </c>
      <c r="AH77" s="21">
        <v>0</v>
      </c>
      <c r="AI77" s="21">
        <v>0</v>
      </c>
      <c r="AJ77" s="21">
        <v>0</v>
      </c>
      <c r="AK77" s="22">
        <v>0</v>
      </c>
      <c r="AL77" s="20">
        <v>0</v>
      </c>
      <c r="AM77" s="21">
        <v>0</v>
      </c>
      <c r="AN77" s="21">
        <v>0</v>
      </c>
      <c r="AO77" s="21">
        <v>0</v>
      </c>
      <c r="AP77" s="22">
        <v>0</v>
      </c>
      <c r="AQ77" s="20">
        <v>0</v>
      </c>
      <c r="AR77" s="21">
        <v>0</v>
      </c>
      <c r="AS77" s="21">
        <v>0</v>
      </c>
      <c r="AT77" s="21">
        <v>0</v>
      </c>
      <c r="AU77" s="22">
        <v>0</v>
      </c>
      <c r="AV77" s="20">
        <v>36.47285497589656</v>
      </c>
      <c r="AW77" s="21">
        <v>61.63555002163878</v>
      </c>
      <c r="AX77" s="21">
        <v>0</v>
      </c>
      <c r="AY77" s="21">
        <v>0</v>
      </c>
      <c r="AZ77" s="22">
        <v>144.7791534401034</v>
      </c>
      <c r="BA77" s="20">
        <v>0</v>
      </c>
      <c r="BB77" s="21">
        <v>0</v>
      </c>
      <c r="BC77" s="21">
        <v>0</v>
      </c>
      <c r="BD77" s="21">
        <v>0</v>
      </c>
      <c r="BE77" s="22">
        <v>0</v>
      </c>
      <c r="BF77" s="20">
        <v>21.407830694</v>
      </c>
      <c r="BG77" s="21">
        <v>15.853851905655175</v>
      </c>
      <c r="BH77" s="21">
        <v>0</v>
      </c>
      <c r="BI77" s="21">
        <v>0</v>
      </c>
      <c r="BJ77" s="22">
        <v>42.101737153206884</v>
      </c>
      <c r="BK77" s="23">
        <f t="shared" si="17"/>
        <v>400.4938236891905</v>
      </c>
    </row>
    <row r="78" spans="1:63" ht="15">
      <c r="A78" s="19"/>
      <c r="B78" s="7" t="s">
        <v>152</v>
      </c>
      <c r="C78" s="20">
        <v>0</v>
      </c>
      <c r="D78" s="21">
        <v>1.196635097931034</v>
      </c>
      <c r="E78" s="21">
        <v>0</v>
      </c>
      <c r="F78" s="21">
        <v>0</v>
      </c>
      <c r="G78" s="22">
        <v>0</v>
      </c>
      <c r="H78" s="20">
        <v>23.070790496862074</v>
      </c>
      <c r="I78" s="21">
        <v>10.754824477413791</v>
      </c>
      <c r="J78" s="21">
        <v>0</v>
      </c>
      <c r="K78" s="21">
        <v>0</v>
      </c>
      <c r="L78" s="22">
        <v>39.47638338027588</v>
      </c>
      <c r="M78" s="20">
        <v>0</v>
      </c>
      <c r="N78" s="21">
        <v>0</v>
      </c>
      <c r="O78" s="21">
        <v>0</v>
      </c>
      <c r="P78" s="21">
        <v>0</v>
      </c>
      <c r="Q78" s="22">
        <v>0</v>
      </c>
      <c r="R78" s="20">
        <v>18.346612586551725</v>
      </c>
      <c r="S78" s="21">
        <v>1.3071095362758622</v>
      </c>
      <c r="T78" s="21">
        <v>0</v>
      </c>
      <c r="U78" s="21">
        <v>0</v>
      </c>
      <c r="V78" s="22">
        <v>5.403521467275863</v>
      </c>
      <c r="W78" s="20">
        <v>0</v>
      </c>
      <c r="X78" s="21">
        <v>0</v>
      </c>
      <c r="Y78" s="21">
        <v>0</v>
      </c>
      <c r="Z78" s="21">
        <v>0</v>
      </c>
      <c r="AA78" s="22">
        <v>0</v>
      </c>
      <c r="AB78" s="20">
        <v>0</v>
      </c>
      <c r="AC78" s="21">
        <v>0</v>
      </c>
      <c r="AD78" s="21">
        <v>0</v>
      </c>
      <c r="AE78" s="21">
        <v>0</v>
      </c>
      <c r="AF78" s="22">
        <v>0</v>
      </c>
      <c r="AG78" s="20">
        <v>0</v>
      </c>
      <c r="AH78" s="21">
        <v>0</v>
      </c>
      <c r="AI78" s="21">
        <v>0</v>
      </c>
      <c r="AJ78" s="21">
        <v>0</v>
      </c>
      <c r="AK78" s="22">
        <v>0</v>
      </c>
      <c r="AL78" s="20">
        <v>0</v>
      </c>
      <c r="AM78" s="21">
        <v>0</v>
      </c>
      <c r="AN78" s="21">
        <v>0</v>
      </c>
      <c r="AO78" s="21">
        <v>0</v>
      </c>
      <c r="AP78" s="22">
        <v>0</v>
      </c>
      <c r="AQ78" s="20">
        <v>0</v>
      </c>
      <c r="AR78" s="21">
        <v>0</v>
      </c>
      <c r="AS78" s="21">
        <v>0</v>
      </c>
      <c r="AT78" s="21">
        <v>0</v>
      </c>
      <c r="AU78" s="22">
        <v>0</v>
      </c>
      <c r="AV78" s="20">
        <v>90.02170459420695</v>
      </c>
      <c r="AW78" s="21">
        <v>25.332649016191414</v>
      </c>
      <c r="AX78" s="21">
        <v>0</v>
      </c>
      <c r="AY78" s="21">
        <v>0</v>
      </c>
      <c r="AZ78" s="22">
        <v>108.5792944120345</v>
      </c>
      <c r="BA78" s="20">
        <v>0</v>
      </c>
      <c r="BB78" s="21">
        <v>0</v>
      </c>
      <c r="BC78" s="21">
        <v>0</v>
      </c>
      <c r="BD78" s="21">
        <v>0</v>
      </c>
      <c r="BE78" s="22">
        <v>0</v>
      </c>
      <c r="BF78" s="20">
        <v>95.65080206751726</v>
      </c>
      <c r="BG78" s="21">
        <v>16.132630826551722</v>
      </c>
      <c r="BH78" s="21">
        <v>0</v>
      </c>
      <c r="BI78" s="21">
        <v>0</v>
      </c>
      <c r="BJ78" s="22">
        <v>41.23644314268966</v>
      </c>
      <c r="BK78" s="23">
        <f t="shared" si="17"/>
        <v>476.50940110177777</v>
      </c>
    </row>
    <row r="79" spans="1:63" ht="15">
      <c r="A79" s="19"/>
      <c r="B79" s="7" t="s">
        <v>120</v>
      </c>
      <c r="C79" s="20">
        <v>0</v>
      </c>
      <c r="D79" s="21">
        <v>31.75587478948276</v>
      </c>
      <c r="E79" s="21">
        <v>0</v>
      </c>
      <c r="F79" s="21">
        <v>0</v>
      </c>
      <c r="G79" s="22">
        <v>0</v>
      </c>
      <c r="H79" s="20">
        <v>952.8256407086207</v>
      </c>
      <c r="I79" s="21">
        <v>438.5879361476897</v>
      </c>
      <c r="J79" s="21">
        <v>0</v>
      </c>
      <c r="K79" s="21">
        <v>0</v>
      </c>
      <c r="L79" s="22">
        <v>936.8279569653104</v>
      </c>
      <c r="M79" s="20">
        <v>0</v>
      </c>
      <c r="N79" s="21">
        <v>0</v>
      </c>
      <c r="O79" s="21">
        <v>0</v>
      </c>
      <c r="P79" s="21">
        <v>0</v>
      </c>
      <c r="Q79" s="22">
        <v>0</v>
      </c>
      <c r="R79" s="20">
        <v>543.3670088380346</v>
      </c>
      <c r="S79" s="21">
        <v>66.17528056534482</v>
      </c>
      <c r="T79" s="21">
        <v>0</v>
      </c>
      <c r="U79" s="21">
        <v>0</v>
      </c>
      <c r="V79" s="22">
        <v>216.64380087034485</v>
      </c>
      <c r="W79" s="20">
        <v>0</v>
      </c>
      <c r="X79" s="21">
        <v>0</v>
      </c>
      <c r="Y79" s="21">
        <v>0</v>
      </c>
      <c r="Z79" s="21">
        <v>0</v>
      </c>
      <c r="AA79" s="22">
        <v>0</v>
      </c>
      <c r="AB79" s="20">
        <v>0</v>
      </c>
      <c r="AC79" s="21">
        <v>0</v>
      </c>
      <c r="AD79" s="21">
        <v>0</v>
      </c>
      <c r="AE79" s="21">
        <v>0</v>
      </c>
      <c r="AF79" s="22">
        <v>0</v>
      </c>
      <c r="AG79" s="20">
        <v>0</v>
      </c>
      <c r="AH79" s="21">
        <v>0</v>
      </c>
      <c r="AI79" s="21">
        <v>0</v>
      </c>
      <c r="AJ79" s="21">
        <v>0</v>
      </c>
      <c r="AK79" s="22">
        <v>0</v>
      </c>
      <c r="AL79" s="20">
        <v>0</v>
      </c>
      <c r="AM79" s="21">
        <v>0</v>
      </c>
      <c r="AN79" s="21">
        <v>0</v>
      </c>
      <c r="AO79" s="21">
        <v>0</v>
      </c>
      <c r="AP79" s="22">
        <v>0</v>
      </c>
      <c r="AQ79" s="20">
        <v>0</v>
      </c>
      <c r="AR79" s="21">
        <v>0</v>
      </c>
      <c r="AS79" s="21">
        <v>0</v>
      </c>
      <c r="AT79" s="21">
        <v>0</v>
      </c>
      <c r="AU79" s="22">
        <v>0</v>
      </c>
      <c r="AV79" s="20">
        <v>9261.470228348458</v>
      </c>
      <c r="AW79" s="21">
        <v>879.2466378153517</v>
      </c>
      <c r="AX79" s="21">
        <v>0</v>
      </c>
      <c r="AY79" s="21">
        <v>0</v>
      </c>
      <c r="AZ79" s="22">
        <v>4705.681193613378</v>
      </c>
      <c r="BA79" s="20">
        <v>0</v>
      </c>
      <c r="BB79" s="21">
        <v>0</v>
      </c>
      <c r="BC79" s="21">
        <v>0</v>
      </c>
      <c r="BD79" s="21">
        <v>0</v>
      </c>
      <c r="BE79" s="22">
        <v>0</v>
      </c>
      <c r="BF79" s="20">
        <v>4952.984651701586</v>
      </c>
      <c r="BG79" s="21">
        <v>310.3648539254827</v>
      </c>
      <c r="BH79" s="21">
        <v>0.0362367951724138</v>
      </c>
      <c r="BI79" s="21">
        <v>0</v>
      </c>
      <c r="BJ79" s="22">
        <v>1316.5843164419657</v>
      </c>
      <c r="BK79" s="23">
        <f t="shared" si="17"/>
        <v>24612.551617526224</v>
      </c>
    </row>
    <row r="80" spans="1:63" ht="15">
      <c r="A80" s="19"/>
      <c r="B80" s="7" t="s">
        <v>121</v>
      </c>
      <c r="C80" s="20">
        <v>0</v>
      </c>
      <c r="D80" s="21">
        <v>6.452130544034482</v>
      </c>
      <c r="E80" s="21">
        <v>0</v>
      </c>
      <c r="F80" s="21">
        <v>0</v>
      </c>
      <c r="G80" s="22">
        <v>0</v>
      </c>
      <c r="H80" s="20">
        <v>95.44173498206895</v>
      </c>
      <c r="I80" s="21">
        <v>47.323786634448275</v>
      </c>
      <c r="J80" s="21">
        <v>0</v>
      </c>
      <c r="K80" s="21">
        <v>0</v>
      </c>
      <c r="L80" s="22">
        <v>51.660323324413795</v>
      </c>
      <c r="M80" s="20">
        <v>0</v>
      </c>
      <c r="N80" s="21">
        <v>0</v>
      </c>
      <c r="O80" s="21">
        <v>0</v>
      </c>
      <c r="P80" s="21">
        <v>0</v>
      </c>
      <c r="Q80" s="22">
        <v>0</v>
      </c>
      <c r="R80" s="20">
        <v>37.44139077141379</v>
      </c>
      <c r="S80" s="21">
        <v>23.95540108448276</v>
      </c>
      <c r="T80" s="21">
        <v>0</v>
      </c>
      <c r="U80" s="21">
        <v>0</v>
      </c>
      <c r="V80" s="22">
        <v>8.88044408548276</v>
      </c>
      <c r="W80" s="20">
        <v>0</v>
      </c>
      <c r="X80" s="21">
        <v>0</v>
      </c>
      <c r="Y80" s="21">
        <v>0</v>
      </c>
      <c r="Z80" s="21">
        <v>0</v>
      </c>
      <c r="AA80" s="22">
        <v>0</v>
      </c>
      <c r="AB80" s="20">
        <v>0</v>
      </c>
      <c r="AC80" s="21">
        <v>0</v>
      </c>
      <c r="AD80" s="21">
        <v>0</v>
      </c>
      <c r="AE80" s="21">
        <v>0</v>
      </c>
      <c r="AF80" s="22">
        <v>0</v>
      </c>
      <c r="AG80" s="20">
        <v>0</v>
      </c>
      <c r="AH80" s="21">
        <v>0</v>
      </c>
      <c r="AI80" s="21">
        <v>0</v>
      </c>
      <c r="AJ80" s="21">
        <v>0</v>
      </c>
      <c r="AK80" s="22">
        <v>0</v>
      </c>
      <c r="AL80" s="20">
        <v>0</v>
      </c>
      <c r="AM80" s="21">
        <v>0</v>
      </c>
      <c r="AN80" s="21">
        <v>0</v>
      </c>
      <c r="AO80" s="21">
        <v>0</v>
      </c>
      <c r="AP80" s="22">
        <v>0</v>
      </c>
      <c r="AQ80" s="20">
        <v>0</v>
      </c>
      <c r="AR80" s="21">
        <v>0</v>
      </c>
      <c r="AS80" s="21">
        <v>0</v>
      </c>
      <c r="AT80" s="21">
        <v>0</v>
      </c>
      <c r="AU80" s="22">
        <v>0</v>
      </c>
      <c r="AV80" s="20">
        <v>2105.5067860070026</v>
      </c>
      <c r="AW80" s="21">
        <v>259.5668538322354</v>
      </c>
      <c r="AX80" s="21">
        <v>0.02518985003448276</v>
      </c>
      <c r="AY80" s="21">
        <v>0</v>
      </c>
      <c r="AZ80" s="22">
        <v>439.2060737891378</v>
      </c>
      <c r="BA80" s="20">
        <v>0</v>
      </c>
      <c r="BB80" s="21">
        <v>0</v>
      </c>
      <c r="BC80" s="21">
        <v>0</v>
      </c>
      <c r="BD80" s="21">
        <v>0</v>
      </c>
      <c r="BE80" s="22">
        <v>0</v>
      </c>
      <c r="BF80" s="20">
        <v>1004.4625520228283</v>
      </c>
      <c r="BG80" s="21">
        <v>61.66682272034483</v>
      </c>
      <c r="BH80" s="21">
        <v>0.025131073965517243</v>
      </c>
      <c r="BI80" s="21">
        <v>0</v>
      </c>
      <c r="BJ80" s="22">
        <v>65.16254174472412</v>
      </c>
      <c r="BK80" s="23">
        <f aca="true" t="shared" si="20" ref="BK80:BK101">SUM(C80:BJ80)</f>
        <v>4206.777162466618</v>
      </c>
    </row>
    <row r="81" spans="1:63" ht="15">
      <c r="A81" s="19"/>
      <c r="B81" s="7" t="s">
        <v>194</v>
      </c>
      <c r="C81" s="20">
        <v>0</v>
      </c>
      <c r="D81" s="21">
        <v>1.6348971512413792</v>
      </c>
      <c r="E81" s="21">
        <v>0</v>
      </c>
      <c r="F81" s="21">
        <v>0</v>
      </c>
      <c r="G81" s="22">
        <v>0</v>
      </c>
      <c r="H81" s="20">
        <v>30.461536485241375</v>
      </c>
      <c r="I81" s="21">
        <v>12.555059621827589</v>
      </c>
      <c r="J81" s="21">
        <v>0</v>
      </c>
      <c r="K81" s="21">
        <v>0</v>
      </c>
      <c r="L81" s="22">
        <v>34.36418849937931</v>
      </c>
      <c r="M81" s="20">
        <v>0</v>
      </c>
      <c r="N81" s="21">
        <v>0</v>
      </c>
      <c r="O81" s="21">
        <v>0</v>
      </c>
      <c r="P81" s="21">
        <v>0</v>
      </c>
      <c r="Q81" s="22">
        <v>0</v>
      </c>
      <c r="R81" s="20">
        <v>31.077931407965515</v>
      </c>
      <c r="S81" s="21">
        <v>5.612994944137932</v>
      </c>
      <c r="T81" s="21">
        <v>0</v>
      </c>
      <c r="U81" s="21">
        <v>0</v>
      </c>
      <c r="V81" s="22">
        <v>15.455795213344828</v>
      </c>
      <c r="W81" s="20">
        <v>0</v>
      </c>
      <c r="X81" s="21">
        <v>0</v>
      </c>
      <c r="Y81" s="21">
        <v>0</v>
      </c>
      <c r="Z81" s="21">
        <v>0</v>
      </c>
      <c r="AA81" s="22">
        <v>0</v>
      </c>
      <c r="AB81" s="20">
        <v>0</v>
      </c>
      <c r="AC81" s="21">
        <v>0</v>
      </c>
      <c r="AD81" s="21">
        <v>0</v>
      </c>
      <c r="AE81" s="21">
        <v>0</v>
      </c>
      <c r="AF81" s="22">
        <v>0</v>
      </c>
      <c r="AG81" s="20">
        <v>0</v>
      </c>
      <c r="AH81" s="21">
        <v>0</v>
      </c>
      <c r="AI81" s="21">
        <v>0</v>
      </c>
      <c r="AJ81" s="21">
        <v>0</v>
      </c>
      <c r="AK81" s="22">
        <v>0</v>
      </c>
      <c r="AL81" s="20">
        <v>0</v>
      </c>
      <c r="AM81" s="21">
        <v>0</v>
      </c>
      <c r="AN81" s="21">
        <v>0</v>
      </c>
      <c r="AO81" s="21">
        <v>0</v>
      </c>
      <c r="AP81" s="22">
        <v>0</v>
      </c>
      <c r="AQ81" s="20">
        <v>0</v>
      </c>
      <c r="AR81" s="21">
        <v>0</v>
      </c>
      <c r="AS81" s="21">
        <v>0</v>
      </c>
      <c r="AT81" s="21">
        <v>0</v>
      </c>
      <c r="AU81" s="22">
        <v>0</v>
      </c>
      <c r="AV81" s="20">
        <v>190.28761982420696</v>
      </c>
      <c r="AW81" s="21">
        <v>63.4047484546584</v>
      </c>
      <c r="AX81" s="21">
        <v>0</v>
      </c>
      <c r="AY81" s="21">
        <v>0</v>
      </c>
      <c r="AZ81" s="22">
        <v>361.6288222131379</v>
      </c>
      <c r="BA81" s="20">
        <v>0</v>
      </c>
      <c r="BB81" s="21">
        <v>0</v>
      </c>
      <c r="BC81" s="21">
        <v>0</v>
      </c>
      <c r="BD81" s="21">
        <v>0</v>
      </c>
      <c r="BE81" s="22">
        <v>0</v>
      </c>
      <c r="BF81" s="20">
        <v>258.8256980507241</v>
      </c>
      <c r="BG81" s="21">
        <v>38.58340119275862</v>
      </c>
      <c r="BH81" s="21">
        <v>2.320988275862069</v>
      </c>
      <c r="BI81" s="21">
        <v>0</v>
      </c>
      <c r="BJ81" s="22">
        <v>223.55657421758622</v>
      </c>
      <c r="BK81" s="23">
        <f>SUM(C81:BJ81)</f>
        <v>1269.7702555520718</v>
      </c>
    </row>
    <row r="82" spans="1:63" ht="15">
      <c r="A82" s="19"/>
      <c r="B82" s="7" t="s">
        <v>199</v>
      </c>
      <c r="C82" s="20">
        <v>0</v>
      </c>
      <c r="D82" s="21">
        <v>0</v>
      </c>
      <c r="E82" s="21">
        <v>0</v>
      </c>
      <c r="F82" s="21">
        <v>0</v>
      </c>
      <c r="G82" s="22">
        <v>0</v>
      </c>
      <c r="H82" s="20">
        <v>1.9242935998275865</v>
      </c>
      <c r="I82" s="21">
        <v>1.1266327289655174</v>
      </c>
      <c r="J82" s="21">
        <v>0</v>
      </c>
      <c r="K82" s="21">
        <v>0</v>
      </c>
      <c r="L82" s="22">
        <v>2.6093393595517247</v>
      </c>
      <c r="M82" s="20">
        <v>0</v>
      </c>
      <c r="N82" s="21">
        <v>0</v>
      </c>
      <c r="O82" s="21">
        <v>0</v>
      </c>
      <c r="P82" s="21">
        <v>0</v>
      </c>
      <c r="Q82" s="22">
        <v>0</v>
      </c>
      <c r="R82" s="20">
        <v>1.8987977341379305</v>
      </c>
      <c r="S82" s="21">
        <v>0.44104284703448277</v>
      </c>
      <c r="T82" s="21">
        <v>0</v>
      </c>
      <c r="U82" s="21">
        <v>0</v>
      </c>
      <c r="V82" s="22">
        <v>1.0061104804827585</v>
      </c>
      <c r="W82" s="20">
        <v>0</v>
      </c>
      <c r="X82" s="21">
        <v>0</v>
      </c>
      <c r="Y82" s="21">
        <v>0</v>
      </c>
      <c r="Z82" s="21">
        <v>0</v>
      </c>
      <c r="AA82" s="22">
        <v>0</v>
      </c>
      <c r="AB82" s="20">
        <v>0</v>
      </c>
      <c r="AC82" s="21">
        <v>0</v>
      </c>
      <c r="AD82" s="21">
        <v>0</v>
      </c>
      <c r="AE82" s="21">
        <v>0</v>
      </c>
      <c r="AF82" s="22">
        <v>0</v>
      </c>
      <c r="AG82" s="20">
        <v>0</v>
      </c>
      <c r="AH82" s="21">
        <v>0</v>
      </c>
      <c r="AI82" s="21">
        <v>0</v>
      </c>
      <c r="AJ82" s="21">
        <v>0</v>
      </c>
      <c r="AK82" s="22">
        <v>0</v>
      </c>
      <c r="AL82" s="20">
        <v>0</v>
      </c>
      <c r="AM82" s="21">
        <v>0</v>
      </c>
      <c r="AN82" s="21">
        <v>0</v>
      </c>
      <c r="AO82" s="21">
        <v>0</v>
      </c>
      <c r="AP82" s="22">
        <v>0</v>
      </c>
      <c r="AQ82" s="20">
        <v>0</v>
      </c>
      <c r="AR82" s="21">
        <v>0</v>
      </c>
      <c r="AS82" s="21">
        <v>0</v>
      </c>
      <c r="AT82" s="21">
        <v>0</v>
      </c>
      <c r="AU82" s="22">
        <v>0</v>
      </c>
      <c r="AV82" s="20">
        <v>2.848260759413793</v>
      </c>
      <c r="AW82" s="21">
        <v>3.2082646305708</v>
      </c>
      <c r="AX82" s="21">
        <v>0</v>
      </c>
      <c r="AY82" s="21">
        <v>0</v>
      </c>
      <c r="AZ82" s="22">
        <v>5.414089410620689</v>
      </c>
      <c r="BA82" s="20">
        <v>0</v>
      </c>
      <c r="BB82" s="21">
        <v>0</v>
      </c>
      <c r="BC82" s="21">
        <v>0</v>
      </c>
      <c r="BD82" s="21">
        <v>0</v>
      </c>
      <c r="BE82" s="22">
        <v>0</v>
      </c>
      <c r="BF82" s="20">
        <v>3.447108570413792</v>
      </c>
      <c r="BG82" s="21">
        <v>0.39300482775862067</v>
      </c>
      <c r="BH82" s="21">
        <v>0</v>
      </c>
      <c r="BI82" s="21">
        <v>0</v>
      </c>
      <c r="BJ82" s="22">
        <v>2.5881562106896547</v>
      </c>
      <c r="BK82" s="23">
        <f>SUM(C82:BJ82)</f>
        <v>26.90510115946735</v>
      </c>
    </row>
    <row r="83" spans="1:63" ht="15">
      <c r="A83" s="19"/>
      <c r="B83" s="7" t="s">
        <v>134</v>
      </c>
      <c r="C83" s="20">
        <v>0</v>
      </c>
      <c r="D83" s="21">
        <v>8.236558038034486</v>
      </c>
      <c r="E83" s="21">
        <v>0</v>
      </c>
      <c r="F83" s="21">
        <v>0</v>
      </c>
      <c r="G83" s="22">
        <v>0</v>
      </c>
      <c r="H83" s="20">
        <v>11.274933111413795</v>
      </c>
      <c r="I83" s="21">
        <v>96.24310958620693</v>
      </c>
      <c r="J83" s="21">
        <v>0</v>
      </c>
      <c r="K83" s="21">
        <v>0</v>
      </c>
      <c r="L83" s="22">
        <v>107.40283443365517</v>
      </c>
      <c r="M83" s="20">
        <v>0</v>
      </c>
      <c r="N83" s="21">
        <v>0</v>
      </c>
      <c r="O83" s="21">
        <v>0</v>
      </c>
      <c r="P83" s="21">
        <v>0</v>
      </c>
      <c r="Q83" s="22">
        <v>0</v>
      </c>
      <c r="R83" s="20">
        <v>5.0326501726206905</v>
      </c>
      <c r="S83" s="21">
        <v>0.13541499300000004</v>
      </c>
      <c r="T83" s="21">
        <v>0</v>
      </c>
      <c r="U83" s="21">
        <v>0</v>
      </c>
      <c r="V83" s="22">
        <v>1.256742964275862</v>
      </c>
      <c r="W83" s="20">
        <v>0</v>
      </c>
      <c r="X83" s="21">
        <v>0</v>
      </c>
      <c r="Y83" s="21">
        <v>0</v>
      </c>
      <c r="Z83" s="21">
        <v>0</v>
      </c>
      <c r="AA83" s="22">
        <v>0</v>
      </c>
      <c r="AB83" s="20">
        <v>0</v>
      </c>
      <c r="AC83" s="21">
        <v>0</v>
      </c>
      <c r="AD83" s="21">
        <v>0</v>
      </c>
      <c r="AE83" s="21">
        <v>0</v>
      </c>
      <c r="AF83" s="22">
        <v>0</v>
      </c>
      <c r="AG83" s="20">
        <v>0</v>
      </c>
      <c r="AH83" s="21">
        <v>0</v>
      </c>
      <c r="AI83" s="21">
        <v>0</v>
      </c>
      <c r="AJ83" s="21">
        <v>0</v>
      </c>
      <c r="AK83" s="22">
        <v>0</v>
      </c>
      <c r="AL83" s="20">
        <v>0</v>
      </c>
      <c r="AM83" s="21">
        <v>0</v>
      </c>
      <c r="AN83" s="21">
        <v>0</v>
      </c>
      <c r="AO83" s="21">
        <v>0</v>
      </c>
      <c r="AP83" s="22">
        <v>0</v>
      </c>
      <c r="AQ83" s="20">
        <v>0</v>
      </c>
      <c r="AR83" s="21">
        <v>0</v>
      </c>
      <c r="AS83" s="21">
        <v>0</v>
      </c>
      <c r="AT83" s="21">
        <v>0</v>
      </c>
      <c r="AU83" s="22">
        <v>0</v>
      </c>
      <c r="AV83" s="20">
        <v>11.123079408034485</v>
      </c>
      <c r="AW83" s="21">
        <v>8.119151003777796</v>
      </c>
      <c r="AX83" s="21">
        <v>0</v>
      </c>
      <c r="AY83" s="21">
        <v>0</v>
      </c>
      <c r="AZ83" s="22">
        <v>42.82949127227586</v>
      </c>
      <c r="BA83" s="20">
        <v>0</v>
      </c>
      <c r="BB83" s="21">
        <v>0</v>
      </c>
      <c r="BC83" s="21">
        <v>0</v>
      </c>
      <c r="BD83" s="21">
        <v>0</v>
      </c>
      <c r="BE83" s="22">
        <v>0</v>
      </c>
      <c r="BF83" s="20">
        <v>4.662627496068965</v>
      </c>
      <c r="BG83" s="21">
        <v>0.5382044208965516</v>
      </c>
      <c r="BH83" s="21">
        <v>0</v>
      </c>
      <c r="BI83" s="21">
        <v>0</v>
      </c>
      <c r="BJ83" s="22">
        <v>2.0821341704482754</v>
      </c>
      <c r="BK83" s="23">
        <f>SUM(C83:BJ83)</f>
        <v>298.93693107070885</v>
      </c>
    </row>
    <row r="84" spans="1:63" ht="15">
      <c r="A84" s="19"/>
      <c r="B84" s="7" t="s">
        <v>151</v>
      </c>
      <c r="C84" s="20">
        <v>0</v>
      </c>
      <c r="D84" s="21">
        <v>8.501143143241379</v>
      </c>
      <c r="E84" s="21">
        <v>0</v>
      </c>
      <c r="F84" s="21">
        <v>0</v>
      </c>
      <c r="G84" s="22">
        <v>0</v>
      </c>
      <c r="H84" s="20">
        <v>135.72726476858617</v>
      </c>
      <c r="I84" s="21">
        <v>76.59480468010346</v>
      </c>
      <c r="J84" s="21">
        <v>0</v>
      </c>
      <c r="K84" s="21">
        <v>0</v>
      </c>
      <c r="L84" s="22">
        <v>144.49262316582758</v>
      </c>
      <c r="M84" s="20">
        <v>0</v>
      </c>
      <c r="N84" s="21">
        <v>0</v>
      </c>
      <c r="O84" s="21">
        <v>0</v>
      </c>
      <c r="P84" s="21">
        <v>0</v>
      </c>
      <c r="Q84" s="22">
        <v>0</v>
      </c>
      <c r="R84" s="20">
        <v>125.99624552086209</v>
      </c>
      <c r="S84" s="21">
        <v>51.094816516206905</v>
      </c>
      <c r="T84" s="21">
        <v>0</v>
      </c>
      <c r="U84" s="21">
        <v>0</v>
      </c>
      <c r="V84" s="22">
        <v>68.9547062622069</v>
      </c>
      <c r="W84" s="20">
        <v>0</v>
      </c>
      <c r="X84" s="21">
        <v>0</v>
      </c>
      <c r="Y84" s="21">
        <v>0</v>
      </c>
      <c r="Z84" s="21">
        <v>0</v>
      </c>
      <c r="AA84" s="22">
        <v>0</v>
      </c>
      <c r="AB84" s="20">
        <v>0</v>
      </c>
      <c r="AC84" s="21">
        <v>0</v>
      </c>
      <c r="AD84" s="21">
        <v>0</v>
      </c>
      <c r="AE84" s="21">
        <v>0</v>
      </c>
      <c r="AF84" s="22">
        <v>0</v>
      </c>
      <c r="AG84" s="20">
        <v>0</v>
      </c>
      <c r="AH84" s="21">
        <v>0</v>
      </c>
      <c r="AI84" s="21">
        <v>0</v>
      </c>
      <c r="AJ84" s="21">
        <v>0</v>
      </c>
      <c r="AK84" s="22">
        <v>0</v>
      </c>
      <c r="AL84" s="20">
        <v>0</v>
      </c>
      <c r="AM84" s="21">
        <v>0</v>
      </c>
      <c r="AN84" s="21">
        <v>0</v>
      </c>
      <c r="AO84" s="21">
        <v>0</v>
      </c>
      <c r="AP84" s="22">
        <v>0</v>
      </c>
      <c r="AQ84" s="20">
        <v>0</v>
      </c>
      <c r="AR84" s="21">
        <v>0</v>
      </c>
      <c r="AS84" s="21">
        <v>0</v>
      </c>
      <c r="AT84" s="21">
        <v>0</v>
      </c>
      <c r="AU84" s="22">
        <v>0</v>
      </c>
      <c r="AV84" s="20">
        <v>1388.7039638507933</v>
      </c>
      <c r="AW84" s="21">
        <v>295.3114165997204</v>
      </c>
      <c r="AX84" s="21">
        <v>0</v>
      </c>
      <c r="AY84" s="21">
        <v>0</v>
      </c>
      <c r="AZ84" s="22">
        <v>1784.3903856347247</v>
      </c>
      <c r="BA84" s="20">
        <v>0</v>
      </c>
      <c r="BB84" s="21">
        <v>0</v>
      </c>
      <c r="BC84" s="21">
        <v>0</v>
      </c>
      <c r="BD84" s="21">
        <v>0</v>
      </c>
      <c r="BE84" s="22">
        <v>0</v>
      </c>
      <c r="BF84" s="20">
        <v>1212.157328016448</v>
      </c>
      <c r="BG84" s="21">
        <v>95.87850611331038</v>
      </c>
      <c r="BH84" s="21">
        <v>0</v>
      </c>
      <c r="BI84" s="21">
        <v>0</v>
      </c>
      <c r="BJ84" s="22">
        <v>701.1230352394484</v>
      </c>
      <c r="BK84" s="23">
        <f>SUM(C84:BJ84)</f>
        <v>6088.926239511479</v>
      </c>
    </row>
    <row r="85" spans="1:63" ht="15">
      <c r="A85" s="19"/>
      <c r="B85" s="7" t="s">
        <v>122</v>
      </c>
      <c r="C85" s="20">
        <v>0</v>
      </c>
      <c r="D85" s="21">
        <v>11.975176020827586</v>
      </c>
      <c r="E85" s="21">
        <v>0</v>
      </c>
      <c r="F85" s="21">
        <v>0</v>
      </c>
      <c r="G85" s="22">
        <v>0</v>
      </c>
      <c r="H85" s="20">
        <v>181.16894291779315</v>
      </c>
      <c r="I85" s="21">
        <v>106.48992429075864</v>
      </c>
      <c r="J85" s="21">
        <v>0</v>
      </c>
      <c r="K85" s="21">
        <v>0</v>
      </c>
      <c r="L85" s="22">
        <v>132.35700411048276</v>
      </c>
      <c r="M85" s="20">
        <v>0</v>
      </c>
      <c r="N85" s="21">
        <v>0</v>
      </c>
      <c r="O85" s="21">
        <v>0</v>
      </c>
      <c r="P85" s="21">
        <v>0</v>
      </c>
      <c r="Q85" s="22">
        <v>0</v>
      </c>
      <c r="R85" s="20">
        <v>122.13115063862065</v>
      </c>
      <c r="S85" s="21">
        <v>18.947485181586202</v>
      </c>
      <c r="T85" s="21">
        <v>0</v>
      </c>
      <c r="U85" s="21">
        <v>0</v>
      </c>
      <c r="V85" s="22">
        <v>33.47281546189655</v>
      </c>
      <c r="W85" s="20">
        <v>0</v>
      </c>
      <c r="X85" s="21">
        <v>0</v>
      </c>
      <c r="Y85" s="21">
        <v>0</v>
      </c>
      <c r="Z85" s="21">
        <v>0</v>
      </c>
      <c r="AA85" s="22">
        <v>0</v>
      </c>
      <c r="AB85" s="20">
        <v>0</v>
      </c>
      <c r="AC85" s="21">
        <v>0</v>
      </c>
      <c r="AD85" s="21">
        <v>0</v>
      </c>
      <c r="AE85" s="21">
        <v>0</v>
      </c>
      <c r="AF85" s="22">
        <v>0</v>
      </c>
      <c r="AG85" s="20">
        <v>0</v>
      </c>
      <c r="AH85" s="21">
        <v>0</v>
      </c>
      <c r="AI85" s="21">
        <v>0</v>
      </c>
      <c r="AJ85" s="21">
        <v>0</v>
      </c>
      <c r="AK85" s="22">
        <v>0</v>
      </c>
      <c r="AL85" s="20">
        <v>0</v>
      </c>
      <c r="AM85" s="21">
        <v>0</v>
      </c>
      <c r="AN85" s="21">
        <v>0</v>
      </c>
      <c r="AO85" s="21">
        <v>0</v>
      </c>
      <c r="AP85" s="22">
        <v>0</v>
      </c>
      <c r="AQ85" s="20">
        <v>0</v>
      </c>
      <c r="AR85" s="21">
        <v>0</v>
      </c>
      <c r="AS85" s="21">
        <v>0</v>
      </c>
      <c r="AT85" s="21">
        <v>0</v>
      </c>
      <c r="AU85" s="22">
        <v>0</v>
      </c>
      <c r="AV85" s="20">
        <v>3050.528634136284</v>
      </c>
      <c r="AW85" s="21">
        <v>321.2213431206347</v>
      </c>
      <c r="AX85" s="21">
        <v>0</v>
      </c>
      <c r="AY85" s="21">
        <v>0</v>
      </c>
      <c r="AZ85" s="22">
        <v>1215.987082003999</v>
      </c>
      <c r="BA85" s="20">
        <v>0</v>
      </c>
      <c r="BB85" s="21">
        <v>0</v>
      </c>
      <c r="BC85" s="21">
        <v>0</v>
      </c>
      <c r="BD85" s="21">
        <v>0</v>
      </c>
      <c r="BE85" s="22">
        <v>0</v>
      </c>
      <c r="BF85" s="20">
        <v>2107.4923240606568</v>
      </c>
      <c r="BG85" s="21">
        <v>82.55007848606895</v>
      </c>
      <c r="BH85" s="21">
        <v>2.6826825061034487</v>
      </c>
      <c r="BI85" s="21">
        <v>0</v>
      </c>
      <c r="BJ85" s="22">
        <v>332.8098404397586</v>
      </c>
      <c r="BK85" s="23">
        <f t="shared" si="20"/>
        <v>7719.81448337547</v>
      </c>
    </row>
    <row r="86" spans="1:63" ht="15">
      <c r="A86" s="19"/>
      <c r="B86" s="7" t="s">
        <v>123</v>
      </c>
      <c r="C86" s="20">
        <v>0</v>
      </c>
      <c r="D86" s="21">
        <v>1.8383254214482758</v>
      </c>
      <c r="E86" s="21">
        <v>0</v>
      </c>
      <c r="F86" s="21">
        <v>0</v>
      </c>
      <c r="G86" s="22">
        <v>0</v>
      </c>
      <c r="H86" s="20">
        <v>24.4036444252069</v>
      </c>
      <c r="I86" s="21">
        <v>4.3383157133448265</v>
      </c>
      <c r="J86" s="21">
        <v>0</v>
      </c>
      <c r="K86" s="21">
        <v>0</v>
      </c>
      <c r="L86" s="22">
        <v>22.2897219763793</v>
      </c>
      <c r="M86" s="20">
        <v>0</v>
      </c>
      <c r="N86" s="21">
        <v>0</v>
      </c>
      <c r="O86" s="21">
        <v>0</v>
      </c>
      <c r="P86" s="21">
        <v>0</v>
      </c>
      <c r="Q86" s="22">
        <v>0</v>
      </c>
      <c r="R86" s="20">
        <v>13.677729180689653</v>
      </c>
      <c r="S86" s="21">
        <v>1.5116382952068967</v>
      </c>
      <c r="T86" s="21">
        <v>0</v>
      </c>
      <c r="U86" s="21">
        <v>0</v>
      </c>
      <c r="V86" s="22">
        <v>7.48141500186207</v>
      </c>
      <c r="W86" s="20">
        <v>0</v>
      </c>
      <c r="X86" s="21">
        <v>0</v>
      </c>
      <c r="Y86" s="21">
        <v>0</v>
      </c>
      <c r="Z86" s="21">
        <v>0</v>
      </c>
      <c r="AA86" s="22">
        <v>0</v>
      </c>
      <c r="AB86" s="20">
        <v>0</v>
      </c>
      <c r="AC86" s="21">
        <v>0</v>
      </c>
      <c r="AD86" s="21">
        <v>0</v>
      </c>
      <c r="AE86" s="21">
        <v>0</v>
      </c>
      <c r="AF86" s="22">
        <v>0</v>
      </c>
      <c r="AG86" s="20">
        <v>0</v>
      </c>
      <c r="AH86" s="21">
        <v>0</v>
      </c>
      <c r="AI86" s="21">
        <v>0</v>
      </c>
      <c r="AJ86" s="21">
        <v>0</v>
      </c>
      <c r="AK86" s="22">
        <v>0</v>
      </c>
      <c r="AL86" s="20">
        <v>0</v>
      </c>
      <c r="AM86" s="21">
        <v>0</v>
      </c>
      <c r="AN86" s="21">
        <v>0</v>
      </c>
      <c r="AO86" s="21">
        <v>0</v>
      </c>
      <c r="AP86" s="22">
        <v>0</v>
      </c>
      <c r="AQ86" s="20">
        <v>0</v>
      </c>
      <c r="AR86" s="21">
        <v>0</v>
      </c>
      <c r="AS86" s="21">
        <v>0</v>
      </c>
      <c r="AT86" s="21">
        <v>0</v>
      </c>
      <c r="AU86" s="22">
        <v>0</v>
      </c>
      <c r="AV86" s="20">
        <v>167.66884764406896</v>
      </c>
      <c r="AW86" s="21">
        <v>68.98069431296165</v>
      </c>
      <c r="AX86" s="21">
        <v>0</v>
      </c>
      <c r="AY86" s="21">
        <v>0</v>
      </c>
      <c r="AZ86" s="22">
        <v>227.7139456403449</v>
      </c>
      <c r="BA86" s="20">
        <v>0</v>
      </c>
      <c r="BB86" s="21">
        <v>0</v>
      </c>
      <c r="BC86" s="21">
        <v>0</v>
      </c>
      <c r="BD86" s="21">
        <v>0</v>
      </c>
      <c r="BE86" s="22">
        <v>0</v>
      </c>
      <c r="BF86" s="20">
        <v>83.19714920234487</v>
      </c>
      <c r="BG86" s="21">
        <v>17.176997218999997</v>
      </c>
      <c r="BH86" s="21">
        <v>0</v>
      </c>
      <c r="BI86" s="21">
        <v>0</v>
      </c>
      <c r="BJ86" s="22">
        <v>47.741324745551715</v>
      </c>
      <c r="BK86" s="23">
        <f t="shared" si="20"/>
        <v>688.0197487784101</v>
      </c>
    </row>
    <row r="87" spans="1:63" ht="15">
      <c r="A87" s="19"/>
      <c r="B87" s="7" t="s">
        <v>137</v>
      </c>
      <c r="C87" s="20">
        <v>0</v>
      </c>
      <c r="D87" s="21">
        <v>2.981410711</v>
      </c>
      <c r="E87" s="21">
        <v>0</v>
      </c>
      <c r="F87" s="21">
        <v>0</v>
      </c>
      <c r="G87" s="22">
        <v>0</v>
      </c>
      <c r="H87" s="20">
        <v>53.951455966344824</v>
      </c>
      <c r="I87" s="21">
        <v>57.77250850537931</v>
      </c>
      <c r="J87" s="21">
        <v>0</v>
      </c>
      <c r="K87" s="21">
        <v>0</v>
      </c>
      <c r="L87" s="22">
        <v>77.24310906003448</v>
      </c>
      <c r="M87" s="20">
        <v>0</v>
      </c>
      <c r="N87" s="21">
        <v>0</v>
      </c>
      <c r="O87" s="21">
        <v>0</v>
      </c>
      <c r="P87" s="21">
        <v>0</v>
      </c>
      <c r="Q87" s="22">
        <v>0</v>
      </c>
      <c r="R87" s="20">
        <v>46.367351646724124</v>
      </c>
      <c r="S87" s="21">
        <v>35.29359860968965</v>
      </c>
      <c r="T87" s="21">
        <v>0</v>
      </c>
      <c r="U87" s="21">
        <v>0</v>
      </c>
      <c r="V87" s="22">
        <v>35.27075969913795</v>
      </c>
      <c r="W87" s="20">
        <v>0</v>
      </c>
      <c r="X87" s="21">
        <v>0</v>
      </c>
      <c r="Y87" s="21">
        <v>0</v>
      </c>
      <c r="Z87" s="21">
        <v>0</v>
      </c>
      <c r="AA87" s="22">
        <v>0</v>
      </c>
      <c r="AB87" s="20">
        <v>0</v>
      </c>
      <c r="AC87" s="21">
        <v>0</v>
      </c>
      <c r="AD87" s="21">
        <v>0</v>
      </c>
      <c r="AE87" s="21">
        <v>0</v>
      </c>
      <c r="AF87" s="22">
        <v>0</v>
      </c>
      <c r="AG87" s="20">
        <v>0</v>
      </c>
      <c r="AH87" s="21">
        <v>0</v>
      </c>
      <c r="AI87" s="21">
        <v>0</v>
      </c>
      <c r="AJ87" s="21">
        <v>0</v>
      </c>
      <c r="AK87" s="22">
        <v>0</v>
      </c>
      <c r="AL87" s="20">
        <v>0</v>
      </c>
      <c r="AM87" s="21">
        <v>0</v>
      </c>
      <c r="AN87" s="21">
        <v>0</v>
      </c>
      <c r="AO87" s="21">
        <v>0</v>
      </c>
      <c r="AP87" s="22">
        <v>0</v>
      </c>
      <c r="AQ87" s="20">
        <v>0</v>
      </c>
      <c r="AR87" s="21">
        <v>0</v>
      </c>
      <c r="AS87" s="21">
        <v>0</v>
      </c>
      <c r="AT87" s="21">
        <v>0</v>
      </c>
      <c r="AU87" s="22">
        <v>0</v>
      </c>
      <c r="AV87" s="20">
        <v>327.880797411345</v>
      </c>
      <c r="AW87" s="21">
        <v>282.3429843699601</v>
      </c>
      <c r="AX87" s="21">
        <v>0</v>
      </c>
      <c r="AY87" s="21">
        <v>0</v>
      </c>
      <c r="AZ87" s="22">
        <v>952.2965661333102</v>
      </c>
      <c r="BA87" s="20">
        <v>0</v>
      </c>
      <c r="BB87" s="21">
        <v>0</v>
      </c>
      <c r="BC87" s="21">
        <v>0</v>
      </c>
      <c r="BD87" s="21">
        <v>0</v>
      </c>
      <c r="BE87" s="22">
        <v>0</v>
      </c>
      <c r="BF87" s="20">
        <v>293.36108581572415</v>
      </c>
      <c r="BG87" s="21">
        <v>91.68071815227587</v>
      </c>
      <c r="BH87" s="21">
        <v>0</v>
      </c>
      <c r="BI87" s="21">
        <v>0</v>
      </c>
      <c r="BJ87" s="22">
        <v>386.8904630487242</v>
      </c>
      <c r="BK87" s="23">
        <f>SUM(C87:BJ87)</f>
        <v>2643.3328091296494</v>
      </c>
    </row>
    <row r="88" spans="1:63" ht="15">
      <c r="A88" s="19"/>
      <c r="B88" s="7" t="s">
        <v>124</v>
      </c>
      <c r="C88" s="20">
        <v>0</v>
      </c>
      <c r="D88" s="21">
        <v>10.976408159344828</v>
      </c>
      <c r="E88" s="21">
        <v>0</v>
      </c>
      <c r="F88" s="21">
        <v>0</v>
      </c>
      <c r="G88" s="22">
        <v>0</v>
      </c>
      <c r="H88" s="20">
        <v>52.051774950172415</v>
      </c>
      <c r="I88" s="21">
        <v>97.07219895431034</v>
      </c>
      <c r="J88" s="21">
        <v>0</v>
      </c>
      <c r="K88" s="21">
        <v>0</v>
      </c>
      <c r="L88" s="22">
        <v>195.32323450751724</v>
      </c>
      <c r="M88" s="20">
        <v>0</v>
      </c>
      <c r="N88" s="21">
        <v>0</v>
      </c>
      <c r="O88" s="21">
        <v>0</v>
      </c>
      <c r="P88" s="21">
        <v>0</v>
      </c>
      <c r="Q88" s="22">
        <v>0</v>
      </c>
      <c r="R88" s="20">
        <v>32.48789873593105</v>
      </c>
      <c r="S88" s="21">
        <v>85.57703861410344</v>
      </c>
      <c r="T88" s="21">
        <v>0</v>
      </c>
      <c r="U88" s="21">
        <v>0</v>
      </c>
      <c r="V88" s="22">
        <v>59.03916115124138</v>
      </c>
      <c r="W88" s="20">
        <v>0</v>
      </c>
      <c r="X88" s="21">
        <v>0</v>
      </c>
      <c r="Y88" s="21">
        <v>0</v>
      </c>
      <c r="Z88" s="21">
        <v>0</v>
      </c>
      <c r="AA88" s="22">
        <v>0</v>
      </c>
      <c r="AB88" s="20">
        <v>0</v>
      </c>
      <c r="AC88" s="21">
        <v>0</v>
      </c>
      <c r="AD88" s="21">
        <v>0</v>
      </c>
      <c r="AE88" s="21">
        <v>0</v>
      </c>
      <c r="AF88" s="22">
        <v>0</v>
      </c>
      <c r="AG88" s="20">
        <v>0</v>
      </c>
      <c r="AH88" s="21">
        <v>0</v>
      </c>
      <c r="AI88" s="21">
        <v>0</v>
      </c>
      <c r="AJ88" s="21">
        <v>0</v>
      </c>
      <c r="AK88" s="22">
        <v>0</v>
      </c>
      <c r="AL88" s="20">
        <v>0</v>
      </c>
      <c r="AM88" s="21">
        <v>0</v>
      </c>
      <c r="AN88" s="21">
        <v>0</v>
      </c>
      <c r="AO88" s="21">
        <v>0</v>
      </c>
      <c r="AP88" s="22">
        <v>0</v>
      </c>
      <c r="AQ88" s="20">
        <v>0</v>
      </c>
      <c r="AR88" s="21">
        <v>0</v>
      </c>
      <c r="AS88" s="21">
        <v>0</v>
      </c>
      <c r="AT88" s="21">
        <v>0</v>
      </c>
      <c r="AU88" s="22">
        <v>0</v>
      </c>
      <c r="AV88" s="20">
        <v>906.1643921081379</v>
      </c>
      <c r="AW88" s="21">
        <v>620.1042405177178</v>
      </c>
      <c r="AX88" s="21">
        <v>0</v>
      </c>
      <c r="AY88" s="21">
        <v>0.05507775772413793</v>
      </c>
      <c r="AZ88" s="22">
        <v>3666.560040833172</v>
      </c>
      <c r="BA88" s="20">
        <v>0</v>
      </c>
      <c r="BB88" s="21">
        <v>0</v>
      </c>
      <c r="BC88" s="21">
        <v>0</v>
      </c>
      <c r="BD88" s="21">
        <v>0</v>
      </c>
      <c r="BE88" s="22">
        <v>0</v>
      </c>
      <c r="BF88" s="20">
        <v>663.6979871223792</v>
      </c>
      <c r="BG88" s="21">
        <v>159.2285774435517</v>
      </c>
      <c r="BH88" s="21">
        <v>2.567190754758621</v>
      </c>
      <c r="BI88" s="21">
        <v>0</v>
      </c>
      <c r="BJ88" s="22">
        <v>1083.8883961082417</v>
      </c>
      <c r="BK88" s="23">
        <f t="shared" si="20"/>
        <v>7634.793617718304</v>
      </c>
    </row>
    <row r="89" spans="1:63" ht="15">
      <c r="A89" s="19"/>
      <c r="B89" s="7" t="s">
        <v>158</v>
      </c>
      <c r="C89" s="20">
        <v>0</v>
      </c>
      <c r="D89" s="21">
        <v>1.4113980839310345</v>
      </c>
      <c r="E89" s="21">
        <v>0</v>
      </c>
      <c r="F89" s="21">
        <v>0</v>
      </c>
      <c r="G89" s="22">
        <v>0</v>
      </c>
      <c r="H89" s="20">
        <v>123.21671886913794</v>
      </c>
      <c r="I89" s="21">
        <v>358.01661971517245</v>
      </c>
      <c r="J89" s="21">
        <v>0</v>
      </c>
      <c r="K89" s="21">
        <v>0</v>
      </c>
      <c r="L89" s="22">
        <v>228.67165237579314</v>
      </c>
      <c r="M89" s="20">
        <v>0</v>
      </c>
      <c r="N89" s="21">
        <v>0</v>
      </c>
      <c r="O89" s="21">
        <v>0</v>
      </c>
      <c r="P89" s="21">
        <v>0</v>
      </c>
      <c r="Q89" s="22">
        <v>0</v>
      </c>
      <c r="R89" s="20">
        <v>60.10179152986206</v>
      </c>
      <c r="S89" s="21">
        <v>71.02512467834482</v>
      </c>
      <c r="T89" s="21">
        <v>0</v>
      </c>
      <c r="U89" s="21">
        <v>0</v>
      </c>
      <c r="V89" s="22">
        <v>68.3110745741724</v>
      </c>
      <c r="W89" s="20">
        <v>0</v>
      </c>
      <c r="X89" s="21">
        <v>0</v>
      </c>
      <c r="Y89" s="21">
        <v>0</v>
      </c>
      <c r="Z89" s="21">
        <v>0</v>
      </c>
      <c r="AA89" s="22">
        <v>0</v>
      </c>
      <c r="AB89" s="20">
        <v>0</v>
      </c>
      <c r="AC89" s="21">
        <v>0</v>
      </c>
      <c r="AD89" s="21">
        <v>0</v>
      </c>
      <c r="AE89" s="21">
        <v>0</v>
      </c>
      <c r="AF89" s="22">
        <v>0</v>
      </c>
      <c r="AG89" s="20">
        <v>0</v>
      </c>
      <c r="AH89" s="21">
        <v>0</v>
      </c>
      <c r="AI89" s="21">
        <v>0</v>
      </c>
      <c r="AJ89" s="21">
        <v>0</v>
      </c>
      <c r="AK89" s="22">
        <v>0</v>
      </c>
      <c r="AL89" s="20">
        <v>0</v>
      </c>
      <c r="AM89" s="21">
        <v>0</v>
      </c>
      <c r="AN89" s="21">
        <v>0</v>
      </c>
      <c r="AO89" s="21">
        <v>0</v>
      </c>
      <c r="AP89" s="22">
        <v>0</v>
      </c>
      <c r="AQ89" s="20">
        <v>0</v>
      </c>
      <c r="AR89" s="21">
        <v>0</v>
      </c>
      <c r="AS89" s="21">
        <v>0</v>
      </c>
      <c r="AT89" s="21">
        <v>0</v>
      </c>
      <c r="AU89" s="22">
        <v>0</v>
      </c>
      <c r="AV89" s="20">
        <v>129.28919637748274</v>
      </c>
      <c r="AW89" s="21">
        <v>71.68586002204742</v>
      </c>
      <c r="AX89" s="21">
        <v>0</v>
      </c>
      <c r="AY89" s="21">
        <v>0</v>
      </c>
      <c r="AZ89" s="22">
        <v>179.9841935167586</v>
      </c>
      <c r="BA89" s="20">
        <v>0</v>
      </c>
      <c r="BB89" s="21">
        <v>0</v>
      </c>
      <c r="BC89" s="21">
        <v>0</v>
      </c>
      <c r="BD89" s="21">
        <v>0</v>
      </c>
      <c r="BE89" s="22">
        <v>0</v>
      </c>
      <c r="BF89" s="20">
        <v>45.3924194440345</v>
      </c>
      <c r="BG89" s="21">
        <v>9.85561783451724</v>
      </c>
      <c r="BH89" s="21">
        <v>0</v>
      </c>
      <c r="BI89" s="21">
        <v>0</v>
      </c>
      <c r="BJ89" s="22">
        <v>20.50146041882758</v>
      </c>
      <c r="BK89" s="23">
        <f t="shared" si="20"/>
        <v>1367.4631274400817</v>
      </c>
    </row>
    <row r="90" spans="1:63" ht="15">
      <c r="A90" s="19"/>
      <c r="B90" s="7" t="s">
        <v>176</v>
      </c>
      <c r="C90" s="20">
        <v>0</v>
      </c>
      <c r="D90" s="21">
        <v>0</v>
      </c>
      <c r="E90" s="21">
        <v>0</v>
      </c>
      <c r="F90" s="21">
        <v>0</v>
      </c>
      <c r="G90" s="22">
        <v>0</v>
      </c>
      <c r="H90" s="20">
        <v>10.922903181275863</v>
      </c>
      <c r="I90" s="21">
        <v>19.789518461000007</v>
      </c>
      <c r="J90" s="21">
        <v>0</v>
      </c>
      <c r="K90" s="21">
        <v>0</v>
      </c>
      <c r="L90" s="22">
        <v>69.23067764289654</v>
      </c>
      <c r="M90" s="20">
        <v>0</v>
      </c>
      <c r="N90" s="21">
        <v>0</v>
      </c>
      <c r="O90" s="21">
        <v>0</v>
      </c>
      <c r="P90" s="21">
        <v>0</v>
      </c>
      <c r="Q90" s="22">
        <v>0</v>
      </c>
      <c r="R90" s="20">
        <v>6.239697700689654</v>
      </c>
      <c r="S90" s="21">
        <v>0.3322791990689656</v>
      </c>
      <c r="T90" s="21">
        <v>0</v>
      </c>
      <c r="U90" s="21">
        <v>0</v>
      </c>
      <c r="V90" s="22">
        <v>3.8026394354827584</v>
      </c>
      <c r="W90" s="20">
        <v>0</v>
      </c>
      <c r="X90" s="21">
        <v>0</v>
      </c>
      <c r="Y90" s="21">
        <v>0</v>
      </c>
      <c r="Z90" s="21">
        <v>0</v>
      </c>
      <c r="AA90" s="22">
        <v>0</v>
      </c>
      <c r="AB90" s="20">
        <v>0</v>
      </c>
      <c r="AC90" s="21">
        <v>0</v>
      </c>
      <c r="AD90" s="21">
        <v>0</v>
      </c>
      <c r="AE90" s="21">
        <v>0</v>
      </c>
      <c r="AF90" s="22">
        <v>0</v>
      </c>
      <c r="AG90" s="20">
        <v>0</v>
      </c>
      <c r="AH90" s="21">
        <v>0</v>
      </c>
      <c r="AI90" s="21">
        <v>0</v>
      </c>
      <c r="AJ90" s="21">
        <v>0</v>
      </c>
      <c r="AK90" s="22">
        <v>0</v>
      </c>
      <c r="AL90" s="20">
        <v>0</v>
      </c>
      <c r="AM90" s="21">
        <v>0</v>
      </c>
      <c r="AN90" s="21">
        <v>0</v>
      </c>
      <c r="AO90" s="21">
        <v>0</v>
      </c>
      <c r="AP90" s="22">
        <v>0</v>
      </c>
      <c r="AQ90" s="20">
        <v>0</v>
      </c>
      <c r="AR90" s="21">
        <v>0</v>
      </c>
      <c r="AS90" s="21">
        <v>0</v>
      </c>
      <c r="AT90" s="21">
        <v>0</v>
      </c>
      <c r="AU90" s="22">
        <v>0</v>
      </c>
      <c r="AV90" s="20">
        <v>7.158418801172413</v>
      </c>
      <c r="AW90" s="21">
        <v>2.6147293098214606</v>
      </c>
      <c r="AX90" s="21">
        <v>0</v>
      </c>
      <c r="AY90" s="21">
        <v>0</v>
      </c>
      <c r="AZ90" s="22">
        <v>19.637988247275864</v>
      </c>
      <c r="BA90" s="20">
        <v>0</v>
      </c>
      <c r="BB90" s="21">
        <v>0</v>
      </c>
      <c r="BC90" s="21">
        <v>0</v>
      </c>
      <c r="BD90" s="21">
        <v>0</v>
      </c>
      <c r="BE90" s="22">
        <v>0</v>
      </c>
      <c r="BF90" s="20">
        <v>3.444625500689654</v>
      </c>
      <c r="BG90" s="21">
        <v>1.3764707563103449</v>
      </c>
      <c r="BH90" s="21">
        <v>0</v>
      </c>
      <c r="BI90" s="21">
        <v>0</v>
      </c>
      <c r="BJ90" s="22">
        <v>3.126203552172413</v>
      </c>
      <c r="BK90" s="23">
        <f t="shared" si="20"/>
        <v>147.67615178785593</v>
      </c>
    </row>
    <row r="91" spans="1:63" ht="15">
      <c r="A91" s="19"/>
      <c r="B91" s="7" t="s">
        <v>141</v>
      </c>
      <c r="C91" s="20">
        <v>0</v>
      </c>
      <c r="D91" s="21">
        <v>1.036250255965517</v>
      </c>
      <c r="E91" s="21">
        <v>0</v>
      </c>
      <c r="F91" s="21">
        <v>0</v>
      </c>
      <c r="G91" s="22">
        <v>0</v>
      </c>
      <c r="H91" s="20">
        <v>123.86489084624137</v>
      </c>
      <c r="I91" s="21">
        <v>215.0542665506207</v>
      </c>
      <c r="J91" s="21">
        <v>0</v>
      </c>
      <c r="K91" s="21">
        <v>0</v>
      </c>
      <c r="L91" s="22">
        <v>384.71397639996553</v>
      </c>
      <c r="M91" s="20">
        <v>0</v>
      </c>
      <c r="N91" s="21">
        <v>0</v>
      </c>
      <c r="O91" s="21">
        <v>0</v>
      </c>
      <c r="P91" s="21">
        <v>0</v>
      </c>
      <c r="Q91" s="22">
        <v>0</v>
      </c>
      <c r="R91" s="20">
        <v>73.77103063834481</v>
      </c>
      <c r="S91" s="21">
        <v>8.030149833551723</v>
      </c>
      <c r="T91" s="21">
        <v>0</v>
      </c>
      <c r="U91" s="21">
        <v>0</v>
      </c>
      <c r="V91" s="22">
        <v>59.551955291931044</v>
      </c>
      <c r="W91" s="20">
        <v>0</v>
      </c>
      <c r="X91" s="21">
        <v>0</v>
      </c>
      <c r="Y91" s="21">
        <v>0</v>
      </c>
      <c r="Z91" s="21">
        <v>0</v>
      </c>
      <c r="AA91" s="22">
        <v>0</v>
      </c>
      <c r="AB91" s="20">
        <v>0</v>
      </c>
      <c r="AC91" s="21">
        <v>0</v>
      </c>
      <c r="AD91" s="21">
        <v>0</v>
      </c>
      <c r="AE91" s="21">
        <v>0</v>
      </c>
      <c r="AF91" s="22">
        <v>0</v>
      </c>
      <c r="AG91" s="20">
        <v>0</v>
      </c>
      <c r="AH91" s="21">
        <v>0</v>
      </c>
      <c r="AI91" s="21">
        <v>0</v>
      </c>
      <c r="AJ91" s="21">
        <v>0</v>
      </c>
      <c r="AK91" s="22">
        <v>0</v>
      </c>
      <c r="AL91" s="20">
        <v>0</v>
      </c>
      <c r="AM91" s="21">
        <v>0</v>
      </c>
      <c r="AN91" s="21">
        <v>0</v>
      </c>
      <c r="AO91" s="21">
        <v>0</v>
      </c>
      <c r="AP91" s="22">
        <v>0</v>
      </c>
      <c r="AQ91" s="20">
        <v>0</v>
      </c>
      <c r="AR91" s="21">
        <v>0</v>
      </c>
      <c r="AS91" s="21">
        <v>0</v>
      </c>
      <c r="AT91" s="21">
        <v>0</v>
      </c>
      <c r="AU91" s="22">
        <v>0</v>
      </c>
      <c r="AV91" s="20">
        <v>40.97579523513793</v>
      </c>
      <c r="AW91" s="21">
        <v>61.516053800624846</v>
      </c>
      <c r="AX91" s="21">
        <v>0</v>
      </c>
      <c r="AY91" s="21">
        <v>0</v>
      </c>
      <c r="AZ91" s="22">
        <v>143.0138676868621</v>
      </c>
      <c r="BA91" s="20">
        <v>0</v>
      </c>
      <c r="BB91" s="21">
        <v>0</v>
      </c>
      <c r="BC91" s="21">
        <v>0</v>
      </c>
      <c r="BD91" s="21">
        <v>0</v>
      </c>
      <c r="BE91" s="22">
        <v>0</v>
      </c>
      <c r="BF91" s="20">
        <v>17.75952054779311</v>
      </c>
      <c r="BG91" s="21">
        <v>2.040621326551724</v>
      </c>
      <c r="BH91" s="21">
        <v>0</v>
      </c>
      <c r="BI91" s="21">
        <v>0</v>
      </c>
      <c r="BJ91" s="22">
        <v>8.383331490206897</v>
      </c>
      <c r="BK91" s="23">
        <f t="shared" si="20"/>
        <v>1139.711709903797</v>
      </c>
    </row>
    <row r="92" spans="1:63" ht="15">
      <c r="A92" s="19"/>
      <c r="B92" s="7" t="s">
        <v>138</v>
      </c>
      <c r="C92" s="20">
        <v>0</v>
      </c>
      <c r="D92" s="21">
        <v>1.5031355322758622</v>
      </c>
      <c r="E92" s="21">
        <v>0</v>
      </c>
      <c r="F92" s="21">
        <v>0</v>
      </c>
      <c r="G92" s="22">
        <v>0</v>
      </c>
      <c r="H92" s="20">
        <v>238.71089822310338</v>
      </c>
      <c r="I92" s="21">
        <v>118.90325727889653</v>
      </c>
      <c r="J92" s="21">
        <v>0</v>
      </c>
      <c r="K92" s="21">
        <v>0</v>
      </c>
      <c r="L92" s="22">
        <v>219.6008911365173</v>
      </c>
      <c r="M92" s="20">
        <v>0</v>
      </c>
      <c r="N92" s="21">
        <v>0</v>
      </c>
      <c r="O92" s="21">
        <v>0</v>
      </c>
      <c r="P92" s="21">
        <v>0</v>
      </c>
      <c r="Q92" s="22">
        <v>0</v>
      </c>
      <c r="R92" s="20">
        <v>186.24787189789654</v>
      </c>
      <c r="S92" s="21">
        <v>2.47525831037931</v>
      </c>
      <c r="T92" s="21">
        <v>0</v>
      </c>
      <c r="U92" s="21">
        <v>0</v>
      </c>
      <c r="V92" s="22">
        <v>54.679794907172415</v>
      </c>
      <c r="W92" s="20">
        <v>0</v>
      </c>
      <c r="X92" s="21">
        <v>0</v>
      </c>
      <c r="Y92" s="21">
        <v>0</v>
      </c>
      <c r="Z92" s="21">
        <v>0</v>
      </c>
      <c r="AA92" s="22">
        <v>0</v>
      </c>
      <c r="AB92" s="20">
        <v>0</v>
      </c>
      <c r="AC92" s="21">
        <v>0</v>
      </c>
      <c r="AD92" s="21">
        <v>0</v>
      </c>
      <c r="AE92" s="21">
        <v>0</v>
      </c>
      <c r="AF92" s="22">
        <v>0</v>
      </c>
      <c r="AG92" s="20">
        <v>0</v>
      </c>
      <c r="AH92" s="21">
        <v>0</v>
      </c>
      <c r="AI92" s="21">
        <v>0</v>
      </c>
      <c r="AJ92" s="21">
        <v>0</v>
      </c>
      <c r="AK92" s="22">
        <v>0</v>
      </c>
      <c r="AL92" s="20">
        <v>0</v>
      </c>
      <c r="AM92" s="21">
        <v>0</v>
      </c>
      <c r="AN92" s="21">
        <v>0</v>
      </c>
      <c r="AO92" s="21">
        <v>0</v>
      </c>
      <c r="AP92" s="22">
        <v>0</v>
      </c>
      <c r="AQ92" s="20">
        <v>0</v>
      </c>
      <c r="AR92" s="21">
        <v>0</v>
      </c>
      <c r="AS92" s="21">
        <v>0</v>
      </c>
      <c r="AT92" s="21">
        <v>0</v>
      </c>
      <c r="AU92" s="22">
        <v>0</v>
      </c>
      <c r="AV92" s="20">
        <v>90.28284214251723</v>
      </c>
      <c r="AW92" s="21">
        <v>35.51942615535471</v>
      </c>
      <c r="AX92" s="21">
        <v>0</v>
      </c>
      <c r="AY92" s="21">
        <v>0</v>
      </c>
      <c r="AZ92" s="22">
        <v>120.570371205</v>
      </c>
      <c r="BA92" s="20">
        <v>0</v>
      </c>
      <c r="BB92" s="21">
        <v>0</v>
      </c>
      <c r="BC92" s="21">
        <v>0</v>
      </c>
      <c r="BD92" s="21">
        <v>0</v>
      </c>
      <c r="BE92" s="22">
        <v>0</v>
      </c>
      <c r="BF92" s="20">
        <v>58.83846057124136</v>
      </c>
      <c r="BG92" s="21">
        <v>3.2300835509655177</v>
      </c>
      <c r="BH92" s="21">
        <v>0</v>
      </c>
      <c r="BI92" s="21">
        <v>0</v>
      </c>
      <c r="BJ92" s="22">
        <v>21.856995538034482</v>
      </c>
      <c r="BK92" s="23">
        <f t="shared" si="20"/>
        <v>1152.4192864493543</v>
      </c>
    </row>
    <row r="93" spans="1:63" ht="15">
      <c r="A93" s="19"/>
      <c r="B93" s="7" t="s">
        <v>142</v>
      </c>
      <c r="C93" s="20">
        <v>0</v>
      </c>
      <c r="D93" s="21">
        <v>0.8838514966551725</v>
      </c>
      <c r="E93" s="21">
        <v>0</v>
      </c>
      <c r="F93" s="21">
        <v>0</v>
      </c>
      <c r="G93" s="22">
        <v>0</v>
      </c>
      <c r="H93" s="20">
        <v>51.61397318058619</v>
      </c>
      <c r="I93" s="21">
        <v>90.85625789124136</v>
      </c>
      <c r="J93" s="21">
        <v>0</v>
      </c>
      <c r="K93" s="21">
        <v>0</v>
      </c>
      <c r="L93" s="22">
        <v>166.11494871551722</v>
      </c>
      <c r="M93" s="20">
        <v>0</v>
      </c>
      <c r="N93" s="21">
        <v>0</v>
      </c>
      <c r="O93" s="21">
        <v>0</v>
      </c>
      <c r="P93" s="21">
        <v>0</v>
      </c>
      <c r="Q93" s="22">
        <v>0</v>
      </c>
      <c r="R93" s="20">
        <v>25.588687238793106</v>
      </c>
      <c r="S93" s="21">
        <v>9.51563094713793</v>
      </c>
      <c r="T93" s="21">
        <v>0</v>
      </c>
      <c r="U93" s="21">
        <v>0</v>
      </c>
      <c r="V93" s="22">
        <v>20.299497593448276</v>
      </c>
      <c r="W93" s="20">
        <v>0</v>
      </c>
      <c r="X93" s="21">
        <v>0</v>
      </c>
      <c r="Y93" s="21">
        <v>0</v>
      </c>
      <c r="Z93" s="21">
        <v>0</v>
      </c>
      <c r="AA93" s="22">
        <v>0</v>
      </c>
      <c r="AB93" s="20">
        <v>0</v>
      </c>
      <c r="AC93" s="21">
        <v>0</v>
      </c>
      <c r="AD93" s="21">
        <v>0</v>
      </c>
      <c r="AE93" s="21">
        <v>0</v>
      </c>
      <c r="AF93" s="22">
        <v>0</v>
      </c>
      <c r="AG93" s="20">
        <v>0</v>
      </c>
      <c r="AH93" s="21">
        <v>0</v>
      </c>
      <c r="AI93" s="21">
        <v>0</v>
      </c>
      <c r="AJ93" s="21">
        <v>0</v>
      </c>
      <c r="AK93" s="22">
        <v>0</v>
      </c>
      <c r="AL93" s="20">
        <v>0</v>
      </c>
      <c r="AM93" s="21">
        <v>0</v>
      </c>
      <c r="AN93" s="21">
        <v>0</v>
      </c>
      <c r="AO93" s="21">
        <v>0</v>
      </c>
      <c r="AP93" s="22">
        <v>0</v>
      </c>
      <c r="AQ93" s="20">
        <v>0</v>
      </c>
      <c r="AR93" s="21">
        <v>0</v>
      </c>
      <c r="AS93" s="21">
        <v>0</v>
      </c>
      <c r="AT93" s="21">
        <v>0</v>
      </c>
      <c r="AU93" s="22">
        <v>0</v>
      </c>
      <c r="AV93" s="20">
        <v>25.572187786931032</v>
      </c>
      <c r="AW93" s="21">
        <v>25.8577752591756</v>
      </c>
      <c r="AX93" s="21">
        <v>0</v>
      </c>
      <c r="AY93" s="21">
        <v>0</v>
      </c>
      <c r="AZ93" s="22">
        <v>89.30399811165516</v>
      </c>
      <c r="BA93" s="20">
        <v>0</v>
      </c>
      <c r="BB93" s="21">
        <v>0</v>
      </c>
      <c r="BC93" s="21">
        <v>0</v>
      </c>
      <c r="BD93" s="21">
        <v>0</v>
      </c>
      <c r="BE93" s="22">
        <v>0</v>
      </c>
      <c r="BF93" s="20">
        <v>8.187702912344827</v>
      </c>
      <c r="BG93" s="21">
        <v>7.159074713068966</v>
      </c>
      <c r="BH93" s="21">
        <v>0</v>
      </c>
      <c r="BI93" s="21">
        <v>0</v>
      </c>
      <c r="BJ93" s="22">
        <v>7.570253155344831</v>
      </c>
      <c r="BK93" s="23">
        <f t="shared" si="20"/>
        <v>528.5238390018997</v>
      </c>
    </row>
    <row r="94" spans="1:63" ht="15">
      <c r="A94" s="19"/>
      <c r="B94" s="7" t="s">
        <v>125</v>
      </c>
      <c r="C94" s="20">
        <v>0</v>
      </c>
      <c r="D94" s="21">
        <v>9.950198220413794</v>
      </c>
      <c r="E94" s="21">
        <v>0</v>
      </c>
      <c r="F94" s="21">
        <v>0</v>
      </c>
      <c r="G94" s="22">
        <v>0</v>
      </c>
      <c r="H94" s="20">
        <v>611.5689230156898</v>
      </c>
      <c r="I94" s="21">
        <v>242.80175135731034</v>
      </c>
      <c r="J94" s="21">
        <v>0.31999216813793113</v>
      </c>
      <c r="K94" s="21">
        <v>0</v>
      </c>
      <c r="L94" s="22">
        <v>558.3187326199655</v>
      </c>
      <c r="M94" s="20">
        <v>0</v>
      </c>
      <c r="N94" s="21">
        <v>0</v>
      </c>
      <c r="O94" s="21">
        <v>0</v>
      </c>
      <c r="P94" s="21">
        <v>0</v>
      </c>
      <c r="Q94" s="22">
        <v>0</v>
      </c>
      <c r="R94" s="20">
        <v>343.5173718524827</v>
      </c>
      <c r="S94" s="21">
        <v>36.11884660831033</v>
      </c>
      <c r="T94" s="21">
        <v>0</v>
      </c>
      <c r="U94" s="21">
        <v>0</v>
      </c>
      <c r="V94" s="22">
        <v>81.15887115182757</v>
      </c>
      <c r="W94" s="20">
        <v>0</v>
      </c>
      <c r="X94" s="21">
        <v>0</v>
      </c>
      <c r="Y94" s="21">
        <v>0</v>
      </c>
      <c r="Z94" s="21">
        <v>0</v>
      </c>
      <c r="AA94" s="22">
        <v>0</v>
      </c>
      <c r="AB94" s="20">
        <v>0</v>
      </c>
      <c r="AC94" s="21">
        <v>0</v>
      </c>
      <c r="AD94" s="21">
        <v>0</v>
      </c>
      <c r="AE94" s="21">
        <v>0</v>
      </c>
      <c r="AF94" s="22">
        <v>0</v>
      </c>
      <c r="AG94" s="20">
        <v>0</v>
      </c>
      <c r="AH94" s="21">
        <v>0</v>
      </c>
      <c r="AI94" s="21">
        <v>0</v>
      </c>
      <c r="AJ94" s="21">
        <v>0</v>
      </c>
      <c r="AK94" s="22">
        <v>0</v>
      </c>
      <c r="AL94" s="20">
        <v>0</v>
      </c>
      <c r="AM94" s="21">
        <v>0</v>
      </c>
      <c r="AN94" s="21">
        <v>0</v>
      </c>
      <c r="AO94" s="21">
        <v>0</v>
      </c>
      <c r="AP94" s="22">
        <v>0</v>
      </c>
      <c r="AQ94" s="20">
        <v>0</v>
      </c>
      <c r="AR94" s="21">
        <v>0</v>
      </c>
      <c r="AS94" s="21">
        <v>0</v>
      </c>
      <c r="AT94" s="21">
        <v>0</v>
      </c>
      <c r="AU94" s="22">
        <v>0</v>
      </c>
      <c r="AV94" s="20">
        <v>1852.8643823717598</v>
      </c>
      <c r="AW94" s="21">
        <v>319.7971427137958</v>
      </c>
      <c r="AX94" s="21">
        <v>0</v>
      </c>
      <c r="AY94" s="21">
        <v>0</v>
      </c>
      <c r="AZ94" s="22">
        <v>1916.6860992737234</v>
      </c>
      <c r="BA94" s="20">
        <v>0</v>
      </c>
      <c r="BB94" s="21">
        <v>0</v>
      </c>
      <c r="BC94" s="21">
        <v>0</v>
      </c>
      <c r="BD94" s="21">
        <v>0</v>
      </c>
      <c r="BE94" s="22">
        <v>0</v>
      </c>
      <c r="BF94" s="20">
        <v>837.3109099900691</v>
      </c>
      <c r="BG94" s="21">
        <v>58.712466842896546</v>
      </c>
      <c r="BH94" s="21">
        <v>0.10106304772413795</v>
      </c>
      <c r="BI94" s="21">
        <v>0</v>
      </c>
      <c r="BJ94" s="22">
        <v>261.13712803610343</v>
      </c>
      <c r="BK94" s="23">
        <f t="shared" si="20"/>
        <v>7130.363879270211</v>
      </c>
    </row>
    <row r="95" spans="1:63" ht="15">
      <c r="A95" s="19"/>
      <c r="B95" s="7" t="s">
        <v>126</v>
      </c>
      <c r="C95" s="20">
        <v>0</v>
      </c>
      <c r="D95" s="21">
        <v>4.904896207655173</v>
      </c>
      <c r="E95" s="21">
        <v>0</v>
      </c>
      <c r="F95" s="21">
        <v>0</v>
      </c>
      <c r="G95" s="22">
        <v>0</v>
      </c>
      <c r="H95" s="20">
        <v>141.98849044806906</v>
      </c>
      <c r="I95" s="21">
        <v>46.951580971517245</v>
      </c>
      <c r="J95" s="21">
        <v>0</v>
      </c>
      <c r="K95" s="21">
        <v>0</v>
      </c>
      <c r="L95" s="22">
        <v>145.30265127644824</v>
      </c>
      <c r="M95" s="20">
        <v>0</v>
      </c>
      <c r="N95" s="21">
        <v>0</v>
      </c>
      <c r="O95" s="21">
        <v>0</v>
      </c>
      <c r="P95" s="21">
        <v>0</v>
      </c>
      <c r="Q95" s="22">
        <v>0</v>
      </c>
      <c r="R95" s="20">
        <v>92.96992003358619</v>
      </c>
      <c r="S95" s="21">
        <v>3.503125169</v>
      </c>
      <c r="T95" s="21">
        <v>0</v>
      </c>
      <c r="U95" s="21">
        <v>0</v>
      </c>
      <c r="V95" s="22">
        <v>37.071672686206895</v>
      </c>
      <c r="W95" s="20">
        <v>0</v>
      </c>
      <c r="X95" s="21">
        <v>0</v>
      </c>
      <c r="Y95" s="21">
        <v>0</v>
      </c>
      <c r="Z95" s="21">
        <v>0</v>
      </c>
      <c r="AA95" s="22">
        <v>0</v>
      </c>
      <c r="AB95" s="20">
        <v>0</v>
      </c>
      <c r="AC95" s="21">
        <v>0</v>
      </c>
      <c r="AD95" s="21">
        <v>0</v>
      </c>
      <c r="AE95" s="21">
        <v>0</v>
      </c>
      <c r="AF95" s="22">
        <v>0</v>
      </c>
      <c r="AG95" s="20">
        <v>0</v>
      </c>
      <c r="AH95" s="21">
        <v>0</v>
      </c>
      <c r="AI95" s="21">
        <v>0</v>
      </c>
      <c r="AJ95" s="21">
        <v>0</v>
      </c>
      <c r="AK95" s="22">
        <v>0</v>
      </c>
      <c r="AL95" s="20">
        <v>0</v>
      </c>
      <c r="AM95" s="21">
        <v>0</v>
      </c>
      <c r="AN95" s="21">
        <v>0</v>
      </c>
      <c r="AO95" s="21">
        <v>0</v>
      </c>
      <c r="AP95" s="22">
        <v>0</v>
      </c>
      <c r="AQ95" s="20">
        <v>0</v>
      </c>
      <c r="AR95" s="21">
        <v>0</v>
      </c>
      <c r="AS95" s="21">
        <v>0</v>
      </c>
      <c r="AT95" s="21">
        <v>0</v>
      </c>
      <c r="AU95" s="22">
        <v>0</v>
      </c>
      <c r="AV95" s="20">
        <v>1618.9195822741729</v>
      </c>
      <c r="AW95" s="21">
        <v>159.79846290507427</v>
      </c>
      <c r="AX95" s="21">
        <v>0</v>
      </c>
      <c r="AY95" s="21">
        <v>0</v>
      </c>
      <c r="AZ95" s="22">
        <v>803.1825580002761</v>
      </c>
      <c r="BA95" s="20">
        <v>0</v>
      </c>
      <c r="BB95" s="21">
        <v>0</v>
      </c>
      <c r="BC95" s="21">
        <v>0</v>
      </c>
      <c r="BD95" s="21">
        <v>0</v>
      </c>
      <c r="BE95" s="22">
        <v>0</v>
      </c>
      <c r="BF95" s="20">
        <v>769.0878263578275</v>
      </c>
      <c r="BG95" s="21">
        <v>71.91075589948277</v>
      </c>
      <c r="BH95" s="21">
        <v>0</v>
      </c>
      <c r="BI95" s="21">
        <v>0</v>
      </c>
      <c r="BJ95" s="22">
        <v>216.62930734206898</v>
      </c>
      <c r="BK95" s="23">
        <f t="shared" si="20"/>
        <v>4112.220829571385</v>
      </c>
    </row>
    <row r="96" spans="1:63" ht="15">
      <c r="A96" s="19"/>
      <c r="B96" s="7" t="s">
        <v>127</v>
      </c>
      <c r="C96" s="20">
        <v>0</v>
      </c>
      <c r="D96" s="21">
        <v>1.7237498372758626</v>
      </c>
      <c r="E96" s="21">
        <v>0</v>
      </c>
      <c r="F96" s="21">
        <v>0</v>
      </c>
      <c r="G96" s="22">
        <v>0</v>
      </c>
      <c r="H96" s="20">
        <v>6.280915956655172</v>
      </c>
      <c r="I96" s="21">
        <v>0.1516423219310345</v>
      </c>
      <c r="J96" s="21">
        <v>0</v>
      </c>
      <c r="K96" s="21">
        <v>0</v>
      </c>
      <c r="L96" s="22">
        <v>6.272251103068967</v>
      </c>
      <c r="M96" s="20">
        <v>0</v>
      </c>
      <c r="N96" s="21">
        <v>0</v>
      </c>
      <c r="O96" s="21">
        <v>0</v>
      </c>
      <c r="P96" s="21">
        <v>0</v>
      </c>
      <c r="Q96" s="22">
        <v>0</v>
      </c>
      <c r="R96" s="20">
        <v>2.8664222988275863</v>
      </c>
      <c r="S96" s="21">
        <v>0.02344761337931034</v>
      </c>
      <c r="T96" s="21">
        <v>0</v>
      </c>
      <c r="U96" s="21">
        <v>0</v>
      </c>
      <c r="V96" s="22">
        <v>0.6016737873448275</v>
      </c>
      <c r="W96" s="20">
        <v>0</v>
      </c>
      <c r="X96" s="21">
        <v>0</v>
      </c>
      <c r="Y96" s="21">
        <v>0</v>
      </c>
      <c r="Z96" s="21">
        <v>0</v>
      </c>
      <c r="AA96" s="22">
        <v>0</v>
      </c>
      <c r="AB96" s="20">
        <v>0</v>
      </c>
      <c r="AC96" s="21">
        <v>0</v>
      </c>
      <c r="AD96" s="21">
        <v>0</v>
      </c>
      <c r="AE96" s="21">
        <v>0</v>
      </c>
      <c r="AF96" s="22">
        <v>0</v>
      </c>
      <c r="AG96" s="20">
        <v>0</v>
      </c>
      <c r="AH96" s="21">
        <v>0</v>
      </c>
      <c r="AI96" s="21">
        <v>0</v>
      </c>
      <c r="AJ96" s="21">
        <v>0</v>
      </c>
      <c r="AK96" s="22">
        <v>0</v>
      </c>
      <c r="AL96" s="20">
        <v>0</v>
      </c>
      <c r="AM96" s="21">
        <v>0</v>
      </c>
      <c r="AN96" s="21">
        <v>0</v>
      </c>
      <c r="AO96" s="21">
        <v>0</v>
      </c>
      <c r="AP96" s="22">
        <v>0</v>
      </c>
      <c r="AQ96" s="20">
        <v>0</v>
      </c>
      <c r="AR96" s="21">
        <v>0</v>
      </c>
      <c r="AS96" s="21">
        <v>0</v>
      </c>
      <c r="AT96" s="21">
        <v>0</v>
      </c>
      <c r="AU96" s="22">
        <v>0</v>
      </c>
      <c r="AV96" s="20">
        <v>21.34583381351724</v>
      </c>
      <c r="AW96" s="21">
        <v>0.23806480985559936</v>
      </c>
      <c r="AX96" s="21">
        <v>0</v>
      </c>
      <c r="AY96" s="21">
        <v>0</v>
      </c>
      <c r="AZ96" s="22">
        <v>6.002639597793103</v>
      </c>
      <c r="BA96" s="20">
        <v>0</v>
      </c>
      <c r="BB96" s="21">
        <v>0</v>
      </c>
      <c r="BC96" s="21">
        <v>0</v>
      </c>
      <c r="BD96" s="21">
        <v>0</v>
      </c>
      <c r="BE96" s="22">
        <v>0</v>
      </c>
      <c r="BF96" s="20">
        <v>8.028354694275862</v>
      </c>
      <c r="BG96" s="21">
        <v>1.1533917372068967</v>
      </c>
      <c r="BH96" s="21">
        <v>0</v>
      </c>
      <c r="BI96" s="21">
        <v>0</v>
      </c>
      <c r="BJ96" s="22">
        <v>1.1496480290000002</v>
      </c>
      <c r="BK96" s="23">
        <f t="shared" si="20"/>
        <v>55.83803560013146</v>
      </c>
    </row>
    <row r="97" spans="1:63" ht="15">
      <c r="A97" s="19"/>
      <c r="B97" s="7" t="s">
        <v>128</v>
      </c>
      <c r="C97" s="20">
        <v>0</v>
      </c>
      <c r="D97" s="21">
        <v>4.729722147586205</v>
      </c>
      <c r="E97" s="21">
        <v>0</v>
      </c>
      <c r="F97" s="21">
        <v>0</v>
      </c>
      <c r="G97" s="22">
        <v>0</v>
      </c>
      <c r="H97" s="20">
        <v>48.145846809413804</v>
      </c>
      <c r="I97" s="21">
        <v>0</v>
      </c>
      <c r="J97" s="21">
        <v>0</v>
      </c>
      <c r="K97" s="21">
        <v>0</v>
      </c>
      <c r="L97" s="22">
        <v>11.431455782310344</v>
      </c>
      <c r="M97" s="20">
        <v>0</v>
      </c>
      <c r="N97" s="21">
        <v>0</v>
      </c>
      <c r="O97" s="21">
        <v>0</v>
      </c>
      <c r="P97" s="21">
        <v>0</v>
      </c>
      <c r="Q97" s="22">
        <v>0</v>
      </c>
      <c r="R97" s="20">
        <v>34.11034453686206</v>
      </c>
      <c r="S97" s="21">
        <v>0</v>
      </c>
      <c r="T97" s="21">
        <v>0</v>
      </c>
      <c r="U97" s="21">
        <v>0</v>
      </c>
      <c r="V97" s="22">
        <v>3.3608410872758623</v>
      </c>
      <c r="W97" s="20">
        <v>0</v>
      </c>
      <c r="X97" s="21">
        <v>0</v>
      </c>
      <c r="Y97" s="21">
        <v>0</v>
      </c>
      <c r="Z97" s="21">
        <v>0</v>
      </c>
      <c r="AA97" s="22">
        <v>0</v>
      </c>
      <c r="AB97" s="20">
        <v>0</v>
      </c>
      <c r="AC97" s="21">
        <v>0</v>
      </c>
      <c r="AD97" s="21">
        <v>0</v>
      </c>
      <c r="AE97" s="21">
        <v>0</v>
      </c>
      <c r="AF97" s="22">
        <v>0</v>
      </c>
      <c r="AG97" s="20">
        <v>0</v>
      </c>
      <c r="AH97" s="21">
        <v>0</v>
      </c>
      <c r="AI97" s="21">
        <v>0</v>
      </c>
      <c r="AJ97" s="21">
        <v>0</v>
      </c>
      <c r="AK97" s="22">
        <v>0</v>
      </c>
      <c r="AL97" s="20">
        <v>0</v>
      </c>
      <c r="AM97" s="21">
        <v>0</v>
      </c>
      <c r="AN97" s="21">
        <v>0</v>
      </c>
      <c r="AO97" s="21">
        <v>0</v>
      </c>
      <c r="AP97" s="22">
        <v>0</v>
      </c>
      <c r="AQ97" s="20">
        <v>0</v>
      </c>
      <c r="AR97" s="21">
        <v>0</v>
      </c>
      <c r="AS97" s="21">
        <v>0</v>
      </c>
      <c r="AT97" s="21">
        <v>0</v>
      </c>
      <c r="AU97" s="22">
        <v>0</v>
      </c>
      <c r="AV97" s="20">
        <v>1371.4302711380362</v>
      </c>
      <c r="AW97" s="21">
        <v>0.02582530120689655</v>
      </c>
      <c r="AX97" s="21">
        <v>0</v>
      </c>
      <c r="AY97" s="21">
        <v>0</v>
      </c>
      <c r="AZ97" s="22">
        <v>256.17305406958616</v>
      </c>
      <c r="BA97" s="20">
        <v>0</v>
      </c>
      <c r="BB97" s="21">
        <v>0</v>
      </c>
      <c r="BC97" s="21">
        <v>0</v>
      </c>
      <c r="BD97" s="21">
        <v>0</v>
      </c>
      <c r="BE97" s="22">
        <v>0</v>
      </c>
      <c r="BF97" s="20">
        <v>1112.7747276416897</v>
      </c>
      <c r="BG97" s="21">
        <v>0.07928534175862069</v>
      </c>
      <c r="BH97" s="21">
        <v>0</v>
      </c>
      <c r="BI97" s="21">
        <v>0</v>
      </c>
      <c r="BJ97" s="22">
        <v>127.70138186313793</v>
      </c>
      <c r="BK97" s="23">
        <f t="shared" si="20"/>
        <v>2969.962755718864</v>
      </c>
    </row>
    <row r="98" spans="1:63" ht="15">
      <c r="A98" s="19"/>
      <c r="B98" s="7" t="s">
        <v>129</v>
      </c>
      <c r="C98" s="20">
        <v>0</v>
      </c>
      <c r="D98" s="21">
        <v>57.10354765896552</v>
      </c>
      <c r="E98" s="21">
        <v>0</v>
      </c>
      <c r="F98" s="21">
        <v>0</v>
      </c>
      <c r="G98" s="22">
        <v>0</v>
      </c>
      <c r="H98" s="20">
        <v>4424.027166521966</v>
      </c>
      <c r="I98" s="21">
        <v>635.3868345128963</v>
      </c>
      <c r="J98" s="21">
        <v>0</v>
      </c>
      <c r="K98" s="21">
        <v>0</v>
      </c>
      <c r="L98" s="22">
        <v>2405.1501354565867</v>
      </c>
      <c r="M98" s="20">
        <v>0</v>
      </c>
      <c r="N98" s="21">
        <v>0</v>
      </c>
      <c r="O98" s="21">
        <v>0</v>
      </c>
      <c r="P98" s="21">
        <v>0</v>
      </c>
      <c r="Q98" s="22">
        <v>0</v>
      </c>
      <c r="R98" s="20">
        <v>3199.068805145518</v>
      </c>
      <c r="S98" s="21">
        <v>81.52249962731035</v>
      </c>
      <c r="T98" s="21">
        <v>0</v>
      </c>
      <c r="U98" s="21">
        <v>0</v>
      </c>
      <c r="V98" s="22">
        <v>569.842435295724</v>
      </c>
      <c r="W98" s="20">
        <v>0</v>
      </c>
      <c r="X98" s="21">
        <v>0</v>
      </c>
      <c r="Y98" s="21">
        <v>0</v>
      </c>
      <c r="Z98" s="21">
        <v>0</v>
      </c>
      <c r="AA98" s="22">
        <v>0</v>
      </c>
      <c r="AB98" s="20">
        <v>0</v>
      </c>
      <c r="AC98" s="21">
        <v>0</v>
      </c>
      <c r="AD98" s="21">
        <v>0</v>
      </c>
      <c r="AE98" s="21">
        <v>0</v>
      </c>
      <c r="AF98" s="22">
        <v>0</v>
      </c>
      <c r="AG98" s="20">
        <v>0</v>
      </c>
      <c r="AH98" s="21">
        <v>0</v>
      </c>
      <c r="AI98" s="21">
        <v>0</v>
      </c>
      <c r="AJ98" s="21">
        <v>0</v>
      </c>
      <c r="AK98" s="22">
        <v>0</v>
      </c>
      <c r="AL98" s="20">
        <v>0</v>
      </c>
      <c r="AM98" s="21">
        <v>0</v>
      </c>
      <c r="AN98" s="21">
        <v>0</v>
      </c>
      <c r="AO98" s="21">
        <v>0</v>
      </c>
      <c r="AP98" s="22">
        <v>0</v>
      </c>
      <c r="AQ98" s="20">
        <v>0</v>
      </c>
      <c r="AR98" s="21">
        <v>0</v>
      </c>
      <c r="AS98" s="21">
        <v>0</v>
      </c>
      <c r="AT98" s="21">
        <v>0</v>
      </c>
      <c r="AU98" s="22">
        <v>0</v>
      </c>
      <c r="AV98" s="20">
        <v>14700.181221006995</v>
      </c>
      <c r="AW98" s="21">
        <v>945.4287359146623</v>
      </c>
      <c r="AX98" s="21">
        <v>0.011605327413793104</v>
      </c>
      <c r="AY98" s="21">
        <v>0.0008608346896551724</v>
      </c>
      <c r="AZ98" s="22">
        <v>6251.609467284456</v>
      </c>
      <c r="BA98" s="20">
        <v>0</v>
      </c>
      <c r="BB98" s="21">
        <v>0</v>
      </c>
      <c r="BC98" s="21">
        <v>0</v>
      </c>
      <c r="BD98" s="21">
        <v>0</v>
      </c>
      <c r="BE98" s="22">
        <v>0</v>
      </c>
      <c r="BF98" s="20">
        <v>10603.207464986242</v>
      </c>
      <c r="BG98" s="21">
        <v>358.1927430964482</v>
      </c>
      <c r="BH98" s="21">
        <v>0.06879961793103447</v>
      </c>
      <c r="BI98" s="21">
        <v>0</v>
      </c>
      <c r="BJ98" s="22">
        <v>1857.6003920339995</v>
      </c>
      <c r="BK98" s="23">
        <f t="shared" si="20"/>
        <v>46088.40271432181</v>
      </c>
    </row>
    <row r="99" spans="1:63" ht="15">
      <c r="A99" s="19"/>
      <c r="B99" s="7" t="s">
        <v>130</v>
      </c>
      <c r="C99" s="20">
        <v>0</v>
      </c>
      <c r="D99" s="21">
        <v>10.78736339348276</v>
      </c>
      <c r="E99" s="21">
        <v>0</v>
      </c>
      <c r="F99" s="21">
        <v>0</v>
      </c>
      <c r="G99" s="22">
        <v>0</v>
      </c>
      <c r="H99" s="20">
        <v>245.62080702910342</v>
      </c>
      <c r="I99" s="21">
        <v>50.759158087103465</v>
      </c>
      <c r="J99" s="21">
        <v>0</v>
      </c>
      <c r="K99" s="21">
        <v>0</v>
      </c>
      <c r="L99" s="22">
        <v>125.58877374448272</v>
      </c>
      <c r="M99" s="20">
        <v>0</v>
      </c>
      <c r="N99" s="21">
        <v>0</v>
      </c>
      <c r="O99" s="21">
        <v>0</v>
      </c>
      <c r="P99" s="21">
        <v>0</v>
      </c>
      <c r="Q99" s="22">
        <v>0</v>
      </c>
      <c r="R99" s="20">
        <v>118.53416111255173</v>
      </c>
      <c r="S99" s="21">
        <v>52.13945492731034</v>
      </c>
      <c r="T99" s="21">
        <v>0</v>
      </c>
      <c r="U99" s="21">
        <v>0</v>
      </c>
      <c r="V99" s="22">
        <v>22.53621344010344</v>
      </c>
      <c r="W99" s="20">
        <v>0</v>
      </c>
      <c r="X99" s="21">
        <v>0</v>
      </c>
      <c r="Y99" s="21">
        <v>0</v>
      </c>
      <c r="Z99" s="21">
        <v>0</v>
      </c>
      <c r="AA99" s="22">
        <v>0</v>
      </c>
      <c r="AB99" s="20">
        <v>0</v>
      </c>
      <c r="AC99" s="21">
        <v>0</v>
      </c>
      <c r="AD99" s="21">
        <v>0</v>
      </c>
      <c r="AE99" s="21">
        <v>0</v>
      </c>
      <c r="AF99" s="22">
        <v>0</v>
      </c>
      <c r="AG99" s="20">
        <v>0</v>
      </c>
      <c r="AH99" s="21">
        <v>0</v>
      </c>
      <c r="AI99" s="21">
        <v>0</v>
      </c>
      <c r="AJ99" s="21">
        <v>0</v>
      </c>
      <c r="AK99" s="22">
        <v>0</v>
      </c>
      <c r="AL99" s="20">
        <v>0</v>
      </c>
      <c r="AM99" s="21">
        <v>0</v>
      </c>
      <c r="AN99" s="21">
        <v>0</v>
      </c>
      <c r="AO99" s="21">
        <v>0</v>
      </c>
      <c r="AP99" s="22">
        <v>0</v>
      </c>
      <c r="AQ99" s="20">
        <v>0</v>
      </c>
      <c r="AR99" s="21">
        <v>0</v>
      </c>
      <c r="AS99" s="21">
        <v>0</v>
      </c>
      <c r="AT99" s="21">
        <v>0</v>
      </c>
      <c r="AU99" s="22">
        <v>0</v>
      </c>
      <c r="AV99" s="20">
        <v>3143.3769183412414</v>
      </c>
      <c r="AW99" s="21">
        <v>153.93917436151176</v>
      </c>
      <c r="AX99" s="21">
        <v>0</v>
      </c>
      <c r="AY99" s="21">
        <v>0</v>
      </c>
      <c r="AZ99" s="22">
        <v>1084.3220742551728</v>
      </c>
      <c r="BA99" s="20">
        <v>0</v>
      </c>
      <c r="BB99" s="21">
        <v>0</v>
      </c>
      <c r="BC99" s="21">
        <v>0</v>
      </c>
      <c r="BD99" s="21">
        <v>0</v>
      </c>
      <c r="BE99" s="22">
        <v>0</v>
      </c>
      <c r="BF99" s="20">
        <v>1802.0155669667581</v>
      </c>
      <c r="BG99" s="21">
        <v>43.88625933541376</v>
      </c>
      <c r="BH99" s="21">
        <v>0.013123284206896551</v>
      </c>
      <c r="BI99" s="21">
        <v>0</v>
      </c>
      <c r="BJ99" s="22">
        <v>247.3928687804483</v>
      </c>
      <c r="BK99" s="23">
        <f t="shared" si="20"/>
        <v>7100.911917058891</v>
      </c>
    </row>
    <row r="100" spans="1:63" ht="15">
      <c r="A100" s="19"/>
      <c r="B100" s="7" t="s">
        <v>159</v>
      </c>
      <c r="C100" s="20">
        <v>0</v>
      </c>
      <c r="D100" s="21">
        <v>0.15140718141379306</v>
      </c>
      <c r="E100" s="21">
        <v>0</v>
      </c>
      <c r="F100" s="21">
        <v>0</v>
      </c>
      <c r="G100" s="22">
        <v>0</v>
      </c>
      <c r="H100" s="20">
        <v>165.6171369905862</v>
      </c>
      <c r="I100" s="21">
        <v>62.823340397517256</v>
      </c>
      <c r="J100" s="21">
        <v>0</v>
      </c>
      <c r="K100" s="21">
        <v>0</v>
      </c>
      <c r="L100" s="22">
        <v>115.13258141482761</v>
      </c>
      <c r="M100" s="20">
        <v>0</v>
      </c>
      <c r="N100" s="21">
        <v>0</v>
      </c>
      <c r="O100" s="21">
        <v>0</v>
      </c>
      <c r="P100" s="21">
        <v>0</v>
      </c>
      <c r="Q100" s="22">
        <v>0</v>
      </c>
      <c r="R100" s="20">
        <v>101.88294297993102</v>
      </c>
      <c r="S100" s="21">
        <v>16.519808663241385</v>
      </c>
      <c r="T100" s="21">
        <v>0</v>
      </c>
      <c r="U100" s="21">
        <v>0</v>
      </c>
      <c r="V100" s="22">
        <v>25.181194522793103</v>
      </c>
      <c r="W100" s="20">
        <v>0</v>
      </c>
      <c r="X100" s="21">
        <v>0</v>
      </c>
      <c r="Y100" s="21">
        <v>0</v>
      </c>
      <c r="Z100" s="21">
        <v>0</v>
      </c>
      <c r="AA100" s="22">
        <v>0</v>
      </c>
      <c r="AB100" s="20">
        <v>0</v>
      </c>
      <c r="AC100" s="21">
        <v>0</v>
      </c>
      <c r="AD100" s="21">
        <v>0</v>
      </c>
      <c r="AE100" s="21">
        <v>0</v>
      </c>
      <c r="AF100" s="22">
        <v>0</v>
      </c>
      <c r="AG100" s="20">
        <v>0</v>
      </c>
      <c r="AH100" s="21">
        <v>0</v>
      </c>
      <c r="AI100" s="21">
        <v>0</v>
      </c>
      <c r="AJ100" s="21">
        <v>0</v>
      </c>
      <c r="AK100" s="22">
        <v>0</v>
      </c>
      <c r="AL100" s="20">
        <v>0</v>
      </c>
      <c r="AM100" s="21">
        <v>0</v>
      </c>
      <c r="AN100" s="21">
        <v>0</v>
      </c>
      <c r="AO100" s="21">
        <v>0</v>
      </c>
      <c r="AP100" s="22">
        <v>0</v>
      </c>
      <c r="AQ100" s="20">
        <v>0</v>
      </c>
      <c r="AR100" s="21">
        <v>0</v>
      </c>
      <c r="AS100" s="21">
        <v>0</v>
      </c>
      <c r="AT100" s="21">
        <v>0</v>
      </c>
      <c r="AU100" s="22">
        <v>0</v>
      </c>
      <c r="AV100" s="20">
        <v>38.86467778110345</v>
      </c>
      <c r="AW100" s="21">
        <v>9.6282605533153</v>
      </c>
      <c r="AX100" s="21">
        <v>0</v>
      </c>
      <c r="AY100" s="21">
        <v>0</v>
      </c>
      <c r="AZ100" s="22">
        <v>53.16981789979311</v>
      </c>
      <c r="BA100" s="20">
        <v>0</v>
      </c>
      <c r="BB100" s="21">
        <v>0</v>
      </c>
      <c r="BC100" s="21">
        <v>0</v>
      </c>
      <c r="BD100" s="21">
        <v>0</v>
      </c>
      <c r="BE100" s="22">
        <v>0</v>
      </c>
      <c r="BF100" s="20">
        <v>14.99728064044828</v>
      </c>
      <c r="BG100" s="21">
        <v>0.9471126824137934</v>
      </c>
      <c r="BH100" s="21">
        <v>0</v>
      </c>
      <c r="BI100" s="21">
        <v>0</v>
      </c>
      <c r="BJ100" s="22">
        <v>4.032034172517241</v>
      </c>
      <c r="BK100" s="23">
        <f t="shared" si="20"/>
        <v>608.9475958799015</v>
      </c>
    </row>
    <row r="101" spans="1:63" ht="15">
      <c r="A101" s="19"/>
      <c r="B101" s="7" t="s">
        <v>144</v>
      </c>
      <c r="C101" s="20">
        <v>0</v>
      </c>
      <c r="D101" s="21">
        <v>4.889931724137931</v>
      </c>
      <c r="E101" s="21">
        <v>0</v>
      </c>
      <c r="F101" s="21">
        <v>0</v>
      </c>
      <c r="G101" s="22">
        <v>0</v>
      </c>
      <c r="H101" s="20">
        <v>122.43958747134484</v>
      </c>
      <c r="I101" s="21">
        <v>18.057962090862066</v>
      </c>
      <c r="J101" s="21">
        <v>0</v>
      </c>
      <c r="K101" s="21">
        <v>0</v>
      </c>
      <c r="L101" s="22">
        <v>77.72193931468965</v>
      </c>
      <c r="M101" s="20">
        <v>0</v>
      </c>
      <c r="N101" s="21">
        <v>0</v>
      </c>
      <c r="O101" s="21">
        <v>0</v>
      </c>
      <c r="P101" s="21">
        <v>0</v>
      </c>
      <c r="Q101" s="22">
        <v>0</v>
      </c>
      <c r="R101" s="20">
        <v>68.83673160944826</v>
      </c>
      <c r="S101" s="21">
        <v>1.0394689269310344</v>
      </c>
      <c r="T101" s="21">
        <v>0</v>
      </c>
      <c r="U101" s="21">
        <v>0</v>
      </c>
      <c r="V101" s="22">
        <v>9.271334893896553</v>
      </c>
      <c r="W101" s="20">
        <v>0</v>
      </c>
      <c r="X101" s="21">
        <v>0</v>
      </c>
      <c r="Y101" s="21">
        <v>0</v>
      </c>
      <c r="Z101" s="21">
        <v>0</v>
      </c>
      <c r="AA101" s="22">
        <v>0</v>
      </c>
      <c r="AB101" s="20">
        <v>0</v>
      </c>
      <c r="AC101" s="21">
        <v>0</v>
      </c>
      <c r="AD101" s="21">
        <v>0</v>
      </c>
      <c r="AE101" s="21">
        <v>0</v>
      </c>
      <c r="AF101" s="22">
        <v>0</v>
      </c>
      <c r="AG101" s="20">
        <v>0</v>
      </c>
      <c r="AH101" s="21">
        <v>0</v>
      </c>
      <c r="AI101" s="21">
        <v>0</v>
      </c>
      <c r="AJ101" s="21">
        <v>0</v>
      </c>
      <c r="AK101" s="22">
        <v>0</v>
      </c>
      <c r="AL101" s="20">
        <v>0</v>
      </c>
      <c r="AM101" s="21">
        <v>0</v>
      </c>
      <c r="AN101" s="21">
        <v>0</v>
      </c>
      <c r="AO101" s="21">
        <v>0</v>
      </c>
      <c r="AP101" s="22">
        <v>0</v>
      </c>
      <c r="AQ101" s="20">
        <v>0</v>
      </c>
      <c r="AR101" s="21">
        <v>0</v>
      </c>
      <c r="AS101" s="21">
        <v>0</v>
      </c>
      <c r="AT101" s="21">
        <v>0</v>
      </c>
      <c r="AU101" s="22">
        <v>0</v>
      </c>
      <c r="AV101" s="20">
        <v>101.81103163262075</v>
      </c>
      <c r="AW101" s="21">
        <v>100.97888026012724</v>
      </c>
      <c r="AX101" s="21">
        <v>0</v>
      </c>
      <c r="AY101" s="21">
        <v>0</v>
      </c>
      <c r="AZ101" s="22">
        <v>94.67009820186209</v>
      </c>
      <c r="BA101" s="20">
        <v>0</v>
      </c>
      <c r="BB101" s="21">
        <v>0</v>
      </c>
      <c r="BC101" s="21">
        <v>0</v>
      </c>
      <c r="BD101" s="21">
        <v>0</v>
      </c>
      <c r="BE101" s="22">
        <v>0</v>
      </c>
      <c r="BF101" s="20">
        <v>48.7109796452414</v>
      </c>
      <c r="BG101" s="21">
        <v>5.142508055724138</v>
      </c>
      <c r="BH101" s="21">
        <v>0</v>
      </c>
      <c r="BI101" s="21">
        <v>0</v>
      </c>
      <c r="BJ101" s="22">
        <v>15.650312986275859</v>
      </c>
      <c r="BK101" s="23">
        <f t="shared" si="20"/>
        <v>669.2207668131618</v>
      </c>
    </row>
    <row r="102" spans="1:63" s="28" customFormat="1" ht="15">
      <c r="A102" s="19"/>
      <c r="B102" s="8" t="s">
        <v>12</v>
      </c>
      <c r="C102" s="24">
        <f aca="true" t="shared" si="21" ref="C102:AH102">SUM(C71:C101)</f>
        <v>0</v>
      </c>
      <c r="D102" s="25">
        <f t="shared" si="21"/>
        <v>261.2334212916207</v>
      </c>
      <c r="E102" s="25">
        <f t="shared" si="21"/>
        <v>0</v>
      </c>
      <c r="F102" s="25">
        <f t="shared" si="21"/>
        <v>0</v>
      </c>
      <c r="G102" s="26">
        <f t="shared" si="21"/>
        <v>0</v>
      </c>
      <c r="H102" s="24">
        <f t="shared" si="21"/>
        <v>9835.987773247896</v>
      </c>
      <c r="I102" s="25">
        <f t="shared" si="21"/>
        <v>8838.793434945723</v>
      </c>
      <c r="J102" s="25">
        <f t="shared" si="21"/>
        <v>9.11199348175862</v>
      </c>
      <c r="K102" s="25">
        <f t="shared" si="21"/>
        <v>0</v>
      </c>
      <c r="L102" s="26">
        <f t="shared" si="21"/>
        <v>12304.73372084628</v>
      </c>
      <c r="M102" s="24">
        <f t="shared" si="21"/>
        <v>0</v>
      </c>
      <c r="N102" s="25">
        <f t="shared" si="21"/>
        <v>0</v>
      </c>
      <c r="O102" s="25">
        <f t="shared" si="21"/>
        <v>0</v>
      </c>
      <c r="P102" s="25">
        <f t="shared" si="21"/>
        <v>0</v>
      </c>
      <c r="Q102" s="26">
        <f t="shared" si="21"/>
        <v>0</v>
      </c>
      <c r="R102" s="24">
        <f t="shared" si="21"/>
        <v>6387.370293494449</v>
      </c>
      <c r="S102" s="25">
        <f t="shared" si="21"/>
        <v>1371.158299708276</v>
      </c>
      <c r="T102" s="25">
        <f t="shared" si="21"/>
        <v>0</v>
      </c>
      <c r="U102" s="25">
        <f t="shared" si="21"/>
        <v>0</v>
      </c>
      <c r="V102" s="26">
        <f t="shared" si="21"/>
        <v>2089.8146302240693</v>
      </c>
      <c r="W102" s="24">
        <f t="shared" si="21"/>
        <v>0</v>
      </c>
      <c r="X102" s="25">
        <f t="shared" si="21"/>
        <v>0</v>
      </c>
      <c r="Y102" s="25">
        <f t="shared" si="21"/>
        <v>0</v>
      </c>
      <c r="Z102" s="25">
        <f t="shared" si="21"/>
        <v>0</v>
      </c>
      <c r="AA102" s="26">
        <f t="shared" si="21"/>
        <v>0</v>
      </c>
      <c r="AB102" s="24">
        <f t="shared" si="21"/>
        <v>0</v>
      </c>
      <c r="AC102" s="25">
        <f t="shared" si="21"/>
        <v>0</v>
      </c>
      <c r="AD102" s="25">
        <f t="shared" si="21"/>
        <v>0</v>
      </c>
      <c r="AE102" s="25">
        <f t="shared" si="21"/>
        <v>0</v>
      </c>
      <c r="AF102" s="26">
        <f t="shared" si="21"/>
        <v>0</v>
      </c>
      <c r="AG102" s="24">
        <f t="shared" si="21"/>
        <v>0</v>
      </c>
      <c r="AH102" s="25">
        <f t="shared" si="21"/>
        <v>0</v>
      </c>
      <c r="AI102" s="25">
        <f aca="true" t="shared" si="22" ref="AI102:BK102">SUM(AI71:AI101)</f>
        <v>0</v>
      </c>
      <c r="AJ102" s="25">
        <f t="shared" si="22"/>
        <v>0</v>
      </c>
      <c r="AK102" s="26">
        <f t="shared" si="22"/>
        <v>0</v>
      </c>
      <c r="AL102" s="24">
        <f t="shared" si="22"/>
        <v>0</v>
      </c>
      <c r="AM102" s="25">
        <f t="shared" si="22"/>
        <v>0</v>
      </c>
      <c r="AN102" s="25">
        <f t="shared" si="22"/>
        <v>0</v>
      </c>
      <c r="AO102" s="25">
        <f t="shared" si="22"/>
        <v>0</v>
      </c>
      <c r="AP102" s="26">
        <f t="shared" si="22"/>
        <v>0</v>
      </c>
      <c r="AQ102" s="24">
        <f t="shared" si="22"/>
        <v>0</v>
      </c>
      <c r="AR102" s="25">
        <f t="shared" si="22"/>
        <v>0</v>
      </c>
      <c r="AS102" s="25">
        <f t="shared" si="22"/>
        <v>0</v>
      </c>
      <c r="AT102" s="25">
        <f t="shared" si="22"/>
        <v>0</v>
      </c>
      <c r="AU102" s="26">
        <f t="shared" si="22"/>
        <v>0</v>
      </c>
      <c r="AV102" s="24">
        <f t="shared" si="22"/>
        <v>55747.282441354575</v>
      </c>
      <c r="AW102" s="25">
        <f t="shared" si="22"/>
        <v>8631.11322029979</v>
      </c>
      <c r="AX102" s="25">
        <f t="shared" si="22"/>
        <v>0.2393608334482759</v>
      </c>
      <c r="AY102" s="25">
        <f t="shared" si="22"/>
        <v>757.742060102586</v>
      </c>
      <c r="AZ102" s="26">
        <f t="shared" si="22"/>
        <v>41869.54891304396</v>
      </c>
      <c r="BA102" s="24">
        <f t="shared" si="22"/>
        <v>0</v>
      </c>
      <c r="BB102" s="25">
        <f t="shared" si="22"/>
        <v>0</v>
      </c>
      <c r="BC102" s="25">
        <f t="shared" si="22"/>
        <v>0</v>
      </c>
      <c r="BD102" s="25">
        <f t="shared" si="22"/>
        <v>0</v>
      </c>
      <c r="BE102" s="26">
        <f t="shared" si="22"/>
        <v>0</v>
      </c>
      <c r="BF102" s="24">
        <f t="shared" si="22"/>
        <v>35519.20732625556</v>
      </c>
      <c r="BG102" s="25">
        <f t="shared" si="22"/>
        <v>2532.149617365724</v>
      </c>
      <c r="BH102" s="25">
        <f t="shared" si="22"/>
        <v>9.00821120037931</v>
      </c>
      <c r="BI102" s="25">
        <f t="shared" si="22"/>
        <v>0</v>
      </c>
      <c r="BJ102" s="26">
        <f t="shared" si="22"/>
        <v>10592.010338435724</v>
      </c>
      <c r="BK102" s="27">
        <f t="shared" si="22"/>
        <v>196756.50505613186</v>
      </c>
    </row>
    <row r="103" spans="1:63" s="28" customFormat="1" ht="15">
      <c r="A103" s="19"/>
      <c r="B103" s="8" t="s">
        <v>23</v>
      </c>
      <c r="C103" s="24">
        <f aca="true" t="shared" si="23" ref="C103:AH103">C102+C68</f>
        <v>0</v>
      </c>
      <c r="D103" s="25">
        <f t="shared" si="23"/>
        <v>286.86682185851726</v>
      </c>
      <c r="E103" s="25">
        <f t="shared" si="23"/>
        <v>0</v>
      </c>
      <c r="F103" s="25">
        <f t="shared" si="23"/>
        <v>0</v>
      </c>
      <c r="G103" s="26">
        <f t="shared" si="23"/>
        <v>0</v>
      </c>
      <c r="H103" s="24">
        <f t="shared" si="23"/>
        <v>10429.917148484587</v>
      </c>
      <c r="I103" s="25">
        <f t="shared" si="23"/>
        <v>8862.294414098757</v>
      </c>
      <c r="J103" s="25">
        <f t="shared" si="23"/>
        <v>9.11199348175862</v>
      </c>
      <c r="K103" s="25">
        <f t="shared" si="23"/>
        <v>0</v>
      </c>
      <c r="L103" s="26">
        <f t="shared" si="23"/>
        <v>12363.061806511727</v>
      </c>
      <c r="M103" s="24">
        <f t="shared" si="23"/>
        <v>0</v>
      </c>
      <c r="N103" s="25">
        <f t="shared" si="23"/>
        <v>0</v>
      </c>
      <c r="O103" s="25">
        <f t="shared" si="23"/>
        <v>0</v>
      </c>
      <c r="P103" s="25">
        <f t="shared" si="23"/>
        <v>0</v>
      </c>
      <c r="Q103" s="26">
        <f t="shared" si="23"/>
        <v>0</v>
      </c>
      <c r="R103" s="24">
        <f t="shared" si="23"/>
        <v>6815.517914842862</v>
      </c>
      <c r="S103" s="25">
        <f t="shared" si="23"/>
        <v>1383.192040559207</v>
      </c>
      <c r="T103" s="25">
        <f t="shared" si="23"/>
        <v>0</v>
      </c>
      <c r="U103" s="25">
        <f t="shared" si="23"/>
        <v>0</v>
      </c>
      <c r="V103" s="26">
        <f t="shared" si="23"/>
        <v>2114.291928137276</v>
      </c>
      <c r="W103" s="24">
        <f t="shared" si="23"/>
        <v>0</v>
      </c>
      <c r="X103" s="25">
        <f t="shared" si="23"/>
        <v>0</v>
      </c>
      <c r="Y103" s="25">
        <f t="shared" si="23"/>
        <v>0</v>
      </c>
      <c r="Z103" s="25">
        <f t="shared" si="23"/>
        <v>0</v>
      </c>
      <c r="AA103" s="26">
        <f t="shared" si="23"/>
        <v>0</v>
      </c>
      <c r="AB103" s="24">
        <f t="shared" si="23"/>
        <v>0</v>
      </c>
      <c r="AC103" s="25">
        <f t="shared" si="23"/>
        <v>0</v>
      </c>
      <c r="AD103" s="25">
        <f t="shared" si="23"/>
        <v>0</v>
      </c>
      <c r="AE103" s="25">
        <f t="shared" si="23"/>
        <v>0</v>
      </c>
      <c r="AF103" s="26">
        <f t="shared" si="23"/>
        <v>0</v>
      </c>
      <c r="AG103" s="24">
        <f t="shared" si="23"/>
        <v>0</v>
      </c>
      <c r="AH103" s="25">
        <f t="shared" si="23"/>
        <v>0</v>
      </c>
      <c r="AI103" s="25">
        <f aca="true" t="shared" si="24" ref="AI103:BK103">AI102+AI68</f>
        <v>0</v>
      </c>
      <c r="AJ103" s="25">
        <f t="shared" si="24"/>
        <v>0</v>
      </c>
      <c r="AK103" s="26">
        <f t="shared" si="24"/>
        <v>0</v>
      </c>
      <c r="AL103" s="24">
        <f t="shared" si="24"/>
        <v>0</v>
      </c>
      <c r="AM103" s="25">
        <f t="shared" si="24"/>
        <v>0</v>
      </c>
      <c r="AN103" s="25">
        <f t="shared" si="24"/>
        <v>0</v>
      </c>
      <c r="AO103" s="25">
        <f t="shared" si="24"/>
        <v>0</v>
      </c>
      <c r="AP103" s="26">
        <f t="shared" si="24"/>
        <v>0</v>
      </c>
      <c r="AQ103" s="24">
        <f t="shared" si="24"/>
        <v>0</v>
      </c>
      <c r="AR103" s="25">
        <f t="shared" si="24"/>
        <v>0</v>
      </c>
      <c r="AS103" s="25">
        <f t="shared" si="24"/>
        <v>0</v>
      </c>
      <c r="AT103" s="25">
        <f t="shared" si="24"/>
        <v>0</v>
      </c>
      <c r="AU103" s="26">
        <f t="shared" si="24"/>
        <v>0</v>
      </c>
      <c r="AV103" s="24">
        <f t="shared" si="24"/>
        <v>61991.1461718231</v>
      </c>
      <c r="AW103" s="25">
        <f t="shared" si="24"/>
        <v>8986.271614020092</v>
      </c>
      <c r="AX103" s="25">
        <f t="shared" si="24"/>
        <v>0.2393608334482759</v>
      </c>
      <c r="AY103" s="25">
        <f t="shared" si="24"/>
        <v>757.742060102586</v>
      </c>
      <c r="AZ103" s="26">
        <f t="shared" si="24"/>
        <v>42411.048814863614</v>
      </c>
      <c r="BA103" s="24">
        <f t="shared" si="24"/>
        <v>0</v>
      </c>
      <c r="BB103" s="25">
        <f t="shared" si="24"/>
        <v>0</v>
      </c>
      <c r="BC103" s="25">
        <f t="shared" si="24"/>
        <v>0</v>
      </c>
      <c r="BD103" s="25">
        <f t="shared" si="24"/>
        <v>0</v>
      </c>
      <c r="BE103" s="26">
        <f t="shared" si="24"/>
        <v>0</v>
      </c>
      <c r="BF103" s="24">
        <f t="shared" si="24"/>
        <v>40990.32087391569</v>
      </c>
      <c r="BG103" s="25">
        <f t="shared" si="24"/>
        <v>2770.9981743122758</v>
      </c>
      <c r="BH103" s="25">
        <f t="shared" si="24"/>
        <v>9.00821120037931</v>
      </c>
      <c r="BI103" s="25">
        <f t="shared" si="24"/>
        <v>0</v>
      </c>
      <c r="BJ103" s="26">
        <f t="shared" si="24"/>
        <v>10873.220844664207</v>
      </c>
      <c r="BK103" s="26">
        <f t="shared" si="24"/>
        <v>211054.25019371015</v>
      </c>
    </row>
    <row r="104" spans="3:63" ht="15" customHeight="1"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</row>
    <row r="105" spans="1:63" ht="15">
      <c r="A105" s="19" t="s">
        <v>24</v>
      </c>
      <c r="B105" s="12" t="s">
        <v>25</v>
      </c>
      <c r="C105" s="20"/>
      <c r="D105" s="21"/>
      <c r="E105" s="21"/>
      <c r="F105" s="21"/>
      <c r="G105" s="22"/>
      <c r="H105" s="20"/>
      <c r="I105" s="21"/>
      <c r="J105" s="21"/>
      <c r="K105" s="21"/>
      <c r="L105" s="22"/>
      <c r="M105" s="20"/>
      <c r="N105" s="21"/>
      <c r="O105" s="21"/>
      <c r="P105" s="21"/>
      <c r="Q105" s="22"/>
      <c r="R105" s="20"/>
      <c r="S105" s="21"/>
      <c r="T105" s="21"/>
      <c r="U105" s="21"/>
      <c r="V105" s="22"/>
      <c r="W105" s="20"/>
      <c r="X105" s="21"/>
      <c r="Y105" s="21"/>
      <c r="Z105" s="21"/>
      <c r="AA105" s="22"/>
      <c r="AB105" s="20"/>
      <c r="AC105" s="21"/>
      <c r="AD105" s="21"/>
      <c r="AE105" s="21"/>
      <c r="AF105" s="22"/>
      <c r="AG105" s="20"/>
      <c r="AH105" s="21"/>
      <c r="AI105" s="21"/>
      <c r="AJ105" s="21"/>
      <c r="AK105" s="22"/>
      <c r="AL105" s="20"/>
      <c r="AM105" s="21"/>
      <c r="AN105" s="21"/>
      <c r="AO105" s="21"/>
      <c r="AP105" s="22"/>
      <c r="AQ105" s="20"/>
      <c r="AR105" s="21"/>
      <c r="AS105" s="21"/>
      <c r="AT105" s="21"/>
      <c r="AU105" s="22"/>
      <c r="AV105" s="20"/>
      <c r="AW105" s="21"/>
      <c r="AX105" s="21"/>
      <c r="AY105" s="21"/>
      <c r="AZ105" s="22"/>
      <c r="BA105" s="20"/>
      <c r="BB105" s="21"/>
      <c r="BC105" s="21"/>
      <c r="BD105" s="21"/>
      <c r="BE105" s="22"/>
      <c r="BF105" s="20"/>
      <c r="BG105" s="21"/>
      <c r="BH105" s="21"/>
      <c r="BI105" s="21"/>
      <c r="BJ105" s="22"/>
      <c r="BK105" s="23"/>
    </row>
    <row r="106" spans="1:63" ht="15">
      <c r="A106" s="19" t="s">
        <v>7</v>
      </c>
      <c r="B106" s="8" t="s">
        <v>26</v>
      </c>
      <c r="C106" s="20"/>
      <c r="D106" s="21"/>
      <c r="E106" s="21"/>
      <c r="F106" s="21"/>
      <c r="G106" s="22"/>
      <c r="H106" s="20"/>
      <c r="I106" s="21"/>
      <c r="J106" s="21"/>
      <c r="K106" s="21"/>
      <c r="L106" s="22"/>
      <c r="M106" s="20"/>
      <c r="N106" s="21"/>
      <c r="O106" s="21"/>
      <c r="P106" s="21"/>
      <c r="Q106" s="22"/>
      <c r="R106" s="20"/>
      <c r="S106" s="21"/>
      <c r="T106" s="21"/>
      <c r="U106" s="21"/>
      <c r="V106" s="22"/>
      <c r="W106" s="20"/>
      <c r="X106" s="21"/>
      <c r="Y106" s="21"/>
      <c r="Z106" s="21"/>
      <c r="AA106" s="22"/>
      <c r="AB106" s="20"/>
      <c r="AC106" s="21"/>
      <c r="AD106" s="21"/>
      <c r="AE106" s="21"/>
      <c r="AF106" s="22"/>
      <c r="AG106" s="20"/>
      <c r="AH106" s="21"/>
      <c r="AI106" s="21"/>
      <c r="AJ106" s="21"/>
      <c r="AK106" s="22"/>
      <c r="AL106" s="20"/>
      <c r="AM106" s="21"/>
      <c r="AN106" s="21"/>
      <c r="AO106" s="21"/>
      <c r="AP106" s="22"/>
      <c r="AQ106" s="20"/>
      <c r="AR106" s="21"/>
      <c r="AS106" s="21"/>
      <c r="AT106" s="21"/>
      <c r="AU106" s="22"/>
      <c r="AV106" s="20"/>
      <c r="AW106" s="21"/>
      <c r="AX106" s="21"/>
      <c r="AY106" s="21"/>
      <c r="AZ106" s="22"/>
      <c r="BA106" s="20"/>
      <c r="BB106" s="21"/>
      <c r="BC106" s="21"/>
      <c r="BD106" s="21"/>
      <c r="BE106" s="22"/>
      <c r="BF106" s="20"/>
      <c r="BG106" s="21"/>
      <c r="BH106" s="21"/>
      <c r="BI106" s="21"/>
      <c r="BJ106" s="22"/>
      <c r="BK106" s="23"/>
    </row>
    <row r="107" spans="1:63" ht="15">
      <c r="A107" s="19"/>
      <c r="B107" s="7" t="s">
        <v>131</v>
      </c>
      <c r="C107" s="20">
        <v>0</v>
      </c>
      <c r="D107" s="21">
        <v>0.022941379999999987</v>
      </c>
      <c r="E107" s="21">
        <v>0</v>
      </c>
      <c r="F107" s="21">
        <v>0</v>
      </c>
      <c r="G107" s="22">
        <v>0</v>
      </c>
      <c r="H107" s="20">
        <v>0.07538474837931036</v>
      </c>
      <c r="I107" s="21">
        <v>0.09948668399999999</v>
      </c>
      <c r="J107" s="21">
        <v>0.001961510999999999</v>
      </c>
      <c r="K107" s="21">
        <v>0</v>
      </c>
      <c r="L107" s="22">
        <v>0.16423952799999997</v>
      </c>
      <c r="M107" s="20">
        <v>0</v>
      </c>
      <c r="N107" s="21">
        <v>0</v>
      </c>
      <c r="O107" s="21">
        <v>0</v>
      </c>
      <c r="P107" s="21">
        <v>0</v>
      </c>
      <c r="Q107" s="22">
        <v>0</v>
      </c>
      <c r="R107" s="20">
        <v>0.03944728365517241</v>
      </c>
      <c r="S107" s="21">
        <v>0.10442523799999995</v>
      </c>
      <c r="T107" s="21">
        <v>0</v>
      </c>
      <c r="U107" s="21">
        <v>0</v>
      </c>
      <c r="V107" s="22">
        <v>0.046032175999999994</v>
      </c>
      <c r="W107" s="20">
        <v>0</v>
      </c>
      <c r="X107" s="21">
        <v>0</v>
      </c>
      <c r="Y107" s="21">
        <v>0</v>
      </c>
      <c r="Z107" s="21">
        <v>0</v>
      </c>
      <c r="AA107" s="22">
        <v>0</v>
      </c>
      <c r="AB107" s="20">
        <v>0</v>
      </c>
      <c r="AC107" s="21">
        <v>0</v>
      </c>
      <c r="AD107" s="21">
        <v>0</v>
      </c>
      <c r="AE107" s="21">
        <v>0</v>
      </c>
      <c r="AF107" s="22">
        <v>0</v>
      </c>
      <c r="AG107" s="20">
        <v>0</v>
      </c>
      <c r="AH107" s="21">
        <v>0</v>
      </c>
      <c r="AI107" s="21">
        <v>0</v>
      </c>
      <c r="AJ107" s="21">
        <v>0</v>
      </c>
      <c r="AK107" s="22">
        <v>0</v>
      </c>
      <c r="AL107" s="20">
        <v>0</v>
      </c>
      <c r="AM107" s="21">
        <v>0</v>
      </c>
      <c r="AN107" s="21">
        <v>0</v>
      </c>
      <c r="AO107" s="21">
        <v>0</v>
      </c>
      <c r="AP107" s="22">
        <v>0</v>
      </c>
      <c r="AQ107" s="20">
        <v>0</v>
      </c>
      <c r="AR107" s="21">
        <v>0</v>
      </c>
      <c r="AS107" s="21">
        <v>0</v>
      </c>
      <c r="AT107" s="21">
        <v>0</v>
      </c>
      <c r="AU107" s="22">
        <v>0</v>
      </c>
      <c r="AV107" s="20">
        <v>1.5616967652413791</v>
      </c>
      <c r="AW107" s="21">
        <v>0.6039101394852517</v>
      </c>
      <c r="AX107" s="21">
        <v>0</v>
      </c>
      <c r="AY107" s="21">
        <v>0</v>
      </c>
      <c r="AZ107" s="22">
        <v>4.069598307379311</v>
      </c>
      <c r="BA107" s="20">
        <v>0</v>
      </c>
      <c r="BB107" s="21">
        <v>0</v>
      </c>
      <c r="BC107" s="21">
        <v>0</v>
      </c>
      <c r="BD107" s="21">
        <v>0</v>
      </c>
      <c r="BE107" s="22">
        <v>0</v>
      </c>
      <c r="BF107" s="20">
        <v>0.9926067247586212</v>
      </c>
      <c r="BG107" s="21">
        <v>0.20188578700000004</v>
      </c>
      <c r="BH107" s="21">
        <v>0.008381604999999997</v>
      </c>
      <c r="BI107" s="21">
        <v>0</v>
      </c>
      <c r="BJ107" s="22">
        <v>1.335239062172414</v>
      </c>
      <c r="BK107" s="23">
        <f>SUM(C107:BJ107)</f>
        <v>9.327236940071462</v>
      </c>
    </row>
    <row r="108" spans="1:63" ht="15">
      <c r="A108" s="19"/>
      <c r="B108" s="7" t="s">
        <v>186</v>
      </c>
      <c r="C108" s="20">
        <v>0</v>
      </c>
      <c r="D108" s="21">
        <v>5.383725935896553</v>
      </c>
      <c r="E108" s="21">
        <v>0</v>
      </c>
      <c r="F108" s="21">
        <v>0</v>
      </c>
      <c r="G108" s="22">
        <v>0</v>
      </c>
      <c r="H108" s="20">
        <v>60.767234502827584</v>
      </c>
      <c r="I108" s="21">
        <v>13.256811797793107</v>
      </c>
      <c r="J108" s="21">
        <v>0</v>
      </c>
      <c r="K108" s="21">
        <v>0</v>
      </c>
      <c r="L108" s="22">
        <v>84.61141950365514</v>
      </c>
      <c r="M108" s="20">
        <v>0</v>
      </c>
      <c r="N108" s="21">
        <v>0</v>
      </c>
      <c r="O108" s="21">
        <v>0</v>
      </c>
      <c r="P108" s="21">
        <v>0</v>
      </c>
      <c r="Q108" s="22">
        <v>0</v>
      </c>
      <c r="R108" s="20">
        <v>31.21109786368966</v>
      </c>
      <c r="S108" s="21">
        <v>9.394248322448277</v>
      </c>
      <c r="T108" s="21">
        <v>0</v>
      </c>
      <c r="U108" s="21">
        <v>0</v>
      </c>
      <c r="V108" s="22">
        <v>23.506621837793105</v>
      </c>
      <c r="W108" s="20">
        <v>0</v>
      </c>
      <c r="X108" s="21">
        <v>0</v>
      </c>
      <c r="Y108" s="21">
        <v>0</v>
      </c>
      <c r="Z108" s="21">
        <v>0</v>
      </c>
      <c r="AA108" s="22">
        <v>0</v>
      </c>
      <c r="AB108" s="20">
        <v>0</v>
      </c>
      <c r="AC108" s="21">
        <v>0</v>
      </c>
      <c r="AD108" s="21">
        <v>0</v>
      </c>
      <c r="AE108" s="21">
        <v>0</v>
      </c>
      <c r="AF108" s="22">
        <v>0</v>
      </c>
      <c r="AG108" s="20">
        <v>0</v>
      </c>
      <c r="AH108" s="21">
        <v>0</v>
      </c>
      <c r="AI108" s="21">
        <v>0</v>
      </c>
      <c r="AJ108" s="21">
        <v>0</v>
      </c>
      <c r="AK108" s="22">
        <v>0</v>
      </c>
      <c r="AL108" s="20">
        <v>0</v>
      </c>
      <c r="AM108" s="21">
        <v>0</v>
      </c>
      <c r="AN108" s="21">
        <v>0</v>
      </c>
      <c r="AO108" s="21">
        <v>0</v>
      </c>
      <c r="AP108" s="22">
        <v>0</v>
      </c>
      <c r="AQ108" s="20">
        <v>0</v>
      </c>
      <c r="AR108" s="21">
        <v>0</v>
      </c>
      <c r="AS108" s="21">
        <v>0</v>
      </c>
      <c r="AT108" s="21">
        <v>0</v>
      </c>
      <c r="AU108" s="22">
        <v>0</v>
      </c>
      <c r="AV108" s="20">
        <v>857.936020951137</v>
      </c>
      <c r="AW108" s="21">
        <v>141.03024150546983</v>
      </c>
      <c r="AX108" s="21">
        <v>0</v>
      </c>
      <c r="AY108" s="21">
        <v>0</v>
      </c>
      <c r="AZ108" s="22">
        <v>1132.321050551621</v>
      </c>
      <c r="BA108" s="20">
        <v>0</v>
      </c>
      <c r="BB108" s="21">
        <v>0</v>
      </c>
      <c r="BC108" s="21">
        <v>0</v>
      </c>
      <c r="BD108" s="21">
        <v>0</v>
      </c>
      <c r="BE108" s="22">
        <v>0</v>
      </c>
      <c r="BF108" s="20">
        <v>586.736552399931</v>
      </c>
      <c r="BG108" s="21">
        <v>35.04820424748277</v>
      </c>
      <c r="BH108" s="21">
        <v>0</v>
      </c>
      <c r="BI108" s="21">
        <v>0</v>
      </c>
      <c r="BJ108" s="22">
        <v>401.61875420424127</v>
      </c>
      <c r="BK108" s="23">
        <f>SUM(C108:BJ108)</f>
        <v>3382.8219836239864</v>
      </c>
    </row>
    <row r="109" spans="1:63" s="28" customFormat="1" ht="15">
      <c r="A109" s="19"/>
      <c r="B109" s="8" t="s">
        <v>27</v>
      </c>
      <c r="C109" s="24">
        <f>SUM(C107:C108)</f>
        <v>0</v>
      </c>
      <c r="D109" s="24">
        <f aca="true" t="shared" si="25" ref="D109:BK109">SUM(D107:D108)</f>
        <v>5.406667315896553</v>
      </c>
      <c r="E109" s="24">
        <f t="shared" si="25"/>
        <v>0</v>
      </c>
      <c r="F109" s="24">
        <f t="shared" si="25"/>
        <v>0</v>
      </c>
      <c r="G109" s="24">
        <f t="shared" si="25"/>
        <v>0</v>
      </c>
      <c r="H109" s="24">
        <f t="shared" si="25"/>
        <v>60.8426192512069</v>
      </c>
      <c r="I109" s="24">
        <f t="shared" si="25"/>
        <v>13.356298481793107</v>
      </c>
      <c r="J109" s="24">
        <f t="shared" si="25"/>
        <v>0.001961510999999999</v>
      </c>
      <c r="K109" s="24">
        <f t="shared" si="25"/>
        <v>0</v>
      </c>
      <c r="L109" s="24">
        <f t="shared" si="25"/>
        <v>84.77565903165514</v>
      </c>
      <c r="M109" s="24">
        <f t="shared" si="25"/>
        <v>0</v>
      </c>
      <c r="N109" s="24">
        <f t="shared" si="25"/>
        <v>0</v>
      </c>
      <c r="O109" s="24">
        <f t="shared" si="25"/>
        <v>0</v>
      </c>
      <c r="P109" s="24">
        <f t="shared" si="25"/>
        <v>0</v>
      </c>
      <c r="Q109" s="24">
        <f t="shared" si="25"/>
        <v>0</v>
      </c>
      <c r="R109" s="24">
        <f t="shared" si="25"/>
        <v>31.25054514734483</v>
      </c>
      <c r="S109" s="24">
        <f t="shared" si="25"/>
        <v>9.498673560448276</v>
      </c>
      <c r="T109" s="24">
        <f t="shared" si="25"/>
        <v>0</v>
      </c>
      <c r="U109" s="24">
        <f t="shared" si="25"/>
        <v>0</v>
      </c>
      <c r="V109" s="24">
        <f t="shared" si="25"/>
        <v>23.552654013793106</v>
      </c>
      <c r="W109" s="24">
        <f t="shared" si="25"/>
        <v>0</v>
      </c>
      <c r="X109" s="24">
        <f t="shared" si="25"/>
        <v>0</v>
      </c>
      <c r="Y109" s="24">
        <f t="shared" si="25"/>
        <v>0</v>
      </c>
      <c r="Z109" s="24">
        <f t="shared" si="25"/>
        <v>0</v>
      </c>
      <c r="AA109" s="24">
        <f t="shared" si="25"/>
        <v>0</v>
      </c>
      <c r="AB109" s="24">
        <f t="shared" si="25"/>
        <v>0</v>
      </c>
      <c r="AC109" s="24">
        <f t="shared" si="25"/>
        <v>0</v>
      </c>
      <c r="AD109" s="24">
        <f t="shared" si="25"/>
        <v>0</v>
      </c>
      <c r="AE109" s="24">
        <f t="shared" si="25"/>
        <v>0</v>
      </c>
      <c r="AF109" s="24">
        <f t="shared" si="25"/>
        <v>0</v>
      </c>
      <c r="AG109" s="24">
        <f t="shared" si="25"/>
        <v>0</v>
      </c>
      <c r="AH109" s="24">
        <f t="shared" si="25"/>
        <v>0</v>
      </c>
      <c r="AI109" s="24">
        <f t="shared" si="25"/>
        <v>0</v>
      </c>
      <c r="AJ109" s="24">
        <f t="shared" si="25"/>
        <v>0</v>
      </c>
      <c r="AK109" s="24">
        <f t="shared" si="25"/>
        <v>0</v>
      </c>
      <c r="AL109" s="24">
        <f t="shared" si="25"/>
        <v>0</v>
      </c>
      <c r="AM109" s="24">
        <f t="shared" si="25"/>
        <v>0</v>
      </c>
      <c r="AN109" s="24">
        <f t="shared" si="25"/>
        <v>0</v>
      </c>
      <c r="AO109" s="24">
        <f t="shared" si="25"/>
        <v>0</v>
      </c>
      <c r="AP109" s="24">
        <f t="shared" si="25"/>
        <v>0</v>
      </c>
      <c r="AQ109" s="24">
        <f t="shared" si="25"/>
        <v>0</v>
      </c>
      <c r="AR109" s="24">
        <f t="shared" si="25"/>
        <v>0</v>
      </c>
      <c r="AS109" s="24">
        <f t="shared" si="25"/>
        <v>0</v>
      </c>
      <c r="AT109" s="24">
        <f t="shared" si="25"/>
        <v>0</v>
      </c>
      <c r="AU109" s="24">
        <f t="shared" si="25"/>
        <v>0</v>
      </c>
      <c r="AV109" s="24">
        <f t="shared" si="25"/>
        <v>859.4977177163785</v>
      </c>
      <c r="AW109" s="24">
        <f t="shared" si="25"/>
        <v>141.6341516449551</v>
      </c>
      <c r="AX109" s="24">
        <f t="shared" si="25"/>
        <v>0</v>
      </c>
      <c r="AY109" s="24">
        <f t="shared" si="25"/>
        <v>0</v>
      </c>
      <c r="AZ109" s="24">
        <f t="shared" si="25"/>
        <v>1136.3906488590003</v>
      </c>
      <c r="BA109" s="24">
        <f t="shared" si="25"/>
        <v>0</v>
      </c>
      <c r="BB109" s="24">
        <f t="shared" si="25"/>
        <v>0</v>
      </c>
      <c r="BC109" s="24">
        <f t="shared" si="25"/>
        <v>0</v>
      </c>
      <c r="BD109" s="24">
        <f t="shared" si="25"/>
        <v>0</v>
      </c>
      <c r="BE109" s="24">
        <f t="shared" si="25"/>
        <v>0</v>
      </c>
      <c r="BF109" s="24">
        <f t="shared" si="25"/>
        <v>587.7291591246897</v>
      </c>
      <c r="BG109" s="24">
        <f t="shared" si="25"/>
        <v>35.250090034482774</v>
      </c>
      <c r="BH109" s="24">
        <f t="shared" si="25"/>
        <v>0.008381604999999997</v>
      </c>
      <c r="BI109" s="24">
        <f t="shared" si="25"/>
        <v>0</v>
      </c>
      <c r="BJ109" s="24">
        <f t="shared" si="25"/>
        <v>402.9539932664137</v>
      </c>
      <c r="BK109" s="24">
        <f t="shared" si="25"/>
        <v>3392.149220564058</v>
      </c>
    </row>
    <row r="110" spans="3:63" ht="15" customHeight="1"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</row>
    <row r="111" spans="1:63" ht="15">
      <c r="A111" s="19" t="s">
        <v>38</v>
      </c>
      <c r="B111" s="10" t="s">
        <v>39</v>
      </c>
      <c r="C111" s="30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2"/>
    </row>
    <row r="112" spans="1:63" ht="15">
      <c r="A112" s="19" t="s">
        <v>7</v>
      </c>
      <c r="B112" s="13" t="s">
        <v>40</v>
      </c>
      <c r="C112" s="30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2"/>
    </row>
    <row r="113" spans="1:63" ht="15">
      <c r="A113" s="19"/>
      <c r="B113" s="7" t="s">
        <v>145</v>
      </c>
      <c r="C113" s="20">
        <v>0</v>
      </c>
      <c r="D113" s="21">
        <v>1.134073524673516</v>
      </c>
      <c r="E113" s="21">
        <v>0</v>
      </c>
      <c r="F113" s="21">
        <v>0</v>
      </c>
      <c r="G113" s="22">
        <v>0</v>
      </c>
      <c r="H113" s="20">
        <v>795.7176999999999</v>
      </c>
      <c r="I113" s="21">
        <v>3253.4516322319973</v>
      </c>
      <c r="J113" s="21">
        <v>0.0038</v>
      </c>
      <c r="K113" s="21">
        <v>0</v>
      </c>
      <c r="L113" s="22">
        <v>3405.9717</v>
      </c>
      <c r="M113" s="20">
        <v>0</v>
      </c>
      <c r="N113" s="21">
        <v>0</v>
      </c>
      <c r="O113" s="21">
        <v>0</v>
      </c>
      <c r="P113" s="21">
        <v>0</v>
      </c>
      <c r="Q113" s="22">
        <v>0</v>
      </c>
      <c r="R113" s="20">
        <v>551.1794</v>
      </c>
      <c r="S113" s="21">
        <v>106.8149</v>
      </c>
      <c r="T113" s="21">
        <v>0.0068</v>
      </c>
      <c r="U113" s="21">
        <v>0</v>
      </c>
      <c r="V113" s="22">
        <v>721.4091000000002</v>
      </c>
      <c r="W113" s="20">
        <v>0</v>
      </c>
      <c r="X113" s="21">
        <v>0</v>
      </c>
      <c r="Y113" s="21">
        <v>0</v>
      </c>
      <c r="Z113" s="21">
        <v>0</v>
      </c>
      <c r="AA113" s="22">
        <v>0</v>
      </c>
      <c r="AB113" s="20">
        <v>0</v>
      </c>
      <c r="AC113" s="21">
        <v>0</v>
      </c>
      <c r="AD113" s="21">
        <v>0</v>
      </c>
      <c r="AE113" s="21">
        <v>0</v>
      </c>
      <c r="AF113" s="22">
        <v>0</v>
      </c>
      <c r="AG113" s="20">
        <v>0</v>
      </c>
      <c r="AH113" s="21">
        <v>0</v>
      </c>
      <c r="AI113" s="21">
        <v>0</v>
      </c>
      <c r="AJ113" s="21">
        <v>0</v>
      </c>
      <c r="AK113" s="22">
        <v>0</v>
      </c>
      <c r="AL113" s="20">
        <v>0</v>
      </c>
      <c r="AM113" s="21">
        <v>0</v>
      </c>
      <c r="AN113" s="21">
        <v>0</v>
      </c>
      <c r="AO113" s="21">
        <v>0</v>
      </c>
      <c r="AP113" s="22">
        <v>0</v>
      </c>
      <c r="AQ113" s="20">
        <v>0</v>
      </c>
      <c r="AR113" s="21">
        <v>0</v>
      </c>
      <c r="AS113" s="21">
        <v>0</v>
      </c>
      <c r="AT113" s="21">
        <v>0</v>
      </c>
      <c r="AU113" s="22">
        <v>0</v>
      </c>
      <c r="AV113" s="20">
        <v>0</v>
      </c>
      <c r="AW113" s="21">
        <v>0</v>
      </c>
      <c r="AX113" s="21">
        <v>0</v>
      </c>
      <c r="AY113" s="21">
        <v>0</v>
      </c>
      <c r="AZ113" s="22">
        <v>0</v>
      </c>
      <c r="BA113" s="20">
        <v>0</v>
      </c>
      <c r="BB113" s="21">
        <v>0</v>
      </c>
      <c r="BC113" s="21">
        <v>0</v>
      </c>
      <c r="BD113" s="21">
        <v>0</v>
      </c>
      <c r="BE113" s="22">
        <v>0</v>
      </c>
      <c r="BF113" s="20">
        <v>0</v>
      </c>
      <c r="BG113" s="21">
        <v>0</v>
      </c>
      <c r="BH113" s="21">
        <v>0</v>
      </c>
      <c r="BI113" s="21">
        <v>0</v>
      </c>
      <c r="BJ113" s="22">
        <v>0</v>
      </c>
      <c r="BK113" s="23">
        <f>SUM(C113:BJ113)</f>
        <v>8835.689105756672</v>
      </c>
    </row>
    <row r="114" spans="1:63" s="28" customFormat="1" ht="15">
      <c r="A114" s="19"/>
      <c r="B114" s="8" t="s">
        <v>9</v>
      </c>
      <c r="C114" s="24">
        <f>SUM(C113)</f>
        <v>0</v>
      </c>
      <c r="D114" s="24">
        <f aca="true" t="shared" si="26" ref="D114:BJ114">SUM(D113)</f>
        <v>1.134073524673516</v>
      </c>
      <c r="E114" s="24">
        <f t="shared" si="26"/>
        <v>0</v>
      </c>
      <c r="F114" s="24">
        <f t="shared" si="26"/>
        <v>0</v>
      </c>
      <c r="G114" s="24">
        <f t="shared" si="26"/>
        <v>0</v>
      </c>
      <c r="H114" s="24">
        <f t="shared" si="26"/>
        <v>795.7176999999999</v>
      </c>
      <c r="I114" s="24">
        <f t="shared" si="26"/>
        <v>3253.4516322319973</v>
      </c>
      <c r="J114" s="24">
        <f t="shared" si="26"/>
        <v>0.0038</v>
      </c>
      <c r="K114" s="24">
        <f t="shared" si="26"/>
        <v>0</v>
      </c>
      <c r="L114" s="24">
        <f t="shared" si="26"/>
        <v>3405.9717</v>
      </c>
      <c r="M114" s="24">
        <f t="shared" si="26"/>
        <v>0</v>
      </c>
      <c r="N114" s="24">
        <f t="shared" si="26"/>
        <v>0</v>
      </c>
      <c r="O114" s="24">
        <f t="shared" si="26"/>
        <v>0</v>
      </c>
      <c r="P114" s="24">
        <f t="shared" si="26"/>
        <v>0</v>
      </c>
      <c r="Q114" s="24">
        <f t="shared" si="26"/>
        <v>0</v>
      </c>
      <c r="R114" s="24">
        <f t="shared" si="26"/>
        <v>551.1794</v>
      </c>
      <c r="S114" s="24">
        <f t="shared" si="26"/>
        <v>106.8149</v>
      </c>
      <c r="T114" s="24">
        <f t="shared" si="26"/>
        <v>0.0068</v>
      </c>
      <c r="U114" s="24">
        <f t="shared" si="26"/>
        <v>0</v>
      </c>
      <c r="V114" s="24">
        <f t="shared" si="26"/>
        <v>721.4091000000002</v>
      </c>
      <c r="W114" s="24">
        <f t="shared" si="26"/>
        <v>0</v>
      </c>
      <c r="X114" s="24">
        <f t="shared" si="26"/>
        <v>0</v>
      </c>
      <c r="Y114" s="24">
        <f t="shared" si="26"/>
        <v>0</v>
      </c>
      <c r="Z114" s="24">
        <f t="shared" si="26"/>
        <v>0</v>
      </c>
      <c r="AA114" s="24">
        <f t="shared" si="26"/>
        <v>0</v>
      </c>
      <c r="AB114" s="24">
        <f t="shared" si="26"/>
        <v>0</v>
      </c>
      <c r="AC114" s="24">
        <f t="shared" si="26"/>
        <v>0</v>
      </c>
      <c r="AD114" s="24">
        <f t="shared" si="26"/>
        <v>0</v>
      </c>
      <c r="AE114" s="24">
        <f t="shared" si="26"/>
        <v>0</v>
      </c>
      <c r="AF114" s="24">
        <f t="shared" si="26"/>
        <v>0</v>
      </c>
      <c r="AG114" s="24">
        <f t="shared" si="26"/>
        <v>0</v>
      </c>
      <c r="AH114" s="24">
        <f t="shared" si="26"/>
        <v>0</v>
      </c>
      <c r="AI114" s="24">
        <f t="shared" si="26"/>
        <v>0</v>
      </c>
      <c r="AJ114" s="24">
        <f t="shared" si="26"/>
        <v>0</v>
      </c>
      <c r="AK114" s="24">
        <f t="shared" si="26"/>
        <v>0</v>
      </c>
      <c r="AL114" s="24">
        <f t="shared" si="26"/>
        <v>0</v>
      </c>
      <c r="AM114" s="24">
        <f t="shared" si="26"/>
        <v>0</v>
      </c>
      <c r="AN114" s="24">
        <f t="shared" si="26"/>
        <v>0</v>
      </c>
      <c r="AO114" s="24">
        <f t="shared" si="26"/>
        <v>0</v>
      </c>
      <c r="AP114" s="24">
        <f t="shared" si="26"/>
        <v>0</v>
      </c>
      <c r="AQ114" s="24">
        <f t="shared" si="26"/>
        <v>0</v>
      </c>
      <c r="AR114" s="24">
        <f t="shared" si="26"/>
        <v>0</v>
      </c>
      <c r="AS114" s="24">
        <f t="shared" si="26"/>
        <v>0</v>
      </c>
      <c r="AT114" s="24">
        <f t="shared" si="26"/>
        <v>0</v>
      </c>
      <c r="AU114" s="24">
        <f t="shared" si="26"/>
        <v>0</v>
      </c>
      <c r="AV114" s="24">
        <f t="shared" si="26"/>
        <v>0</v>
      </c>
      <c r="AW114" s="24">
        <f t="shared" si="26"/>
        <v>0</v>
      </c>
      <c r="AX114" s="24">
        <f t="shared" si="26"/>
        <v>0</v>
      </c>
      <c r="AY114" s="24">
        <f t="shared" si="26"/>
        <v>0</v>
      </c>
      <c r="AZ114" s="24">
        <f t="shared" si="26"/>
        <v>0</v>
      </c>
      <c r="BA114" s="24">
        <f t="shared" si="26"/>
        <v>0</v>
      </c>
      <c r="BB114" s="24">
        <f t="shared" si="26"/>
        <v>0</v>
      </c>
      <c r="BC114" s="24">
        <f t="shared" si="26"/>
        <v>0</v>
      </c>
      <c r="BD114" s="24">
        <f t="shared" si="26"/>
        <v>0</v>
      </c>
      <c r="BE114" s="24">
        <f t="shared" si="26"/>
        <v>0</v>
      </c>
      <c r="BF114" s="24">
        <f t="shared" si="26"/>
        <v>0</v>
      </c>
      <c r="BG114" s="24">
        <f t="shared" si="26"/>
        <v>0</v>
      </c>
      <c r="BH114" s="24">
        <f t="shared" si="26"/>
        <v>0</v>
      </c>
      <c r="BI114" s="24">
        <f t="shared" si="26"/>
        <v>0</v>
      </c>
      <c r="BJ114" s="24">
        <f t="shared" si="26"/>
        <v>0</v>
      </c>
      <c r="BK114" s="27">
        <f>SUM(BK113)</f>
        <v>8835.689105756672</v>
      </c>
    </row>
    <row r="115" spans="1:63" ht="15">
      <c r="A115" s="19" t="s">
        <v>10</v>
      </c>
      <c r="B115" s="5" t="s">
        <v>41</v>
      </c>
      <c r="C115" s="30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2"/>
    </row>
    <row r="116" spans="1:63" ht="15">
      <c r="A116" s="19"/>
      <c r="B116" s="7" t="s">
        <v>161</v>
      </c>
      <c r="C116" s="20">
        <v>0</v>
      </c>
      <c r="D116" s="21">
        <v>6.261141561718262</v>
      </c>
      <c r="E116" s="21">
        <v>0</v>
      </c>
      <c r="F116" s="21">
        <v>0</v>
      </c>
      <c r="G116" s="22">
        <v>0</v>
      </c>
      <c r="H116" s="20">
        <v>4.3984000000000005</v>
      </c>
      <c r="I116" s="21">
        <v>4980.627893968346</v>
      </c>
      <c r="J116" s="21">
        <v>0</v>
      </c>
      <c r="K116" s="21">
        <v>0</v>
      </c>
      <c r="L116" s="22">
        <v>7.958000000000001</v>
      </c>
      <c r="M116" s="20">
        <v>0</v>
      </c>
      <c r="N116" s="21">
        <v>0</v>
      </c>
      <c r="O116" s="21">
        <v>0</v>
      </c>
      <c r="P116" s="21">
        <v>0</v>
      </c>
      <c r="Q116" s="22">
        <v>0</v>
      </c>
      <c r="R116" s="20">
        <v>3.6736999999999997</v>
      </c>
      <c r="S116" s="21">
        <v>35.139</v>
      </c>
      <c r="T116" s="21">
        <v>0</v>
      </c>
      <c r="U116" s="21">
        <v>0</v>
      </c>
      <c r="V116" s="22">
        <v>2.1614999999999998</v>
      </c>
      <c r="W116" s="20">
        <v>0</v>
      </c>
      <c r="X116" s="21">
        <v>0</v>
      </c>
      <c r="Y116" s="21">
        <v>0</v>
      </c>
      <c r="Z116" s="21">
        <v>0</v>
      </c>
      <c r="AA116" s="22">
        <v>0</v>
      </c>
      <c r="AB116" s="20">
        <v>0</v>
      </c>
      <c r="AC116" s="21">
        <v>0</v>
      </c>
      <c r="AD116" s="21">
        <v>0</v>
      </c>
      <c r="AE116" s="21">
        <v>0</v>
      </c>
      <c r="AF116" s="22">
        <v>0</v>
      </c>
      <c r="AG116" s="20">
        <v>0</v>
      </c>
      <c r="AH116" s="21">
        <v>0</v>
      </c>
      <c r="AI116" s="21">
        <v>0</v>
      </c>
      <c r="AJ116" s="21">
        <v>0</v>
      </c>
      <c r="AK116" s="22">
        <v>0</v>
      </c>
      <c r="AL116" s="20">
        <v>0</v>
      </c>
      <c r="AM116" s="21">
        <v>0</v>
      </c>
      <c r="AN116" s="21">
        <v>0</v>
      </c>
      <c r="AO116" s="21">
        <v>0</v>
      </c>
      <c r="AP116" s="22">
        <v>0</v>
      </c>
      <c r="AQ116" s="20">
        <v>0</v>
      </c>
      <c r="AR116" s="21">
        <v>0</v>
      </c>
      <c r="AS116" s="21">
        <v>0</v>
      </c>
      <c r="AT116" s="21">
        <v>0</v>
      </c>
      <c r="AU116" s="22">
        <v>0</v>
      </c>
      <c r="AV116" s="20">
        <v>0</v>
      </c>
      <c r="AW116" s="21">
        <v>0</v>
      </c>
      <c r="AX116" s="21">
        <v>0</v>
      </c>
      <c r="AY116" s="21">
        <v>0</v>
      </c>
      <c r="AZ116" s="22">
        <v>0</v>
      </c>
      <c r="BA116" s="20">
        <v>0</v>
      </c>
      <c r="BB116" s="21">
        <v>0</v>
      </c>
      <c r="BC116" s="21">
        <v>0</v>
      </c>
      <c r="BD116" s="21">
        <v>0</v>
      </c>
      <c r="BE116" s="22">
        <v>0</v>
      </c>
      <c r="BF116" s="20">
        <v>0</v>
      </c>
      <c r="BG116" s="21">
        <v>0</v>
      </c>
      <c r="BH116" s="21">
        <v>0</v>
      </c>
      <c r="BI116" s="21">
        <v>0</v>
      </c>
      <c r="BJ116" s="22">
        <v>0</v>
      </c>
      <c r="BK116" s="23">
        <f aca="true" t="shared" si="27" ref="BK116:BK139">SUM(C116:BJ116)</f>
        <v>5040.219635530065</v>
      </c>
    </row>
    <row r="117" spans="1:63" ht="15">
      <c r="A117" s="19"/>
      <c r="B117" s="7" t="s">
        <v>146</v>
      </c>
      <c r="C117" s="20">
        <v>0</v>
      </c>
      <c r="D117" s="21">
        <v>16.56073811618224</v>
      </c>
      <c r="E117" s="21">
        <v>0</v>
      </c>
      <c r="F117" s="21">
        <v>0</v>
      </c>
      <c r="G117" s="22">
        <v>0</v>
      </c>
      <c r="H117" s="20">
        <v>7.889099999999998</v>
      </c>
      <c r="I117" s="21">
        <v>159.5835082799343</v>
      </c>
      <c r="J117" s="21">
        <v>0</v>
      </c>
      <c r="K117" s="21">
        <v>0</v>
      </c>
      <c r="L117" s="22">
        <v>16.581799999999998</v>
      </c>
      <c r="M117" s="20">
        <v>0</v>
      </c>
      <c r="N117" s="21">
        <v>0</v>
      </c>
      <c r="O117" s="21">
        <v>0</v>
      </c>
      <c r="P117" s="21">
        <v>0</v>
      </c>
      <c r="Q117" s="22">
        <v>0</v>
      </c>
      <c r="R117" s="20">
        <v>5.703100000000001</v>
      </c>
      <c r="S117" s="21">
        <v>0.2756</v>
      </c>
      <c r="T117" s="21">
        <v>0</v>
      </c>
      <c r="U117" s="21">
        <v>0</v>
      </c>
      <c r="V117" s="22">
        <v>9.599300000000001</v>
      </c>
      <c r="W117" s="20">
        <v>0</v>
      </c>
      <c r="X117" s="21">
        <v>0</v>
      </c>
      <c r="Y117" s="21">
        <v>0</v>
      </c>
      <c r="Z117" s="21">
        <v>0</v>
      </c>
      <c r="AA117" s="22">
        <v>0</v>
      </c>
      <c r="AB117" s="20">
        <v>0</v>
      </c>
      <c r="AC117" s="21">
        <v>0</v>
      </c>
      <c r="AD117" s="21">
        <v>0</v>
      </c>
      <c r="AE117" s="21">
        <v>0</v>
      </c>
      <c r="AF117" s="22">
        <v>0</v>
      </c>
      <c r="AG117" s="20">
        <v>0</v>
      </c>
      <c r="AH117" s="21">
        <v>0</v>
      </c>
      <c r="AI117" s="21">
        <v>0</v>
      </c>
      <c r="AJ117" s="21">
        <v>0</v>
      </c>
      <c r="AK117" s="22">
        <v>0</v>
      </c>
      <c r="AL117" s="20">
        <v>0</v>
      </c>
      <c r="AM117" s="21">
        <v>0</v>
      </c>
      <c r="AN117" s="21">
        <v>0</v>
      </c>
      <c r="AO117" s="21">
        <v>0</v>
      </c>
      <c r="AP117" s="22">
        <v>0</v>
      </c>
      <c r="AQ117" s="20">
        <v>0</v>
      </c>
      <c r="AR117" s="21">
        <v>0</v>
      </c>
      <c r="AS117" s="21">
        <v>0</v>
      </c>
      <c r="AT117" s="21">
        <v>0</v>
      </c>
      <c r="AU117" s="22">
        <v>0</v>
      </c>
      <c r="AV117" s="20">
        <v>0</v>
      </c>
      <c r="AW117" s="21">
        <v>0</v>
      </c>
      <c r="AX117" s="21">
        <v>0</v>
      </c>
      <c r="AY117" s="21">
        <v>0</v>
      </c>
      <c r="AZ117" s="22">
        <v>0</v>
      </c>
      <c r="BA117" s="20">
        <v>0</v>
      </c>
      <c r="BB117" s="21">
        <v>0</v>
      </c>
      <c r="BC117" s="21">
        <v>0</v>
      </c>
      <c r="BD117" s="21">
        <v>0</v>
      </c>
      <c r="BE117" s="22">
        <v>0</v>
      </c>
      <c r="BF117" s="20">
        <v>0</v>
      </c>
      <c r="BG117" s="21">
        <v>0</v>
      </c>
      <c r="BH117" s="21">
        <v>0</v>
      </c>
      <c r="BI117" s="21">
        <v>0</v>
      </c>
      <c r="BJ117" s="22">
        <v>0</v>
      </c>
      <c r="BK117" s="23">
        <f aca="true" t="shared" si="28" ref="BK117">SUM(C117:BJ117)</f>
        <v>216.19314639611653</v>
      </c>
    </row>
    <row r="118" spans="1:63" ht="15">
      <c r="A118" s="19"/>
      <c r="B118" s="7" t="s">
        <v>162</v>
      </c>
      <c r="C118" s="20">
        <v>0</v>
      </c>
      <c r="D118" s="21">
        <v>4.120177850349498</v>
      </c>
      <c r="E118" s="21">
        <v>0</v>
      </c>
      <c r="F118" s="21">
        <v>0</v>
      </c>
      <c r="G118" s="22">
        <v>0</v>
      </c>
      <c r="H118" s="20">
        <v>8.1004</v>
      </c>
      <c r="I118" s="21">
        <v>6.472459932503946</v>
      </c>
      <c r="J118" s="21">
        <v>0</v>
      </c>
      <c r="K118" s="21">
        <v>0</v>
      </c>
      <c r="L118" s="22">
        <v>15.1218</v>
      </c>
      <c r="M118" s="20">
        <v>0</v>
      </c>
      <c r="N118" s="21">
        <v>0</v>
      </c>
      <c r="O118" s="21">
        <v>0</v>
      </c>
      <c r="P118" s="21">
        <v>0</v>
      </c>
      <c r="Q118" s="22">
        <v>0</v>
      </c>
      <c r="R118" s="20">
        <v>5.575799999999998</v>
      </c>
      <c r="S118" s="21">
        <v>0.09029999999999999</v>
      </c>
      <c r="T118" s="21">
        <v>0</v>
      </c>
      <c r="U118" s="21">
        <v>0</v>
      </c>
      <c r="V118" s="22">
        <v>2.4519</v>
      </c>
      <c r="W118" s="20">
        <v>0</v>
      </c>
      <c r="X118" s="21">
        <v>0</v>
      </c>
      <c r="Y118" s="21">
        <v>0</v>
      </c>
      <c r="Z118" s="21">
        <v>0</v>
      </c>
      <c r="AA118" s="22">
        <v>0</v>
      </c>
      <c r="AB118" s="20">
        <v>0</v>
      </c>
      <c r="AC118" s="21">
        <v>0</v>
      </c>
      <c r="AD118" s="21">
        <v>0</v>
      </c>
      <c r="AE118" s="21">
        <v>0</v>
      </c>
      <c r="AF118" s="22">
        <v>0</v>
      </c>
      <c r="AG118" s="20">
        <v>0</v>
      </c>
      <c r="AH118" s="21">
        <v>0</v>
      </c>
      <c r="AI118" s="21">
        <v>0</v>
      </c>
      <c r="AJ118" s="21">
        <v>0</v>
      </c>
      <c r="AK118" s="22">
        <v>0</v>
      </c>
      <c r="AL118" s="20">
        <v>0</v>
      </c>
      <c r="AM118" s="21">
        <v>0</v>
      </c>
      <c r="AN118" s="21">
        <v>0</v>
      </c>
      <c r="AO118" s="21">
        <v>0</v>
      </c>
      <c r="AP118" s="22">
        <v>0</v>
      </c>
      <c r="AQ118" s="20">
        <v>0</v>
      </c>
      <c r="AR118" s="21">
        <v>0</v>
      </c>
      <c r="AS118" s="21">
        <v>0</v>
      </c>
      <c r="AT118" s="21">
        <v>0</v>
      </c>
      <c r="AU118" s="22">
        <v>0</v>
      </c>
      <c r="AV118" s="20">
        <v>0</v>
      </c>
      <c r="AW118" s="21">
        <v>0</v>
      </c>
      <c r="AX118" s="21">
        <v>0</v>
      </c>
      <c r="AY118" s="21">
        <v>0</v>
      </c>
      <c r="AZ118" s="22">
        <v>0</v>
      </c>
      <c r="BA118" s="20">
        <v>0</v>
      </c>
      <c r="BB118" s="21">
        <v>0</v>
      </c>
      <c r="BC118" s="21">
        <v>0</v>
      </c>
      <c r="BD118" s="21">
        <v>0</v>
      </c>
      <c r="BE118" s="22">
        <v>0</v>
      </c>
      <c r="BF118" s="20">
        <v>0</v>
      </c>
      <c r="BG118" s="21">
        <v>0</v>
      </c>
      <c r="BH118" s="21">
        <v>0</v>
      </c>
      <c r="BI118" s="21">
        <v>0</v>
      </c>
      <c r="BJ118" s="22">
        <v>0</v>
      </c>
      <c r="BK118" s="23">
        <f aca="true" t="shared" si="29" ref="BK118">SUM(C118:BJ118)</f>
        <v>41.93283778285345</v>
      </c>
    </row>
    <row r="119" spans="1:63" ht="15">
      <c r="A119" s="19"/>
      <c r="B119" s="7" t="s">
        <v>163</v>
      </c>
      <c r="C119" s="20">
        <v>0</v>
      </c>
      <c r="D119" s="21">
        <v>0.8340407955405928</v>
      </c>
      <c r="E119" s="21">
        <v>0</v>
      </c>
      <c r="F119" s="21">
        <v>0</v>
      </c>
      <c r="G119" s="22">
        <v>0</v>
      </c>
      <c r="H119" s="20">
        <v>7.683100000000001</v>
      </c>
      <c r="I119" s="21">
        <v>0.7010443538821807</v>
      </c>
      <c r="J119" s="21">
        <v>0</v>
      </c>
      <c r="K119" s="21">
        <v>0</v>
      </c>
      <c r="L119" s="22">
        <v>25.359700000000004</v>
      </c>
      <c r="M119" s="20">
        <v>0</v>
      </c>
      <c r="N119" s="21">
        <v>0</v>
      </c>
      <c r="O119" s="21">
        <v>0</v>
      </c>
      <c r="P119" s="21">
        <v>0</v>
      </c>
      <c r="Q119" s="22">
        <v>0</v>
      </c>
      <c r="R119" s="20">
        <v>6.647</v>
      </c>
      <c r="S119" s="21">
        <v>0.07449999999999998</v>
      </c>
      <c r="T119" s="21">
        <v>0</v>
      </c>
      <c r="U119" s="21">
        <v>0</v>
      </c>
      <c r="V119" s="22">
        <v>2.3404</v>
      </c>
      <c r="W119" s="20">
        <v>0</v>
      </c>
      <c r="X119" s="21">
        <v>0</v>
      </c>
      <c r="Y119" s="21">
        <v>0</v>
      </c>
      <c r="Z119" s="21">
        <v>0</v>
      </c>
      <c r="AA119" s="22">
        <v>0</v>
      </c>
      <c r="AB119" s="20">
        <v>0</v>
      </c>
      <c r="AC119" s="21">
        <v>0</v>
      </c>
      <c r="AD119" s="21">
        <v>0</v>
      </c>
      <c r="AE119" s="21">
        <v>0</v>
      </c>
      <c r="AF119" s="22">
        <v>0</v>
      </c>
      <c r="AG119" s="20">
        <v>0</v>
      </c>
      <c r="AH119" s="21">
        <v>0</v>
      </c>
      <c r="AI119" s="21">
        <v>0</v>
      </c>
      <c r="AJ119" s="21">
        <v>0</v>
      </c>
      <c r="AK119" s="22">
        <v>0</v>
      </c>
      <c r="AL119" s="20">
        <v>0</v>
      </c>
      <c r="AM119" s="21">
        <v>0</v>
      </c>
      <c r="AN119" s="21">
        <v>0</v>
      </c>
      <c r="AO119" s="21">
        <v>0</v>
      </c>
      <c r="AP119" s="22">
        <v>0</v>
      </c>
      <c r="AQ119" s="20">
        <v>0</v>
      </c>
      <c r="AR119" s="21">
        <v>0</v>
      </c>
      <c r="AS119" s="21">
        <v>0</v>
      </c>
      <c r="AT119" s="21">
        <v>0</v>
      </c>
      <c r="AU119" s="22">
        <v>0</v>
      </c>
      <c r="AV119" s="20">
        <v>0</v>
      </c>
      <c r="AW119" s="21">
        <v>0</v>
      </c>
      <c r="AX119" s="21">
        <v>0</v>
      </c>
      <c r="AY119" s="21">
        <v>0</v>
      </c>
      <c r="AZ119" s="22">
        <v>0</v>
      </c>
      <c r="BA119" s="20">
        <v>0</v>
      </c>
      <c r="BB119" s="21">
        <v>0</v>
      </c>
      <c r="BC119" s="21">
        <v>0</v>
      </c>
      <c r="BD119" s="21">
        <v>0</v>
      </c>
      <c r="BE119" s="22">
        <v>0</v>
      </c>
      <c r="BF119" s="20">
        <v>0</v>
      </c>
      <c r="BG119" s="21">
        <v>0</v>
      </c>
      <c r="BH119" s="21">
        <v>0</v>
      </c>
      <c r="BI119" s="21">
        <v>0</v>
      </c>
      <c r="BJ119" s="22">
        <v>0</v>
      </c>
      <c r="BK119" s="23">
        <f aca="true" t="shared" si="30" ref="BK119">SUM(C119:BJ119)</f>
        <v>43.63978514942278</v>
      </c>
    </row>
    <row r="120" spans="1:63" ht="15">
      <c r="A120" s="19"/>
      <c r="B120" s="7" t="s">
        <v>164</v>
      </c>
      <c r="C120" s="20">
        <v>0</v>
      </c>
      <c r="D120" s="21">
        <v>6.396131011614449</v>
      </c>
      <c r="E120" s="21">
        <v>0</v>
      </c>
      <c r="F120" s="21">
        <v>0</v>
      </c>
      <c r="G120" s="22">
        <v>0</v>
      </c>
      <c r="H120" s="20">
        <v>6.7506</v>
      </c>
      <c r="I120" s="21">
        <v>21.148179820616587</v>
      </c>
      <c r="J120" s="21">
        <v>0</v>
      </c>
      <c r="K120" s="21">
        <v>0</v>
      </c>
      <c r="L120" s="22">
        <v>62.90539999999999</v>
      </c>
      <c r="M120" s="20">
        <v>0</v>
      </c>
      <c r="N120" s="21">
        <v>0</v>
      </c>
      <c r="O120" s="21">
        <v>0</v>
      </c>
      <c r="P120" s="21">
        <v>0</v>
      </c>
      <c r="Q120" s="22">
        <v>0</v>
      </c>
      <c r="R120" s="20">
        <v>3.9850999999999996</v>
      </c>
      <c r="S120" s="21">
        <v>0.0169</v>
      </c>
      <c r="T120" s="21">
        <v>0</v>
      </c>
      <c r="U120" s="21">
        <v>0</v>
      </c>
      <c r="V120" s="22">
        <v>6.9742999999999995</v>
      </c>
      <c r="W120" s="20">
        <v>0</v>
      </c>
      <c r="X120" s="21">
        <v>0</v>
      </c>
      <c r="Y120" s="21">
        <v>0</v>
      </c>
      <c r="Z120" s="21">
        <v>0</v>
      </c>
      <c r="AA120" s="22">
        <v>0</v>
      </c>
      <c r="AB120" s="20">
        <v>0</v>
      </c>
      <c r="AC120" s="21">
        <v>0</v>
      </c>
      <c r="AD120" s="21">
        <v>0</v>
      </c>
      <c r="AE120" s="21">
        <v>0</v>
      </c>
      <c r="AF120" s="22">
        <v>0</v>
      </c>
      <c r="AG120" s="20">
        <v>0</v>
      </c>
      <c r="AH120" s="21">
        <v>0</v>
      </c>
      <c r="AI120" s="21">
        <v>0</v>
      </c>
      <c r="AJ120" s="21">
        <v>0</v>
      </c>
      <c r="AK120" s="22">
        <v>0</v>
      </c>
      <c r="AL120" s="20">
        <v>0</v>
      </c>
      <c r="AM120" s="21">
        <v>0</v>
      </c>
      <c r="AN120" s="21">
        <v>0</v>
      </c>
      <c r="AO120" s="21">
        <v>0</v>
      </c>
      <c r="AP120" s="22">
        <v>0</v>
      </c>
      <c r="AQ120" s="20">
        <v>0</v>
      </c>
      <c r="AR120" s="21">
        <v>0</v>
      </c>
      <c r="AS120" s="21">
        <v>0</v>
      </c>
      <c r="AT120" s="21">
        <v>0</v>
      </c>
      <c r="AU120" s="22">
        <v>0</v>
      </c>
      <c r="AV120" s="20">
        <v>0</v>
      </c>
      <c r="AW120" s="21">
        <v>0</v>
      </c>
      <c r="AX120" s="21">
        <v>0</v>
      </c>
      <c r="AY120" s="21">
        <v>0</v>
      </c>
      <c r="AZ120" s="22">
        <v>0</v>
      </c>
      <c r="BA120" s="20">
        <v>0</v>
      </c>
      <c r="BB120" s="21">
        <v>0</v>
      </c>
      <c r="BC120" s="21">
        <v>0</v>
      </c>
      <c r="BD120" s="21">
        <v>0</v>
      </c>
      <c r="BE120" s="22">
        <v>0</v>
      </c>
      <c r="BF120" s="20">
        <v>0</v>
      </c>
      <c r="BG120" s="21">
        <v>0</v>
      </c>
      <c r="BH120" s="21">
        <v>0</v>
      </c>
      <c r="BI120" s="21">
        <v>0</v>
      </c>
      <c r="BJ120" s="22">
        <v>0</v>
      </c>
      <c r="BK120" s="23">
        <f t="shared" si="27"/>
        <v>108.17661083223103</v>
      </c>
    </row>
    <row r="121" spans="1:63" ht="15">
      <c r="A121" s="19"/>
      <c r="B121" s="7" t="s">
        <v>178</v>
      </c>
      <c r="C121" s="20">
        <v>0</v>
      </c>
      <c r="D121" s="21">
        <v>0.808885191625182</v>
      </c>
      <c r="E121" s="21">
        <v>0</v>
      </c>
      <c r="F121" s="21">
        <v>0</v>
      </c>
      <c r="G121" s="22">
        <v>0</v>
      </c>
      <c r="H121" s="20">
        <v>7.890999999999999</v>
      </c>
      <c r="I121" s="21">
        <v>1355.896528218458</v>
      </c>
      <c r="J121" s="21">
        <v>0</v>
      </c>
      <c r="K121" s="21">
        <v>0</v>
      </c>
      <c r="L121" s="22">
        <v>137.57459999999998</v>
      </c>
      <c r="M121" s="20">
        <v>0</v>
      </c>
      <c r="N121" s="21">
        <v>0</v>
      </c>
      <c r="O121" s="21">
        <v>0</v>
      </c>
      <c r="P121" s="21">
        <v>0</v>
      </c>
      <c r="Q121" s="22">
        <v>0</v>
      </c>
      <c r="R121" s="20">
        <v>5.6735</v>
      </c>
      <c r="S121" s="21">
        <v>11.907399999999999</v>
      </c>
      <c r="T121" s="21">
        <v>0</v>
      </c>
      <c r="U121" s="21">
        <v>0</v>
      </c>
      <c r="V121" s="22">
        <v>53.131400000000006</v>
      </c>
      <c r="W121" s="20">
        <v>0</v>
      </c>
      <c r="X121" s="21">
        <v>0</v>
      </c>
      <c r="Y121" s="21">
        <v>0</v>
      </c>
      <c r="Z121" s="21">
        <v>0</v>
      </c>
      <c r="AA121" s="22">
        <v>0</v>
      </c>
      <c r="AB121" s="20">
        <v>0</v>
      </c>
      <c r="AC121" s="21">
        <v>0</v>
      </c>
      <c r="AD121" s="21">
        <v>0</v>
      </c>
      <c r="AE121" s="21">
        <v>0</v>
      </c>
      <c r="AF121" s="22">
        <v>0</v>
      </c>
      <c r="AG121" s="20">
        <v>0</v>
      </c>
      <c r="AH121" s="21">
        <v>0</v>
      </c>
      <c r="AI121" s="21">
        <v>0</v>
      </c>
      <c r="AJ121" s="21">
        <v>0</v>
      </c>
      <c r="AK121" s="22">
        <v>0</v>
      </c>
      <c r="AL121" s="20">
        <v>0</v>
      </c>
      <c r="AM121" s="21">
        <v>0</v>
      </c>
      <c r="AN121" s="21">
        <v>0</v>
      </c>
      <c r="AO121" s="21">
        <v>0</v>
      </c>
      <c r="AP121" s="22">
        <v>0</v>
      </c>
      <c r="AQ121" s="20">
        <v>0</v>
      </c>
      <c r="AR121" s="21">
        <v>0</v>
      </c>
      <c r="AS121" s="21">
        <v>0</v>
      </c>
      <c r="AT121" s="21">
        <v>0</v>
      </c>
      <c r="AU121" s="22">
        <v>0</v>
      </c>
      <c r="AV121" s="20">
        <v>0</v>
      </c>
      <c r="AW121" s="21">
        <v>0</v>
      </c>
      <c r="AX121" s="21">
        <v>0</v>
      </c>
      <c r="AY121" s="21">
        <v>0</v>
      </c>
      <c r="AZ121" s="22">
        <v>0</v>
      </c>
      <c r="BA121" s="20">
        <v>0</v>
      </c>
      <c r="BB121" s="21">
        <v>0</v>
      </c>
      <c r="BC121" s="21">
        <v>0</v>
      </c>
      <c r="BD121" s="21">
        <v>0</v>
      </c>
      <c r="BE121" s="22">
        <v>0</v>
      </c>
      <c r="BF121" s="20">
        <v>0</v>
      </c>
      <c r="BG121" s="21">
        <v>0</v>
      </c>
      <c r="BH121" s="21">
        <v>0</v>
      </c>
      <c r="BI121" s="21">
        <v>0</v>
      </c>
      <c r="BJ121" s="22">
        <v>0</v>
      </c>
      <c r="BK121" s="23">
        <f t="shared" si="27"/>
        <v>1572.883313410083</v>
      </c>
    </row>
    <row r="122" spans="1:63" ht="15">
      <c r="A122" s="19"/>
      <c r="B122" s="7" t="s">
        <v>165</v>
      </c>
      <c r="C122" s="20">
        <v>0</v>
      </c>
      <c r="D122" s="21">
        <v>79.42998352470975</v>
      </c>
      <c r="E122" s="21">
        <v>0</v>
      </c>
      <c r="F122" s="21">
        <v>0</v>
      </c>
      <c r="G122" s="22">
        <v>0</v>
      </c>
      <c r="H122" s="20">
        <v>240.96219999999994</v>
      </c>
      <c r="I122" s="21">
        <v>4070.1445098839094</v>
      </c>
      <c r="J122" s="21">
        <v>0</v>
      </c>
      <c r="K122" s="21">
        <v>0</v>
      </c>
      <c r="L122" s="22">
        <v>1211.8653000000002</v>
      </c>
      <c r="M122" s="20">
        <v>0</v>
      </c>
      <c r="N122" s="21">
        <v>0</v>
      </c>
      <c r="O122" s="21">
        <v>0</v>
      </c>
      <c r="P122" s="21">
        <v>0</v>
      </c>
      <c r="Q122" s="22">
        <v>0</v>
      </c>
      <c r="R122" s="20">
        <v>197.47409999999996</v>
      </c>
      <c r="S122" s="21">
        <v>45.12510000000001</v>
      </c>
      <c r="T122" s="21">
        <v>0</v>
      </c>
      <c r="U122" s="21">
        <v>0</v>
      </c>
      <c r="V122" s="22">
        <v>345.5474</v>
      </c>
      <c r="W122" s="20">
        <v>0</v>
      </c>
      <c r="X122" s="21">
        <v>0</v>
      </c>
      <c r="Y122" s="21">
        <v>0</v>
      </c>
      <c r="Z122" s="21">
        <v>0</v>
      </c>
      <c r="AA122" s="22">
        <v>0</v>
      </c>
      <c r="AB122" s="20">
        <v>0</v>
      </c>
      <c r="AC122" s="21">
        <v>0</v>
      </c>
      <c r="AD122" s="21">
        <v>0</v>
      </c>
      <c r="AE122" s="21">
        <v>0</v>
      </c>
      <c r="AF122" s="22">
        <v>0</v>
      </c>
      <c r="AG122" s="20">
        <v>0</v>
      </c>
      <c r="AH122" s="21">
        <v>0</v>
      </c>
      <c r="AI122" s="21">
        <v>0</v>
      </c>
      <c r="AJ122" s="21">
        <v>0</v>
      </c>
      <c r="AK122" s="22">
        <v>0</v>
      </c>
      <c r="AL122" s="20">
        <v>0</v>
      </c>
      <c r="AM122" s="21">
        <v>0</v>
      </c>
      <c r="AN122" s="21">
        <v>0</v>
      </c>
      <c r="AO122" s="21">
        <v>0</v>
      </c>
      <c r="AP122" s="22">
        <v>0</v>
      </c>
      <c r="AQ122" s="20">
        <v>0</v>
      </c>
      <c r="AR122" s="21">
        <v>0</v>
      </c>
      <c r="AS122" s="21">
        <v>0</v>
      </c>
      <c r="AT122" s="21">
        <v>0</v>
      </c>
      <c r="AU122" s="22">
        <v>0</v>
      </c>
      <c r="AV122" s="20">
        <v>0</v>
      </c>
      <c r="AW122" s="21">
        <v>0</v>
      </c>
      <c r="AX122" s="21">
        <v>0</v>
      </c>
      <c r="AY122" s="21">
        <v>0</v>
      </c>
      <c r="AZ122" s="22">
        <v>0</v>
      </c>
      <c r="BA122" s="20">
        <v>0</v>
      </c>
      <c r="BB122" s="21">
        <v>0</v>
      </c>
      <c r="BC122" s="21">
        <v>0</v>
      </c>
      <c r="BD122" s="21">
        <v>0</v>
      </c>
      <c r="BE122" s="22">
        <v>0</v>
      </c>
      <c r="BF122" s="20">
        <v>0</v>
      </c>
      <c r="BG122" s="21">
        <v>0</v>
      </c>
      <c r="BH122" s="21">
        <v>0</v>
      </c>
      <c r="BI122" s="21">
        <v>0</v>
      </c>
      <c r="BJ122" s="22">
        <v>0</v>
      </c>
      <c r="BK122" s="23">
        <f aca="true" t="shared" si="31" ref="BK122">SUM(C122:BJ122)</f>
        <v>6190.548593408621</v>
      </c>
    </row>
    <row r="123" spans="1:63" ht="15">
      <c r="A123" s="19"/>
      <c r="B123" s="7" t="s">
        <v>49</v>
      </c>
      <c r="C123" s="20">
        <v>0</v>
      </c>
      <c r="D123" s="21">
        <v>1.5922471505376936</v>
      </c>
      <c r="E123" s="21">
        <v>0</v>
      </c>
      <c r="F123" s="21">
        <v>0</v>
      </c>
      <c r="G123" s="22">
        <v>0</v>
      </c>
      <c r="H123" s="20">
        <v>389.2093</v>
      </c>
      <c r="I123" s="21">
        <v>31348.983902434065</v>
      </c>
      <c r="J123" s="21">
        <v>8.6088</v>
      </c>
      <c r="K123" s="21">
        <v>0</v>
      </c>
      <c r="L123" s="22">
        <v>3105.9415</v>
      </c>
      <c r="M123" s="20">
        <v>0</v>
      </c>
      <c r="N123" s="21">
        <v>0</v>
      </c>
      <c r="O123" s="21">
        <v>0</v>
      </c>
      <c r="P123" s="21">
        <v>0</v>
      </c>
      <c r="Q123" s="22">
        <v>0</v>
      </c>
      <c r="R123" s="20">
        <v>217.1098</v>
      </c>
      <c r="S123" s="21">
        <v>278.178</v>
      </c>
      <c r="T123" s="21">
        <v>0</v>
      </c>
      <c r="U123" s="21">
        <v>0</v>
      </c>
      <c r="V123" s="22">
        <v>725.7723000000001</v>
      </c>
      <c r="W123" s="20">
        <v>0</v>
      </c>
      <c r="X123" s="21">
        <v>0</v>
      </c>
      <c r="Y123" s="21">
        <v>0</v>
      </c>
      <c r="Z123" s="21">
        <v>0</v>
      </c>
      <c r="AA123" s="22">
        <v>0</v>
      </c>
      <c r="AB123" s="20">
        <v>0</v>
      </c>
      <c r="AC123" s="21">
        <v>0</v>
      </c>
      <c r="AD123" s="21">
        <v>0</v>
      </c>
      <c r="AE123" s="21">
        <v>0</v>
      </c>
      <c r="AF123" s="22">
        <v>0</v>
      </c>
      <c r="AG123" s="20">
        <v>0</v>
      </c>
      <c r="AH123" s="21">
        <v>0</v>
      </c>
      <c r="AI123" s="21">
        <v>0</v>
      </c>
      <c r="AJ123" s="21">
        <v>0</v>
      </c>
      <c r="AK123" s="22">
        <v>0</v>
      </c>
      <c r="AL123" s="20">
        <v>0</v>
      </c>
      <c r="AM123" s="21">
        <v>0</v>
      </c>
      <c r="AN123" s="21">
        <v>0</v>
      </c>
      <c r="AO123" s="21">
        <v>0</v>
      </c>
      <c r="AP123" s="22">
        <v>0</v>
      </c>
      <c r="AQ123" s="20">
        <v>0</v>
      </c>
      <c r="AR123" s="21">
        <v>0</v>
      </c>
      <c r="AS123" s="21">
        <v>0</v>
      </c>
      <c r="AT123" s="21">
        <v>0</v>
      </c>
      <c r="AU123" s="22">
        <v>0</v>
      </c>
      <c r="AV123" s="20">
        <v>0</v>
      </c>
      <c r="AW123" s="21">
        <v>0</v>
      </c>
      <c r="AX123" s="21">
        <v>0</v>
      </c>
      <c r="AY123" s="21">
        <v>0</v>
      </c>
      <c r="AZ123" s="22">
        <v>0</v>
      </c>
      <c r="BA123" s="20">
        <v>0</v>
      </c>
      <c r="BB123" s="21">
        <v>0</v>
      </c>
      <c r="BC123" s="21">
        <v>0</v>
      </c>
      <c r="BD123" s="21">
        <v>0</v>
      </c>
      <c r="BE123" s="22">
        <v>0</v>
      </c>
      <c r="BF123" s="20">
        <v>0</v>
      </c>
      <c r="BG123" s="21">
        <v>0</v>
      </c>
      <c r="BH123" s="21">
        <v>0</v>
      </c>
      <c r="BI123" s="21">
        <v>0</v>
      </c>
      <c r="BJ123" s="22">
        <v>0</v>
      </c>
      <c r="BK123" s="23">
        <f aca="true" t="shared" si="32" ref="BK123">SUM(C123:BJ123)</f>
        <v>36075.3958495846</v>
      </c>
    </row>
    <row r="124" spans="1:63" ht="15">
      <c r="A124" s="19"/>
      <c r="B124" s="7" t="s">
        <v>147</v>
      </c>
      <c r="C124" s="20">
        <v>0</v>
      </c>
      <c r="D124" s="21">
        <v>0.6210994159028888</v>
      </c>
      <c r="E124" s="21">
        <v>0</v>
      </c>
      <c r="F124" s="21">
        <v>0</v>
      </c>
      <c r="G124" s="22">
        <v>0</v>
      </c>
      <c r="H124" s="20">
        <v>36.1626</v>
      </c>
      <c r="I124" s="21">
        <v>132.11571790277287</v>
      </c>
      <c r="J124" s="21">
        <v>0</v>
      </c>
      <c r="K124" s="21">
        <v>0</v>
      </c>
      <c r="L124" s="22">
        <v>180.5532</v>
      </c>
      <c r="M124" s="20">
        <v>0</v>
      </c>
      <c r="N124" s="21">
        <v>0</v>
      </c>
      <c r="O124" s="21">
        <v>0</v>
      </c>
      <c r="P124" s="21">
        <v>0</v>
      </c>
      <c r="Q124" s="22">
        <v>0</v>
      </c>
      <c r="R124" s="20">
        <v>28.4582</v>
      </c>
      <c r="S124" s="21">
        <v>5.2626</v>
      </c>
      <c r="T124" s="21">
        <v>0</v>
      </c>
      <c r="U124" s="21">
        <v>0</v>
      </c>
      <c r="V124" s="22">
        <v>40.7642</v>
      </c>
      <c r="W124" s="20">
        <v>0</v>
      </c>
      <c r="X124" s="21">
        <v>0</v>
      </c>
      <c r="Y124" s="21">
        <v>0</v>
      </c>
      <c r="Z124" s="21">
        <v>0</v>
      </c>
      <c r="AA124" s="22">
        <v>0</v>
      </c>
      <c r="AB124" s="20">
        <v>0</v>
      </c>
      <c r="AC124" s="21">
        <v>0</v>
      </c>
      <c r="AD124" s="21">
        <v>0</v>
      </c>
      <c r="AE124" s="21">
        <v>0</v>
      </c>
      <c r="AF124" s="22">
        <v>0</v>
      </c>
      <c r="AG124" s="20">
        <v>0</v>
      </c>
      <c r="AH124" s="21">
        <v>0</v>
      </c>
      <c r="AI124" s="21">
        <v>0</v>
      </c>
      <c r="AJ124" s="21">
        <v>0</v>
      </c>
      <c r="AK124" s="22">
        <v>0</v>
      </c>
      <c r="AL124" s="20">
        <v>0</v>
      </c>
      <c r="AM124" s="21">
        <v>0</v>
      </c>
      <c r="AN124" s="21">
        <v>0</v>
      </c>
      <c r="AO124" s="21">
        <v>0</v>
      </c>
      <c r="AP124" s="22">
        <v>0</v>
      </c>
      <c r="AQ124" s="20">
        <v>0</v>
      </c>
      <c r="AR124" s="21">
        <v>0</v>
      </c>
      <c r="AS124" s="21">
        <v>0</v>
      </c>
      <c r="AT124" s="21">
        <v>0</v>
      </c>
      <c r="AU124" s="22">
        <v>0</v>
      </c>
      <c r="AV124" s="20">
        <v>0</v>
      </c>
      <c r="AW124" s="21">
        <v>0</v>
      </c>
      <c r="AX124" s="21">
        <v>0</v>
      </c>
      <c r="AY124" s="21">
        <v>0</v>
      </c>
      <c r="AZ124" s="22">
        <v>0</v>
      </c>
      <c r="BA124" s="20">
        <v>0</v>
      </c>
      <c r="BB124" s="21">
        <v>0</v>
      </c>
      <c r="BC124" s="21">
        <v>0</v>
      </c>
      <c r="BD124" s="21">
        <v>0</v>
      </c>
      <c r="BE124" s="22">
        <v>0</v>
      </c>
      <c r="BF124" s="20">
        <v>0</v>
      </c>
      <c r="BG124" s="21">
        <v>0</v>
      </c>
      <c r="BH124" s="21">
        <v>0</v>
      </c>
      <c r="BI124" s="21">
        <v>0</v>
      </c>
      <c r="BJ124" s="22">
        <v>0</v>
      </c>
      <c r="BK124" s="23">
        <f aca="true" t="shared" si="33" ref="BK124">SUM(C124:BJ124)</f>
        <v>423.9376173186758</v>
      </c>
    </row>
    <row r="125" spans="1:63" ht="15">
      <c r="A125" s="19"/>
      <c r="B125" s="7" t="s">
        <v>166</v>
      </c>
      <c r="C125" s="20">
        <v>0</v>
      </c>
      <c r="D125" s="21">
        <v>2.00347671292894</v>
      </c>
      <c r="E125" s="21">
        <v>0</v>
      </c>
      <c r="F125" s="21">
        <v>0</v>
      </c>
      <c r="G125" s="22">
        <v>0</v>
      </c>
      <c r="H125" s="20">
        <v>18.3183</v>
      </c>
      <c r="I125" s="21">
        <v>0.45400442254832696</v>
      </c>
      <c r="J125" s="21">
        <v>0</v>
      </c>
      <c r="K125" s="21">
        <v>0</v>
      </c>
      <c r="L125" s="22">
        <v>34.8458</v>
      </c>
      <c r="M125" s="20">
        <v>0</v>
      </c>
      <c r="N125" s="21">
        <v>0</v>
      </c>
      <c r="O125" s="21">
        <v>0</v>
      </c>
      <c r="P125" s="21">
        <v>0</v>
      </c>
      <c r="Q125" s="22">
        <v>0</v>
      </c>
      <c r="R125" s="20">
        <v>10.454899999999997</v>
      </c>
      <c r="S125" s="21">
        <v>0.14570000000000002</v>
      </c>
      <c r="T125" s="21">
        <v>0</v>
      </c>
      <c r="U125" s="21">
        <v>0</v>
      </c>
      <c r="V125" s="22">
        <v>10.685599999999997</v>
      </c>
      <c r="W125" s="20">
        <v>0</v>
      </c>
      <c r="X125" s="21">
        <v>0</v>
      </c>
      <c r="Y125" s="21">
        <v>0</v>
      </c>
      <c r="Z125" s="21">
        <v>0</v>
      </c>
      <c r="AA125" s="22">
        <v>0</v>
      </c>
      <c r="AB125" s="20">
        <v>0</v>
      </c>
      <c r="AC125" s="21">
        <v>0</v>
      </c>
      <c r="AD125" s="21">
        <v>0</v>
      </c>
      <c r="AE125" s="21">
        <v>0</v>
      </c>
      <c r="AF125" s="22">
        <v>0</v>
      </c>
      <c r="AG125" s="20">
        <v>0</v>
      </c>
      <c r="AH125" s="21">
        <v>0</v>
      </c>
      <c r="AI125" s="21">
        <v>0</v>
      </c>
      <c r="AJ125" s="21">
        <v>0</v>
      </c>
      <c r="AK125" s="22">
        <v>0</v>
      </c>
      <c r="AL125" s="20">
        <v>0</v>
      </c>
      <c r="AM125" s="21">
        <v>0</v>
      </c>
      <c r="AN125" s="21">
        <v>0</v>
      </c>
      <c r="AO125" s="21">
        <v>0</v>
      </c>
      <c r="AP125" s="22">
        <v>0</v>
      </c>
      <c r="AQ125" s="20">
        <v>0</v>
      </c>
      <c r="AR125" s="21">
        <v>0</v>
      </c>
      <c r="AS125" s="21">
        <v>0</v>
      </c>
      <c r="AT125" s="21">
        <v>0</v>
      </c>
      <c r="AU125" s="22">
        <v>0</v>
      </c>
      <c r="AV125" s="20">
        <v>0</v>
      </c>
      <c r="AW125" s="21">
        <v>0</v>
      </c>
      <c r="AX125" s="21">
        <v>0</v>
      </c>
      <c r="AY125" s="21">
        <v>0</v>
      </c>
      <c r="AZ125" s="22">
        <v>0</v>
      </c>
      <c r="BA125" s="20">
        <v>0</v>
      </c>
      <c r="BB125" s="21">
        <v>0</v>
      </c>
      <c r="BC125" s="21">
        <v>0</v>
      </c>
      <c r="BD125" s="21">
        <v>0</v>
      </c>
      <c r="BE125" s="22">
        <v>0</v>
      </c>
      <c r="BF125" s="20">
        <v>0</v>
      </c>
      <c r="BG125" s="21">
        <v>0</v>
      </c>
      <c r="BH125" s="21">
        <v>0</v>
      </c>
      <c r="BI125" s="21">
        <v>0</v>
      </c>
      <c r="BJ125" s="22">
        <v>0</v>
      </c>
      <c r="BK125" s="23">
        <f>SUM(C125:BJ125)</f>
        <v>76.90778113547726</v>
      </c>
    </row>
    <row r="126" spans="1:63" ht="15">
      <c r="A126" s="19"/>
      <c r="B126" s="7" t="s">
        <v>167</v>
      </c>
      <c r="C126" s="20">
        <v>0</v>
      </c>
      <c r="D126" s="21">
        <v>6.2510456680345</v>
      </c>
      <c r="E126" s="21">
        <v>0</v>
      </c>
      <c r="F126" s="21">
        <v>0</v>
      </c>
      <c r="G126" s="22">
        <v>0</v>
      </c>
      <c r="H126" s="20">
        <v>275.4114</v>
      </c>
      <c r="I126" s="21">
        <v>2489.561392502097</v>
      </c>
      <c r="J126" s="21">
        <v>0</v>
      </c>
      <c r="K126" s="21">
        <v>0</v>
      </c>
      <c r="L126" s="22">
        <v>1180.9487</v>
      </c>
      <c r="M126" s="20">
        <v>0</v>
      </c>
      <c r="N126" s="21">
        <v>0</v>
      </c>
      <c r="O126" s="21">
        <v>0</v>
      </c>
      <c r="P126" s="21">
        <v>0</v>
      </c>
      <c r="Q126" s="22">
        <v>0</v>
      </c>
      <c r="R126" s="20">
        <v>192.58170000000004</v>
      </c>
      <c r="S126" s="21">
        <v>33.8265</v>
      </c>
      <c r="T126" s="21">
        <v>0</v>
      </c>
      <c r="U126" s="21">
        <v>0</v>
      </c>
      <c r="V126" s="22">
        <v>227.6214</v>
      </c>
      <c r="W126" s="20">
        <v>0</v>
      </c>
      <c r="X126" s="21">
        <v>0</v>
      </c>
      <c r="Y126" s="21">
        <v>0</v>
      </c>
      <c r="Z126" s="21">
        <v>0</v>
      </c>
      <c r="AA126" s="22">
        <v>0</v>
      </c>
      <c r="AB126" s="20">
        <v>0</v>
      </c>
      <c r="AC126" s="21">
        <v>0</v>
      </c>
      <c r="AD126" s="21">
        <v>0</v>
      </c>
      <c r="AE126" s="21">
        <v>0</v>
      </c>
      <c r="AF126" s="22">
        <v>0</v>
      </c>
      <c r="AG126" s="20">
        <v>0</v>
      </c>
      <c r="AH126" s="21">
        <v>0</v>
      </c>
      <c r="AI126" s="21">
        <v>0</v>
      </c>
      <c r="AJ126" s="21">
        <v>0</v>
      </c>
      <c r="AK126" s="22">
        <v>0</v>
      </c>
      <c r="AL126" s="20">
        <v>0</v>
      </c>
      <c r="AM126" s="21">
        <v>0</v>
      </c>
      <c r="AN126" s="21">
        <v>0</v>
      </c>
      <c r="AO126" s="21">
        <v>0</v>
      </c>
      <c r="AP126" s="22">
        <v>0</v>
      </c>
      <c r="AQ126" s="20">
        <v>0</v>
      </c>
      <c r="AR126" s="21">
        <v>0</v>
      </c>
      <c r="AS126" s="21">
        <v>0</v>
      </c>
      <c r="AT126" s="21">
        <v>0</v>
      </c>
      <c r="AU126" s="22">
        <v>0</v>
      </c>
      <c r="AV126" s="20">
        <v>0</v>
      </c>
      <c r="AW126" s="21">
        <v>0</v>
      </c>
      <c r="AX126" s="21">
        <v>0</v>
      </c>
      <c r="AY126" s="21">
        <v>0</v>
      </c>
      <c r="AZ126" s="22">
        <v>0</v>
      </c>
      <c r="BA126" s="20">
        <v>0</v>
      </c>
      <c r="BB126" s="21">
        <v>0</v>
      </c>
      <c r="BC126" s="21">
        <v>0</v>
      </c>
      <c r="BD126" s="21">
        <v>0</v>
      </c>
      <c r="BE126" s="22">
        <v>0</v>
      </c>
      <c r="BF126" s="20">
        <v>0</v>
      </c>
      <c r="BG126" s="21">
        <v>0</v>
      </c>
      <c r="BH126" s="21">
        <v>0</v>
      </c>
      <c r="BI126" s="21">
        <v>0</v>
      </c>
      <c r="BJ126" s="22">
        <v>0</v>
      </c>
      <c r="BK126" s="23">
        <f t="shared" si="27"/>
        <v>4406.202138170132</v>
      </c>
    </row>
    <row r="127" spans="1:63" ht="15">
      <c r="A127" s="19"/>
      <c r="B127" s="7" t="s">
        <v>168</v>
      </c>
      <c r="C127" s="20">
        <v>0</v>
      </c>
      <c r="D127" s="21">
        <v>0.6226940171438866</v>
      </c>
      <c r="E127" s="21">
        <v>0</v>
      </c>
      <c r="F127" s="21">
        <v>0</v>
      </c>
      <c r="G127" s="22">
        <v>0</v>
      </c>
      <c r="H127" s="20">
        <v>346.4416999999999</v>
      </c>
      <c r="I127" s="21">
        <v>2788.6435590352708</v>
      </c>
      <c r="J127" s="21">
        <v>0.0004</v>
      </c>
      <c r="K127" s="21">
        <v>0</v>
      </c>
      <c r="L127" s="22">
        <v>6368.843699999999</v>
      </c>
      <c r="M127" s="20">
        <v>0</v>
      </c>
      <c r="N127" s="21">
        <v>0</v>
      </c>
      <c r="O127" s="21">
        <v>0</v>
      </c>
      <c r="P127" s="21">
        <v>0</v>
      </c>
      <c r="Q127" s="22">
        <v>0</v>
      </c>
      <c r="R127" s="20">
        <v>237.70540000000003</v>
      </c>
      <c r="S127" s="21">
        <v>189.50170000000003</v>
      </c>
      <c r="T127" s="21">
        <v>0</v>
      </c>
      <c r="U127" s="21">
        <v>0</v>
      </c>
      <c r="V127" s="22">
        <v>1694.9607</v>
      </c>
      <c r="W127" s="20">
        <v>0</v>
      </c>
      <c r="X127" s="21">
        <v>0</v>
      </c>
      <c r="Y127" s="21">
        <v>0</v>
      </c>
      <c r="Z127" s="21">
        <v>0</v>
      </c>
      <c r="AA127" s="22">
        <v>0</v>
      </c>
      <c r="AB127" s="20">
        <v>0</v>
      </c>
      <c r="AC127" s="21">
        <v>0</v>
      </c>
      <c r="AD127" s="21">
        <v>0</v>
      </c>
      <c r="AE127" s="21">
        <v>0</v>
      </c>
      <c r="AF127" s="22">
        <v>0</v>
      </c>
      <c r="AG127" s="20">
        <v>0</v>
      </c>
      <c r="AH127" s="21">
        <v>0</v>
      </c>
      <c r="AI127" s="21">
        <v>0</v>
      </c>
      <c r="AJ127" s="21">
        <v>0</v>
      </c>
      <c r="AK127" s="22">
        <v>0</v>
      </c>
      <c r="AL127" s="20">
        <v>0</v>
      </c>
      <c r="AM127" s="21">
        <v>0</v>
      </c>
      <c r="AN127" s="21">
        <v>0</v>
      </c>
      <c r="AO127" s="21">
        <v>0</v>
      </c>
      <c r="AP127" s="22">
        <v>0</v>
      </c>
      <c r="AQ127" s="20">
        <v>0</v>
      </c>
      <c r="AR127" s="21">
        <v>0</v>
      </c>
      <c r="AS127" s="21">
        <v>0</v>
      </c>
      <c r="AT127" s="21">
        <v>0</v>
      </c>
      <c r="AU127" s="22">
        <v>0</v>
      </c>
      <c r="AV127" s="20">
        <v>0</v>
      </c>
      <c r="AW127" s="21">
        <v>0</v>
      </c>
      <c r="AX127" s="21">
        <v>0</v>
      </c>
      <c r="AY127" s="21">
        <v>0</v>
      </c>
      <c r="AZ127" s="22">
        <v>0</v>
      </c>
      <c r="BA127" s="20">
        <v>0</v>
      </c>
      <c r="BB127" s="21">
        <v>0</v>
      </c>
      <c r="BC127" s="21">
        <v>0</v>
      </c>
      <c r="BD127" s="21">
        <v>0</v>
      </c>
      <c r="BE127" s="22">
        <v>0</v>
      </c>
      <c r="BF127" s="20">
        <v>0</v>
      </c>
      <c r="BG127" s="21">
        <v>0</v>
      </c>
      <c r="BH127" s="21">
        <v>0</v>
      </c>
      <c r="BI127" s="21">
        <v>0</v>
      </c>
      <c r="BJ127" s="22">
        <v>0</v>
      </c>
      <c r="BK127" s="23">
        <f t="shared" si="27"/>
        <v>11626.719853052415</v>
      </c>
    </row>
    <row r="128" spans="1:63" ht="15">
      <c r="A128" s="19"/>
      <c r="B128" s="7" t="s">
        <v>169</v>
      </c>
      <c r="C128" s="20">
        <v>0</v>
      </c>
      <c r="D128" s="21">
        <v>4.574109127655329</v>
      </c>
      <c r="E128" s="21">
        <v>0</v>
      </c>
      <c r="F128" s="21">
        <v>0</v>
      </c>
      <c r="G128" s="22">
        <v>0</v>
      </c>
      <c r="H128" s="20">
        <v>947.8771</v>
      </c>
      <c r="I128" s="21">
        <v>11031.793958612963</v>
      </c>
      <c r="J128" s="21">
        <v>253.1717</v>
      </c>
      <c r="K128" s="21">
        <v>0</v>
      </c>
      <c r="L128" s="22">
        <v>6163.1189</v>
      </c>
      <c r="M128" s="20">
        <v>0</v>
      </c>
      <c r="N128" s="21">
        <v>0</v>
      </c>
      <c r="O128" s="21">
        <v>0</v>
      </c>
      <c r="P128" s="21">
        <v>0</v>
      </c>
      <c r="Q128" s="22">
        <v>0</v>
      </c>
      <c r="R128" s="20">
        <v>795.0831000000001</v>
      </c>
      <c r="S128" s="21">
        <v>402.99600000000004</v>
      </c>
      <c r="T128" s="21">
        <v>0</v>
      </c>
      <c r="U128" s="21">
        <v>0</v>
      </c>
      <c r="V128" s="22">
        <v>1426.3723000000002</v>
      </c>
      <c r="W128" s="20">
        <v>0</v>
      </c>
      <c r="X128" s="21">
        <v>0</v>
      </c>
      <c r="Y128" s="21">
        <v>0</v>
      </c>
      <c r="Z128" s="21">
        <v>0</v>
      </c>
      <c r="AA128" s="22">
        <v>0</v>
      </c>
      <c r="AB128" s="20">
        <v>0</v>
      </c>
      <c r="AC128" s="21">
        <v>0</v>
      </c>
      <c r="AD128" s="21">
        <v>0</v>
      </c>
      <c r="AE128" s="21">
        <v>0</v>
      </c>
      <c r="AF128" s="22">
        <v>0</v>
      </c>
      <c r="AG128" s="20">
        <v>0</v>
      </c>
      <c r="AH128" s="21">
        <v>0</v>
      </c>
      <c r="AI128" s="21">
        <v>0</v>
      </c>
      <c r="AJ128" s="21">
        <v>0</v>
      </c>
      <c r="AK128" s="22">
        <v>0</v>
      </c>
      <c r="AL128" s="20">
        <v>0</v>
      </c>
      <c r="AM128" s="21">
        <v>0</v>
      </c>
      <c r="AN128" s="21">
        <v>0</v>
      </c>
      <c r="AO128" s="21">
        <v>0</v>
      </c>
      <c r="AP128" s="22">
        <v>0</v>
      </c>
      <c r="AQ128" s="20">
        <v>0</v>
      </c>
      <c r="AR128" s="21">
        <v>0</v>
      </c>
      <c r="AS128" s="21">
        <v>0</v>
      </c>
      <c r="AT128" s="21">
        <v>0</v>
      </c>
      <c r="AU128" s="22">
        <v>0</v>
      </c>
      <c r="AV128" s="20">
        <v>0</v>
      </c>
      <c r="AW128" s="21">
        <v>0</v>
      </c>
      <c r="AX128" s="21">
        <v>0</v>
      </c>
      <c r="AY128" s="21">
        <v>0</v>
      </c>
      <c r="AZ128" s="22">
        <v>0</v>
      </c>
      <c r="BA128" s="20">
        <v>0</v>
      </c>
      <c r="BB128" s="21">
        <v>0</v>
      </c>
      <c r="BC128" s="21">
        <v>0</v>
      </c>
      <c r="BD128" s="21">
        <v>0</v>
      </c>
      <c r="BE128" s="22">
        <v>0</v>
      </c>
      <c r="BF128" s="20">
        <v>0</v>
      </c>
      <c r="BG128" s="21">
        <v>0</v>
      </c>
      <c r="BH128" s="21">
        <v>0</v>
      </c>
      <c r="BI128" s="21">
        <v>0</v>
      </c>
      <c r="BJ128" s="22">
        <v>0</v>
      </c>
      <c r="BK128" s="23">
        <f t="shared" si="27"/>
        <v>21024.98716774062</v>
      </c>
    </row>
    <row r="129" spans="1:63" ht="15">
      <c r="A129" s="19"/>
      <c r="B129" s="7" t="s">
        <v>170</v>
      </c>
      <c r="C129" s="20">
        <v>0</v>
      </c>
      <c r="D129" s="21">
        <v>1.1303001895053708</v>
      </c>
      <c r="E129" s="21">
        <v>0</v>
      </c>
      <c r="F129" s="21">
        <v>0</v>
      </c>
      <c r="G129" s="22">
        <v>0</v>
      </c>
      <c r="H129" s="20">
        <v>102.9635</v>
      </c>
      <c r="I129" s="21">
        <v>1593.501844450223</v>
      </c>
      <c r="J129" s="21">
        <v>0</v>
      </c>
      <c r="K129" s="21">
        <v>0</v>
      </c>
      <c r="L129" s="22">
        <v>639.4816999999998</v>
      </c>
      <c r="M129" s="20">
        <v>0</v>
      </c>
      <c r="N129" s="21">
        <v>0</v>
      </c>
      <c r="O129" s="21">
        <v>0</v>
      </c>
      <c r="P129" s="21">
        <v>0</v>
      </c>
      <c r="Q129" s="22">
        <v>0</v>
      </c>
      <c r="R129" s="20">
        <v>70.81949999999998</v>
      </c>
      <c r="S129" s="21">
        <v>13.0914</v>
      </c>
      <c r="T129" s="21">
        <v>0</v>
      </c>
      <c r="U129" s="21">
        <v>0</v>
      </c>
      <c r="V129" s="22">
        <v>90.73040000000002</v>
      </c>
      <c r="W129" s="20">
        <v>0</v>
      </c>
      <c r="X129" s="21">
        <v>0</v>
      </c>
      <c r="Y129" s="21">
        <v>0</v>
      </c>
      <c r="Z129" s="21">
        <v>0</v>
      </c>
      <c r="AA129" s="22">
        <v>0</v>
      </c>
      <c r="AB129" s="20">
        <v>0</v>
      </c>
      <c r="AC129" s="21">
        <v>0</v>
      </c>
      <c r="AD129" s="21">
        <v>0</v>
      </c>
      <c r="AE129" s="21">
        <v>0</v>
      </c>
      <c r="AF129" s="22">
        <v>0</v>
      </c>
      <c r="AG129" s="20">
        <v>0</v>
      </c>
      <c r="AH129" s="21">
        <v>0</v>
      </c>
      <c r="AI129" s="21">
        <v>0</v>
      </c>
      <c r="AJ129" s="21">
        <v>0</v>
      </c>
      <c r="AK129" s="22">
        <v>0</v>
      </c>
      <c r="AL129" s="20">
        <v>0</v>
      </c>
      <c r="AM129" s="21">
        <v>0</v>
      </c>
      <c r="AN129" s="21">
        <v>0</v>
      </c>
      <c r="AO129" s="21">
        <v>0</v>
      </c>
      <c r="AP129" s="22">
        <v>0</v>
      </c>
      <c r="AQ129" s="20">
        <v>0</v>
      </c>
      <c r="AR129" s="21">
        <v>0</v>
      </c>
      <c r="AS129" s="21">
        <v>0</v>
      </c>
      <c r="AT129" s="21">
        <v>0</v>
      </c>
      <c r="AU129" s="22">
        <v>0</v>
      </c>
      <c r="AV129" s="20">
        <v>0</v>
      </c>
      <c r="AW129" s="21">
        <v>0</v>
      </c>
      <c r="AX129" s="21">
        <v>0</v>
      </c>
      <c r="AY129" s="21">
        <v>0</v>
      </c>
      <c r="AZ129" s="22">
        <v>0</v>
      </c>
      <c r="BA129" s="20">
        <v>0</v>
      </c>
      <c r="BB129" s="21">
        <v>0</v>
      </c>
      <c r="BC129" s="21">
        <v>0</v>
      </c>
      <c r="BD129" s="21">
        <v>0</v>
      </c>
      <c r="BE129" s="22">
        <v>0</v>
      </c>
      <c r="BF129" s="20">
        <v>0</v>
      </c>
      <c r="BG129" s="21">
        <v>0</v>
      </c>
      <c r="BH129" s="21">
        <v>0</v>
      </c>
      <c r="BI129" s="21">
        <v>0</v>
      </c>
      <c r="BJ129" s="22">
        <v>0</v>
      </c>
      <c r="BK129" s="23">
        <f t="shared" si="27"/>
        <v>2511.7186446397277</v>
      </c>
    </row>
    <row r="130" spans="1:63" ht="15">
      <c r="A130" s="19"/>
      <c r="B130" s="7" t="s">
        <v>135</v>
      </c>
      <c r="C130" s="20">
        <v>0</v>
      </c>
      <c r="D130" s="21">
        <v>22.13355965489129</v>
      </c>
      <c r="E130" s="21">
        <v>0</v>
      </c>
      <c r="F130" s="21">
        <v>0</v>
      </c>
      <c r="G130" s="22">
        <v>0</v>
      </c>
      <c r="H130" s="20">
        <v>71.7811</v>
      </c>
      <c r="I130" s="21">
        <v>280.3664972623685</v>
      </c>
      <c r="J130" s="21">
        <v>0</v>
      </c>
      <c r="K130" s="21">
        <v>0</v>
      </c>
      <c r="L130" s="22">
        <v>699.8583</v>
      </c>
      <c r="M130" s="20">
        <v>0</v>
      </c>
      <c r="N130" s="21">
        <v>0</v>
      </c>
      <c r="O130" s="21">
        <v>0</v>
      </c>
      <c r="P130" s="21">
        <v>0</v>
      </c>
      <c r="Q130" s="22">
        <v>0</v>
      </c>
      <c r="R130" s="20">
        <v>49.584700000000005</v>
      </c>
      <c r="S130" s="21">
        <v>4.403</v>
      </c>
      <c r="T130" s="21">
        <v>0</v>
      </c>
      <c r="U130" s="21">
        <v>0</v>
      </c>
      <c r="V130" s="22">
        <v>124.74169999999998</v>
      </c>
      <c r="W130" s="20">
        <v>0</v>
      </c>
      <c r="X130" s="21">
        <v>0</v>
      </c>
      <c r="Y130" s="21">
        <v>0</v>
      </c>
      <c r="Z130" s="21">
        <v>0</v>
      </c>
      <c r="AA130" s="22">
        <v>0</v>
      </c>
      <c r="AB130" s="20">
        <v>0</v>
      </c>
      <c r="AC130" s="21">
        <v>0</v>
      </c>
      <c r="AD130" s="21">
        <v>0</v>
      </c>
      <c r="AE130" s="21">
        <v>0</v>
      </c>
      <c r="AF130" s="22">
        <v>0</v>
      </c>
      <c r="AG130" s="20">
        <v>0</v>
      </c>
      <c r="AH130" s="21">
        <v>0</v>
      </c>
      <c r="AI130" s="21">
        <v>0</v>
      </c>
      <c r="AJ130" s="21">
        <v>0</v>
      </c>
      <c r="AK130" s="22">
        <v>0</v>
      </c>
      <c r="AL130" s="20">
        <v>0</v>
      </c>
      <c r="AM130" s="21">
        <v>0</v>
      </c>
      <c r="AN130" s="21">
        <v>0</v>
      </c>
      <c r="AO130" s="21">
        <v>0</v>
      </c>
      <c r="AP130" s="22">
        <v>0</v>
      </c>
      <c r="AQ130" s="20">
        <v>0</v>
      </c>
      <c r="AR130" s="21">
        <v>0</v>
      </c>
      <c r="AS130" s="21">
        <v>0</v>
      </c>
      <c r="AT130" s="21">
        <v>0</v>
      </c>
      <c r="AU130" s="22">
        <v>0</v>
      </c>
      <c r="AV130" s="20">
        <v>0</v>
      </c>
      <c r="AW130" s="21">
        <v>0</v>
      </c>
      <c r="AX130" s="21">
        <v>0</v>
      </c>
      <c r="AY130" s="21">
        <v>0</v>
      </c>
      <c r="AZ130" s="22">
        <v>0</v>
      </c>
      <c r="BA130" s="20">
        <v>0</v>
      </c>
      <c r="BB130" s="21">
        <v>0</v>
      </c>
      <c r="BC130" s="21">
        <v>0</v>
      </c>
      <c r="BD130" s="21">
        <v>0</v>
      </c>
      <c r="BE130" s="22">
        <v>0</v>
      </c>
      <c r="BF130" s="20">
        <v>0</v>
      </c>
      <c r="BG130" s="21">
        <v>0</v>
      </c>
      <c r="BH130" s="21">
        <v>0</v>
      </c>
      <c r="BI130" s="21">
        <v>0</v>
      </c>
      <c r="BJ130" s="22">
        <v>0</v>
      </c>
      <c r="BK130" s="23">
        <f t="shared" si="27"/>
        <v>1252.86885691726</v>
      </c>
    </row>
    <row r="131" spans="1:63" ht="15">
      <c r="A131" s="19"/>
      <c r="B131" s="7" t="s">
        <v>171</v>
      </c>
      <c r="C131" s="20">
        <v>0</v>
      </c>
      <c r="D131" s="21">
        <v>0.5714720483965516</v>
      </c>
      <c r="E131" s="21">
        <v>0</v>
      </c>
      <c r="F131" s="21">
        <v>0</v>
      </c>
      <c r="G131" s="22">
        <v>0</v>
      </c>
      <c r="H131" s="20">
        <v>2.9675000000000002</v>
      </c>
      <c r="I131" s="21">
        <v>0.4302642021741368</v>
      </c>
      <c r="J131" s="21">
        <v>0</v>
      </c>
      <c r="K131" s="21">
        <v>0</v>
      </c>
      <c r="L131" s="22">
        <v>7.1126000000000005</v>
      </c>
      <c r="M131" s="20">
        <v>0</v>
      </c>
      <c r="N131" s="21">
        <v>0</v>
      </c>
      <c r="O131" s="21">
        <v>0</v>
      </c>
      <c r="P131" s="21">
        <v>0</v>
      </c>
      <c r="Q131" s="22">
        <v>0</v>
      </c>
      <c r="R131" s="20">
        <v>2.882599999999999</v>
      </c>
      <c r="S131" s="21">
        <v>0.0031</v>
      </c>
      <c r="T131" s="21">
        <v>0</v>
      </c>
      <c r="U131" s="21">
        <v>0</v>
      </c>
      <c r="V131" s="22">
        <v>2.0235000000000003</v>
      </c>
      <c r="W131" s="20">
        <v>0</v>
      </c>
      <c r="X131" s="21">
        <v>0</v>
      </c>
      <c r="Y131" s="21">
        <v>0</v>
      </c>
      <c r="Z131" s="21">
        <v>0</v>
      </c>
      <c r="AA131" s="22">
        <v>0</v>
      </c>
      <c r="AB131" s="20">
        <v>0</v>
      </c>
      <c r="AC131" s="21">
        <v>0</v>
      </c>
      <c r="AD131" s="21">
        <v>0</v>
      </c>
      <c r="AE131" s="21">
        <v>0</v>
      </c>
      <c r="AF131" s="22">
        <v>0</v>
      </c>
      <c r="AG131" s="20">
        <v>0</v>
      </c>
      <c r="AH131" s="21">
        <v>0</v>
      </c>
      <c r="AI131" s="21">
        <v>0</v>
      </c>
      <c r="AJ131" s="21">
        <v>0</v>
      </c>
      <c r="AK131" s="22">
        <v>0</v>
      </c>
      <c r="AL131" s="20">
        <v>0</v>
      </c>
      <c r="AM131" s="21">
        <v>0</v>
      </c>
      <c r="AN131" s="21">
        <v>0</v>
      </c>
      <c r="AO131" s="21">
        <v>0</v>
      </c>
      <c r="AP131" s="22">
        <v>0</v>
      </c>
      <c r="AQ131" s="20">
        <v>0</v>
      </c>
      <c r="AR131" s="21">
        <v>0</v>
      </c>
      <c r="AS131" s="21">
        <v>0</v>
      </c>
      <c r="AT131" s="21">
        <v>0</v>
      </c>
      <c r="AU131" s="22">
        <v>0</v>
      </c>
      <c r="AV131" s="20">
        <v>0</v>
      </c>
      <c r="AW131" s="21">
        <v>0</v>
      </c>
      <c r="AX131" s="21">
        <v>0</v>
      </c>
      <c r="AY131" s="21">
        <v>0</v>
      </c>
      <c r="AZ131" s="22">
        <v>0</v>
      </c>
      <c r="BA131" s="20">
        <v>0</v>
      </c>
      <c r="BB131" s="21">
        <v>0</v>
      </c>
      <c r="BC131" s="21">
        <v>0</v>
      </c>
      <c r="BD131" s="21">
        <v>0</v>
      </c>
      <c r="BE131" s="22">
        <v>0</v>
      </c>
      <c r="BF131" s="20">
        <v>0</v>
      </c>
      <c r="BG131" s="21">
        <v>0</v>
      </c>
      <c r="BH131" s="21">
        <v>0</v>
      </c>
      <c r="BI131" s="21">
        <v>0</v>
      </c>
      <c r="BJ131" s="22">
        <v>0</v>
      </c>
      <c r="BK131" s="23">
        <f t="shared" si="27"/>
        <v>15.991036250570689</v>
      </c>
    </row>
    <row r="132" spans="1:63" ht="15">
      <c r="A132" s="19"/>
      <c r="B132" s="7" t="s">
        <v>172</v>
      </c>
      <c r="C132" s="20">
        <v>0</v>
      </c>
      <c r="D132" s="21">
        <v>3.2975991831665534</v>
      </c>
      <c r="E132" s="21">
        <v>0</v>
      </c>
      <c r="F132" s="21">
        <v>0</v>
      </c>
      <c r="G132" s="22">
        <v>0</v>
      </c>
      <c r="H132" s="20">
        <v>1.3182</v>
      </c>
      <c r="I132" s="21">
        <v>24.57993038804622</v>
      </c>
      <c r="J132" s="21">
        <v>0</v>
      </c>
      <c r="K132" s="21">
        <v>0</v>
      </c>
      <c r="L132" s="22">
        <v>1.6477</v>
      </c>
      <c r="M132" s="20">
        <v>0</v>
      </c>
      <c r="N132" s="21">
        <v>0</v>
      </c>
      <c r="O132" s="21">
        <v>0</v>
      </c>
      <c r="P132" s="21">
        <v>0</v>
      </c>
      <c r="Q132" s="22">
        <v>0</v>
      </c>
      <c r="R132" s="20">
        <v>0.8246000000000001</v>
      </c>
      <c r="S132" s="21">
        <v>0.0093</v>
      </c>
      <c r="T132" s="21">
        <v>0</v>
      </c>
      <c r="U132" s="21">
        <v>0</v>
      </c>
      <c r="V132" s="22">
        <v>0.8529000000000001</v>
      </c>
      <c r="W132" s="20">
        <v>0</v>
      </c>
      <c r="X132" s="21">
        <v>0</v>
      </c>
      <c r="Y132" s="21">
        <v>0</v>
      </c>
      <c r="Z132" s="21">
        <v>0</v>
      </c>
      <c r="AA132" s="22">
        <v>0</v>
      </c>
      <c r="AB132" s="20">
        <v>0</v>
      </c>
      <c r="AC132" s="21">
        <v>0</v>
      </c>
      <c r="AD132" s="21">
        <v>0</v>
      </c>
      <c r="AE132" s="21">
        <v>0</v>
      </c>
      <c r="AF132" s="22">
        <v>0</v>
      </c>
      <c r="AG132" s="20">
        <v>0</v>
      </c>
      <c r="AH132" s="21">
        <v>0</v>
      </c>
      <c r="AI132" s="21">
        <v>0</v>
      </c>
      <c r="AJ132" s="21">
        <v>0</v>
      </c>
      <c r="AK132" s="22">
        <v>0</v>
      </c>
      <c r="AL132" s="20">
        <v>0</v>
      </c>
      <c r="AM132" s="21">
        <v>0</v>
      </c>
      <c r="AN132" s="21">
        <v>0</v>
      </c>
      <c r="AO132" s="21">
        <v>0</v>
      </c>
      <c r="AP132" s="22">
        <v>0</v>
      </c>
      <c r="AQ132" s="20">
        <v>0</v>
      </c>
      <c r="AR132" s="21">
        <v>0</v>
      </c>
      <c r="AS132" s="21">
        <v>0</v>
      </c>
      <c r="AT132" s="21">
        <v>0</v>
      </c>
      <c r="AU132" s="22">
        <v>0</v>
      </c>
      <c r="AV132" s="20">
        <v>0</v>
      </c>
      <c r="AW132" s="21">
        <v>0</v>
      </c>
      <c r="AX132" s="21">
        <v>0</v>
      </c>
      <c r="AY132" s="21">
        <v>0</v>
      </c>
      <c r="AZ132" s="22">
        <v>0</v>
      </c>
      <c r="BA132" s="20">
        <v>0</v>
      </c>
      <c r="BB132" s="21">
        <v>0</v>
      </c>
      <c r="BC132" s="21">
        <v>0</v>
      </c>
      <c r="BD132" s="21">
        <v>0</v>
      </c>
      <c r="BE132" s="22">
        <v>0</v>
      </c>
      <c r="BF132" s="20">
        <v>0</v>
      </c>
      <c r="BG132" s="21">
        <v>0</v>
      </c>
      <c r="BH132" s="21">
        <v>0</v>
      </c>
      <c r="BI132" s="21">
        <v>0</v>
      </c>
      <c r="BJ132" s="22">
        <v>0</v>
      </c>
      <c r="BK132" s="23">
        <f t="shared" si="27"/>
        <v>32.53022957121277</v>
      </c>
    </row>
    <row r="133" spans="1:63" ht="15">
      <c r="A133" s="19"/>
      <c r="B133" s="7" t="s">
        <v>136</v>
      </c>
      <c r="C133" s="20">
        <v>0</v>
      </c>
      <c r="D133" s="21">
        <v>12.223781789646592</v>
      </c>
      <c r="E133" s="21">
        <v>0</v>
      </c>
      <c r="F133" s="21">
        <v>0</v>
      </c>
      <c r="G133" s="22">
        <v>0</v>
      </c>
      <c r="H133" s="20">
        <v>265.76050000000004</v>
      </c>
      <c r="I133" s="21">
        <v>722.1385472402823</v>
      </c>
      <c r="J133" s="21">
        <v>2.8045999999999998</v>
      </c>
      <c r="K133" s="21">
        <v>0</v>
      </c>
      <c r="L133" s="22">
        <v>558.7479000000001</v>
      </c>
      <c r="M133" s="20">
        <v>0</v>
      </c>
      <c r="N133" s="21">
        <v>0</v>
      </c>
      <c r="O133" s="21">
        <v>0</v>
      </c>
      <c r="P133" s="21">
        <v>0</v>
      </c>
      <c r="Q133" s="22">
        <v>0</v>
      </c>
      <c r="R133" s="20">
        <v>250.83179999999996</v>
      </c>
      <c r="S133" s="21">
        <v>8.7101</v>
      </c>
      <c r="T133" s="21">
        <v>0</v>
      </c>
      <c r="U133" s="21">
        <v>0</v>
      </c>
      <c r="V133" s="22">
        <v>208.43989999999997</v>
      </c>
      <c r="W133" s="20">
        <v>0</v>
      </c>
      <c r="X133" s="21">
        <v>0</v>
      </c>
      <c r="Y133" s="21">
        <v>0</v>
      </c>
      <c r="Z133" s="21">
        <v>0</v>
      </c>
      <c r="AA133" s="22">
        <v>0</v>
      </c>
      <c r="AB133" s="20">
        <v>0</v>
      </c>
      <c r="AC133" s="21">
        <v>0</v>
      </c>
      <c r="AD133" s="21">
        <v>0</v>
      </c>
      <c r="AE133" s="21">
        <v>0</v>
      </c>
      <c r="AF133" s="22">
        <v>0</v>
      </c>
      <c r="AG133" s="20">
        <v>0</v>
      </c>
      <c r="AH133" s="21">
        <v>0</v>
      </c>
      <c r="AI133" s="21">
        <v>0</v>
      </c>
      <c r="AJ133" s="21">
        <v>0</v>
      </c>
      <c r="AK133" s="22">
        <v>0</v>
      </c>
      <c r="AL133" s="20">
        <v>0</v>
      </c>
      <c r="AM133" s="21">
        <v>0</v>
      </c>
      <c r="AN133" s="21">
        <v>0</v>
      </c>
      <c r="AO133" s="21">
        <v>0</v>
      </c>
      <c r="AP133" s="22">
        <v>0</v>
      </c>
      <c r="AQ133" s="20">
        <v>0</v>
      </c>
      <c r="AR133" s="21">
        <v>0</v>
      </c>
      <c r="AS133" s="21">
        <v>0</v>
      </c>
      <c r="AT133" s="21">
        <v>0</v>
      </c>
      <c r="AU133" s="22">
        <v>0</v>
      </c>
      <c r="AV133" s="20">
        <v>0</v>
      </c>
      <c r="AW133" s="21">
        <v>0</v>
      </c>
      <c r="AX133" s="21">
        <v>0</v>
      </c>
      <c r="AY133" s="21">
        <v>0</v>
      </c>
      <c r="AZ133" s="22">
        <v>0</v>
      </c>
      <c r="BA133" s="20">
        <v>0</v>
      </c>
      <c r="BB133" s="21">
        <v>0</v>
      </c>
      <c r="BC133" s="21">
        <v>0</v>
      </c>
      <c r="BD133" s="21">
        <v>0</v>
      </c>
      <c r="BE133" s="22">
        <v>0</v>
      </c>
      <c r="BF133" s="20">
        <v>0</v>
      </c>
      <c r="BG133" s="21">
        <v>0</v>
      </c>
      <c r="BH133" s="21">
        <v>0</v>
      </c>
      <c r="BI133" s="21">
        <v>0</v>
      </c>
      <c r="BJ133" s="22">
        <v>0</v>
      </c>
      <c r="BK133" s="23">
        <f t="shared" si="27"/>
        <v>2029.657129029929</v>
      </c>
    </row>
    <row r="134" spans="1:63" ht="15">
      <c r="A134" s="19"/>
      <c r="B134" s="7" t="s">
        <v>173</v>
      </c>
      <c r="C134" s="20">
        <v>0</v>
      </c>
      <c r="D134" s="21">
        <v>0.5824517367624139</v>
      </c>
      <c r="E134" s="21">
        <v>0</v>
      </c>
      <c r="F134" s="21">
        <v>0</v>
      </c>
      <c r="G134" s="22">
        <v>0</v>
      </c>
      <c r="H134" s="20">
        <v>1.3044999999999998</v>
      </c>
      <c r="I134" s="21">
        <v>1537.1613320453262</v>
      </c>
      <c r="J134" s="21">
        <v>0.5835</v>
      </c>
      <c r="K134" s="21">
        <v>0</v>
      </c>
      <c r="L134" s="22">
        <v>88.9852</v>
      </c>
      <c r="M134" s="20">
        <v>0</v>
      </c>
      <c r="N134" s="21">
        <v>0</v>
      </c>
      <c r="O134" s="21">
        <v>0</v>
      </c>
      <c r="P134" s="21">
        <v>0</v>
      </c>
      <c r="Q134" s="22">
        <v>0</v>
      </c>
      <c r="R134" s="20">
        <v>0.3981</v>
      </c>
      <c r="S134" s="21">
        <v>0.0583</v>
      </c>
      <c r="T134" s="21">
        <v>0</v>
      </c>
      <c r="U134" s="21">
        <v>0</v>
      </c>
      <c r="V134" s="22">
        <v>4.785699999999999</v>
      </c>
      <c r="W134" s="20">
        <v>0</v>
      </c>
      <c r="X134" s="21">
        <v>0</v>
      </c>
      <c r="Y134" s="21">
        <v>0</v>
      </c>
      <c r="Z134" s="21">
        <v>0</v>
      </c>
      <c r="AA134" s="22">
        <v>0</v>
      </c>
      <c r="AB134" s="20">
        <v>0</v>
      </c>
      <c r="AC134" s="21">
        <v>0</v>
      </c>
      <c r="AD134" s="21">
        <v>0</v>
      </c>
      <c r="AE134" s="21">
        <v>0</v>
      </c>
      <c r="AF134" s="22">
        <v>0</v>
      </c>
      <c r="AG134" s="20">
        <v>0</v>
      </c>
      <c r="AH134" s="21">
        <v>0</v>
      </c>
      <c r="AI134" s="21">
        <v>0</v>
      </c>
      <c r="AJ134" s="21">
        <v>0</v>
      </c>
      <c r="AK134" s="22">
        <v>0</v>
      </c>
      <c r="AL134" s="20">
        <v>0</v>
      </c>
      <c r="AM134" s="21">
        <v>0</v>
      </c>
      <c r="AN134" s="21">
        <v>0</v>
      </c>
      <c r="AO134" s="21">
        <v>0</v>
      </c>
      <c r="AP134" s="22">
        <v>0</v>
      </c>
      <c r="AQ134" s="20">
        <v>0</v>
      </c>
      <c r="AR134" s="21">
        <v>0</v>
      </c>
      <c r="AS134" s="21">
        <v>0</v>
      </c>
      <c r="AT134" s="21">
        <v>0</v>
      </c>
      <c r="AU134" s="22">
        <v>0</v>
      </c>
      <c r="AV134" s="20">
        <v>0</v>
      </c>
      <c r="AW134" s="21">
        <v>0</v>
      </c>
      <c r="AX134" s="21">
        <v>0</v>
      </c>
      <c r="AY134" s="21">
        <v>0</v>
      </c>
      <c r="AZ134" s="22">
        <v>0</v>
      </c>
      <c r="BA134" s="20">
        <v>0</v>
      </c>
      <c r="BB134" s="21">
        <v>0</v>
      </c>
      <c r="BC134" s="21">
        <v>0</v>
      </c>
      <c r="BD134" s="21">
        <v>0</v>
      </c>
      <c r="BE134" s="22">
        <v>0</v>
      </c>
      <c r="BF134" s="20">
        <v>0</v>
      </c>
      <c r="BG134" s="21">
        <v>0</v>
      </c>
      <c r="BH134" s="21">
        <v>0</v>
      </c>
      <c r="BI134" s="21">
        <v>0</v>
      </c>
      <c r="BJ134" s="22">
        <v>0</v>
      </c>
      <c r="BK134" s="23">
        <f t="shared" si="27"/>
        <v>1633.8590837820886</v>
      </c>
    </row>
    <row r="135" spans="1:63" ht="15">
      <c r="A135" s="19"/>
      <c r="B135" s="7" t="s">
        <v>174</v>
      </c>
      <c r="C135" s="20">
        <v>0</v>
      </c>
      <c r="D135" s="21">
        <v>172.03507854398862</v>
      </c>
      <c r="E135" s="21">
        <v>0</v>
      </c>
      <c r="F135" s="21">
        <v>0</v>
      </c>
      <c r="G135" s="22">
        <v>0</v>
      </c>
      <c r="H135" s="20">
        <v>0.663</v>
      </c>
      <c r="I135" s="21">
        <v>6532.467368068274</v>
      </c>
      <c r="J135" s="21">
        <v>207.9957</v>
      </c>
      <c r="K135" s="21">
        <v>0</v>
      </c>
      <c r="L135" s="22">
        <v>295.5045</v>
      </c>
      <c r="M135" s="20">
        <v>0</v>
      </c>
      <c r="N135" s="21">
        <v>0</v>
      </c>
      <c r="O135" s="21">
        <v>0</v>
      </c>
      <c r="P135" s="21">
        <v>0</v>
      </c>
      <c r="Q135" s="22">
        <v>0</v>
      </c>
      <c r="R135" s="20">
        <v>0.34149999999999997</v>
      </c>
      <c r="S135" s="21">
        <v>129.0732</v>
      </c>
      <c r="T135" s="21">
        <v>0</v>
      </c>
      <c r="U135" s="21">
        <v>0</v>
      </c>
      <c r="V135" s="22">
        <v>40.4198</v>
      </c>
      <c r="W135" s="20">
        <v>0</v>
      </c>
      <c r="X135" s="21">
        <v>0</v>
      </c>
      <c r="Y135" s="21">
        <v>0</v>
      </c>
      <c r="Z135" s="21">
        <v>0</v>
      </c>
      <c r="AA135" s="22">
        <v>0</v>
      </c>
      <c r="AB135" s="20">
        <v>0</v>
      </c>
      <c r="AC135" s="21">
        <v>0</v>
      </c>
      <c r="AD135" s="21">
        <v>0</v>
      </c>
      <c r="AE135" s="21">
        <v>0</v>
      </c>
      <c r="AF135" s="22">
        <v>0</v>
      </c>
      <c r="AG135" s="20">
        <v>0</v>
      </c>
      <c r="AH135" s="21">
        <v>0</v>
      </c>
      <c r="AI135" s="21">
        <v>0</v>
      </c>
      <c r="AJ135" s="21">
        <v>0</v>
      </c>
      <c r="AK135" s="22">
        <v>0</v>
      </c>
      <c r="AL135" s="20">
        <v>0</v>
      </c>
      <c r="AM135" s="21">
        <v>0</v>
      </c>
      <c r="AN135" s="21">
        <v>0</v>
      </c>
      <c r="AO135" s="21">
        <v>0</v>
      </c>
      <c r="AP135" s="22">
        <v>0</v>
      </c>
      <c r="AQ135" s="20">
        <v>0</v>
      </c>
      <c r="AR135" s="21">
        <v>0</v>
      </c>
      <c r="AS135" s="21">
        <v>0</v>
      </c>
      <c r="AT135" s="21">
        <v>0</v>
      </c>
      <c r="AU135" s="22">
        <v>0</v>
      </c>
      <c r="AV135" s="20">
        <v>0</v>
      </c>
      <c r="AW135" s="21">
        <v>0</v>
      </c>
      <c r="AX135" s="21">
        <v>0</v>
      </c>
      <c r="AY135" s="21">
        <v>0</v>
      </c>
      <c r="AZ135" s="22">
        <v>0</v>
      </c>
      <c r="BA135" s="20">
        <v>0</v>
      </c>
      <c r="BB135" s="21">
        <v>0</v>
      </c>
      <c r="BC135" s="21">
        <v>0</v>
      </c>
      <c r="BD135" s="21">
        <v>0</v>
      </c>
      <c r="BE135" s="22">
        <v>0</v>
      </c>
      <c r="BF135" s="20">
        <v>0</v>
      </c>
      <c r="BG135" s="21">
        <v>0</v>
      </c>
      <c r="BH135" s="21">
        <v>0</v>
      </c>
      <c r="BI135" s="21">
        <v>0</v>
      </c>
      <c r="BJ135" s="22">
        <v>0</v>
      </c>
      <c r="BK135" s="23">
        <f t="shared" si="27"/>
        <v>7378.500146612262</v>
      </c>
    </row>
    <row r="136" spans="1:63" ht="15">
      <c r="A136" s="19"/>
      <c r="B136" s="7" t="s">
        <v>175</v>
      </c>
      <c r="C136" s="20">
        <v>0</v>
      </c>
      <c r="D136" s="21">
        <v>0.5761643531849476</v>
      </c>
      <c r="E136" s="21">
        <v>0</v>
      </c>
      <c r="F136" s="21">
        <v>0</v>
      </c>
      <c r="G136" s="22">
        <v>0</v>
      </c>
      <c r="H136" s="20">
        <v>12.965000000000002</v>
      </c>
      <c r="I136" s="21">
        <v>28.20343721231159</v>
      </c>
      <c r="J136" s="21">
        <v>0</v>
      </c>
      <c r="K136" s="21">
        <v>0</v>
      </c>
      <c r="L136" s="22">
        <v>55.023</v>
      </c>
      <c r="M136" s="20">
        <v>0</v>
      </c>
      <c r="N136" s="21">
        <v>0</v>
      </c>
      <c r="O136" s="21">
        <v>0</v>
      </c>
      <c r="P136" s="21">
        <v>0</v>
      </c>
      <c r="Q136" s="22">
        <v>0</v>
      </c>
      <c r="R136" s="20">
        <v>9.368799999999998</v>
      </c>
      <c r="S136" s="21">
        <v>0.5447</v>
      </c>
      <c r="T136" s="21">
        <v>0</v>
      </c>
      <c r="U136" s="21">
        <v>0</v>
      </c>
      <c r="V136" s="22">
        <v>18.206000000000003</v>
      </c>
      <c r="W136" s="20">
        <v>0</v>
      </c>
      <c r="X136" s="21">
        <v>0</v>
      </c>
      <c r="Y136" s="21">
        <v>0</v>
      </c>
      <c r="Z136" s="21">
        <v>0</v>
      </c>
      <c r="AA136" s="22">
        <v>0</v>
      </c>
      <c r="AB136" s="20">
        <v>0</v>
      </c>
      <c r="AC136" s="21">
        <v>0</v>
      </c>
      <c r="AD136" s="21">
        <v>0</v>
      </c>
      <c r="AE136" s="21">
        <v>0</v>
      </c>
      <c r="AF136" s="22">
        <v>0</v>
      </c>
      <c r="AG136" s="20">
        <v>0</v>
      </c>
      <c r="AH136" s="21">
        <v>0</v>
      </c>
      <c r="AI136" s="21">
        <v>0</v>
      </c>
      <c r="AJ136" s="21">
        <v>0</v>
      </c>
      <c r="AK136" s="22">
        <v>0</v>
      </c>
      <c r="AL136" s="20">
        <v>0</v>
      </c>
      <c r="AM136" s="21">
        <v>0</v>
      </c>
      <c r="AN136" s="21">
        <v>0</v>
      </c>
      <c r="AO136" s="21">
        <v>0</v>
      </c>
      <c r="AP136" s="22">
        <v>0</v>
      </c>
      <c r="AQ136" s="20">
        <v>0</v>
      </c>
      <c r="AR136" s="21">
        <v>0</v>
      </c>
      <c r="AS136" s="21">
        <v>0</v>
      </c>
      <c r="AT136" s="21">
        <v>0</v>
      </c>
      <c r="AU136" s="22">
        <v>0</v>
      </c>
      <c r="AV136" s="20">
        <v>0</v>
      </c>
      <c r="AW136" s="21">
        <v>0</v>
      </c>
      <c r="AX136" s="21">
        <v>0</v>
      </c>
      <c r="AY136" s="21">
        <v>0</v>
      </c>
      <c r="AZ136" s="22">
        <v>0</v>
      </c>
      <c r="BA136" s="20">
        <v>0</v>
      </c>
      <c r="BB136" s="21">
        <v>0</v>
      </c>
      <c r="BC136" s="21">
        <v>0</v>
      </c>
      <c r="BD136" s="21">
        <v>0</v>
      </c>
      <c r="BE136" s="22">
        <v>0</v>
      </c>
      <c r="BF136" s="20">
        <v>0</v>
      </c>
      <c r="BG136" s="21">
        <v>0</v>
      </c>
      <c r="BH136" s="21">
        <v>0</v>
      </c>
      <c r="BI136" s="21">
        <v>0</v>
      </c>
      <c r="BJ136" s="22">
        <v>0</v>
      </c>
      <c r="BK136" s="23">
        <f t="shared" si="27"/>
        <v>124.88710156549654</v>
      </c>
    </row>
    <row r="137" spans="1:63" ht="15">
      <c r="A137" s="19"/>
      <c r="B137" s="7" t="s">
        <v>148</v>
      </c>
      <c r="C137" s="20">
        <v>0</v>
      </c>
      <c r="D137" s="21">
        <v>5.164828422093959</v>
      </c>
      <c r="E137" s="21">
        <v>0</v>
      </c>
      <c r="F137" s="21">
        <v>0</v>
      </c>
      <c r="G137" s="22">
        <v>0</v>
      </c>
      <c r="H137" s="20">
        <v>74.5363</v>
      </c>
      <c r="I137" s="21">
        <v>199.1012590329158</v>
      </c>
      <c r="J137" s="21">
        <v>0.5406</v>
      </c>
      <c r="K137" s="21">
        <v>0</v>
      </c>
      <c r="L137" s="22">
        <v>216.5667</v>
      </c>
      <c r="M137" s="20">
        <v>0</v>
      </c>
      <c r="N137" s="21">
        <v>0</v>
      </c>
      <c r="O137" s="21">
        <v>0</v>
      </c>
      <c r="P137" s="21">
        <v>0</v>
      </c>
      <c r="Q137" s="22">
        <v>0</v>
      </c>
      <c r="R137" s="20">
        <v>66.3795</v>
      </c>
      <c r="S137" s="21">
        <v>3.4568000000000003</v>
      </c>
      <c r="T137" s="21">
        <v>0</v>
      </c>
      <c r="U137" s="21">
        <v>0</v>
      </c>
      <c r="V137" s="22">
        <v>54.828100000000006</v>
      </c>
      <c r="W137" s="20">
        <v>0</v>
      </c>
      <c r="X137" s="21">
        <v>0</v>
      </c>
      <c r="Y137" s="21">
        <v>0</v>
      </c>
      <c r="Z137" s="21">
        <v>0</v>
      </c>
      <c r="AA137" s="22">
        <v>0</v>
      </c>
      <c r="AB137" s="20">
        <v>0</v>
      </c>
      <c r="AC137" s="21">
        <v>0</v>
      </c>
      <c r="AD137" s="21">
        <v>0</v>
      </c>
      <c r="AE137" s="21">
        <v>0</v>
      </c>
      <c r="AF137" s="22">
        <v>0</v>
      </c>
      <c r="AG137" s="20">
        <v>0</v>
      </c>
      <c r="AH137" s="21">
        <v>0</v>
      </c>
      <c r="AI137" s="21">
        <v>0</v>
      </c>
      <c r="AJ137" s="21">
        <v>0</v>
      </c>
      <c r="AK137" s="22">
        <v>0</v>
      </c>
      <c r="AL137" s="20">
        <v>0</v>
      </c>
      <c r="AM137" s="21">
        <v>0</v>
      </c>
      <c r="AN137" s="21">
        <v>0</v>
      </c>
      <c r="AO137" s="21">
        <v>0</v>
      </c>
      <c r="AP137" s="22">
        <v>0</v>
      </c>
      <c r="AQ137" s="20">
        <v>0</v>
      </c>
      <c r="AR137" s="21">
        <v>0</v>
      </c>
      <c r="AS137" s="21">
        <v>0</v>
      </c>
      <c r="AT137" s="21">
        <v>0</v>
      </c>
      <c r="AU137" s="22">
        <v>0</v>
      </c>
      <c r="AV137" s="20">
        <v>0</v>
      </c>
      <c r="AW137" s="21">
        <v>0</v>
      </c>
      <c r="AX137" s="21">
        <v>0</v>
      </c>
      <c r="AY137" s="21">
        <v>0</v>
      </c>
      <c r="AZ137" s="22">
        <v>0</v>
      </c>
      <c r="BA137" s="20">
        <v>0</v>
      </c>
      <c r="BB137" s="21">
        <v>0</v>
      </c>
      <c r="BC137" s="21">
        <v>0</v>
      </c>
      <c r="BD137" s="21">
        <v>0</v>
      </c>
      <c r="BE137" s="22">
        <v>0</v>
      </c>
      <c r="BF137" s="20">
        <v>0</v>
      </c>
      <c r="BG137" s="21">
        <v>0</v>
      </c>
      <c r="BH137" s="21">
        <v>0</v>
      </c>
      <c r="BI137" s="21">
        <v>0</v>
      </c>
      <c r="BJ137" s="22">
        <v>0</v>
      </c>
      <c r="BK137" s="23">
        <f t="shared" si="27"/>
        <v>620.5740874550097</v>
      </c>
    </row>
    <row r="138" spans="1:63" ht="15">
      <c r="A138" s="19"/>
      <c r="B138" s="7" t="s">
        <v>153</v>
      </c>
      <c r="C138" s="20">
        <v>0</v>
      </c>
      <c r="D138" s="21">
        <v>0.8548202338370595</v>
      </c>
      <c r="E138" s="21">
        <v>0</v>
      </c>
      <c r="F138" s="21">
        <v>0</v>
      </c>
      <c r="G138" s="22">
        <v>0</v>
      </c>
      <c r="H138" s="20">
        <v>24.773699999999998</v>
      </c>
      <c r="I138" s="21">
        <v>2.9143233365594674</v>
      </c>
      <c r="J138" s="21">
        <v>0</v>
      </c>
      <c r="K138" s="21">
        <v>0</v>
      </c>
      <c r="L138" s="22">
        <v>37.0548</v>
      </c>
      <c r="M138" s="20">
        <v>0</v>
      </c>
      <c r="N138" s="21">
        <v>0</v>
      </c>
      <c r="O138" s="21">
        <v>0</v>
      </c>
      <c r="P138" s="21">
        <v>0</v>
      </c>
      <c r="Q138" s="22">
        <v>0</v>
      </c>
      <c r="R138" s="20">
        <v>20.589099999999995</v>
      </c>
      <c r="S138" s="21">
        <v>0.9229999999999998</v>
      </c>
      <c r="T138" s="21">
        <v>0</v>
      </c>
      <c r="U138" s="21">
        <v>0</v>
      </c>
      <c r="V138" s="22">
        <v>9.5672</v>
      </c>
      <c r="W138" s="20">
        <v>0</v>
      </c>
      <c r="X138" s="21">
        <v>0</v>
      </c>
      <c r="Y138" s="21">
        <v>0</v>
      </c>
      <c r="Z138" s="21">
        <v>0</v>
      </c>
      <c r="AA138" s="22">
        <v>0</v>
      </c>
      <c r="AB138" s="20">
        <v>0</v>
      </c>
      <c r="AC138" s="21">
        <v>0</v>
      </c>
      <c r="AD138" s="21">
        <v>0</v>
      </c>
      <c r="AE138" s="21">
        <v>0</v>
      </c>
      <c r="AF138" s="22">
        <v>0</v>
      </c>
      <c r="AG138" s="20">
        <v>0</v>
      </c>
      <c r="AH138" s="21">
        <v>0</v>
      </c>
      <c r="AI138" s="21">
        <v>0</v>
      </c>
      <c r="AJ138" s="21">
        <v>0</v>
      </c>
      <c r="AK138" s="22">
        <v>0</v>
      </c>
      <c r="AL138" s="20">
        <v>0</v>
      </c>
      <c r="AM138" s="21">
        <v>0</v>
      </c>
      <c r="AN138" s="21">
        <v>0</v>
      </c>
      <c r="AO138" s="21">
        <v>0</v>
      </c>
      <c r="AP138" s="22">
        <v>0</v>
      </c>
      <c r="AQ138" s="20">
        <v>0</v>
      </c>
      <c r="AR138" s="21">
        <v>0</v>
      </c>
      <c r="AS138" s="21">
        <v>0</v>
      </c>
      <c r="AT138" s="21">
        <v>0</v>
      </c>
      <c r="AU138" s="22">
        <v>0</v>
      </c>
      <c r="AV138" s="20">
        <v>0</v>
      </c>
      <c r="AW138" s="21">
        <v>0</v>
      </c>
      <c r="AX138" s="21">
        <v>0</v>
      </c>
      <c r="AY138" s="21">
        <v>0</v>
      </c>
      <c r="AZ138" s="22">
        <v>0</v>
      </c>
      <c r="BA138" s="20">
        <v>0</v>
      </c>
      <c r="BB138" s="21">
        <v>0</v>
      </c>
      <c r="BC138" s="21">
        <v>0</v>
      </c>
      <c r="BD138" s="21">
        <v>0</v>
      </c>
      <c r="BE138" s="22">
        <v>0</v>
      </c>
      <c r="BF138" s="20">
        <v>0</v>
      </c>
      <c r="BG138" s="21">
        <v>0</v>
      </c>
      <c r="BH138" s="21">
        <v>0</v>
      </c>
      <c r="BI138" s="21">
        <v>0</v>
      </c>
      <c r="BJ138" s="22">
        <v>0</v>
      </c>
      <c r="BK138" s="23">
        <f t="shared" si="27"/>
        <v>96.67694357039652</v>
      </c>
    </row>
    <row r="139" spans="1:63" ht="15">
      <c r="A139" s="19"/>
      <c r="B139" s="7" t="s">
        <v>155</v>
      </c>
      <c r="C139" s="20">
        <v>0</v>
      </c>
      <c r="D139" s="21">
        <v>0.5575174113769013</v>
      </c>
      <c r="E139" s="21">
        <v>0</v>
      </c>
      <c r="F139" s="21">
        <v>0</v>
      </c>
      <c r="G139" s="22">
        <v>0</v>
      </c>
      <c r="H139" s="20">
        <v>126.02620000000002</v>
      </c>
      <c r="I139" s="21">
        <v>540.2519868259749</v>
      </c>
      <c r="J139" s="21">
        <v>0</v>
      </c>
      <c r="K139" s="21">
        <v>0</v>
      </c>
      <c r="L139" s="22">
        <v>509.9758999999999</v>
      </c>
      <c r="M139" s="20">
        <v>0</v>
      </c>
      <c r="N139" s="21">
        <v>0</v>
      </c>
      <c r="O139" s="21">
        <v>0</v>
      </c>
      <c r="P139" s="21">
        <v>0</v>
      </c>
      <c r="Q139" s="22">
        <v>0</v>
      </c>
      <c r="R139" s="20">
        <v>109.99440000000001</v>
      </c>
      <c r="S139" s="21">
        <v>13.272400000000001</v>
      </c>
      <c r="T139" s="21">
        <v>0</v>
      </c>
      <c r="U139" s="21">
        <v>0</v>
      </c>
      <c r="V139" s="22">
        <v>219.11219999999997</v>
      </c>
      <c r="W139" s="20">
        <v>0</v>
      </c>
      <c r="X139" s="21">
        <v>0</v>
      </c>
      <c r="Y139" s="21">
        <v>0</v>
      </c>
      <c r="Z139" s="21">
        <v>0</v>
      </c>
      <c r="AA139" s="22">
        <v>0</v>
      </c>
      <c r="AB139" s="20">
        <v>0</v>
      </c>
      <c r="AC139" s="21">
        <v>0</v>
      </c>
      <c r="AD139" s="21">
        <v>0</v>
      </c>
      <c r="AE139" s="21">
        <v>0</v>
      </c>
      <c r="AF139" s="22">
        <v>0</v>
      </c>
      <c r="AG139" s="20">
        <v>0</v>
      </c>
      <c r="AH139" s="21">
        <v>0</v>
      </c>
      <c r="AI139" s="21">
        <v>0</v>
      </c>
      <c r="AJ139" s="21">
        <v>0</v>
      </c>
      <c r="AK139" s="22">
        <v>0</v>
      </c>
      <c r="AL139" s="20">
        <v>0</v>
      </c>
      <c r="AM139" s="21">
        <v>0</v>
      </c>
      <c r="AN139" s="21">
        <v>0</v>
      </c>
      <c r="AO139" s="21">
        <v>0</v>
      </c>
      <c r="AP139" s="22">
        <v>0</v>
      </c>
      <c r="AQ139" s="20">
        <v>0</v>
      </c>
      <c r="AR139" s="21">
        <v>0</v>
      </c>
      <c r="AS139" s="21">
        <v>0</v>
      </c>
      <c r="AT139" s="21">
        <v>0</v>
      </c>
      <c r="AU139" s="22">
        <v>0</v>
      </c>
      <c r="AV139" s="20">
        <v>0</v>
      </c>
      <c r="AW139" s="21">
        <v>0</v>
      </c>
      <c r="AX139" s="21">
        <v>0</v>
      </c>
      <c r="AY139" s="21">
        <v>0</v>
      </c>
      <c r="AZ139" s="22">
        <v>0</v>
      </c>
      <c r="BA139" s="20">
        <v>0</v>
      </c>
      <c r="BB139" s="21">
        <v>0</v>
      </c>
      <c r="BC139" s="21">
        <v>0</v>
      </c>
      <c r="BD139" s="21">
        <v>0</v>
      </c>
      <c r="BE139" s="22">
        <v>0</v>
      </c>
      <c r="BF139" s="20">
        <v>0</v>
      </c>
      <c r="BG139" s="21">
        <v>0</v>
      </c>
      <c r="BH139" s="21">
        <v>0</v>
      </c>
      <c r="BI139" s="21">
        <v>0</v>
      </c>
      <c r="BJ139" s="22">
        <v>0</v>
      </c>
      <c r="BK139" s="23">
        <f t="shared" si="27"/>
        <v>1519.1906042373519</v>
      </c>
    </row>
    <row r="140" spans="1:63" s="28" customFormat="1" ht="15">
      <c r="A140" s="19"/>
      <c r="B140" s="8" t="s">
        <v>12</v>
      </c>
      <c r="C140" s="24">
        <f aca="true" t="shared" si="34" ref="C140:AH140">SUM(C116:C139)</f>
        <v>0</v>
      </c>
      <c r="D140" s="25">
        <f t="shared" si="34"/>
        <v>349.2033437107934</v>
      </c>
      <c r="E140" s="25">
        <f t="shared" si="34"/>
        <v>0</v>
      </c>
      <c r="F140" s="25">
        <f t="shared" si="34"/>
        <v>0</v>
      </c>
      <c r="G140" s="26">
        <f t="shared" si="34"/>
        <v>0</v>
      </c>
      <c r="H140" s="24">
        <f t="shared" si="34"/>
        <v>2982.154700000001</v>
      </c>
      <c r="I140" s="25">
        <f t="shared" si="34"/>
        <v>69847.24344943181</v>
      </c>
      <c r="J140" s="25">
        <f t="shared" si="34"/>
        <v>473.70529999999997</v>
      </c>
      <c r="K140" s="25">
        <f t="shared" si="34"/>
        <v>0</v>
      </c>
      <c r="L140" s="26">
        <f t="shared" si="34"/>
        <v>21621.5767</v>
      </c>
      <c r="M140" s="24">
        <f t="shared" si="34"/>
        <v>0</v>
      </c>
      <c r="N140" s="25">
        <f t="shared" si="34"/>
        <v>0</v>
      </c>
      <c r="O140" s="25">
        <f t="shared" si="34"/>
        <v>0</v>
      </c>
      <c r="P140" s="25">
        <f t="shared" si="34"/>
        <v>0</v>
      </c>
      <c r="Q140" s="26">
        <f t="shared" si="34"/>
        <v>0</v>
      </c>
      <c r="R140" s="24">
        <f t="shared" si="34"/>
        <v>2292.1400000000003</v>
      </c>
      <c r="S140" s="25">
        <f t="shared" si="34"/>
        <v>1176.0846000000001</v>
      </c>
      <c r="T140" s="25">
        <f t="shared" si="34"/>
        <v>0</v>
      </c>
      <c r="U140" s="25">
        <f t="shared" si="34"/>
        <v>0</v>
      </c>
      <c r="V140" s="26">
        <f t="shared" si="34"/>
        <v>5322.0901</v>
      </c>
      <c r="W140" s="24">
        <f t="shared" si="34"/>
        <v>0</v>
      </c>
      <c r="X140" s="25">
        <f t="shared" si="34"/>
        <v>0</v>
      </c>
      <c r="Y140" s="25">
        <f t="shared" si="34"/>
        <v>0</v>
      </c>
      <c r="Z140" s="25">
        <f t="shared" si="34"/>
        <v>0</v>
      </c>
      <c r="AA140" s="26">
        <f t="shared" si="34"/>
        <v>0</v>
      </c>
      <c r="AB140" s="24">
        <f t="shared" si="34"/>
        <v>0</v>
      </c>
      <c r="AC140" s="25">
        <f t="shared" si="34"/>
        <v>0</v>
      </c>
      <c r="AD140" s="25">
        <f t="shared" si="34"/>
        <v>0</v>
      </c>
      <c r="AE140" s="25">
        <f t="shared" si="34"/>
        <v>0</v>
      </c>
      <c r="AF140" s="26">
        <f t="shared" si="34"/>
        <v>0</v>
      </c>
      <c r="AG140" s="24">
        <f t="shared" si="34"/>
        <v>0</v>
      </c>
      <c r="AH140" s="25">
        <f t="shared" si="34"/>
        <v>0</v>
      </c>
      <c r="AI140" s="25">
        <f aca="true" t="shared" si="35" ref="AI140:BK140">SUM(AI116:AI139)</f>
        <v>0</v>
      </c>
      <c r="AJ140" s="25">
        <f t="shared" si="35"/>
        <v>0</v>
      </c>
      <c r="AK140" s="26">
        <f t="shared" si="35"/>
        <v>0</v>
      </c>
      <c r="AL140" s="24">
        <f t="shared" si="35"/>
        <v>0</v>
      </c>
      <c r="AM140" s="25">
        <f t="shared" si="35"/>
        <v>0</v>
      </c>
      <c r="AN140" s="25">
        <f t="shared" si="35"/>
        <v>0</v>
      </c>
      <c r="AO140" s="25">
        <f t="shared" si="35"/>
        <v>0</v>
      </c>
      <c r="AP140" s="26">
        <f t="shared" si="35"/>
        <v>0</v>
      </c>
      <c r="AQ140" s="24">
        <f t="shared" si="35"/>
        <v>0</v>
      </c>
      <c r="AR140" s="25">
        <f t="shared" si="35"/>
        <v>0</v>
      </c>
      <c r="AS140" s="25">
        <f t="shared" si="35"/>
        <v>0</v>
      </c>
      <c r="AT140" s="25">
        <f t="shared" si="35"/>
        <v>0</v>
      </c>
      <c r="AU140" s="26">
        <f t="shared" si="35"/>
        <v>0</v>
      </c>
      <c r="AV140" s="24">
        <f t="shared" si="35"/>
        <v>0</v>
      </c>
      <c r="AW140" s="25">
        <f t="shared" si="35"/>
        <v>0</v>
      </c>
      <c r="AX140" s="25">
        <f t="shared" si="35"/>
        <v>0</v>
      </c>
      <c r="AY140" s="25">
        <f t="shared" si="35"/>
        <v>0</v>
      </c>
      <c r="AZ140" s="26">
        <f t="shared" si="35"/>
        <v>0</v>
      </c>
      <c r="BA140" s="24">
        <f t="shared" si="35"/>
        <v>0</v>
      </c>
      <c r="BB140" s="25">
        <f t="shared" si="35"/>
        <v>0</v>
      </c>
      <c r="BC140" s="25">
        <f t="shared" si="35"/>
        <v>0</v>
      </c>
      <c r="BD140" s="25">
        <f t="shared" si="35"/>
        <v>0</v>
      </c>
      <c r="BE140" s="26">
        <f t="shared" si="35"/>
        <v>0</v>
      </c>
      <c r="BF140" s="24">
        <f t="shared" si="35"/>
        <v>0</v>
      </c>
      <c r="BG140" s="25">
        <f t="shared" si="35"/>
        <v>0</v>
      </c>
      <c r="BH140" s="25">
        <f t="shared" si="35"/>
        <v>0</v>
      </c>
      <c r="BI140" s="25">
        <f t="shared" si="35"/>
        <v>0</v>
      </c>
      <c r="BJ140" s="26">
        <f t="shared" si="35"/>
        <v>0</v>
      </c>
      <c r="BK140" s="26">
        <f t="shared" si="35"/>
        <v>104064.19819314264</v>
      </c>
    </row>
    <row r="141" spans="1:64" s="28" customFormat="1" ht="15">
      <c r="A141" s="19"/>
      <c r="B141" s="9" t="s">
        <v>23</v>
      </c>
      <c r="C141" s="24">
        <f aca="true" t="shared" si="36" ref="C141:AH141">C140+C114</f>
        <v>0</v>
      </c>
      <c r="D141" s="25">
        <f t="shared" si="36"/>
        <v>350.3374172354669</v>
      </c>
      <c r="E141" s="25">
        <f t="shared" si="36"/>
        <v>0</v>
      </c>
      <c r="F141" s="25">
        <f t="shared" si="36"/>
        <v>0</v>
      </c>
      <c r="G141" s="26">
        <f t="shared" si="36"/>
        <v>0</v>
      </c>
      <c r="H141" s="24">
        <f t="shared" si="36"/>
        <v>3777.872400000001</v>
      </c>
      <c r="I141" s="25">
        <f t="shared" si="36"/>
        <v>73100.69508166381</v>
      </c>
      <c r="J141" s="25">
        <f t="shared" si="36"/>
        <v>473.7091</v>
      </c>
      <c r="K141" s="25">
        <f t="shared" si="36"/>
        <v>0</v>
      </c>
      <c r="L141" s="26">
        <f t="shared" si="36"/>
        <v>25027.5484</v>
      </c>
      <c r="M141" s="24">
        <f t="shared" si="36"/>
        <v>0</v>
      </c>
      <c r="N141" s="25">
        <f t="shared" si="36"/>
        <v>0</v>
      </c>
      <c r="O141" s="25">
        <f t="shared" si="36"/>
        <v>0</v>
      </c>
      <c r="P141" s="25">
        <f t="shared" si="36"/>
        <v>0</v>
      </c>
      <c r="Q141" s="26">
        <f t="shared" si="36"/>
        <v>0</v>
      </c>
      <c r="R141" s="24">
        <f t="shared" si="36"/>
        <v>2843.3194000000003</v>
      </c>
      <c r="S141" s="25">
        <f t="shared" si="36"/>
        <v>1282.8995000000002</v>
      </c>
      <c r="T141" s="25">
        <f t="shared" si="36"/>
        <v>0.0068</v>
      </c>
      <c r="U141" s="25">
        <f t="shared" si="36"/>
        <v>0</v>
      </c>
      <c r="V141" s="26">
        <f t="shared" si="36"/>
        <v>6043.4992</v>
      </c>
      <c r="W141" s="24">
        <f t="shared" si="36"/>
        <v>0</v>
      </c>
      <c r="X141" s="25">
        <f t="shared" si="36"/>
        <v>0</v>
      </c>
      <c r="Y141" s="25">
        <f t="shared" si="36"/>
        <v>0</v>
      </c>
      <c r="Z141" s="25">
        <f t="shared" si="36"/>
        <v>0</v>
      </c>
      <c r="AA141" s="26">
        <f t="shared" si="36"/>
        <v>0</v>
      </c>
      <c r="AB141" s="24">
        <f t="shared" si="36"/>
        <v>0</v>
      </c>
      <c r="AC141" s="25">
        <f t="shared" si="36"/>
        <v>0</v>
      </c>
      <c r="AD141" s="25">
        <f t="shared" si="36"/>
        <v>0</v>
      </c>
      <c r="AE141" s="25">
        <f t="shared" si="36"/>
        <v>0</v>
      </c>
      <c r="AF141" s="26">
        <f t="shared" si="36"/>
        <v>0</v>
      </c>
      <c r="AG141" s="24">
        <f t="shared" si="36"/>
        <v>0</v>
      </c>
      <c r="AH141" s="25">
        <f t="shared" si="36"/>
        <v>0</v>
      </c>
      <c r="AI141" s="25">
        <f aca="true" t="shared" si="37" ref="AI141:BK141">AI140+AI114</f>
        <v>0</v>
      </c>
      <c r="AJ141" s="25">
        <f t="shared" si="37"/>
        <v>0</v>
      </c>
      <c r="AK141" s="26">
        <f t="shared" si="37"/>
        <v>0</v>
      </c>
      <c r="AL141" s="24">
        <f t="shared" si="37"/>
        <v>0</v>
      </c>
      <c r="AM141" s="25">
        <f t="shared" si="37"/>
        <v>0</v>
      </c>
      <c r="AN141" s="25">
        <f t="shared" si="37"/>
        <v>0</v>
      </c>
      <c r="AO141" s="25">
        <f t="shared" si="37"/>
        <v>0</v>
      </c>
      <c r="AP141" s="26">
        <f t="shared" si="37"/>
        <v>0</v>
      </c>
      <c r="AQ141" s="24">
        <f t="shared" si="37"/>
        <v>0</v>
      </c>
      <c r="AR141" s="25">
        <f t="shared" si="37"/>
        <v>0</v>
      </c>
      <c r="AS141" s="25">
        <f t="shared" si="37"/>
        <v>0</v>
      </c>
      <c r="AT141" s="25">
        <f t="shared" si="37"/>
        <v>0</v>
      </c>
      <c r="AU141" s="26">
        <f t="shared" si="37"/>
        <v>0</v>
      </c>
      <c r="AV141" s="24">
        <f t="shared" si="37"/>
        <v>0</v>
      </c>
      <c r="AW141" s="25">
        <f t="shared" si="37"/>
        <v>0</v>
      </c>
      <c r="AX141" s="25">
        <f t="shared" si="37"/>
        <v>0</v>
      </c>
      <c r="AY141" s="25">
        <f t="shared" si="37"/>
        <v>0</v>
      </c>
      <c r="AZ141" s="26">
        <f t="shared" si="37"/>
        <v>0</v>
      </c>
      <c r="BA141" s="24">
        <f t="shared" si="37"/>
        <v>0</v>
      </c>
      <c r="BB141" s="25">
        <f t="shared" si="37"/>
        <v>0</v>
      </c>
      <c r="BC141" s="25">
        <f t="shared" si="37"/>
        <v>0</v>
      </c>
      <c r="BD141" s="25">
        <f t="shared" si="37"/>
        <v>0</v>
      </c>
      <c r="BE141" s="26">
        <f t="shared" si="37"/>
        <v>0</v>
      </c>
      <c r="BF141" s="24">
        <f t="shared" si="37"/>
        <v>0</v>
      </c>
      <c r="BG141" s="25">
        <f t="shared" si="37"/>
        <v>0</v>
      </c>
      <c r="BH141" s="25">
        <f t="shared" si="37"/>
        <v>0</v>
      </c>
      <c r="BI141" s="25">
        <f t="shared" si="37"/>
        <v>0</v>
      </c>
      <c r="BJ141" s="26">
        <f t="shared" si="37"/>
        <v>0</v>
      </c>
      <c r="BK141" s="26">
        <f t="shared" si="37"/>
        <v>112899.88729889931</v>
      </c>
      <c r="BL141" s="37"/>
    </row>
    <row r="142" spans="1:63" ht="15">
      <c r="A142" s="19"/>
      <c r="B142" s="9"/>
      <c r="C142" s="30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2"/>
    </row>
    <row r="143" spans="1:63" ht="15">
      <c r="A143" s="19" t="s">
        <v>42</v>
      </c>
      <c r="B143" s="10" t="s">
        <v>43</v>
      </c>
      <c r="C143" s="30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2"/>
    </row>
    <row r="144" spans="1:63" ht="15">
      <c r="A144" s="19" t="s">
        <v>7</v>
      </c>
      <c r="B144" s="13" t="s">
        <v>44</v>
      </c>
      <c r="C144" s="30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2"/>
    </row>
    <row r="145" spans="1:63" ht="15">
      <c r="A145" s="34"/>
      <c r="B145" s="7" t="s">
        <v>33</v>
      </c>
      <c r="C145" s="20">
        <v>0</v>
      </c>
      <c r="D145" s="21">
        <v>0</v>
      </c>
      <c r="E145" s="21">
        <v>0</v>
      </c>
      <c r="F145" s="21">
        <v>0</v>
      </c>
      <c r="G145" s="22">
        <v>0</v>
      </c>
      <c r="H145" s="20">
        <v>0</v>
      </c>
      <c r="I145" s="21">
        <v>0</v>
      </c>
      <c r="J145" s="21">
        <v>0</v>
      </c>
      <c r="K145" s="21">
        <v>0</v>
      </c>
      <c r="L145" s="22">
        <v>0</v>
      </c>
      <c r="M145" s="20">
        <v>0</v>
      </c>
      <c r="N145" s="21">
        <v>0</v>
      </c>
      <c r="O145" s="21">
        <v>0</v>
      </c>
      <c r="P145" s="21">
        <v>0</v>
      </c>
      <c r="Q145" s="22">
        <v>0</v>
      </c>
      <c r="R145" s="20">
        <v>0</v>
      </c>
      <c r="S145" s="21">
        <v>0</v>
      </c>
      <c r="T145" s="21">
        <v>0</v>
      </c>
      <c r="U145" s="21">
        <v>0</v>
      </c>
      <c r="V145" s="22">
        <v>0</v>
      </c>
      <c r="W145" s="20">
        <v>0</v>
      </c>
      <c r="X145" s="21">
        <v>0</v>
      </c>
      <c r="Y145" s="21">
        <v>0</v>
      </c>
      <c r="Z145" s="21">
        <v>0</v>
      </c>
      <c r="AA145" s="22">
        <v>0</v>
      </c>
      <c r="AB145" s="20">
        <v>0</v>
      </c>
      <c r="AC145" s="21">
        <v>0</v>
      </c>
      <c r="AD145" s="21">
        <v>0</v>
      </c>
      <c r="AE145" s="21">
        <v>0</v>
      </c>
      <c r="AF145" s="22">
        <v>0</v>
      </c>
      <c r="AG145" s="20">
        <v>0</v>
      </c>
      <c r="AH145" s="21">
        <v>0</v>
      </c>
      <c r="AI145" s="21">
        <v>0</v>
      </c>
      <c r="AJ145" s="21">
        <v>0</v>
      </c>
      <c r="AK145" s="22">
        <v>0</v>
      </c>
      <c r="AL145" s="20">
        <v>0</v>
      </c>
      <c r="AM145" s="21">
        <v>0</v>
      </c>
      <c r="AN145" s="21">
        <v>0</v>
      </c>
      <c r="AO145" s="21">
        <v>0</v>
      </c>
      <c r="AP145" s="22">
        <v>0</v>
      </c>
      <c r="AQ145" s="20">
        <v>0</v>
      </c>
      <c r="AR145" s="21">
        <v>0</v>
      </c>
      <c r="AS145" s="21">
        <v>0</v>
      </c>
      <c r="AT145" s="21">
        <v>0</v>
      </c>
      <c r="AU145" s="22">
        <v>0</v>
      </c>
      <c r="AV145" s="20">
        <v>0</v>
      </c>
      <c r="AW145" s="21">
        <v>0</v>
      </c>
      <c r="AX145" s="21">
        <v>0</v>
      </c>
      <c r="AY145" s="21">
        <v>0</v>
      </c>
      <c r="AZ145" s="22">
        <v>0</v>
      </c>
      <c r="BA145" s="20">
        <v>0</v>
      </c>
      <c r="BB145" s="21">
        <v>0</v>
      </c>
      <c r="BC145" s="21">
        <v>0</v>
      </c>
      <c r="BD145" s="21">
        <v>0</v>
      </c>
      <c r="BE145" s="22">
        <v>0</v>
      </c>
      <c r="BF145" s="20">
        <v>0</v>
      </c>
      <c r="BG145" s="21">
        <v>0</v>
      </c>
      <c r="BH145" s="21">
        <v>0</v>
      </c>
      <c r="BI145" s="21">
        <v>0</v>
      </c>
      <c r="BJ145" s="22">
        <v>0</v>
      </c>
      <c r="BK145" s="20">
        <v>0</v>
      </c>
    </row>
    <row r="146" spans="1:63" s="28" customFormat="1" ht="15">
      <c r="A146" s="19"/>
      <c r="B146" s="9" t="s">
        <v>27</v>
      </c>
      <c r="C146" s="24">
        <v>0</v>
      </c>
      <c r="D146" s="25">
        <v>0</v>
      </c>
      <c r="E146" s="25">
        <v>0</v>
      </c>
      <c r="F146" s="25">
        <v>0</v>
      </c>
      <c r="G146" s="26">
        <v>0</v>
      </c>
      <c r="H146" s="24">
        <v>0</v>
      </c>
      <c r="I146" s="25">
        <v>0</v>
      </c>
      <c r="J146" s="25">
        <v>0</v>
      </c>
      <c r="K146" s="25">
        <v>0</v>
      </c>
      <c r="L146" s="26">
        <v>0</v>
      </c>
      <c r="M146" s="24">
        <v>0</v>
      </c>
      <c r="N146" s="25">
        <v>0</v>
      </c>
      <c r="O146" s="25">
        <v>0</v>
      </c>
      <c r="P146" s="25">
        <v>0</v>
      </c>
      <c r="Q146" s="26">
        <v>0</v>
      </c>
      <c r="R146" s="24">
        <v>0</v>
      </c>
      <c r="S146" s="25">
        <v>0</v>
      </c>
      <c r="T146" s="25">
        <v>0</v>
      </c>
      <c r="U146" s="25">
        <v>0</v>
      </c>
      <c r="V146" s="26">
        <v>0</v>
      </c>
      <c r="W146" s="24">
        <v>0</v>
      </c>
      <c r="X146" s="25">
        <v>0</v>
      </c>
      <c r="Y146" s="25">
        <v>0</v>
      </c>
      <c r="Z146" s="25">
        <v>0</v>
      </c>
      <c r="AA146" s="26">
        <v>0</v>
      </c>
      <c r="AB146" s="24">
        <v>0</v>
      </c>
      <c r="AC146" s="25">
        <v>0</v>
      </c>
      <c r="AD146" s="25">
        <v>0</v>
      </c>
      <c r="AE146" s="25">
        <v>0</v>
      </c>
      <c r="AF146" s="26">
        <v>0</v>
      </c>
      <c r="AG146" s="24">
        <v>0</v>
      </c>
      <c r="AH146" s="25">
        <v>0</v>
      </c>
      <c r="AI146" s="25">
        <v>0</v>
      </c>
      <c r="AJ146" s="25">
        <v>0</v>
      </c>
      <c r="AK146" s="26">
        <v>0</v>
      </c>
      <c r="AL146" s="24">
        <v>0</v>
      </c>
      <c r="AM146" s="25">
        <v>0</v>
      </c>
      <c r="AN146" s="25">
        <v>0</v>
      </c>
      <c r="AO146" s="25">
        <v>0</v>
      </c>
      <c r="AP146" s="26">
        <v>0</v>
      </c>
      <c r="AQ146" s="24">
        <v>0</v>
      </c>
      <c r="AR146" s="25">
        <v>0</v>
      </c>
      <c r="AS146" s="25">
        <v>0</v>
      </c>
      <c r="AT146" s="25">
        <v>0</v>
      </c>
      <c r="AU146" s="26">
        <v>0</v>
      </c>
      <c r="AV146" s="24">
        <v>0</v>
      </c>
      <c r="AW146" s="25">
        <v>0</v>
      </c>
      <c r="AX146" s="25">
        <v>0</v>
      </c>
      <c r="AY146" s="25">
        <v>0</v>
      </c>
      <c r="AZ146" s="26">
        <v>0</v>
      </c>
      <c r="BA146" s="24">
        <v>0</v>
      </c>
      <c r="BB146" s="25">
        <v>0</v>
      </c>
      <c r="BC146" s="25">
        <v>0</v>
      </c>
      <c r="BD146" s="25">
        <v>0</v>
      </c>
      <c r="BE146" s="26">
        <v>0</v>
      </c>
      <c r="BF146" s="24">
        <v>0</v>
      </c>
      <c r="BG146" s="25">
        <v>0</v>
      </c>
      <c r="BH146" s="25">
        <v>0</v>
      </c>
      <c r="BI146" s="25">
        <v>0</v>
      </c>
      <c r="BJ146" s="26">
        <v>0</v>
      </c>
      <c r="BK146" s="27">
        <v>0</v>
      </c>
    </row>
    <row r="147" spans="1:64" ht="12" customHeight="1">
      <c r="A147" s="19"/>
      <c r="B147" s="11"/>
      <c r="C147" s="30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2"/>
      <c r="BL147" s="18"/>
    </row>
    <row r="148" spans="1:66" s="28" customFormat="1" ht="15">
      <c r="A148" s="19"/>
      <c r="B148" s="35" t="s">
        <v>45</v>
      </c>
      <c r="C148" s="36">
        <f aca="true" t="shared" si="38" ref="C148:AH148">C146+C141+C109+C103+C63</f>
        <v>0</v>
      </c>
      <c r="D148" s="36">
        <f t="shared" si="38"/>
        <v>3174.303415474191</v>
      </c>
      <c r="E148" s="36">
        <f t="shared" si="38"/>
        <v>0</v>
      </c>
      <c r="F148" s="36">
        <f t="shared" si="38"/>
        <v>0</v>
      </c>
      <c r="G148" s="36">
        <f t="shared" si="38"/>
        <v>0</v>
      </c>
      <c r="H148" s="36">
        <f t="shared" si="38"/>
        <v>15101.729627653795</v>
      </c>
      <c r="I148" s="36">
        <f t="shared" si="38"/>
        <v>136088.34899457265</v>
      </c>
      <c r="J148" s="36">
        <f t="shared" si="38"/>
        <v>6150.805939531862</v>
      </c>
      <c r="K148" s="36">
        <f t="shared" si="38"/>
        <v>0</v>
      </c>
      <c r="L148" s="36">
        <f t="shared" si="38"/>
        <v>47127.18354219725</v>
      </c>
      <c r="M148" s="36">
        <f t="shared" si="38"/>
        <v>0</v>
      </c>
      <c r="N148" s="36">
        <f t="shared" si="38"/>
        <v>0</v>
      </c>
      <c r="O148" s="36">
        <f t="shared" si="38"/>
        <v>0</v>
      </c>
      <c r="P148" s="36">
        <f t="shared" si="38"/>
        <v>0</v>
      </c>
      <c r="Q148" s="36">
        <f t="shared" si="38"/>
        <v>0</v>
      </c>
      <c r="R148" s="36">
        <f t="shared" si="38"/>
        <v>10040.345210485484</v>
      </c>
      <c r="S148" s="36">
        <f t="shared" si="38"/>
        <v>6032.613623711139</v>
      </c>
      <c r="T148" s="36">
        <f t="shared" si="38"/>
        <v>468.4503736840689</v>
      </c>
      <c r="U148" s="36">
        <f t="shared" si="38"/>
        <v>0</v>
      </c>
      <c r="V148" s="36">
        <f t="shared" si="38"/>
        <v>9183.749318227725</v>
      </c>
      <c r="W148" s="36">
        <f t="shared" si="38"/>
        <v>0</v>
      </c>
      <c r="X148" s="36">
        <f t="shared" si="38"/>
        <v>0</v>
      </c>
      <c r="Y148" s="36">
        <f t="shared" si="38"/>
        <v>0</v>
      </c>
      <c r="Z148" s="36">
        <f t="shared" si="38"/>
        <v>0</v>
      </c>
      <c r="AA148" s="36">
        <f t="shared" si="38"/>
        <v>0</v>
      </c>
      <c r="AB148" s="36">
        <f t="shared" si="38"/>
        <v>0</v>
      </c>
      <c r="AC148" s="36">
        <f t="shared" si="38"/>
        <v>0</v>
      </c>
      <c r="AD148" s="36">
        <f t="shared" si="38"/>
        <v>0</v>
      </c>
      <c r="AE148" s="36">
        <f t="shared" si="38"/>
        <v>0</v>
      </c>
      <c r="AF148" s="36">
        <f t="shared" si="38"/>
        <v>0</v>
      </c>
      <c r="AG148" s="36">
        <f t="shared" si="38"/>
        <v>0</v>
      </c>
      <c r="AH148" s="36">
        <f t="shared" si="38"/>
        <v>0</v>
      </c>
      <c r="AI148" s="36">
        <f aca="true" t="shared" si="39" ref="AI148:BK148">AI146+AI141+AI109+AI103+AI63</f>
        <v>0</v>
      </c>
      <c r="AJ148" s="36">
        <f t="shared" si="39"/>
        <v>0</v>
      </c>
      <c r="AK148" s="36">
        <f t="shared" si="39"/>
        <v>0</v>
      </c>
      <c r="AL148" s="36">
        <f t="shared" si="39"/>
        <v>0</v>
      </c>
      <c r="AM148" s="36">
        <f t="shared" si="39"/>
        <v>0</v>
      </c>
      <c r="AN148" s="36">
        <f t="shared" si="39"/>
        <v>0</v>
      </c>
      <c r="AO148" s="36">
        <f t="shared" si="39"/>
        <v>0</v>
      </c>
      <c r="AP148" s="36">
        <f t="shared" si="39"/>
        <v>0</v>
      </c>
      <c r="AQ148" s="36">
        <f t="shared" si="39"/>
        <v>0</v>
      </c>
      <c r="AR148" s="36">
        <f t="shared" si="39"/>
        <v>0</v>
      </c>
      <c r="AS148" s="36">
        <f t="shared" si="39"/>
        <v>0</v>
      </c>
      <c r="AT148" s="36">
        <f t="shared" si="39"/>
        <v>0</v>
      </c>
      <c r="AU148" s="36">
        <f t="shared" si="39"/>
        <v>0</v>
      </c>
      <c r="AV148" s="36">
        <f t="shared" si="39"/>
        <v>64173.38151036607</v>
      </c>
      <c r="AW148" s="36">
        <f t="shared" si="39"/>
        <v>24033.06176654964</v>
      </c>
      <c r="AX148" s="36">
        <f t="shared" si="39"/>
        <v>83.95008377944828</v>
      </c>
      <c r="AY148" s="36">
        <f t="shared" si="39"/>
        <v>757.7932158262757</v>
      </c>
      <c r="AZ148" s="36">
        <f t="shared" si="39"/>
        <v>53412.13345750127</v>
      </c>
      <c r="BA148" s="36">
        <f t="shared" si="39"/>
        <v>0</v>
      </c>
      <c r="BB148" s="36">
        <f t="shared" si="39"/>
        <v>0</v>
      </c>
      <c r="BC148" s="36">
        <f t="shared" si="39"/>
        <v>0</v>
      </c>
      <c r="BD148" s="36">
        <f t="shared" si="39"/>
        <v>0</v>
      </c>
      <c r="BE148" s="36">
        <f t="shared" si="39"/>
        <v>0</v>
      </c>
      <c r="BF148" s="36">
        <f t="shared" si="39"/>
        <v>42352.2173010739</v>
      </c>
      <c r="BG148" s="36">
        <f t="shared" si="39"/>
        <v>4152.870528854034</v>
      </c>
      <c r="BH148" s="36">
        <f t="shared" si="39"/>
        <v>260.5844968294138</v>
      </c>
      <c r="BI148" s="36">
        <f t="shared" si="39"/>
        <v>0</v>
      </c>
      <c r="BJ148" s="36">
        <f t="shared" si="39"/>
        <v>13183.963348681138</v>
      </c>
      <c r="BK148" s="27">
        <f t="shared" si="39"/>
        <v>435777.4857549994</v>
      </c>
      <c r="BL148" s="37"/>
      <c r="BM148"/>
      <c r="BN148"/>
    </row>
    <row r="149" spans="1:66" ht="15">
      <c r="A149" s="19"/>
      <c r="B149" s="9"/>
      <c r="C149" s="20"/>
      <c r="D149" s="21"/>
      <c r="E149" s="21"/>
      <c r="F149" s="21"/>
      <c r="G149" s="22"/>
      <c r="H149" s="20"/>
      <c r="I149" s="21"/>
      <c r="J149" s="21"/>
      <c r="K149" s="21"/>
      <c r="L149" s="22"/>
      <c r="M149" s="20"/>
      <c r="N149" s="21"/>
      <c r="O149" s="21"/>
      <c r="P149" s="21"/>
      <c r="Q149" s="22"/>
      <c r="R149" s="20"/>
      <c r="S149" s="21"/>
      <c r="T149" s="21"/>
      <c r="U149" s="21"/>
      <c r="V149" s="22"/>
      <c r="W149" s="20"/>
      <c r="X149" s="21"/>
      <c r="Y149" s="21"/>
      <c r="Z149" s="21"/>
      <c r="AA149" s="22"/>
      <c r="AB149" s="20"/>
      <c r="AC149" s="21"/>
      <c r="AD149" s="21"/>
      <c r="AE149" s="21"/>
      <c r="AF149" s="22"/>
      <c r="AG149" s="20"/>
      <c r="AH149" s="21"/>
      <c r="AI149" s="21"/>
      <c r="AJ149" s="21"/>
      <c r="AK149" s="22"/>
      <c r="AL149" s="20"/>
      <c r="AM149" s="21"/>
      <c r="AN149" s="21"/>
      <c r="AO149" s="21"/>
      <c r="AP149" s="22"/>
      <c r="AQ149" s="20"/>
      <c r="AR149" s="21"/>
      <c r="AS149" s="21"/>
      <c r="AT149" s="21"/>
      <c r="AU149" s="22"/>
      <c r="AV149" s="20"/>
      <c r="AW149" s="21"/>
      <c r="AX149" s="21"/>
      <c r="AY149" s="21"/>
      <c r="AZ149" s="22"/>
      <c r="BA149" s="20"/>
      <c r="BB149" s="21"/>
      <c r="BC149" s="21"/>
      <c r="BD149" s="21"/>
      <c r="BE149" s="22"/>
      <c r="BF149" s="20"/>
      <c r="BG149" s="21"/>
      <c r="BH149" s="21"/>
      <c r="BI149" s="21"/>
      <c r="BJ149" s="22"/>
      <c r="BK149" s="23"/>
      <c r="BL149" s="18"/>
      <c r="BM149"/>
      <c r="BN149"/>
    </row>
    <row r="150" spans="1:65" ht="15">
      <c r="A150" s="19" t="s">
        <v>28</v>
      </c>
      <c r="B150" s="8" t="s">
        <v>29</v>
      </c>
      <c r="C150" s="20"/>
      <c r="D150" s="21"/>
      <c r="E150" s="21"/>
      <c r="F150" s="21"/>
      <c r="G150" s="22"/>
      <c r="H150" s="20"/>
      <c r="I150" s="21"/>
      <c r="J150" s="21"/>
      <c r="K150" s="21"/>
      <c r="L150" s="22"/>
      <c r="M150" s="20"/>
      <c r="N150" s="21"/>
      <c r="O150" s="21"/>
      <c r="P150" s="21"/>
      <c r="Q150" s="22"/>
      <c r="R150" s="20"/>
      <c r="S150" s="21"/>
      <c r="T150" s="21"/>
      <c r="U150" s="21"/>
      <c r="V150" s="22"/>
      <c r="W150" s="20"/>
      <c r="X150" s="21"/>
      <c r="Y150" s="21"/>
      <c r="Z150" s="21"/>
      <c r="AA150" s="22"/>
      <c r="AB150" s="20"/>
      <c r="AC150" s="21"/>
      <c r="AD150" s="21"/>
      <c r="AE150" s="21"/>
      <c r="AF150" s="22"/>
      <c r="AG150" s="20"/>
      <c r="AH150" s="21"/>
      <c r="AI150" s="21"/>
      <c r="AJ150" s="21"/>
      <c r="AK150" s="22"/>
      <c r="AL150" s="20"/>
      <c r="AM150" s="21"/>
      <c r="AN150" s="21"/>
      <c r="AO150" s="21"/>
      <c r="AP150" s="22"/>
      <c r="AQ150" s="20"/>
      <c r="AR150" s="21"/>
      <c r="AS150" s="21"/>
      <c r="AT150" s="21"/>
      <c r="AU150" s="22"/>
      <c r="AV150" s="20"/>
      <c r="AW150" s="21"/>
      <c r="AX150" s="21"/>
      <c r="AY150" s="21"/>
      <c r="AZ150" s="22"/>
      <c r="BA150" s="20"/>
      <c r="BB150" s="21"/>
      <c r="BC150" s="21"/>
      <c r="BD150" s="21"/>
      <c r="BE150" s="22"/>
      <c r="BF150" s="20"/>
      <c r="BG150" s="21"/>
      <c r="BH150" s="21"/>
      <c r="BI150" s="21"/>
      <c r="BJ150" s="22"/>
      <c r="BK150" s="23"/>
      <c r="BL150" s="18"/>
      <c r="BM150" s="18"/>
    </row>
    <row r="151" spans="1:65" ht="15">
      <c r="A151" s="19"/>
      <c r="B151" s="7" t="s">
        <v>143</v>
      </c>
      <c r="C151" s="20">
        <v>0</v>
      </c>
      <c r="D151" s="21">
        <v>0.8845211182758622</v>
      </c>
      <c r="E151" s="21">
        <v>0</v>
      </c>
      <c r="F151" s="21">
        <v>0</v>
      </c>
      <c r="G151" s="22">
        <v>0</v>
      </c>
      <c r="H151" s="20">
        <v>8.680200579793105</v>
      </c>
      <c r="I151" s="21">
        <v>4.859456582551725</v>
      </c>
      <c r="J151" s="21">
        <v>0</v>
      </c>
      <c r="K151" s="21">
        <v>0</v>
      </c>
      <c r="L151" s="22">
        <v>7.952341113482758</v>
      </c>
      <c r="M151" s="20">
        <v>0</v>
      </c>
      <c r="N151" s="21">
        <v>0</v>
      </c>
      <c r="O151" s="21">
        <v>0</v>
      </c>
      <c r="P151" s="21">
        <v>0</v>
      </c>
      <c r="Q151" s="22">
        <v>0</v>
      </c>
      <c r="R151" s="20">
        <v>6.21142405962069</v>
      </c>
      <c r="S151" s="21">
        <v>5.377999723517239</v>
      </c>
      <c r="T151" s="21">
        <v>0</v>
      </c>
      <c r="U151" s="21">
        <v>0</v>
      </c>
      <c r="V151" s="22">
        <v>4.247884288</v>
      </c>
      <c r="W151" s="20">
        <v>0</v>
      </c>
      <c r="X151" s="21">
        <v>0</v>
      </c>
      <c r="Y151" s="21">
        <v>0</v>
      </c>
      <c r="Z151" s="21">
        <v>0</v>
      </c>
      <c r="AA151" s="22">
        <v>0</v>
      </c>
      <c r="AB151" s="20">
        <v>0</v>
      </c>
      <c r="AC151" s="21">
        <v>0</v>
      </c>
      <c r="AD151" s="21">
        <v>0</v>
      </c>
      <c r="AE151" s="21">
        <v>0</v>
      </c>
      <c r="AF151" s="22">
        <v>0</v>
      </c>
      <c r="AG151" s="20">
        <v>0</v>
      </c>
      <c r="AH151" s="21">
        <v>0</v>
      </c>
      <c r="AI151" s="21">
        <v>0</v>
      </c>
      <c r="AJ151" s="21">
        <v>0</v>
      </c>
      <c r="AK151" s="22">
        <v>0</v>
      </c>
      <c r="AL151" s="20">
        <v>0</v>
      </c>
      <c r="AM151" s="21">
        <v>0</v>
      </c>
      <c r="AN151" s="21">
        <v>0</v>
      </c>
      <c r="AO151" s="21">
        <v>0</v>
      </c>
      <c r="AP151" s="22">
        <v>0</v>
      </c>
      <c r="AQ151" s="20">
        <v>0</v>
      </c>
      <c r="AR151" s="21">
        <v>0</v>
      </c>
      <c r="AS151" s="21">
        <v>0</v>
      </c>
      <c r="AT151" s="21">
        <v>0</v>
      </c>
      <c r="AU151" s="22">
        <v>0</v>
      </c>
      <c r="AV151" s="20">
        <v>26.080400568310345</v>
      </c>
      <c r="AW151" s="21">
        <v>26.59915778277753</v>
      </c>
      <c r="AX151" s="21">
        <v>0</v>
      </c>
      <c r="AY151" s="21">
        <v>0</v>
      </c>
      <c r="AZ151" s="22">
        <v>62.32553857613792</v>
      </c>
      <c r="BA151" s="20">
        <v>0</v>
      </c>
      <c r="BB151" s="21">
        <v>0</v>
      </c>
      <c r="BC151" s="21">
        <v>0</v>
      </c>
      <c r="BD151" s="21">
        <v>0</v>
      </c>
      <c r="BE151" s="22">
        <v>0</v>
      </c>
      <c r="BF151" s="20">
        <v>18.528268611655168</v>
      </c>
      <c r="BG151" s="21">
        <v>7.366252571448276</v>
      </c>
      <c r="BH151" s="21">
        <v>0</v>
      </c>
      <c r="BI151" s="21">
        <v>0</v>
      </c>
      <c r="BJ151" s="22">
        <v>23.6903496825862</v>
      </c>
      <c r="BK151" s="23">
        <f>SUM(C151:BJ151)</f>
        <v>202.8037952581568</v>
      </c>
      <c r="BL151" s="18"/>
      <c r="BM151"/>
    </row>
    <row r="152" spans="1:65" ht="15">
      <c r="A152" s="19"/>
      <c r="B152" s="7" t="s">
        <v>132</v>
      </c>
      <c r="C152" s="20">
        <v>0</v>
      </c>
      <c r="D152" s="21">
        <v>12.086288568275862</v>
      </c>
      <c r="E152" s="21">
        <v>0</v>
      </c>
      <c r="F152" s="21">
        <v>0</v>
      </c>
      <c r="G152" s="22">
        <v>0</v>
      </c>
      <c r="H152" s="20">
        <v>113.3111804494483</v>
      </c>
      <c r="I152" s="21">
        <v>17.677640281827582</v>
      </c>
      <c r="J152" s="21">
        <v>0</v>
      </c>
      <c r="K152" s="21">
        <v>0</v>
      </c>
      <c r="L152" s="22">
        <v>156.84595754306895</v>
      </c>
      <c r="M152" s="20">
        <v>0</v>
      </c>
      <c r="N152" s="21">
        <v>0</v>
      </c>
      <c r="O152" s="21">
        <v>0</v>
      </c>
      <c r="P152" s="21">
        <v>0</v>
      </c>
      <c r="Q152" s="22">
        <v>0</v>
      </c>
      <c r="R152" s="20">
        <v>64.10148388110346</v>
      </c>
      <c r="S152" s="21">
        <v>1.8441371238275865</v>
      </c>
      <c r="T152" s="21">
        <v>0</v>
      </c>
      <c r="U152" s="21">
        <v>0</v>
      </c>
      <c r="V152" s="22">
        <v>10.941688719034481</v>
      </c>
      <c r="W152" s="20">
        <v>0</v>
      </c>
      <c r="X152" s="21">
        <v>0</v>
      </c>
      <c r="Y152" s="21">
        <v>0</v>
      </c>
      <c r="Z152" s="21">
        <v>0</v>
      </c>
      <c r="AA152" s="22">
        <v>0</v>
      </c>
      <c r="AB152" s="20">
        <v>0</v>
      </c>
      <c r="AC152" s="21">
        <v>0</v>
      </c>
      <c r="AD152" s="21">
        <v>0</v>
      </c>
      <c r="AE152" s="21">
        <v>0</v>
      </c>
      <c r="AF152" s="22">
        <v>0</v>
      </c>
      <c r="AG152" s="20">
        <v>0</v>
      </c>
      <c r="AH152" s="21">
        <v>0</v>
      </c>
      <c r="AI152" s="21">
        <v>0</v>
      </c>
      <c r="AJ152" s="21">
        <v>0</v>
      </c>
      <c r="AK152" s="22">
        <v>0</v>
      </c>
      <c r="AL152" s="20">
        <v>0</v>
      </c>
      <c r="AM152" s="21">
        <v>0</v>
      </c>
      <c r="AN152" s="21">
        <v>0</v>
      </c>
      <c r="AO152" s="21">
        <v>0</v>
      </c>
      <c r="AP152" s="22">
        <v>0</v>
      </c>
      <c r="AQ152" s="20">
        <v>0</v>
      </c>
      <c r="AR152" s="21">
        <v>0</v>
      </c>
      <c r="AS152" s="21">
        <v>0</v>
      </c>
      <c r="AT152" s="21">
        <v>0</v>
      </c>
      <c r="AU152" s="22">
        <v>0</v>
      </c>
      <c r="AV152" s="20">
        <v>458.05841094072423</v>
      </c>
      <c r="AW152" s="21">
        <v>126.27861159126863</v>
      </c>
      <c r="AX152" s="21">
        <v>0</v>
      </c>
      <c r="AY152" s="21">
        <v>0</v>
      </c>
      <c r="AZ152" s="22">
        <v>362.8705204475517</v>
      </c>
      <c r="BA152" s="20">
        <v>0</v>
      </c>
      <c r="BB152" s="21">
        <v>0</v>
      </c>
      <c r="BC152" s="21">
        <v>0</v>
      </c>
      <c r="BD152" s="21">
        <v>0</v>
      </c>
      <c r="BE152" s="22">
        <v>0</v>
      </c>
      <c r="BF152" s="20">
        <v>229.97324403434482</v>
      </c>
      <c r="BG152" s="21">
        <v>4.265597250862069</v>
      </c>
      <c r="BH152" s="21">
        <v>0</v>
      </c>
      <c r="BI152" s="21">
        <v>0</v>
      </c>
      <c r="BJ152" s="22">
        <v>32.732747200999995</v>
      </c>
      <c r="BK152" s="23">
        <f>SUM(C152:BJ152)</f>
        <v>1590.9875080323375</v>
      </c>
      <c r="BL152" s="18"/>
      <c r="BM152"/>
    </row>
    <row r="153" spans="1:65" ht="15">
      <c r="A153" s="19"/>
      <c r="B153" s="7" t="s">
        <v>140</v>
      </c>
      <c r="C153" s="20">
        <v>0</v>
      </c>
      <c r="D153" s="21">
        <v>0.9204546665172413</v>
      </c>
      <c r="E153" s="21">
        <v>0</v>
      </c>
      <c r="F153" s="21">
        <v>0</v>
      </c>
      <c r="G153" s="22">
        <v>0</v>
      </c>
      <c r="H153" s="20">
        <v>14.786131272241377</v>
      </c>
      <c r="I153" s="21">
        <v>1.0051297826206897</v>
      </c>
      <c r="J153" s="21">
        <v>0</v>
      </c>
      <c r="K153" s="21">
        <v>0</v>
      </c>
      <c r="L153" s="22">
        <v>24.427301983137927</v>
      </c>
      <c r="M153" s="20">
        <v>0</v>
      </c>
      <c r="N153" s="21">
        <v>0</v>
      </c>
      <c r="O153" s="21">
        <v>0</v>
      </c>
      <c r="P153" s="21">
        <v>0</v>
      </c>
      <c r="Q153" s="22">
        <v>0</v>
      </c>
      <c r="R153" s="20">
        <v>15.442208933068965</v>
      </c>
      <c r="S153" s="21">
        <v>4.962563931310345</v>
      </c>
      <c r="T153" s="21">
        <v>0</v>
      </c>
      <c r="U153" s="21">
        <v>0</v>
      </c>
      <c r="V153" s="22">
        <v>14.295280010172414</v>
      </c>
      <c r="W153" s="20">
        <v>0</v>
      </c>
      <c r="X153" s="21">
        <v>0</v>
      </c>
      <c r="Y153" s="21">
        <v>0</v>
      </c>
      <c r="Z153" s="21">
        <v>0</v>
      </c>
      <c r="AA153" s="22">
        <v>0</v>
      </c>
      <c r="AB153" s="20">
        <v>0</v>
      </c>
      <c r="AC153" s="21">
        <v>0</v>
      </c>
      <c r="AD153" s="21">
        <v>0</v>
      </c>
      <c r="AE153" s="21">
        <v>0</v>
      </c>
      <c r="AF153" s="22">
        <v>0</v>
      </c>
      <c r="AG153" s="20">
        <v>0</v>
      </c>
      <c r="AH153" s="21">
        <v>0</v>
      </c>
      <c r="AI153" s="21">
        <v>0</v>
      </c>
      <c r="AJ153" s="21">
        <v>0</v>
      </c>
      <c r="AK153" s="22">
        <v>0</v>
      </c>
      <c r="AL153" s="20">
        <v>0</v>
      </c>
      <c r="AM153" s="21">
        <v>0</v>
      </c>
      <c r="AN153" s="21">
        <v>0</v>
      </c>
      <c r="AO153" s="21">
        <v>0</v>
      </c>
      <c r="AP153" s="22">
        <v>0</v>
      </c>
      <c r="AQ153" s="20">
        <v>0</v>
      </c>
      <c r="AR153" s="21">
        <v>0</v>
      </c>
      <c r="AS153" s="21">
        <v>0</v>
      </c>
      <c r="AT153" s="21">
        <v>0</v>
      </c>
      <c r="AU153" s="22">
        <v>0</v>
      </c>
      <c r="AV153" s="20">
        <v>34.71541833186207</v>
      </c>
      <c r="AW153" s="21">
        <v>10.359683786586844</v>
      </c>
      <c r="AX153" s="21">
        <v>0</v>
      </c>
      <c r="AY153" s="21">
        <v>0</v>
      </c>
      <c r="AZ153" s="22">
        <v>46.1561198483793</v>
      </c>
      <c r="BA153" s="20">
        <v>0</v>
      </c>
      <c r="BB153" s="21">
        <v>0</v>
      </c>
      <c r="BC153" s="21">
        <v>0</v>
      </c>
      <c r="BD153" s="21">
        <v>0</v>
      </c>
      <c r="BE153" s="22">
        <v>0</v>
      </c>
      <c r="BF153" s="20">
        <v>29.93760080879311</v>
      </c>
      <c r="BG153" s="21">
        <v>2.779258731482759</v>
      </c>
      <c r="BH153" s="21">
        <v>0</v>
      </c>
      <c r="BI153" s="21">
        <v>0</v>
      </c>
      <c r="BJ153" s="22">
        <v>20.331628002517242</v>
      </c>
      <c r="BK153" s="23">
        <f>SUM(C153:BJ153)</f>
        <v>220.1187800886903</v>
      </c>
      <c r="BL153" s="18"/>
      <c r="BM153"/>
    </row>
    <row r="154" spans="1:64" ht="15">
      <c r="A154" s="19"/>
      <c r="B154" s="7" t="s">
        <v>160</v>
      </c>
      <c r="C154" s="20">
        <v>0</v>
      </c>
      <c r="D154" s="21">
        <v>1.0761320689655172</v>
      </c>
      <c r="E154" s="21">
        <v>0</v>
      </c>
      <c r="F154" s="21">
        <v>0</v>
      </c>
      <c r="G154" s="22">
        <v>0</v>
      </c>
      <c r="H154" s="20">
        <v>49.01327437065517</v>
      </c>
      <c r="I154" s="21">
        <v>16.366233412689656</v>
      </c>
      <c r="J154" s="21">
        <v>0</v>
      </c>
      <c r="K154" s="21">
        <v>0</v>
      </c>
      <c r="L154" s="22">
        <v>159.85159305813792</v>
      </c>
      <c r="M154" s="20">
        <v>0</v>
      </c>
      <c r="N154" s="21">
        <v>0</v>
      </c>
      <c r="O154" s="21">
        <v>0</v>
      </c>
      <c r="P154" s="21">
        <v>0</v>
      </c>
      <c r="Q154" s="22">
        <v>0</v>
      </c>
      <c r="R154" s="20">
        <v>26.85385837944828</v>
      </c>
      <c r="S154" s="21">
        <v>0.18912772279310344</v>
      </c>
      <c r="T154" s="21">
        <v>0</v>
      </c>
      <c r="U154" s="21">
        <v>0</v>
      </c>
      <c r="V154" s="22">
        <v>21.809340750482757</v>
      </c>
      <c r="W154" s="20">
        <v>0</v>
      </c>
      <c r="X154" s="21">
        <v>0</v>
      </c>
      <c r="Y154" s="21">
        <v>0</v>
      </c>
      <c r="Z154" s="21">
        <v>0</v>
      </c>
      <c r="AA154" s="22">
        <v>0</v>
      </c>
      <c r="AB154" s="20">
        <v>0</v>
      </c>
      <c r="AC154" s="21">
        <v>0</v>
      </c>
      <c r="AD154" s="21">
        <v>0</v>
      </c>
      <c r="AE154" s="21">
        <v>0</v>
      </c>
      <c r="AF154" s="22">
        <v>0</v>
      </c>
      <c r="AG154" s="20">
        <v>0</v>
      </c>
      <c r="AH154" s="21">
        <v>0</v>
      </c>
      <c r="AI154" s="21">
        <v>0</v>
      </c>
      <c r="AJ154" s="21">
        <v>0</v>
      </c>
      <c r="AK154" s="22">
        <v>0</v>
      </c>
      <c r="AL154" s="20">
        <v>0</v>
      </c>
      <c r="AM154" s="21">
        <v>0</v>
      </c>
      <c r="AN154" s="21">
        <v>0</v>
      </c>
      <c r="AO154" s="21">
        <v>0</v>
      </c>
      <c r="AP154" s="22">
        <v>0</v>
      </c>
      <c r="AQ154" s="20">
        <v>0</v>
      </c>
      <c r="AR154" s="21">
        <v>0</v>
      </c>
      <c r="AS154" s="21">
        <v>0</v>
      </c>
      <c r="AT154" s="21">
        <v>0</v>
      </c>
      <c r="AU154" s="22">
        <v>0</v>
      </c>
      <c r="AV154" s="20">
        <v>11.599806482931035</v>
      </c>
      <c r="AW154" s="21">
        <v>2.9684584257060633</v>
      </c>
      <c r="AX154" s="21">
        <v>0</v>
      </c>
      <c r="AY154" s="21">
        <v>0</v>
      </c>
      <c r="AZ154" s="22">
        <v>22.815247045137927</v>
      </c>
      <c r="BA154" s="20">
        <v>0</v>
      </c>
      <c r="BB154" s="21">
        <v>0</v>
      </c>
      <c r="BC154" s="21">
        <v>0</v>
      </c>
      <c r="BD154" s="21">
        <v>0</v>
      </c>
      <c r="BE154" s="22">
        <v>0</v>
      </c>
      <c r="BF154" s="20">
        <v>3.889187860482758</v>
      </c>
      <c r="BG154" s="21">
        <v>0.22181986044827584</v>
      </c>
      <c r="BH154" s="21">
        <v>0</v>
      </c>
      <c r="BI154" s="21">
        <v>0</v>
      </c>
      <c r="BJ154" s="22">
        <v>2.171402425275862</v>
      </c>
      <c r="BK154" s="23">
        <f>SUM(C154:BJ154)</f>
        <v>318.82548186315427</v>
      </c>
      <c r="BL154" s="18"/>
    </row>
    <row r="155" spans="1:63" ht="15">
      <c r="A155" s="19"/>
      <c r="B155" s="7" t="s">
        <v>154</v>
      </c>
      <c r="C155" s="20">
        <v>0</v>
      </c>
      <c r="D155" s="21">
        <v>0.5616358620689654</v>
      </c>
      <c r="E155" s="21">
        <v>0</v>
      </c>
      <c r="F155" s="21">
        <v>0</v>
      </c>
      <c r="G155" s="22">
        <v>0</v>
      </c>
      <c r="H155" s="20">
        <v>12.309327919206897</v>
      </c>
      <c r="I155" s="21">
        <v>7.324285112275862</v>
      </c>
      <c r="J155" s="21">
        <v>0</v>
      </c>
      <c r="K155" s="21">
        <v>0</v>
      </c>
      <c r="L155" s="22">
        <v>20.837685984999993</v>
      </c>
      <c r="M155" s="20">
        <v>0</v>
      </c>
      <c r="N155" s="21">
        <v>0</v>
      </c>
      <c r="O155" s="21">
        <v>0</v>
      </c>
      <c r="P155" s="21">
        <v>0</v>
      </c>
      <c r="Q155" s="22">
        <v>0</v>
      </c>
      <c r="R155" s="20">
        <v>8.43134720065517</v>
      </c>
      <c r="S155" s="21">
        <v>0.5307103912758622</v>
      </c>
      <c r="T155" s="21">
        <v>0</v>
      </c>
      <c r="U155" s="21">
        <v>0</v>
      </c>
      <c r="V155" s="22">
        <v>5.706374661068966</v>
      </c>
      <c r="W155" s="20">
        <v>0</v>
      </c>
      <c r="X155" s="21">
        <v>0</v>
      </c>
      <c r="Y155" s="21">
        <v>0</v>
      </c>
      <c r="Z155" s="21">
        <v>0</v>
      </c>
      <c r="AA155" s="22">
        <v>0</v>
      </c>
      <c r="AB155" s="20">
        <v>0</v>
      </c>
      <c r="AC155" s="21">
        <v>0</v>
      </c>
      <c r="AD155" s="21">
        <v>0</v>
      </c>
      <c r="AE155" s="21">
        <v>0</v>
      </c>
      <c r="AF155" s="22">
        <v>0</v>
      </c>
      <c r="AG155" s="20">
        <v>0</v>
      </c>
      <c r="AH155" s="21">
        <v>0</v>
      </c>
      <c r="AI155" s="21">
        <v>0</v>
      </c>
      <c r="AJ155" s="21">
        <v>0</v>
      </c>
      <c r="AK155" s="22">
        <v>0</v>
      </c>
      <c r="AL155" s="20">
        <v>0</v>
      </c>
      <c r="AM155" s="21">
        <v>0</v>
      </c>
      <c r="AN155" s="21">
        <v>0</v>
      </c>
      <c r="AO155" s="21">
        <v>0</v>
      </c>
      <c r="AP155" s="22">
        <v>0</v>
      </c>
      <c r="AQ155" s="20">
        <v>0</v>
      </c>
      <c r="AR155" s="21">
        <v>0</v>
      </c>
      <c r="AS155" s="21">
        <v>0</v>
      </c>
      <c r="AT155" s="21">
        <v>0</v>
      </c>
      <c r="AU155" s="22">
        <v>0</v>
      </c>
      <c r="AV155" s="20">
        <v>40.868631713620694</v>
      </c>
      <c r="AW155" s="21">
        <v>17.555900376321443</v>
      </c>
      <c r="AX155" s="21">
        <v>0</v>
      </c>
      <c r="AY155" s="21">
        <v>0</v>
      </c>
      <c r="AZ155" s="22">
        <v>82.07127958341377</v>
      </c>
      <c r="BA155" s="20">
        <v>0</v>
      </c>
      <c r="BB155" s="21">
        <v>0</v>
      </c>
      <c r="BC155" s="21">
        <v>0</v>
      </c>
      <c r="BD155" s="21">
        <v>0</v>
      </c>
      <c r="BE155" s="22">
        <v>0</v>
      </c>
      <c r="BF155" s="20">
        <v>24.633384923655168</v>
      </c>
      <c r="BG155" s="21">
        <v>2.5552259177241377</v>
      </c>
      <c r="BH155" s="21">
        <v>0</v>
      </c>
      <c r="BI155" s="21">
        <v>0</v>
      </c>
      <c r="BJ155" s="22">
        <v>14.120951842724136</v>
      </c>
      <c r="BK155" s="23">
        <f>SUM(C155:BJ155)</f>
        <v>237.50674148901103</v>
      </c>
    </row>
    <row r="156" spans="1:63" s="28" customFormat="1" ht="15">
      <c r="A156" s="19"/>
      <c r="B156" s="8" t="s">
        <v>27</v>
      </c>
      <c r="C156" s="24">
        <f>SUM(C151:C155)</f>
        <v>0</v>
      </c>
      <c r="D156" s="24">
        <f aca="true" t="shared" si="40" ref="D156:BJ156">SUM(D151:D155)</f>
        <v>15.529032284103447</v>
      </c>
      <c r="E156" s="24">
        <f t="shared" si="40"/>
        <v>0</v>
      </c>
      <c r="F156" s="24">
        <f t="shared" si="40"/>
        <v>0</v>
      </c>
      <c r="G156" s="24">
        <f t="shared" si="40"/>
        <v>0</v>
      </c>
      <c r="H156" s="24">
        <f t="shared" si="40"/>
        <v>198.10011459134483</v>
      </c>
      <c r="I156" s="24">
        <f t="shared" si="40"/>
        <v>47.23274517196551</v>
      </c>
      <c r="J156" s="24">
        <f t="shared" si="40"/>
        <v>0</v>
      </c>
      <c r="K156" s="24">
        <f t="shared" si="40"/>
        <v>0</v>
      </c>
      <c r="L156" s="24">
        <f t="shared" si="40"/>
        <v>369.9148796828276</v>
      </c>
      <c r="M156" s="24">
        <f t="shared" si="40"/>
        <v>0</v>
      </c>
      <c r="N156" s="24">
        <f t="shared" si="40"/>
        <v>0</v>
      </c>
      <c r="O156" s="24">
        <f t="shared" si="40"/>
        <v>0</v>
      </c>
      <c r="P156" s="24">
        <f t="shared" si="40"/>
        <v>0</v>
      </c>
      <c r="Q156" s="24">
        <f t="shared" si="40"/>
        <v>0</v>
      </c>
      <c r="R156" s="24">
        <f t="shared" si="40"/>
        <v>121.04032245389658</v>
      </c>
      <c r="S156" s="24">
        <f t="shared" si="40"/>
        <v>12.904538892724135</v>
      </c>
      <c r="T156" s="24">
        <f t="shared" si="40"/>
        <v>0</v>
      </c>
      <c r="U156" s="24">
        <f t="shared" si="40"/>
        <v>0</v>
      </c>
      <c r="V156" s="24">
        <f t="shared" si="40"/>
        <v>57.00056842875861</v>
      </c>
      <c r="W156" s="24">
        <f t="shared" si="40"/>
        <v>0</v>
      </c>
      <c r="X156" s="24">
        <f t="shared" si="40"/>
        <v>0</v>
      </c>
      <c r="Y156" s="24">
        <f t="shared" si="40"/>
        <v>0</v>
      </c>
      <c r="Z156" s="24">
        <f t="shared" si="40"/>
        <v>0</v>
      </c>
      <c r="AA156" s="24">
        <f t="shared" si="40"/>
        <v>0</v>
      </c>
      <c r="AB156" s="24">
        <f t="shared" si="40"/>
        <v>0</v>
      </c>
      <c r="AC156" s="24">
        <f t="shared" si="40"/>
        <v>0</v>
      </c>
      <c r="AD156" s="24">
        <f t="shared" si="40"/>
        <v>0</v>
      </c>
      <c r="AE156" s="24">
        <f t="shared" si="40"/>
        <v>0</v>
      </c>
      <c r="AF156" s="24">
        <f t="shared" si="40"/>
        <v>0</v>
      </c>
      <c r="AG156" s="24">
        <f t="shared" si="40"/>
        <v>0</v>
      </c>
      <c r="AH156" s="24">
        <f t="shared" si="40"/>
        <v>0</v>
      </c>
      <c r="AI156" s="24">
        <f t="shared" si="40"/>
        <v>0</v>
      </c>
      <c r="AJ156" s="24">
        <f t="shared" si="40"/>
        <v>0</v>
      </c>
      <c r="AK156" s="24">
        <f t="shared" si="40"/>
        <v>0</v>
      </c>
      <c r="AL156" s="24">
        <f t="shared" si="40"/>
        <v>0</v>
      </c>
      <c r="AM156" s="24">
        <f t="shared" si="40"/>
        <v>0</v>
      </c>
      <c r="AN156" s="24">
        <f t="shared" si="40"/>
        <v>0</v>
      </c>
      <c r="AO156" s="24">
        <f t="shared" si="40"/>
        <v>0</v>
      </c>
      <c r="AP156" s="24">
        <f t="shared" si="40"/>
        <v>0</v>
      </c>
      <c r="AQ156" s="24">
        <f t="shared" si="40"/>
        <v>0</v>
      </c>
      <c r="AR156" s="24">
        <f t="shared" si="40"/>
        <v>0</v>
      </c>
      <c r="AS156" s="24">
        <f t="shared" si="40"/>
        <v>0</v>
      </c>
      <c r="AT156" s="24">
        <f t="shared" si="40"/>
        <v>0</v>
      </c>
      <c r="AU156" s="24">
        <f t="shared" si="40"/>
        <v>0</v>
      </c>
      <c r="AV156" s="24">
        <f t="shared" si="40"/>
        <v>571.3226680374485</v>
      </c>
      <c r="AW156" s="24">
        <f t="shared" si="40"/>
        <v>183.76181196266052</v>
      </c>
      <c r="AX156" s="24">
        <f t="shared" si="40"/>
        <v>0</v>
      </c>
      <c r="AY156" s="24">
        <f t="shared" si="40"/>
        <v>0</v>
      </c>
      <c r="AZ156" s="24">
        <f t="shared" si="40"/>
        <v>576.2387055006207</v>
      </c>
      <c r="BA156" s="24">
        <f t="shared" si="40"/>
        <v>0</v>
      </c>
      <c r="BB156" s="24">
        <f t="shared" si="40"/>
        <v>0</v>
      </c>
      <c r="BC156" s="24">
        <f t="shared" si="40"/>
        <v>0</v>
      </c>
      <c r="BD156" s="24">
        <f t="shared" si="40"/>
        <v>0</v>
      </c>
      <c r="BE156" s="24">
        <f t="shared" si="40"/>
        <v>0</v>
      </c>
      <c r="BF156" s="24">
        <f t="shared" si="40"/>
        <v>306.961686238931</v>
      </c>
      <c r="BG156" s="24">
        <f t="shared" si="40"/>
        <v>17.188154331965517</v>
      </c>
      <c r="BH156" s="24">
        <f t="shared" si="40"/>
        <v>0</v>
      </c>
      <c r="BI156" s="24">
        <f t="shared" si="40"/>
        <v>0</v>
      </c>
      <c r="BJ156" s="24">
        <f t="shared" si="40"/>
        <v>93.04707915410344</v>
      </c>
      <c r="BK156" s="26">
        <f>SUM(BK151:BK155)</f>
        <v>2570.24230673135</v>
      </c>
    </row>
    <row r="158" spans="1:13" ht="15">
      <c r="A158" s="53" t="s">
        <v>201</v>
      </c>
      <c r="B158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</row>
    <row r="159" spans="1:13" ht="15">
      <c r="A159" s="53" t="s">
        <v>202</v>
      </c>
      <c r="B159"/>
      <c r="C159"/>
      <c r="D159"/>
      <c r="E159"/>
      <c r="F159"/>
      <c r="G159"/>
      <c r="H159"/>
      <c r="I159"/>
      <c r="J159"/>
      <c r="K159" s="53" t="s">
        <v>203</v>
      </c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 s="53" t="s">
        <v>204</v>
      </c>
      <c r="L160"/>
      <c r="M160"/>
    </row>
    <row r="161" spans="1:13" ht="15">
      <c r="A161" s="53" t="s">
        <v>205</v>
      </c>
      <c r="B161"/>
      <c r="C161"/>
      <c r="D161"/>
      <c r="E161"/>
      <c r="F161"/>
      <c r="G161"/>
      <c r="H161"/>
      <c r="I161"/>
      <c r="J161"/>
      <c r="K161" s="53" t="s">
        <v>206</v>
      </c>
      <c r="L161"/>
      <c r="M161"/>
    </row>
    <row r="162" spans="1:13" ht="15">
      <c r="A162" s="53" t="s">
        <v>207</v>
      </c>
      <c r="B162"/>
      <c r="C162"/>
      <c r="D162"/>
      <c r="E162"/>
      <c r="F162"/>
      <c r="G162"/>
      <c r="H162"/>
      <c r="I162"/>
      <c r="J162"/>
      <c r="K162" s="53" t="s">
        <v>208</v>
      </c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 s="53" t="s">
        <v>209</v>
      </c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 s="53" t="s">
        <v>210</v>
      </c>
      <c r="L164"/>
      <c r="M164"/>
    </row>
  </sheetData>
  <sheetProtection algorithmName="SHA-512" hashValue="EjihaRvuv/FRdwKdgBqIrvmEoT8Y+0RW0JSl+8PZyi3hvOqFdXwtW1mT6jI6+xD8PyARdT2lnDiCT7oZtYyV6Q==" saltValue="Wav3tpoCa7fAF6FuTnCIBA==" spinCount="100000" sheet="1" objects="1" scenarios="1"/>
  <mergeCells count="25"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  <mergeCell ref="AB5:AF5"/>
    <mergeCell ref="BA5:BE5"/>
    <mergeCell ref="BF5:BJ5"/>
    <mergeCell ref="W4:AF4"/>
    <mergeCell ref="M5:Q5"/>
    <mergeCell ref="R5:V5"/>
    <mergeCell ref="AG5:AK5"/>
    <mergeCell ref="AL5:AP5"/>
    <mergeCell ref="AQ5:AU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50"/>
  <sheetViews>
    <sheetView workbookViewId="0" topLeftCell="A1"/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5">
      <c r="B2" s="78" t="s">
        <v>200</v>
      </c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2:12" ht="15">
      <c r="B3" s="78" t="s">
        <v>133</v>
      </c>
      <c r="C3" s="79"/>
      <c r="D3" s="79"/>
      <c r="E3" s="79"/>
      <c r="F3" s="79"/>
      <c r="G3" s="79"/>
      <c r="H3" s="79"/>
      <c r="I3" s="79"/>
      <c r="J3" s="79"/>
      <c r="K3" s="79"/>
      <c r="L3" s="80"/>
    </row>
    <row r="4" spans="2:12" ht="27">
      <c r="B4" s="38" t="s">
        <v>0</v>
      </c>
      <c r="C4" s="38" t="s">
        <v>52</v>
      </c>
      <c r="D4" s="38" t="s">
        <v>53</v>
      </c>
      <c r="E4" s="38" t="s">
        <v>54</v>
      </c>
      <c r="F4" s="38" t="s">
        <v>21</v>
      </c>
      <c r="G4" s="38" t="s">
        <v>25</v>
      </c>
      <c r="H4" s="38" t="s">
        <v>43</v>
      </c>
      <c r="I4" s="38" t="s">
        <v>55</v>
      </c>
      <c r="J4" s="38" t="s">
        <v>56</v>
      </c>
      <c r="K4" s="38" t="s">
        <v>57</v>
      </c>
      <c r="L4" s="38" t="s">
        <v>58</v>
      </c>
    </row>
    <row r="5" spans="2:12" ht="15">
      <c r="B5" s="39">
        <v>1</v>
      </c>
      <c r="C5" s="40" t="s">
        <v>59</v>
      </c>
      <c r="D5" s="41">
        <v>0.11645201272413792</v>
      </c>
      <c r="E5" s="41">
        <v>0.12326606120689657</v>
      </c>
      <c r="F5" s="41">
        <v>11.85622095558621</v>
      </c>
      <c r="G5" s="41">
        <v>0.0555332331034483</v>
      </c>
      <c r="H5" s="41">
        <v>0</v>
      </c>
      <c r="I5" s="42">
        <v>0</v>
      </c>
      <c r="J5" s="42">
        <v>0</v>
      </c>
      <c r="K5" s="42">
        <f>D5+E5+F5+G5+H5+I5+J5</f>
        <v>12.151472262620691</v>
      </c>
      <c r="L5" s="41">
        <v>0.16846979937931034</v>
      </c>
    </row>
    <row r="6" spans="2:12" ht="15">
      <c r="B6" s="39">
        <v>2</v>
      </c>
      <c r="C6" s="43" t="s">
        <v>60</v>
      </c>
      <c r="D6" s="41">
        <v>72.08891707931032</v>
      </c>
      <c r="E6" s="41">
        <v>404.50980951403454</v>
      </c>
      <c r="F6" s="41">
        <v>2864.660518917655</v>
      </c>
      <c r="G6" s="41">
        <v>34.109722588551726</v>
      </c>
      <c r="H6" s="41">
        <v>0</v>
      </c>
      <c r="I6" s="42">
        <v>58.560399999999994</v>
      </c>
      <c r="J6" s="42">
        <v>472.0674</v>
      </c>
      <c r="K6" s="42">
        <f aca="true" t="shared" si="0" ref="K6:K41">D6+E6+F6+G6+H6+I6+J6</f>
        <v>3905.9967680995514</v>
      </c>
      <c r="L6" s="41">
        <v>25.8630097199655</v>
      </c>
    </row>
    <row r="7" spans="2:12" ht="15">
      <c r="B7" s="39">
        <v>3</v>
      </c>
      <c r="C7" s="40" t="s">
        <v>61</v>
      </c>
      <c r="D7" s="41">
        <v>2.1436698145172417</v>
      </c>
      <c r="E7" s="41">
        <v>2.2837943601724136</v>
      </c>
      <c r="F7" s="41">
        <v>50.70528991034485</v>
      </c>
      <c r="G7" s="41">
        <v>0.3358343616206896</v>
      </c>
      <c r="H7" s="41">
        <v>0</v>
      </c>
      <c r="I7" s="42">
        <v>0.3602</v>
      </c>
      <c r="J7" s="42">
        <v>2.8030999999999997</v>
      </c>
      <c r="K7" s="42">
        <f t="shared" si="0"/>
        <v>58.631888446655196</v>
      </c>
      <c r="L7" s="41">
        <v>0.5400076911034484</v>
      </c>
    </row>
    <row r="8" spans="2:12" ht="15">
      <c r="B8" s="39">
        <v>4</v>
      </c>
      <c r="C8" s="43" t="s">
        <v>62</v>
      </c>
      <c r="D8" s="41">
        <v>15.923415432827586</v>
      </c>
      <c r="E8" s="41">
        <v>106.7037243584483</v>
      </c>
      <c r="F8" s="41">
        <v>1391.9706803625186</v>
      </c>
      <c r="G8" s="41">
        <v>31.53740964672414</v>
      </c>
      <c r="H8" s="41">
        <v>0</v>
      </c>
      <c r="I8" s="42">
        <v>14.316199999999998</v>
      </c>
      <c r="J8" s="42">
        <v>92.89990000000002</v>
      </c>
      <c r="K8" s="42">
        <f t="shared" si="0"/>
        <v>1653.3513298005187</v>
      </c>
      <c r="L8" s="41">
        <v>13.201617155965515</v>
      </c>
    </row>
    <row r="9" spans="2:12" ht="15">
      <c r="B9" s="39">
        <v>5</v>
      </c>
      <c r="C9" s="43" t="s">
        <v>63</v>
      </c>
      <c r="D9" s="41">
        <v>41.610905386344825</v>
      </c>
      <c r="E9" s="41">
        <v>110.53015371120678</v>
      </c>
      <c r="F9" s="41">
        <v>3403.7034653746246</v>
      </c>
      <c r="G9" s="41">
        <v>36.406310948344824</v>
      </c>
      <c r="H9" s="41">
        <v>0</v>
      </c>
      <c r="I9" s="42">
        <v>54.2643</v>
      </c>
      <c r="J9" s="42">
        <v>522.7591</v>
      </c>
      <c r="K9" s="42">
        <f t="shared" si="0"/>
        <v>4169.274235420521</v>
      </c>
      <c r="L9" s="41">
        <v>50.738167114241364</v>
      </c>
    </row>
    <row r="10" spans="2:12" ht="15">
      <c r="B10" s="39">
        <v>6</v>
      </c>
      <c r="C10" s="43" t="s">
        <v>64</v>
      </c>
      <c r="D10" s="41">
        <v>35.96497904634484</v>
      </c>
      <c r="E10" s="41">
        <v>130.08759696941382</v>
      </c>
      <c r="F10" s="41">
        <v>1089.2007524515516</v>
      </c>
      <c r="G10" s="41">
        <v>28.16276843744828</v>
      </c>
      <c r="H10" s="41">
        <v>0</v>
      </c>
      <c r="I10" s="42">
        <v>109.18509999999999</v>
      </c>
      <c r="J10" s="42">
        <v>268.03299999999996</v>
      </c>
      <c r="K10" s="42">
        <f t="shared" si="0"/>
        <v>1660.6341969047583</v>
      </c>
      <c r="L10" s="41">
        <v>8.24438524551724</v>
      </c>
    </row>
    <row r="11" spans="2:12" ht="15">
      <c r="B11" s="39">
        <v>7</v>
      </c>
      <c r="C11" s="43" t="s">
        <v>65</v>
      </c>
      <c r="D11" s="41">
        <v>80.08588865124142</v>
      </c>
      <c r="E11" s="41">
        <v>156.50458101431036</v>
      </c>
      <c r="F11" s="41">
        <v>2013.2992651911045</v>
      </c>
      <c r="G11" s="41">
        <v>35.2901708972069</v>
      </c>
      <c r="H11" s="41">
        <v>0</v>
      </c>
      <c r="I11" s="42">
        <v>0</v>
      </c>
      <c r="J11" s="42">
        <v>0</v>
      </c>
      <c r="K11" s="42">
        <f t="shared" si="0"/>
        <v>2285.179905753863</v>
      </c>
      <c r="L11" s="41">
        <v>20.97576282417241</v>
      </c>
    </row>
    <row r="12" spans="2:12" ht="15">
      <c r="B12" s="39">
        <v>8</v>
      </c>
      <c r="C12" s="40" t="s">
        <v>66</v>
      </c>
      <c r="D12" s="41">
        <v>6.678313262862067</v>
      </c>
      <c r="E12" s="41">
        <v>8.110566701413793</v>
      </c>
      <c r="F12" s="41">
        <v>118.68702347951722</v>
      </c>
      <c r="G12" s="41">
        <v>3.3810103700344816</v>
      </c>
      <c r="H12" s="41">
        <v>0</v>
      </c>
      <c r="I12" s="42">
        <v>0</v>
      </c>
      <c r="J12" s="42">
        <v>0</v>
      </c>
      <c r="K12" s="42">
        <f t="shared" si="0"/>
        <v>136.85691381382756</v>
      </c>
      <c r="L12" s="41">
        <v>0.725980474275862</v>
      </c>
    </row>
    <row r="13" spans="2:12" ht="15">
      <c r="B13" s="39">
        <v>9</v>
      </c>
      <c r="C13" s="40" t="s">
        <v>67</v>
      </c>
      <c r="D13" s="41">
        <v>0.027845393551724135</v>
      </c>
      <c r="E13" s="41">
        <v>0.4959211938275861</v>
      </c>
      <c r="F13" s="41">
        <v>10.898159715206898</v>
      </c>
      <c r="G13" s="41">
        <v>0.01308520820689655</v>
      </c>
      <c r="H13" s="41">
        <v>0</v>
      </c>
      <c r="I13" s="42">
        <v>0</v>
      </c>
      <c r="J13" s="42">
        <v>0</v>
      </c>
      <c r="K13" s="42">
        <f t="shared" si="0"/>
        <v>11.435011510793105</v>
      </c>
      <c r="L13" s="41">
        <v>0.026182878724137933</v>
      </c>
    </row>
    <row r="14" spans="2:12" ht="15">
      <c r="B14" s="39">
        <v>10</v>
      </c>
      <c r="C14" s="43" t="s">
        <v>68</v>
      </c>
      <c r="D14" s="41">
        <v>268.2374283714483</v>
      </c>
      <c r="E14" s="41">
        <v>579.8857166426895</v>
      </c>
      <c r="F14" s="41">
        <v>1889.215810744208</v>
      </c>
      <c r="G14" s="41">
        <v>80.13995688272412</v>
      </c>
      <c r="H14" s="41">
        <v>0</v>
      </c>
      <c r="I14" s="42">
        <v>125.2979</v>
      </c>
      <c r="J14" s="42">
        <v>86.9142</v>
      </c>
      <c r="K14" s="42">
        <f t="shared" si="0"/>
        <v>3029.6910126410703</v>
      </c>
      <c r="L14" s="41">
        <v>22.359943007517238</v>
      </c>
    </row>
    <row r="15" spans="2:12" ht="15">
      <c r="B15" s="39">
        <v>11</v>
      </c>
      <c r="C15" s="43" t="s">
        <v>69</v>
      </c>
      <c r="D15" s="41">
        <v>1619.0095593401036</v>
      </c>
      <c r="E15" s="41">
        <v>3095.456293233276</v>
      </c>
      <c r="F15" s="41">
        <v>23512.94676757356</v>
      </c>
      <c r="G15" s="41">
        <v>553.1018029841034</v>
      </c>
      <c r="H15" s="41">
        <v>0</v>
      </c>
      <c r="I15" s="42">
        <v>311.23789999999997</v>
      </c>
      <c r="J15" s="42">
        <v>3302.9658000000018</v>
      </c>
      <c r="K15" s="42">
        <f t="shared" si="0"/>
        <v>32394.718123131046</v>
      </c>
      <c r="L15" s="41">
        <v>193.56723763713794</v>
      </c>
    </row>
    <row r="16" spans="2:12" ht="15">
      <c r="B16" s="39">
        <v>12</v>
      </c>
      <c r="C16" s="43" t="s">
        <v>70</v>
      </c>
      <c r="D16" s="41">
        <v>1838.2882853268272</v>
      </c>
      <c r="E16" s="41">
        <v>3232.3811091363773</v>
      </c>
      <c r="F16" s="41">
        <v>6299.23182965524</v>
      </c>
      <c r="G16" s="41">
        <v>59.3657398585862</v>
      </c>
      <c r="H16" s="41">
        <v>0</v>
      </c>
      <c r="I16" s="42">
        <v>128.4798</v>
      </c>
      <c r="J16" s="42">
        <v>2297.4326</v>
      </c>
      <c r="K16" s="42">
        <f t="shared" si="0"/>
        <v>13855.17936397703</v>
      </c>
      <c r="L16" s="41">
        <v>88.1148663462069</v>
      </c>
    </row>
    <row r="17" spans="2:12" ht="15">
      <c r="B17" s="39">
        <v>13</v>
      </c>
      <c r="C17" s="43" t="s">
        <v>71</v>
      </c>
      <c r="D17" s="41">
        <v>8.163111279896551</v>
      </c>
      <c r="E17" s="41">
        <v>115.05654579496554</v>
      </c>
      <c r="F17" s="41">
        <v>1015.1807623107239</v>
      </c>
      <c r="G17" s="41">
        <v>20.739100229482773</v>
      </c>
      <c r="H17" s="41">
        <v>0</v>
      </c>
      <c r="I17" s="42">
        <v>7.5116</v>
      </c>
      <c r="J17" s="42">
        <v>81.21500000000002</v>
      </c>
      <c r="K17" s="42">
        <f t="shared" si="0"/>
        <v>1247.8661196150688</v>
      </c>
      <c r="L17" s="41">
        <v>9.664979130034482</v>
      </c>
    </row>
    <row r="18" spans="2:12" ht="15">
      <c r="B18" s="39">
        <v>14</v>
      </c>
      <c r="C18" s="43" t="s">
        <v>72</v>
      </c>
      <c r="D18" s="41">
        <v>3.7000919715517244</v>
      </c>
      <c r="E18" s="41">
        <v>24.907406309413794</v>
      </c>
      <c r="F18" s="41">
        <v>639.1002409689307</v>
      </c>
      <c r="G18" s="41">
        <v>7.06665521465517</v>
      </c>
      <c r="H18" s="41">
        <v>0</v>
      </c>
      <c r="I18" s="42">
        <v>9.6073</v>
      </c>
      <c r="J18" s="42">
        <v>33.0584</v>
      </c>
      <c r="K18" s="42">
        <f t="shared" si="0"/>
        <v>717.4400944645514</v>
      </c>
      <c r="L18" s="41">
        <v>6.3820784139999995</v>
      </c>
    </row>
    <row r="19" spans="2:12" ht="15">
      <c r="B19" s="39">
        <v>15</v>
      </c>
      <c r="C19" s="43" t="s">
        <v>73</v>
      </c>
      <c r="D19" s="41">
        <v>43.129630412034466</v>
      </c>
      <c r="E19" s="41">
        <v>257.58295123968975</v>
      </c>
      <c r="F19" s="41">
        <v>3541.929846909586</v>
      </c>
      <c r="G19" s="41">
        <v>62.01343715700003</v>
      </c>
      <c r="H19" s="41">
        <v>0</v>
      </c>
      <c r="I19" s="42">
        <v>3.0536000000000003</v>
      </c>
      <c r="J19" s="42">
        <v>100.23630000000004</v>
      </c>
      <c r="K19" s="42">
        <f t="shared" si="0"/>
        <v>4007.9457657183107</v>
      </c>
      <c r="L19" s="41">
        <v>33.73222674793102</v>
      </c>
    </row>
    <row r="20" spans="2:12" ht="15">
      <c r="B20" s="39">
        <v>16</v>
      </c>
      <c r="C20" s="43" t="s">
        <v>74</v>
      </c>
      <c r="D20" s="41">
        <v>3081.0417905718627</v>
      </c>
      <c r="E20" s="41">
        <v>4140.547136148451</v>
      </c>
      <c r="F20" s="41">
        <v>14353.119785170278</v>
      </c>
      <c r="G20" s="41">
        <v>156.05510637813788</v>
      </c>
      <c r="H20" s="41">
        <v>0</v>
      </c>
      <c r="I20" s="42">
        <v>731.1688999999999</v>
      </c>
      <c r="J20" s="42">
        <v>3477.4011999999984</v>
      </c>
      <c r="K20" s="42">
        <f t="shared" si="0"/>
        <v>25939.333918268727</v>
      </c>
      <c r="L20" s="41">
        <v>228.34876780089658</v>
      </c>
    </row>
    <row r="21" spans="2:12" ht="15">
      <c r="B21" s="39">
        <v>17</v>
      </c>
      <c r="C21" s="43" t="s">
        <v>75</v>
      </c>
      <c r="D21" s="41">
        <v>317.01746616031045</v>
      </c>
      <c r="E21" s="41">
        <v>453.10290565789643</v>
      </c>
      <c r="F21" s="41">
        <v>3749.0453213380697</v>
      </c>
      <c r="G21" s="41">
        <v>46.4140388556207</v>
      </c>
      <c r="H21" s="41">
        <v>0</v>
      </c>
      <c r="I21" s="42">
        <v>115.8139</v>
      </c>
      <c r="J21" s="42">
        <v>729.4781999999997</v>
      </c>
      <c r="K21" s="42">
        <f t="shared" si="0"/>
        <v>5410.871832011897</v>
      </c>
      <c r="L21" s="41">
        <v>42.5067363813793</v>
      </c>
    </row>
    <row r="22" spans="2:12" ht="15">
      <c r="B22" s="39">
        <v>18</v>
      </c>
      <c r="C22" s="40" t="s">
        <v>96</v>
      </c>
      <c r="D22" s="41">
        <v>0.008554433551724135</v>
      </c>
      <c r="E22" s="41">
        <v>0.0012652915862068968</v>
      </c>
      <c r="F22" s="41">
        <v>0.3382098268965517</v>
      </c>
      <c r="G22" s="41">
        <v>1.867910344827586E-05</v>
      </c>
      <c r="H22" s="41">
        <v>0</v>
      </c>
      <c r="I22" s="42">
        <v>0</v>
      </c>
      <c r="J22" s="42">
        <v>0</v>
      </c>
      <c r="K22" s="42">
        <f t="shared" si="0"/>
        <v>0.34804823113793104</v>
      </c>
      <c r="L22" s="41">
        <v>0.002858793103448275</v>
      </c>
    </row>
    <row r="23" spans="2:12" ht="15">
      <c r="B23" s="39">
        <v>19</v>
      </c>
      <c r="C23" s="43" t="s">
        <v>76</v>
      </c>
      <c r="D23" s="41">
        <v>265.7416689007932</v>
      </c>
      <c r="E23" s="41">
        <v>652.0122541967934</v>
      </c>
      <c r="F23" s="41">
        <v>5698.655152145313</v>
      </c>
      <c r="G23" s="41">
        <v>105.83514039827584</v>
      </c>
      <c r="H23" s="41">
        <v>0</v>
      </c>
      <c r="I23" s="42">
        <v>81.4342</v>
      </c>
      <c r="J23" s="42">
        <v>662.9160999999995</v>
      </c>
      <c r="K23" s="42">
        <f t="shared" si="0"/>
        <v>7466.594515641174</v>
      </c>
      <c r="L23" s="41">
        <v>52.40994072210344</v>
      </c>
    </row>
    <row r="24" spans="2:12" ht="15">
      <c r="B24" s="39">
        <v>20</v>
      </c>
      <c r="C24" s="43" t="s">
        <v>77</v>
      </c>
      <c r="D24" s="41">
        <v>20318.565383451332</v>
      </c>
      <c r="E24" s="41">
        <v>31899.550028832076</v>
      </c>
      <c r="F24" s="41">
        <v>56911.06321219043</v>
      </c>
      <c r="G24" s="41">
        <v>1039.4619313775752</v>
      </c>
      <c r="H24" s="41">
        <v>0</v>
      </c>
      <c r="I24" s="42">
        <v>4847.577705756671</v>
      </c>
      <c r="J24" s="42">
        <v>70833.10869314263</v>
      </c>
      <c r="K24" s="42">
        <f t="shared" si="0"/>
        <v>185849.3269547507</v>
      </c>
      <c r="L24" s="41">
        <v>771.6611487862467</v>
      </c>
    </row>
    <row r="25" spans="2:12" ht="15">
      <c r="B25" s="39">
        <v>21</v>
      </c>
      <c r="C25" s="40" t="s">
        <v>78</v>
      </c>
      <c r="D25" s="41">
        <v>0.7715512714482758</v>
      </c>
      <c r="E25" s="41">
        <v>0.8756553935172415</v>
      </c>
      <c r="F25" s="41">
        <v>35.33942222365517</v>
      </c>
      <c r="G25" s="41">
        <v>0.40893450386206887</v>
      </c>
      <c r="H25" s="41">
        <v>0</v>
      </c>
      <c r="I25" s="42">
        <v>0.4069</v>
      </c>
      <c r="J25" s="42">
        <v>7.1533000000000015</v>
      </c>
      <c r="K25" s="42">
        <f t="shared" si="0"/>
        <v>44.95576339248276</v>
      </c>
      <c r="L25" s="41">
        <v>0.4127955793103449</v>
      </c>
    </row>
    <row r="26" spans="2:12" ht="15">
      <c r="B26" s="39">
        <v>22</v>
      </c>
      <c r="C26" s="43" t="s">
        <v>79</v>
      </c>
      <c r="D26" s="41">
        <v>1.3146907994137933</v>
      </c>
      <c r="E26" s="41">
        <v>42.94145804258624</v>
      </c>
      <c r="F26" s="41">
        <v>220.67810072120685</v>
      </c>
      <c r="G26" s="41">
        <v>3.0094355338965517</v>
      </c>
      <c r="H26" s="41">
        <v>0</v>
      </c>
      <c r="I26" s="42">
        <v>0.8809</v>
      </c>
      <c r="J26" s="42">
        <v>7.084900000000001</v>
      </c>
      <c r="K26" s="42">
        <f t="shared" si="0"/>
        <v>275.90948509710347</v>
      </c>
      <c r="L26" s="41">
        <v>1.1222810526206897</v>
      </c>
    </row>
    <row r="27" spans="2:12" ht="15">
      <c r="B27" s="39">
        <v>23</v>
      </c>
      <c r="C27" s="40" t="s">
        <v>80</v>
      </c>
      <c r="D27" s="41">
        <v>6.0566186458275855</v>
      </c>
      <c r="E27" s="41">
        <v>4.133181552931034</v>
      </c>
      <c r="F27" s="41">
        <v>12.037733078448277</v>
      </c>
      <c r="G27" s="41">
        <v>0.392758284724138</v>
      </c>
      <c r="H27" s="41">
        <v>0</v>
      </c>
      <c r="I27" s="42">
        <v>0.0979</v>
      </c>
      <c r="J27" s="42">
        <v>0.8286</v>
      </c>
      <c r="K27" s="42">
        <f t="shared" si="0"/>
        <v>23.546791561931034</v>
      </c>
      <c r="L27" s="41">
        <v>0.473075289689655</v>
      </c>
    </row>
    <row r="28" spans="2:12" ht="15">
      <c r="B28" s="39">
        <v>24</v>
      </c>
      <c r="C28" s="40" t="s">
        <v>81</v>
      </c>
      <c r="D28" s="41">
        <v>0.6767415962413792</v>
      </c>
      <c r="E28" s="41">
        <v>1.8873317976896555</v>
      </c>
      <c r="F28" s="41">
        <v>44.37105925699996</v>
      </c>
      <c r="G28" s="41">
        <v>2.051026514344828</v>
      </c>
      <c r="H28" s="41">
        <v>0</v>
      </c>
      <c r="I28" s="42">
        <v>0.48019999999999996</v>
      </c>
      <c r="J28" s="42">
        <v>2.666900000000001</v>
      </c>
      <c r="K28" s="42">
        <f t="shared" si="0"/>
        <v>52.13325916527582</v>
      </c>
      <c r="L28" s="41">
        <v>1.4887565703448276</v>
      </c>
    </row>
    <row r="29" spans="2:12" ht="15">
      <c r="B29" s="39">
        <v>25</v>
      </c>
      <c r="C29" s="43" t="s">
        <v>82</v>
      </c>
      <c r="D29" s="41">
        <v>3678.7848114192416</v>
      </c>
      <c r="E29" s="41">
        <v>8639.868289971419</v>
      </c>
      <c r="F29" s="41">
        <v>13697.683826817758</v>
      </c>
      <c r="G29" s="41">
        <v>142.73932806365514</v>
      </c>
      <c r="H29" s="41">
        <v>0</v>
      </c>
      <c r="I29" s="42">
        <v>380.5981</v>
      </c>
      <c r="J29" s="42">
        <v>6372.110499999995</v>
      </c>
      <c r="K29" s="42">
        <f t="shared" si="0"/>
        <v>32911.78485627206</v>
      </c>
      <c r="L29" s="41">
        <v>147.7841822711724</v>
      </c>
    </row>
    <row r="30" spans="2:12" ht="15">
      <c r="B30" s="39">
        <v>26</v>
      </c>
      <c r="C30" s="43" t="s">
        <v>83</v>
      </c>
      <c r="D30" s="41">
        <v>110.00021645506895</v>
      </c>
      <c r="E30" s="41">
        <v>525.7270991320344</v>
      </c>
      <c r="F30" s="41">
        <v>3019.079293963826</v>
      </c>
      <c r="G30" s="41">
        <v>56.7816203767241</v>
      </c>
      <c r="H30" s="41">
        <v>0</v>
      </c>
      <c r="I30" s="42">
        <v>24.0061</v>
      </c>
      <c r="J30" s="42">
        <v>265.6253999999998</v>
      </c>
      <c r="K30" s="42">
        <f t="shared" si="0"/>
        <v>4001.2197299276536</v>
      </c>
      <c r="L30" s="41">
        <v>35.619508326724144</v>
      </c>
    </row>
    <row r="31" spans="2:12" ht="15">
      <c r="B31" s="39">
        <v>27</v>
      </c>
      <c r="C31" s="43" t="s">
        <v>22</v>
      </c>
      <c r="D31" s="41">
        <v>484.7704495823102</v>
      </c>
      <c r="E31" s="41">
        <v>606.8032120260003</v>
      </c>
      <c r="F31" s="41">
        <v>7733.530560642406</v>
      </c>
      <c r="G31" s="41">
        <v>114.5600124858621</v>
      </c>
      <c r="H31" s="41">
        <v>0</v>
      </c>
      <c r="I31" s="42">
        <v>252.77249999999998</v>
      </c>
      <c r="J31" s="42">
        <v>2393.482700000001</v>
      </c>
      <c r="K31" s="42">
        <f t="shared" si="0"/>
        <v>11585.91943473658</v>
      </c>
      <c r="L31" s="41">
        <v>91.0327596462758</v>
      </c>
    </row>
    <row r="32" spans="2:12" ht="15">
      <c r="B32" s="39">
        <v>28</v>
      </c>
      <c r="C32" s="43" t="s">
        <v>84</v>
      </c>
      <c r="D32" s="41">
        <v>3.741323086862069</v>
      </c>
      <c r="E32" s="41">
        <v>28.25442081151724</v>
      </c>
      <c r="F32" s="41">
        <v>243.03653712444824</v>
      </c>
      <c r="G32" s="41">
        <v>2.5369389115172427</v>
      </c>
      <c r="H32" s="41">
        <v>0</v>
      </c>
      <c r="I32" s="42">
        <v>0</v>
      </c>
      <c r="J32" s="42">
        <v>0</v>
      </c>
      <c r="K32" s="42">
        <f t="shared" si="0"/>
        <v>277.5692199343448</v>
      </c>
      <c r="L32" s="41">
        <v>3.397509110931033</v>
      </c>
    </row>
    <row r="33" spans="2:12" ht="15">
      <c r="B33" s="39">
        <v>29</v>
      </c>
      <c r="C33" s="43" t="s">
        <v>85</v>
      </c>
      <c r="D33" s="41">
        <v>110.68365783634484</v>
      </c>
      <c r="E33" s="41">
        <v>459.6807539383101</v>
      </c>
      <c r="F33" s="41">
        <v>4816.289658191793</v>
      </c>
      <c r="G33" s="41">
        <v>62.0205568465862</v>
      </c>
      <c r="H33" s="41">
        <v>0</v>
      </c>
      <c r="I33" s="42">
        <v>45.7922</v>
      </c>
      <c r="J33" s="42">
        <v>658.6115999999998</v>
      </c>
      <c r="K33" s="42">
        <f t="shared" si="0"/>
        <v>6153.078426813035</v>
      </c>
      <c r="L33" s="41">
        <v>45.27144685062069</v>
      </c>
    </row>
    <row r="34" spans="2:12" ht="15">
      <c r="B34" s="39">
        <v>30</v>
      </c>
      <c r="C34" s="43" t="s">
        <v>86</v>
      </c>
      <c r="D34" s="41">
        <v>817.1940067903791</v>
      </c>
      <c r="E34" s="41">
        <v>1025.7496624678633</v>
      </c>
      <c r="F34" s="41">
        <v>6404.096785050759</v>
      </c>
      <c r="G34" s="41">
        <v>55.43186877182759</v>
      </c>
      <c r="H34" s="41">
        <v>0</v>
      </c>
      <c r="I34" s="42">
        <v>77.6726</v>
      </c>
      <c r="J34" s="42">
        <v>914.9639999999996</v>
      </c>
      <c r="K34" s="42">
        <f t="shared" si="0"/>
        <v>9295.108923080828</v>
      </c>
      <c r="L34" s="41">
        <v>57.03859354620691</v>
      </c>
    </row>
    <row r="35" spans="2:12" ht="15">
      <c r="B35" s="39">
        <v>31</v>
      </c>
      <c r="C35" s="40" t="s">
        <v>87</v>
      </c>
      <c r="D35" s="41">
        <v>54.38517519544827</v>
      </c>
      <c r="E35" s="41">
        <v>5.834912864413795</v>
      </c>
      <c r="F35" s="41">
        <v>101.72911017551722</v>
      </c>
      <c r="G35" s="41">
        <v>3.10820338337931</v>
      </c>
      <c r="H35" s="41">
        <v>0</v>
      </c>
      <c r="I35" s="42">
        <v>0</v>
      </c>
      <c r="J35" s="42">
        <v>0</v>
      </c>
      <c r="K35" s="42">
        <f t="shared" si="0"/>
        <v>165.0574016187586</v>
      </c>
      <c r="L35" s="41">
        <v>2.165821236655172</v>
      </c>
    </row>
    <row r="36" spans="2:12" ht="15">
      <c r="B36" s="39">
        <v>32</v>
      </c>
      <c r="C36" s="43" t="s">
        <v>88</v>
      </c>
      <c r="D36" s="41">
        <v>3329.795460230723</v>
      </c>
      <c r="E36" s="41">
        <v>3673.9027636501014</v>
      </c>
      <c r="F36" s="41">
        <v>10184.60107936897</v>
      </c>
      <c r="G36" s="41">
        <v>120.46652765368961</v>
      </c>
      <c r="H36" s="41">
        <v>0</v>
      </c>
      <c r="I36" s="42">
        <v>766.6526</v>
      </c>
      <c r="J36" s="42">
        <v>2814.8687999999984</v>
      </c>
      <c r="K36" s="42">
        <f t="shared" si="0"/>
        <v>20890.287230903486</v>
      </c>
      <c r="L36" s="41">
        <v>224.37249939037935</v>
      </c>
    </row>
    <row r="37" spans="2:12" ht="15">
      <c r="B37" s="39">
        <v>33</v>
      </c>
      <c r="C37" s="43" t="s">
        <v>89</v>
      </c>
      <c r="D37" s="41">
        <v>654.2491165237586</v>
      </c>
      <c r="E37" s="41">
        <v>1333.2844958284468</v>
      </c>
      <c r="F37" s="41">
        <v>5633.737402198211</v>
      </c>
      <c r="G37" s="41">
        <v>69.18366923458619</v>
      </c>
      <c r="H37" s="41">
        <v>0</v>
      </c>
      <c r="I37" s="42">
        <v>230.51870000000002</v>
      </c>
      <c r="J37" s="42">
        <v>1890.6096000000005</v>
      </c>
      <c r="K37" s="42">
        <f t="shared" si="0"/>
        <v>9811.582983785003</v>
      </c>
      <c r="L37" s="41">
        <v>86.60358639803447</v>
      </c>
    </row>
    <row r="38" spans="2:12" ht="15">
      <c r="B38" s="39">
        <v>34</v>
      </c>
      <c r="C38" s="43" t="s">
        <v>90</v>
      </c>
      <c r="D38" s="41">
        <v>1.7959915104827593</v>
      </c>
      <c r="E38" s="41">
        <v>16.82379300796552</v>
      </c>
      <c r="F38" s="41">
        <v>129.64749440786207</v>
      </c>
      <c r="G38" s="41">
        <v>2.5590447185862066</v>
      </c>
      <c r="H38" s="41">
        <v>0</v>
      </c>
      <c r="I38" s="42">
        <v>1.0097</v>
      </c>
      <c r="J38" s="42">
        <v>9.53</v>
      </c>
      <c r="K38" s="42">
        <f t="shared" si="0"/>
        <v>161.36602364489656</v>
      </c>
      <c r="L38" s="41">
        <v>1.6755430265862072</v>
      </c>
    </row>
    <row r="39" spans="2:12" ht="15">
      <c r="B39" s="39">
        <v>35</v>
      </c>
      <c r="C39" s="43" t="s">
        <v>91</v>
      </c>
      <c r="D39" s="41">
        <v>837.1739892796551</v>
      </c>
      <c r="E39" s="41">
        <v>2145.10069030548</v>
      </c>
      <c r="F39" s="41">
        <v>15856.130995636968</v>
      </c>
      <c r="G39" s="41">
        <v>193.57365887255168</v>
      </c>
      <c r="H39" s="41">
        <v>0</v>
      </c>
      <c r="I39" s="42">
        <v>220.90349999999998</v>
      </c>
      <c r="J39" s="42">
        <v>2147.685299999999</v>
      </c>
      <c r="K39" s="42">
        <f t="shared" si="0"/>
        <v>21400.568134094654</v>
      </c>
      <c r="L39" s="41">
        <v>135.27044657131026</v>
      </c>
    </row>
    <row r="40" spans="2:12" ht="15">
      <c r="B40" s="39">
        <v>36</v>
      </c>
      <c r="C40" s="43" t="s">
        <v>92</v>
      </c>
      <c r="D40" s="41">
        <v>57.24247649606895</v>
      </c>
      <c r="E40" s="41">
        <v>146.54322294231036</v>
      </c>
      <c r="F40" s="41">
        <v>1531.3782649201373</v>
      </c>
      <c r="G40" s="41">
        <v>17.81398223896552</v>
      </c>
      <c r="H40" s="41">
        <v>0</v>
      </c>
      <c r="I40" s="42">
        <v>0.003</v>
      </c>
      <c r="J40" s="42">
        <v>0.0171</v>
      </c>
      <c r="K40" s="42">
        <f t="shared" si="0"/>
        <v>1752.9980465974822</v>
      </c>
      <c r="L40" s="41">
        <v>13.972064315413792</v>
      </c>
    </row>
    <row r="41" spans="2:12" ht="15">
      <c r="B41" s="39">
        <v>37</v>
      </c>
      <c r="C41" s="43" t="s">
        <v>93</v>
      </c>
      <c r="D41" s="41">
        <v>1744.8335907234139</v>
      </c>
      <c r="E41" s="41">
        <v>4492.941847983936</v>
      </c>
      <c r="F41" s="41">
        <v>12826.074554739833</v>
      </c>
      <c r="G41" s="41">
        <v>246.026880462793</v>
      </c>
      <c r="H41" s="41">
        <v>0</v>
      </c>
      <c r="I41" s="42">
        <v>236.0252</v>
      </c>
      <c r="J41" s="42">
        <v>3615.6704999999997</v>
      </c>
      <c r="K41" s="42">
        <f t="shared" si="0"/>
        <v>23161.572573909976</v>
      </c>
      <c r="L41" s="41">
        <v>153.30707087917241</v>
      </c>
    </row>
    <row r="42" spans="2:12" s="47" customFormat="1" ht="15">
      <c r="B42" s="44" t="s">
        <v>94</v>
      </c>
      <c r="C42" s="45"/>
      <c r="D42" s="46">
        <f aca="true" t="shared" si="1" ref="D42:L42">SUM(D5:D41)</f>
        <v>39911.01322374212</v>
      </c>
      <c r="E42" s="46">
        <f t="shared" si="1"/>
        <v>68520.18581808377</v>
      </c>
      <c r="F42" s="46">
        <f t="shared" si="1"/>
        <v>211054.25019371015</v>
      </c>
      <c r="G42" s="46">
        <f t="shared" si="1"/>
        <v>3392.149220564058</v>
      </c>
      <c r="H42" s="46">
        <f t="shared" si="1"/>
        <v>0</v>
      </c>
      <c r="I42" s="46">
        <f t="shared" si="1"/>
        <v>8835.689105756672</v>
      </c>
      <c r="J42" s="46">
        <f t="shared" si="1"/>
        <v>104064.19819314261</v>
      </c>
      <c r="K42" s="46">
        <f t="shared" si="1"/>
        <v>435777.48575499945</v>
      </c>
      <c r="L42" s="46">
        <f t="shared" si="1"/>
        <v>2570.24230673135</v>
      </c>
    </row>
    <row r="43" spans="2:11" ht="15">
      <c r="B43" t="s">
        <v>95</v>
      </c>
      <c r="I43" s="48"/>
      <c r="J43" s="48"/>
      <c r="K43" s="48"/>
    </row>
    <row r="44" s="48" customFormat="1" ht="15"/>
    <row r="45" spans="4:12" ht="15">
      <c r="D45" s="48"/>
      <c r="E45" s="48"/>
      <c r="F45" s="48"/>
      <c r="G45" s="49"/>
      <c r="I45" s="48"/>
      <c r="J45" s="48"/>
      <c r="K45" s="48"/>
      <c r="L45" s="48"/>
    </row>
    <row r="46" spans="4:12" ht="15">
      <c r="D46" s="48"/>
      <c r="E46" s="48"/>
      <c r="F46" s="48"/>
      <c r="G46" s="48"/>
      <c r="I46" s="48"/>
      <c r="J46" s="48"/>
      <c r="K46" s="48"/>
      <c r="L46" s="48"/>
    </row>
    <row r="47" spans="4:12" ht="15">
      <c r="D47" s="48"/>
      <c r="E47" s="48"/>
      <c r="F47" s="48"/>
      <c r="G47" s="48"/>
      <c r="H47" s="50"/>
      <c r="I47" s="48"/>
      <c r="J47" s="48"/>
      <c r="K47" s="48"/>
      <c r="L47" s="48"/>
    </row>
    <row r="48" spans="4:12" ht="15">
      <c r="D48" s="49"/>
      <c r="E48" s="49"/>
      <c r="F48" s="49"/>
      <c r="G48" s="49"/>
      <c r="H48" s="49"/>
      <c r="I48" s="50"/>
      <c r="J48" s="50"/>
      <c r="K48" s="49"/>
      <c r="L48" s="49"/>
    </row>
    <row r="49" ht="15">
      <c r="K49" s="51"/>
    </row>
    <row r="50" ht="15">
      <c r="K50" s="51"/>
    </row>
  </sheetData>
  <sheetProtection algorithmName="SHA-512" hashValue="he4oI//yLXx5sA0ae9zZJKSfBzjXOg2HB5cWlwH2CkZDdoS6y/i2Ci1hF3mVwPQullRemsuanPr2tTQ46bHtTA==" saltValue="H42yFtkvFtPpbv4l3ZXMZQ==" spinCount="100000" sheet="1" objects="1" scenarios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NAGESH BABU UPPALA</cp:lastModifiedBy>
  <dcterms:created xsi:type="dcterms:W3CDTF">2014-04-10T12:10:22Z</dcterms:created>
  <dcterms:modified xsi:type="dcterms:W3CDTF">2024-03-11T07:51:24Z</dcterms:modified>
  <cp:category/>
  <cp:version/>
  <cp:contentType/>
  <cp:contentStatus/>
</cp:coreProperties>
</file>