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<sst xmlns="http://schemas.openxmlformats.org/spreadsheetml/2006/main" count="389" uniqueCount="355">
  <si>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</si>
  <si>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</si>
  <si>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</si>
  <si>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</si>
  <si>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</si>
  <si>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</si>
  <si>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</si>
  <si>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</si>
  <si>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</si>
  <si>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</si>
  <si>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</si>
  <si>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</si>
  <si>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</si>
  <si>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</si>
  <si>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</si>
  <si>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</si>
  <si>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</si>
  <si>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</si>
  <si>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</si>
  <si>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</si>
  <si>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</si>
  <si>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</si>
  <si>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</si>
  <si>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</si>
  <si>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</si>
  <si>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</si>
  <si>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</si>
  <si>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</si>
  <si>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</si>
  <si>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</si>
  <si>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</si>
  <si>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</si>
  <si>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</si>
  <si>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</si>
  <si>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</si>
  <si>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</si>
  <si>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</si>
  <si>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</si>
  <si>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</si>
  <si>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</si>
  <si>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</si>
  <si>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</si>
  <si>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</si>
  <si>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</si>
  <si>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</si>
  <si>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</si>
  <si>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</si>
  <si>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</si>
  <si>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</si>
  <si>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</si>
  <si>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</si>
  <si>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</si>
  <si>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</si>
  <si>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</si>
  <si>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</si>
  <si>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</si>
  <si>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</si>
  <si>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</si>
  <si>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</si>
  <si>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</si>
  <si>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</si>
  <si>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</si>
  <si>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</si>
  <si>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</si>
  <si>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</si>
  <si>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</si>
  <si>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</si>
  <si>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</si>
  <si>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</si>
  <si>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</si>
  <si>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</si>
  <si>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</si>
  <si>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</si>
  <si>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</si>
  <si>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</si>
  <si>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</si>
  <si>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</si>
  <si>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</si>
  <si>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</si>
  <si>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</si>
  <si>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</si>
  <si>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</si>
  <si>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</si>
  <si>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</si>
  <si>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</si>
  <si>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</si>
  <si>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</si>
  <si>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</si>
  <si>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</si>
  <si>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</si>
  <si>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</si>
  <si>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</si>
  <si>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</si>
  <si>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</si>
  <si>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</si>
  <si>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</si>
  <si>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</si>
  <si>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</si>
  <si>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</si>
  <si>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</si>
  <si>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</si>
  <si>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</si>
  <si>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</si>
  <si>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</si>
  <si>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</si>
  <si>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</si>
  <si>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</si>
  <si>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</si>
  <si>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</si>
  <si>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</si>
  <si>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</si>
  <si>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</si>
  <si>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</si>
  <si>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</si>
  <si>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</si>
  <si>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</si>
  <si>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</si>
  <si>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</si>
  <si>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</si>
  <si>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</si>
  <si>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</si>
  <si>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</si>
  <si>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</si>
  <si>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</si>
  <si>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</si>
  <si>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</si>
  <si>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</si>
  <si>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</si>
  <si>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</si>
  <si>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</si>
  <si>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</si>
  <si>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</si>
  <si>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</si>
  <si>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</si>
  <si>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</si>
  <si>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</si>
  <si>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</si>
  <si>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</si>
  <si>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</si>
  <si>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</si>
  <si>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</si>
  <si>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</si>
  <si>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</si>
  <si>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</si>
  <si>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</si>
  <si>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</si>
  <si>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</si>
  <si>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</si>
  <si>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</si>
  <si>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</si>
  <si>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</si>
  <si>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</si>
  <si>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</si>
  <si>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</si>
  <si>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</si>
  <si>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</si>
  <si>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</si>
  <si>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</si>
  <si>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</si>
  <si>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</si>
  <si>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</si>
  <si>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</si>
  <si>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</si>
  <si>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</si>
  <si>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</si>
  <si>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</si>
  <si>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</si>
  <si>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</si>
  <si>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</si>
  <si>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</si>
  <si>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</si>
  <si>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</si>
  <si>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</si>
  <si>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</si>
  <si>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</si>
  <si>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</si>
  <si>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</si>
  <si>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</si>
  <si>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</si>
  <si>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</si>
  <si>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</si>
  <si>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</si>
  <si>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</si>
  <si>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</si>
  <si>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</si>
  <si>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</si>
  <si>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</si>
  <si>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</si>
  <si>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</si>
  <si>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</si>
  <si>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</si>
  <si>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</si>
  <si>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</si>
  <si>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</si>
  <si>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</si>
  <si>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</si>
  <si>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</si>
  <si>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</si>
  <si>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</si>
  <si>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</si>
  <si>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</si>
  <si>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</si>
  <si>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</si>
  <si>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</si>
  <si>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</si>
  <si>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</si>
  <si>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</si>
  <si>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</si>
  <si>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</si>
  <si>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</si>
  <si>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</si>
  <si>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</si>
  <si>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</si>
  <si>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</si>
  <si>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</si>
  <si>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</si>
  <si>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</si>
  <si>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</si>
  <si>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</si>
  <si>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</si>
  <si>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</si>
  <si>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</si>
  <si>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</si>
  <si>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</si>
  <si>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</si>
  <si>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</si>
  <si>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</si>
  <si>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</si>
  <si>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</si>
  <si>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</si>
  <si>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</si>
  <si>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</si>
  <si>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</si>
  <si>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</si>
  <si>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</si>
  <si>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</si>
  <si>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</si>
  <si>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</si>
  <si>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</si>
  <si>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</si>
  <si>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</si>
  <si>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</si>
  <si>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</si>
  <si>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</si>
  <si>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</si>
  <si>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</si>
  <si>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</si>
  <si>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</si>
  <si>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</si>
  <si>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</si>
  <si>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</si>
  <si>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</si>
  <si>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</si>
  <si>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</si>
  <si>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</si>
  <si>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</si>
  <si>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</si>
  <si>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</si>
  <si>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</si>
  <si>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</si>
  <si>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</si>
  <si>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</si>
  <si>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</si>
  <si>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</si>
  <si>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</si>
  <si>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</si>
  <si>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</si>
  <si>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</si>
  <si>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</si>
  <si>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</si>
  <si>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</si>
  <si>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</si>
  <si>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</si>
  <si>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</si>
  <si>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</si>
  <si>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</si>
  <si>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</si>
  <si>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</si>
  <si>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</si>
  <si>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</si>
  <si>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</si>
  <si>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</si>
  <si>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</si>
  <si>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</si>
  <si>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</si>
  <si>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</si>
  <si>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</si>
  <si>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</si>
  <si>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</si>
  <si>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</si>
  <si>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</si>
  <si>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</si>
  <si>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</si>
  <si>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</si>
  <si>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</si>
  <si>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</si>
  <si>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</si>
  <si>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</si>
  <si>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</si>
  <si>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</si>
  <si>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</si>
  <si>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</si>
  <si>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</si>
  <si>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</si>
  <si>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</si>
  <si>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</si>
  <si>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</si>
  <si>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</si>
  <si>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</si>
  <si>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</si>
  <si>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</si>
  <si>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</si>
  <si>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</si>
  <si>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</si>
  <si>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</si>
  <si>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</si>
  <si>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</si>
  <si>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</si>
  <si>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</si>
  <si>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</si>
  <si>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</si>
  <si>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</si>
  <si>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</si>
  <si>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</si>
  <si>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</si>
  <si>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</si>
  <si>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</si>
  <si>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</si>
  <si>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</si>
  <si>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</si>
  <si>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</si>
  <si>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</si>
  <si>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</si>
  <si>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</si>
  <si>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</si>
  <si>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</si>
  <si>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</si>
  <si>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</si>
  <si>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</si>
  <si>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</si>
  <si>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</si>
  <si>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</si>
  <si>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>R*SHARES LONG TERM GILT ETF</t>
  </si>
  <si>
    <t>Reliance Mutual Fund: Net Assets Under Management (AAUM) as on JUL 2016 (All figures in Rs. Crore)</t>
  </si>
  <si>
    <t>Table showing State wise /Union Territory wise contribution to AUM of category of schemes as on JUL 2016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</si>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</sst>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/>
      <protection/>
    </xf>
    <xf numFmtId="2" fontId="5" fillId="0" borderId="24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/>
      <protection/>
    </xf>
    <xf numFmtId="3" fontId="5" fillId="0" borderId="32" xfId="56" applyNumberFormat="1" applyFont="1" applyFill="1" applyBorder="1" applyAlignment="1">
      <alignment horizontal="center" vertical="center" wrapText="1"/>
      <protection/>
    </xf>
    <xf numFmtId="3" fontId="5" fillId="0" borderId="33" xfId="56" applyNumberFormat="1" applyFont="1" applyFill="1" applyBorder="1" applyAlignment="1">
      <alignment horizontal="center" vertical="center" wrapText="1"/>
      <protection/>
    </xf>
    <xf numFmtId="3" fontId="5" fillId="0" borderId="34" xfId="56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4" fillId="0" borderId="38" xfId="56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09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8" sqref="B8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bestFit="1" customWidth="1"/>
    <col min="4" max="4" width="8.140625" style="0" customWidth="1"/>
    <col min="5" max="6" width="4.57421875" style="0" customWidth="1"/>
    <col min="7" max="7" width="6.57421875" style="0" bestFit="1" customWidth="1"/>
    <col min="8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4.57421875" style="0" bestFit="1" customWidth="1"/>
    <col min="18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5.57421875" style="0" bestFit="1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4" customWidth="1"/>
  </cols>
  <sheetData>
    <row r="2" ht="15" customHeight="1" thickBot="1">
      <c r="B2" s="1"/>
    </row>
    <row r="3" spans="1:63" ht="15.75" customHeight="1" thickBot="1">
      <c r="A3" s="58" t="s">
        <v>0</v>
      </c>
      <c r="B3" s="60" t="s">
        <v>1</v>
      </c>
      <c r="C3" s="81" t="s">
        <v>343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63" ht="18.75" thickBot="1">
      <c r="A4" s="59"/>
      <c r="B4" s="61"/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3" t="s">
        <v>3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5"/>
      <c r="AQ4" s="63" t="s">
        <v>4</v>
      </c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5"/>
      <c r="BK4" s="75" t="s">
        <v>35</v>
      </c>
    </row>
    <row r="5" spans="1:63" ht="18.75" thickBot="1">
      <c r="A5" s="59"/>
      <c r="B5" s="61"/>
      <c r="C5" s="72" t="s">
        <v>5</v>
      </c>
      <c r="D5" s="73"/>
      <c r="E5" s="73"/>
      <c r="F5" s="73"/>
      <c r="G5" s="73"/>
      <c r="H5" s="73"/>
      <c r="I5" s="73"/>
      <c r="J5" s="73"/>
      <c r="K5" s="73"/>
      <c r="L5" s="74"/>
      <c r="M5" s="72" t="s">
        <v>6</v>
      </c>
      <c r="N5" s="73"/>
      <c r="O5" s="73"/>
      <c r="P5" s="73"/>
      <c r="Q5" s="73"/>
      <c r="R5" s="73"/>
      <c r="S5" s="73"/>
      <c r="T5" s="73"/>
      <c r="U5" s="73"/>
      <c r="V5" s="74"/>
      <c r="W5" s="72" t="s">
        <v>5</v>
      </c>
      <c r="X5" s="73"/>
      <c r="Y5" s="73"/>
      <c r="Z5" s="73"/>
      <c r="AA5" s="73"/>
      <c r="AB5" s="73"/>
      <c r="AC5" s="73"/>
      <c r="AD5" s="73"/>
      <c r="AE5" s="73"/>
      <c r="AF5" s="74"/>
      <c r="AG5" s="72" t="s">
        <v>6</v>
      </c>
      <c r="AH5" s="73"/>
      <c r="AI5" s="73"/>
      <c r="AJ5" s="73"/>
      <c r="AK5" s="73"/>
      <c r="AL5" s="73"/>
      <c r="AM5" s="73"/>
      <c r="AN5" s="73"/>
      <c r="AO5" s="73"/>
      <c r="AP5" s="74"/>
      <c r="AQ5" s="72" t="s">
        <v>5</v>
      </c>
      <c r="AR5" s="73"/>
      <c r="AS5" s="73"/>
      <c r="AT5" s="73"/>
      <c r="AU5" s="73"/>
      <c r="AV5" s="73"/>
      <c r="AW5" s="73"/>
      <c r="AX5" s="73"/>
      <c r="AY5" s="73"/>
      <c r="AZ5" s="74"/>
      <c r="BA5" s="72" t="s">
        <v>6</v>
      </c>
      <c r="BB5" s="73"/>
      <c r="BC5" s="73"/>
      <c r="BD5" s="73"/>
      <c r="BE5" s="73"/>
      <c r="BF5" s="73"/>
      <c r="BG5" s="73"/>
      <c r="BH5" s="73"/>
      <c r="BI5" s="73"/>
      <c r="BJ5" s="74"/>
      <c r="BK5" s="76"/>
    </row>
    <row r="6" spans="1:63" ht="18" customHeight="1">
      <c r="A6" s="59"/>
      <c r="B6" s="61"/>
      <c r="C6" s="66" t="s">
        <v>7</v>
      </c>
      <c r="D6" s="67"/>
      <c r="E6" s="67"/>
      <c r="F6" s="67"/>
      <c r="G6" s="68"/>
      <c r="H6" s="69" t="s">
        <v>8</v>
      </c>
      <c r="I6" s="70"/>
      <c r="J6" s="70"/>
      <c r="K6" s="70"/>
      <c r="L6" s="71"/>
      <c r="M6" s="66" t="s">
        <v>7</v>
      </c>
      <c r="N6" s="67"/>
      <c r="O6" s="67"/>
      <c r="P6" s="67"/>
      <c r="Q6" s="68"/>
      <c r="R6" s="69" t="s">
        <v>8</v>
      </c>
      <c r="S6" s="70"/>
      <c r="T6" s="70"/>
      <c r="U6" s="70"/>
      <c r="V6" s="71"/>
      <c r="W6" s="66" t="s">
        <v>7</v>
      </c>
      <c r="X6" s="67"/>
      <c r="Y6" s="67"/>
      <c r="Z6" s="67"/>
      <c r="AA6" s="68"/>
      <c r="AB6" s="69" t="s">
        <v>8</v>
      </c>
      <c r="AC6" s="70"/>
      <c r="AD6" s="70"/>
      <c r="AE6" s="70"/>
      <c r="AF6" s="71"/>
      <c r="AG6" s="66" t="s">
        <v>7</v>
      </c>
      <c r="AH6" s="67"/>
      <c r="AI6" s="67"/>
      <c r="AJ6" s="67"/>
      <c r="AK6" s="68"/>
      <c r="AL6" s="69" t="s">
        <v>8</v>
      </c>
      <c r="AM6" s="70"/>
      <c r="AN6" s="70"/>
      <c r="AO6" s="70"/>
      <c r="AP6" s="71"/>
      <c r="AQ6" s="66" t="s">
        <v>7</v>
      </c>
      <c r="AR6" s="67"/>
      <c r="AS6" s="67"/>
      <c r="AT6" s="67"/>
      <c r="AU6" s="68"/>
      <c r="AV6" s="69" t="s">
        <v>8</v>
      </c>
      <c r="AW6" s="70"/>
      <c r="AX6" s="70"/>
      <c r="AY6" s="70"/>
      <c r="AZ6" s="71"/>
      <c r="BA6" s="66" t="s">
        <v>7</v>
      </c>
      <c r="BB6" s="67"/>
      <c r="BC6" s="67"/>
      <c r="BD6" s="67"/>
      <c r="BE6" s="68"/>
      <c r="BF6" s="69" t="s">
        <v>8</v>
      </c>
      <c r="BG6" s="70"/>
      <c r="BH6" s="70"/>
      <c r="BI6" s="70"/>
      <c r="BJ6" s="71"/>
      <c r="BK6" s="76"/>
    </row>
    <row r="7" spans="1:63" ht="15.75">
      <c r="A7" s="59"/>
      <c r="B7" s="62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7"/>
    </row>
    <row r="8" spans="1:63" ht="18">
      <c r="A8" s="55" t="s">
        <v>96</v>
      </c>
      <c r="B8" s="53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4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3" s="12" customFormat="1" ht="15">
      <c r="A10" s="5"/>
      <c r="B10" s="8" t="s">
        <v>299</v>
      </c>
      <c r="C10" s="11">
        <v>0</v>
      </c>
      <c r="D10" s="9">
        <v>569.775360153613</v>
      </c>
      <c r="E10" s="9">
        <v>0</v>
      </c>
      <c r="F10" s="9">
        <v>0</v>
      </c>
      <c r="G10" s="10">
        <v>24.12046964522581</v>
      </c>
      <c r="H10" s="11">
        <v>151.8652043760645</v>
      </c>
      <c r="I10" s="9">
        <v>8824.63287388455</v>
      </c>
      <c r="J10" s="9">
        <v>3430.2179765938054</v>
      </c>
      <c r="K10" s="9">
        <v>0</v>
      </c>
      <c r="L10" s="10">
        <v>570.8126308717419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64.1790161778387</v>
      </c>
      <c r="S10" s="9">
        <v>1018.5489915450321</v>
      </c>
      <c r="T10" s="9">
        <v>507.7306016971289</v>
      </c>
      <c r="U10" s="9">
        <v>0</v>
      </c>
      <c r="V10" s="10">
        <v>41.8692365926129</v>
      </c>
      <c r="W10" s="11">
        <v>0</v>
      </c>
      <c r="X10" s="9">
        <v>0.07639871432258065</v>
      </c>
      <c r="Y10" s="9">
        <v>0</v>
      </c>
      <c r="Z10" s="9">
        <v>0</v>
      </c>
      <c r="AA10" s="10">
        <v>0</v>
      </c>
      <c r="AB10" s="11">
        <v>0.5391181030967742</v>
      </c>
      <c r="AC10" s="9">
        <v>0.8914317971290325</v>
      </c>
      <c r="AD10" s="9">
        <v>0</v>
      </c>
      <c r="AE10" s="9">
        <v>0</v>
      </c>
      <c r="AF10" s="10">
        <v>0.041082558774193555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0.23684022870967741</v>
      </c>
      <c r="AM10" s="9">
        <v>0</v>
      </c>
      <c r="AN10" s="9">
        <v>0</v>
      </c>
      <c r="AO10" s="9">
        <v>0</v>
      </c>
      <c r="AP10" s="10">
        <v>0.16217467435483868</v>
      </c>
      <c r="AQ10" s="11">
        <v>0</v>
      </c>
      <c r="AR10" s="9">
        <v>18.79663795403226</v>
      </c>
      <c r="AS10" s="9">
        <v>0</v>
      </c>
      <c r="AT10" s="9">
        <v>0</v>
      </c>
      <c r="AU10" s="10">
        <v>0</v>
      </c>
      <c r="AV10" s="11">
        <v>843.3947439950643</v>
      </c>
      <c r="AW10" s="9">
        <v>9240.177898554333</v>
      </c>
      <c r="AX10" s="9">
        <v>1417.3336051466126</v>
      </c>
      <c r="AY10" s="9">
        <v>0</v>
      </c>
      <c r="AZ10" s="10">
        <v>317.2738097841611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115.15577059274197</v>
      </c>
      <c r="BG10" s="9">
        <v>586.1127280719676</v>
      </c>
      <c r="BH10" s="9">
        <v>117.05936834687097</v>
      </c>
      <c r="BI10" s="9">
        <v>0</v>
      </c>
      <c r="BJ10" s="10">
        <v>100.30895397509678</v>
      </c>
      <c r="BK10" s="16">
        <f>SUM(C10:BJ10)</f>
        <v>27961.312924034886</v>
      </c>
    </row>
    <row r="11" spans="1:63" s="12" customFormat="1" ht="15">
      <c r="A11" s="5"/>
      <c r="B11" s="8" t="s">
        <v>300</v>
      </c>
      <c r="C11" s="11">
        <v>0</v>
      </c>
      <c r="D11" s="9">
        <v>0.550778565580645</v>
      </c>
      <c r="E11" s="9">
        <v>0</v>
      </c>
      <c r="F11" s="9">
        <v>0</v>
      </c>
      <c r="G11" s="10">
        <v>0</v>
      </c>
      <c r="H11" s="11">
        <v>45.93139225667743</v>
      </c>
      <c r="I11" s="9">
        <v>2893.6855285942256</v>
      </c>
      <c r="J11" s="9">
        <v>784.064369549742</v>
      </c>
      <c r="K11" s="9">
        <v>0</v>
      </c>
      <c r="L11" s="10">
        <v>34.26739930261291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16.46449865783871</v>
      </c>
      <c r="S11" s="9">
        <v>279.95106310787094</v>
      </c>
      <c r="T11" s="9">
        <v>117.01202933399999</v>
      </c>
      <c r="U11" s="9">
        <v>0</v>
      </c>
      <c r="V11" s="10">
        <v>5.352358463903226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0.2547736594193548</v>
      </c>
      <c r="AC11" s="9">
        <v>3.154991286645161</v>
      </c>
      <c r="AD11" s="9">
        <v>0</v>
      </c>
      <c r="AE11" s="9">
        <v>0</v>
      </c>
      <c r="AF11" s="10">
        <v>0.2823106250967742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0.06716065064516127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1.4088917124193554</v>
      </c>
      <c r="AS11" s="9">
        <v>0</v>
      </c>
      <c r="AT11" s="9">
        <v>0</v>
      </c>
      <c r="AU11" s="10">
        <v>0</v>
      </c>
      <c r="AV11" s="11">
        <v>414.07633054790324</v>
      </c>
      <c r="AW11" s="9">
        <v>745.7794816329435</v>
      </c>
      <c r="AX11" s="9">
        <v>5.10783303887097</v>
      </c>
      <c r="AY11" s="9">
        <v>0</v>
      </c>
      <c r="AZ11" s="10">
        <v>231.3035032271612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346.9536877385807</v>
      </c>
      <c r="BG11" s="9">
        <v>226.23995618735486</v>
      </c>
      <c r="BH11" s="9">
        <v>117.74926896609678</v>
      </c>
      <c r="BI11" s="9">
        <v>0</v>
      </c>
      <c r="BJ11" s="10">
        <v>156.78321354912902</v>
      </c>
      <c r="BK11" s="16">
        <f>SUM(C11:BJ11)</f>
        <v>6426.440820654716</v>
      </c>
    </row>
    <row r="12" spans="1:63" s="12" customFormat="1" ht="15">
      <c r="A12" s="5"/>
      <c r="B12" s="8" t="s">
        <v>99</v>
      </c>
      <c r="C12" s="11">
        <v>0</v>
      </c>
      <c r="D12" s="9">
        <v>476.889645740258</v>
      </c>
      <c r="E12" s="9">
        <v>0</v>
      </c>
      <c r="F12" s="9">
        <v>0</v>
      </c>
      <c r="G12" s="10">
        <v>0.04846842883870968</v>
      </c>
      <c r="H12" s="11">
        <v>76.00797706283872</v>
      </c>
      <c r="I12" s="9">
        <v>3287.4403966721934</v>
      </c>
      <c r="J12" s="9">
        <v>828.8052959653871</v>
      </c>
      <c r="K12" s="9">
        <v>0.048867543129032256</v>
      </c>
      <c r="L12" s="10">
        <v>62.191989665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9.780775908580644</v>
      </c>
      <c r="S12" s="9">
        <v>214.05757657838708</v>
      </c>
      <c r="T12" s="9">
        <v>7.06661732435484</v>
      </c>
      <c r="U12" s="9">
        <v>0</v>
      </c>
      <c r="V12" s="10">
        <v>2.8535138875806463</v>
      </c>
      <c r="W12" s="11">
        <v>0</v>
      </c>
      <c r="X12" s="9">
        <v>21.131822145387098</v>
      </c>
      <c r="Y12" s="9">
        <v>0</v>
      </c>
      <c r="Z12" s="9">
        <v>0</v>
      </c>
      <c r="AA12" s="10">
        <v>0</v>
      </c>
      <c r="AB12" s="11">
        <v>0.4415248068064515</v>
      </c>
      <c r="AC12" s="9">
        <v>0.0007132474193548393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0.021402129258064513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0.13726095022580642</v>
      </c>
      <c r="AS12" s="9">
        <v>0</v>
      </c>
      <c r="AT12" s="9">
        <v>0</v>
      </c>
      <c r="AU12" s="10">
        <v>0</v>
      </c>
      <c r="AV12" s="11">
        <v>148.0776663119677</v>
      </c>
      <c r="AW12" s="9">
        <v>1038.0986995740934</v>
      </c>
      <c r="AX12" s="9">
        <v>207.4164394586774</v>
      </c>
      <c r="AY12" s="9">
        <v>0</v>
      </c>
      <c r="AZ12" s="10">
        <v>38.02477234396775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25.252114349548386</v>
      </c>
      <c r="BG12" s="9">
        <v>147.7911022801613</v>
      </c>
      <c r="BH12" s="9">
        <v>8.087515793741936</v>
      </c>
      <c r="BI12" s="9">
        <v>0</v>
      </c>
      <c r="BJ12" s="10">
        <v>7.5952816866129025</v>
      </c>
      <c r="BK12" s="16">
        <f>SUM(C12:BJ12)</f>
        <v>6607.267439854414</v>
      </c>
    </row>
    <row r="13" spans="1:63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1047.2157844594517</v>
      </c>
      <c r="E13" s="17">
        <f t="shared" si="0"/>
        <v>0</v>
      </c>
      <c r="F13" s="17">
        <f t="shared" si="0"/>
        <v>0</v>
      </c>
      <c r="G13" s="18">
        <f t="shared" si="0"/>
        <v>24.16893807406452</v>
      </c>
      <c r="H13" s="19">
        <f t="shared" si="0"/>
        <v>273.80457369558064</v>
      </c>
      <c r="I13" s="17">
        <f t="shared" si="0"/>
        <v>15005.758799150968</v>
      </c>
      <c r="J13" s="17">
        <f t="shared" si="0"/>
        <v>5043.087642108934</v>
      </c>
      <c r="K13" s="17">
        <f t="shared" si="0"/>
        <v>0.048867543129032256</v>
      </c>
      <c r="L13" s="18">
        <f t="shared" si="0"/>
        <v>667.2720198393549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90.42429074425806</v>
      </c>
      <c r="S13" s="17">
        <f t="shared" si="0"/>
        <v>1512.5576312312903</v>
      </c>
      <c r="T13" s="17">
        <f t="shared" si="0"/>
        <v>631.8092483554838</v>
      </c>
      <c r="U13" s="17">
        <f t="shared" si="0"/>
        <v>0</v>
      </c>
      <c r="V13" s="18">
        <f t="shared" si="0"/>
        <v>50.07510894409677</v>
      </c>
      <c r="W13" s="19">
        <f t="shared" si="0"/>
        <v>0</v>
      </c>
      <c r="X13" s="17">
        <f t="shared" si="0"/>
        <v>21.208220859709677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1.2354165693225805</v>
      </c>
      <c r="AC13" s="17">
        <f t="shared" si="0"/>
        <v>4.047136331193548</v>
      </c>
      <c r="AD13" s="17">
        <f t="shared" si="0"/>
        <v>0</v>
      </c>
      <c r="AE13" s="17">
        <f t="shared" si="0"/>
        <v>0</v>
      </c>
      <c r="AF13" s="18">
        <f t="shared" si="0"/>
        <v>0.3233931838709677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0.32540300861290317</v>
      </c>
      <c r="AM13" s="17">
        <f t="shared" si="0"/>
        <v>0</v>
      </c>
      <c r="AN13" s="17">
        <f t="shared" si="0"/>
        <v>0</v>
      </c>
      <c r="AO13" s="17">
        <f t="shared" si="0"/>
        <v>0</v>
      </c>
      <c r="AP13" s="18">
        <f t="shared" si="0"/>
        <v>0.16217467435483868</v>
      </c>
      <c r="AQ13" s="19">
        <f t="shared" si="0"/>
        <v>0</v>
      </c>
      <c r="AR13" s="17">
        <f t="shared" si="0"/>
        <v>20.34279061667742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1405.5487408549352</v>
      </c>
      <c r="AW13" s="17">
        <f t="shared" si="0"/>
        <v>11024.05607976137</v>
      </c>
      <c r="AX13" s="17">
        <f t="shared" si="0"/>
        <v>1629.857877644161</v>
      </c>
      <c r="AY13" s="17">
        <f t="shared" si="0"/>
        <v>0</v>
      </c>
      <c r="AZ13" s="18">
        <f t="shared" si="0"/>
        <v>586.60208535529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487.36157268087106</v>
      </c>
      <c r="BG13" s="17">
        <f t="shared" si="0"/>
        <v>960.1437865394838</v>
      </c>
      <c r="BH13" s="17">
        <f t="shared" si="0"/>
        <v>242.89615310670968</v>
      </c>
      <c r="BI13" s="17">
        <f t="shared" si="0"/>
        <v>0</v>
      </c>
      <c r="BJ13" s="18">
        <f t="shared" si="0"/>
        <v>264.68744921083874</v>
      </c>
      <c r="BK13" s="31">
        <f t="shared" si="0"/>
        <v>40995.02118454401</v>
      </c>
    </row>
    <row r="14" spans="3:63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</row>
    <row r="16" spans="1:63" s="12" customFormat="1" ht="15">
      <c r="A16" s="5"/>
      <c r="B16" s="8" t="s">
        <v>32</v>
      </c>
      <c r="C16" s="11">
        <v>0</v>
      </c>
      <c r="D16" s="9">
        <v>38.56941051851612</v>
      </c>
      <c r="E16" s="9">
        <v>0</v>
      </c>
      <c r="F16" s="9">
        <v>0</v>
      </c>
      <c r="G16" s="10">
        <v>0</v>
      </c>
      <c r="H16" s="11">
        <v>294.59751681819347</v>
      </c>
      <c r="I16" s="9">
        <v>161.75372232932258</v>
      </c>
      <c r="J16" s="9">
        <v>10.917030964548388</v>
      </c>
      <c r="K16" s="9">
        <v>0</v>
      </c>
      <c r="L16" s="10">
        <v>20.13479318877419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3.0614871953225804</v>
      </c>
      <c r="S16" s="9">
        <v>32.580464870709676</v>
      </c>
      <c r="T16" s="9">
        <v>4.817767709677421</v>
      </c>
      <c r="U16" s="9">
        <v>0</v>
      </c>
      <c r="V16" s="10">
        <v>1.2699044781612903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73.49121328051613</v>
      </c>
      <c r="AW16" s="9">
        <v>328.5790079266126</v>
      </c>
      <c r="AX16" s="9">
        <v>2.2598285923870964</v>
      </c>
      <c r="AY16" s="9">
        <v>0</v>
      </c>
      <c r="AZ16" s="10">
        <v>142.530648478742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7.619707861838711</v>
      </c>
      <c r="BG16" s="9">
        <v>39.70170414032259</v>
      </c>
      <c r="BH16" s="9">
        <v>0</v>
      </c>
      <c r="BI16" s="9">
        <v>0</v>
      </c>
      <c r="BJ16" s="10">
        <v>9.289682592741933</v>
      </c>
      <c r="BK16" s="16">
        <f>SUM(C16:BJ16)</f>
        <v>1171.1738909463866</v>
      </c>
    </row>
    <row r="17" spans="1:63" s="20" customFormat="1" ht="15">
      <c r="A17" s="5"/>
      <c r="B17" s="14" t="s">
        <v>14</v>
      </c>
      <c r="C17" s="19">
        <f>SUM(C16)</f>
        <v>0</v>
      </c>
      <c r="D17" s="17">
        <f>SUM(D16)</f>
        <v>38.56941051851612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294.59751681819347</v>
      </c>
      <c r="I17" s="17">
        <f t="shared" si="1"/>
        <v>161.75372232932258</v>
      </c>
      <c r="J17" s="17">
        <f t="shared" si="1"/>
        <v>10.917030964548388</v>
      </c>
      <c r="K17" s="17">
        <f t="shared" si="1"/>
        <v>0</v>
      </c>
      <c r="L17" s="18">
        <f t="shared" si="1"/>
        <v>20.13479318877419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3.0614871953225804</v>
      </c>
      <c r="S17" s="17">
        <f t="shared" si="1"/>
        <v>32.580464870709676</v>
      </c>
      <c r="T17" s="17">
        <f t="shared" si="1"/>
        <v>4.817767709677421</v>
      </c>
      <c r="U17" s="17">
        <f t="shared" si="1"/>
        <v>0</v>
      </c>
      <c r="V17" s="18">
        <f t="shared" si="1"/>
        <v>1.2699044781612903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73.49121328051613</v>
      </c>
      <c r="AW17" s="17">
        <f t="shared" si="1"/>
        <v>328.5790079266126</v>
      </c>
      <c r="AX17" s="17">
        <f t="shared" si="1"/>
        <v>2.2598285923870964</v>
      </c>
      <c r="AY17" s="17">
        <f t="shared" si="1"/>
        <v>0</v>
      </c>
      <c r="AZ17" s="18">
        <f t="shared" si="1"/>
        <v>142.530648478742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7.619707861838711</v>
      </c>
      <c r="BG17" s="17">
        <f t="shared" si="1"/>
        <v>39.70170414032259</v>
      </c>
      <c r="BH17" s="17">
        <f t="shared" si="1"/>
        <v>0</v>
      </c>
      <c r="BI17" s="17">
        <f t="shared" si="1"/>
        <v>0</v>
      </c>
      <c r="BJ17" s="18">
        <f t="shared" si="1"/>
        <v>9.289682592741933</v>
      </c>
      <c r="BK17" s="18">
        <f t="shared" si="1"/>
        <v>1171.1738909463866</v>
      </c>
    </row>
    <row r="18" spans="3:63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</row>
    <row r="20" spans="1:63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0.14452250051612903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0.0035888806451612916</v>
      </c>
      <c r="S20" s="9">
        <v>0</v>
      </c>
      <c r="T20" s="9">
        <v>0</v>
      </c>
      <c r="U20" s="9">
        <v>0</v>
      </c>
      <c r="V20" s="10">
        <v>0.04851899335483871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1.8546787942903225</v>
      </c>
      <c r="AW20" s="9">
        <v>6.55277882043679</v>
      </c>
      <c r="AX20" s="9">
        <v>0</v>
      </c>
      <c r="AY20" s="9">
        <v>0</v>
      </c>
      <c r="AZ20" s="10">
        <v>54.31197903435484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0.36525315199999997</v>
      </c>
      <c r="BG20" s="9">
        <v>0.34990185483870967</v>
      </c>
      <c r="BH20" s="9">
        <v>0</v>
      </c>
      <c r="BI20" s="9">
        <v>0</v>
      </c>
      <c r="BJ20" s="10">
        <v>7.214934197193548</v>
      </c>
      <c r="BK20" s="16">
        <f aca="true" t="shared" si="2" ref="BK20:BK127">SUM(C20:BJ20)</f>
        <v>70.84615622763035</v>
      </c>
    </row>
    <row r="21" spans="1:63" s="12" customFormat="1" ht="15">
      <c r="A21" s="5"/>
      <c r="B21" s="8" t="s">
        <v>216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0.0006818922580645161</v>
      </c>
      <c r="I21" s="9">
        <v>0</v>
      </c>
      <c r="J21" s="9">
        <v>0</v>
      </c>
      <c r="K21" s="9">
        <v>0</v>
      </c>
      <c r="L21" s="10">
        <v>0.27510054238709675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0.0006818922580645161</v>
      </c>
      <c r="S21" s="9">
        <v>0</v>
      </c>
      <c r="T21" s="9">
        <v>0</v>
      </c>
      <c r="U21" s="9">
        <v>0</v>
      </c>
      <c r="V21" s="10">
        <v>0.0017729198709677421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0.15037012145161288</v>
      </c>
      <c r="AW21" s="9">
        <v>3.668580347891884</v>
      </c>
      <c r="AX21" s="9">
        <v>0</v>
      </c>
      <c r="AY21" s="9">
        <v>0</v>
      </c>
      <c r="AZ21" s="10">
        <v>37.70192038835484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0.3659440508387097</v>
      </c>
      <c r="BG21" s="9">
        <v>0.2727569032258064</v>
      </c>
      <c r="BH21" s="9">
        <v>0</v>
      </c>
      <c r="BI21" s="9">
        <v>0</v>
      </c>
      <c r="BJ21" s="10">
        <v>2.43356568916129</v>
      </c>
      <c r="BK21" s="16">
        <f t="shared" si="2"/>
        <v>44.87137474769833</v>
      </c>
    </row>
    <row r="22" spans="1:63" s="12" customFormat="1" ht="15">
      <c r="A22" s="5"/>
      <c r="B22" s="8" t="s">
        <v>101</v>
      </c>
      <c r="C22" s="11">
        <v>0</v>
      </c>
      <c r="D22" s="9">
        <v>5.849638709677419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0.7796688311612904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0.0006751570967741935</v>
      </c>
      <c r="S22" s="9">
        <v>0</v>
      </c>
      <c r="T22" s="9">
        <v>0</v>
      </c>
      <c r="U22" s="9">
        <v>0</v>
      </c>
      <c r="V22" s="10">
        <v>0.0033757854838709672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0.06251903032258065</v>
      </c>
      <c r="AW22" s="9">
        <v>1.6878927414632607</v>
      </c>
      <c r="AX22" s="9">
        <v>0</v>
      </c>
      <c r="AY22" s="9">
        <v>0</v>
      </c>
      <c r="AZ22" s="10">
        <v>12.594534958806452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0.01668306022580645</v>
      </c>
      <c r="BG22" s="9">
        <v>5.063678225806451</v>
      </c>
      <c r="BH22" s="9">
        <v>0</v>
      </c>
      <c r="BI22" s="9">
        <v>0</v>
      </c>
      <c r="BJ22" s="10">
        <v>1.1138988703548387</v>
      </c>
      <c r="BK22" s="16">
        <f t="shared" si="2"/>
        <v>27.172565370398743</v>
      </c>
    </row>
    <row r="23" spans="1:63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1.052592889225806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0.13709613241935484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3.9911720679032254</v>
      </c>
      <c r="AW23" s="9">
        <v>0.07132429328130763</v>
      </c>
      <c r="AX23" s="9">
        <v>0</v>
      </c>
      <c r="AY23" s="9">
        <v>0</v>
      </c>
      <c r="AZ23" s="10">
        <v>14.950868154161292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0.012328549161290323</v>
      </c>
      <c r="BG23" s="9">
        <v>0.32000183561290324</v>
      </c>
      <c r="BH23" s="9">
        <v>0</v>
      </c>
      <c r="BI23" s="9">
        <v>0</v>
      </c>
      <c r="BJ23" s="10">
        <v>1.2860380675483871</v>
      </c>
      <c r="BK23" s="16">
        <f t="shared" si="2"/>
        <v>21.821421989313563</v>
      </c>
    </row>
    <row r="24" spans="1:63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0.02403728161290323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0.2849382763451197</v>
      </c>
      <c r="AW24" s="9">
        <v>0</v>
      </c>
      <c r="AX24" s="9">
        <v>0</v>
      </c>
      <c r="AY24" s="9">
        <v>0</v>
      </c>
      <c r="AZ24" s="10">
        <v>2.3403448190967744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0.016285195870967745</v>
      </c>
      <c r="BK24" s="16">
        <f t="shared" si="2"/>
        <v>2.6656055729257653</v>
      </c>
    </row>
    <row r="25" spans="1:63" s="12" customFormat="1" ht="15">
      <c r="A25" s="5"/>
      <c r="B25" s="8" t="s">
        <v>217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1.5278061420322577</v>
      </c>
      <c r="I25" s="9">
        <v>8.0007328</v>
      </c>
      <c r="J25" s="9">
        <v>0</v>
      </c>
      <c r="K25" s="9">
        <v>0</v>
      </c>
      <c r="L25" s="10">
        <v>1.9813770459032256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0.6756074705483873</v>
      </c>
      <c r="S25" s="9">
        <v>13.751259500000002</v>
      </c>
      <c r="T25" s="9">
        <v>0.131591</v>
      </c>
      <c r="U25" s="9">
        <v>0</v>
      </c>
      <c r="V25" s="10">
        <v>3.8188127134193546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40.566285010258056</v>
      </c>
      <c r="AW25" s="9">
        <v>73.64070232348732</v>
      </c>
      <c r="AX25" s="9">
        <v>0</v>
      </c>
      <c r="AY25" s="9">
        <v>0</v>
      </c>
      <c r="AZ25" s="10">
        <v>47.59581544861289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8.266174824645159</v>
      </c>
      <c r="BG25" s="9">
        <v>5.808462834870966</v>
      </c>
      <c r="BH25" s="9">
        <v>0</v>
      </c>
      <c r="BI25" s="9">
        <v>0</v>
      </c>
      <c r="BJ25" s="10">
        <v>9.249409596129029</v>
      </c>
      <c r="BK25" s="16">
        <f t="shared" si="2"/>
        <v>215.01403670990663</v>
      </c>
    </row>
    <row r="26" spans="1:63" s="12" customFormat="1" ht="15">
      <c r="A26" s="5"/>
      <c r="B26" s="8" t="s">
        <v>186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1.4419855253225808</v>
      </c>
      <c r="I26" s="9">
        <v>22.16802397403226</v>
      </c>
      <c r="J26" s="9">
        <v>0</v>
      </c>
      <c r="K26" s="9">
        <v>0</v>
      </c>
      <c r="L26" s="10">
        <v>8.398428591419355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3.808364702032258</v>
      </c>
      <c r="S26" s="9">
        <v>0.6508972580645161</v>
      </c>
      <c r="T26" s="9">
        <v>0</v>
      </c>
      <c r="U26" s="9">
        <v>0</v>
      </c>
      <c r="V26" s="10">
        <v>0.7623555491612902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0.051942851612903226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13.255971274548388</v>
      </c>
      <c r="AW26" s="9">
        <v>63.19021069835787</v>
      </c>
      <c r="AX26" s="9">
        <v>0</v>
      </c>
      <c r="AY26" s="9">
        <v>0</v>
      </c>
      <c r="AZ26" s="10">
        <v>52.84908855454838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2.835516762709678</v>
      </c>
      <c r="BG26" s="9">
        <v>56.40732601964516</v>
      </c>
      <c r="BH26" s="9">
        <v>0</v>
      </c>
      <c r="BI26" s="9">
        <v>0</v>
      </c>
      <c r="BJ26" s="10">
        <v>16.44133051796774</v>
      </c>
      <c r="BK26" s="16">
        <f t="shared" si="2"/>
        <v>242.2614422794224</v>
      </c>
    </row>
    <row r="27" spans="1:63" s="12" customFormat="1" ht="15">
      <c r="A27" s="5"/>
      <c r="B27" s="8" t="s">
        <v>187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0.7084872348387097</v>
      </c>
      <c r="I27" s="9">
        <v>69.61451234116129</v>
      </c>
      <c r="J27" s="9">
        <v>0</v>
      </c>
      <c r="K27" s="9">
        <v>0</v>
      </c>
      <c r="L27" s="10">
        <v>6.910872573903226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3.2049068722580643</v>
      </c>
      <c r="S27" s="9">
        <v>15.258195830483867</v>
      </c>
      <c r="T27" s="9">
        <v>0</v>
      </c>
      <c r="U27" s="9">
        <v>0</v>
      </c>
      <c r="V27" s="10">
        <v>1.8537878539032258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12.055575051516128</v>
      </c>
      <c r="AW27" s="9">
        <v>38.76672728613432</v>
      </c>
      <c r="AX27" s="9">
        <v>0</v>
      </c>
      <c r="AY27" s="9">
        <v>0</v>
      </c>
      <c r="AZ27" s="10">
        <v>34.50399859525806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1.6752829576451613</v>
      </c>
      <c r="BG27" s="9">
        <v>21.48944590416129</v>
      </c>
      <c r="BH27" s="9">
        <v>0</v>
      </c>
      <c r="BI27" s="9">
        <v>0</v>
      </c>
      <c r="BJ27" s="10">
        <v>36.08496129112905</v>
      </c>
      <c r="BK27" s="16">
        <f t="shared" si="2"/>
        <v>242.12675379239238</v>
      </c>
    </row>
    <row r="28" spans="1:63" s="12" customFormat="1" ht="15">
      <c r="A28" s="5"/>
      <c r="B28" s="8" t="s">
        <v>188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0.250586025</v>
      </c>
      <c r="I28" s="9">
        <v>12.6879</v>
      </c>
      <c r="J28" s="9">
        <v>0</v>
      </c>
      <c r="K28" s="9">
        <v>0</v>
      </c>
      <c r="L28" s="10">
        <v>0.710014884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0.035543751129032256</v>
      </c>
      <c r="S28" s="9">
        <v>0</v>
      </c>
      <c r="T28" s="9">
        <v>0</v>
      </c>
      <c r="U28" s="9">
        <v>0</v>
      </c>
      <c r="V28" s="10">
        <v>0.6479182636451613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22.435385571258067</v>
      </c>
      <c r="AW28" s="9">
        <v>7.874944516452416</v>
      </c>
      <c r="AX28" s="9">
        <v>0</v>
      </c>
      <c r="AY28" s="9">
        <v>0</v>
      </c>
      <c r="AZ28" s="10">
        <v>25.642942143870968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4.731076311483871</v>
      </c>
      <c r="BG28" s="9">
        <v>1.1344906451612902</v>
      </c>
      <c r="BH28" s="9">
        <v>0</v>
      </c>
      <c r="BI28" s="9">
        <v>0</v>
      </c>
      <c r="BJ28" s="10">
        <v>4.009299221354839</v>
      </c>
      <c r="BK28" s="16">
        <f t="shared" si="2"/>
        <v>80.16010133335566</v>
      </c>
    </row>
    <row r="29" spans="1:63" s="12" customFormat="1" ht="15">
      <c r="A29" s="5"/>
      <c r="B29" s="8" t="s">
        <v>189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0.03729017225806454</v>
      </c>
      <c r="I29" s="9">
        <v>28.636882768677417</v>
      </c>
      <c r="J29" s="9">
        <v>0</v>
      </c>
      <c r="K29" s="9">
        <v>0</v>
      </c>
      <c r="L29" s="10">
        <v>0.33155542632258056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</v>
      </c>
      <c r="S29" s="9">
        <v>0</v>
      </c>
      <c r="T29" s="9">
        <v>0</v>
      </c>
      <c r="U29" s="9">
        <v>0</v>
      </c>
      <c r="V29" s="10">
        <v>0.018816562000000002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12.055806413645163</v>
      </c>
      <c r="AW29" s="9">
        <v>3.513020515994285</v>
      </c>
      <c r="AX29" s="9">
        <v>0</v>
      </c>
      <c r="AY29" s="9">
        <v>0</v>
      </c>
      <c r="AZ29" s="10">
        <v>0.831209143516129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2.971755132903226</v>
      </c>
      <c r="BG29" s="9">
        <v>0</v>
      </c>
      <c r="BH29" s="9">
        <v>0</v>
      </c>
      <c r="BI29" s="9">
        <v>0</v>
      </c>
      <c r="BJ29" s="10">
        <v>0.12479699096774192</v>
      </c>
      <c r="BK29" s="16">
        <f t="shared" si="2"/>
        <v>48.52113312628461</v>
      </c>
    </row>
    <row r="30" spans="1:63" s="12" customFormat="1" ht="15">
      <c r="A30" s="5"/>
      <c r="B30" s="8" t="s">
        <v>104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0.33140011703225797</v>
      </c>
      <c r="I30" s="9">
        <v>0</v>
      </c>
      <c r="J30" s="9">
        <v>0</v>
      </c>
      <c r="K30" s="9">
        <v>0</v>
      </c>
      <c r="L30" s="10">
        <v>0.2872642973870967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0.3931354034193547</v>
      </c>
      <c r="S30" s="9">
        <v>2.69465205967742</v>
      </c>
      <c r="T30" s="9">
        <v>0.25734936338709674</v>
      </c>
      <c r="U30" s="9">
        <v>0</v>
      </c>
      <c r="V30" s="10">
        <v>0.08963902929032258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0.009623374000000002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0.3151892801290322</v>
      </c>
      <c r="AW30" s="9">
        <v>0.6784822391321915</v>
      </c>
      <c r="AX30" s="9">
        <v>0</v>
      </c>
      <c r="AY30" s="9">
        <v>0</v>
      </c>
      <c r="AZ30" s="10">
        <v>4.583845608967741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0.3310201526451613</v>
      </c>
      <c r="BG30" s="9">
        <v>0.1009772190967742</v>
      </c>
      <c r="BH30" s="9">
        <v>0</v>
      </c>
      <c r="BI30" s="9">
        <v>0</v>
      </c>
      <c r="BJ30" s="10">
        <v>0.8817036478709678</v>
      </c>
      <c r="BK30" s="16">
        <f t="shared" si="2"/>
        <v>10.954281792035417</v>
      </c>
    </row>
    <row r="31" spans="1:63" s="12" customFormat="1" ht="15">
      <c r="A31" s="5"/>
      <c r="B31" s="8" t="s">
        <v>190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1.7805943969999998</v>
      </c>
      <c r="I31" s="9">
        <v>0</v>
      </c>
      <c r="J31" s="9">
        <v>0</v>
      </c>
      <c r="K31" s="9">
        <v>0</v>
      </c>
      <c r="L31" s="10">
        <v>0.44982089022580635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0.0052640593548387085</v>
      </c>
      <c r="S31" s="9">
        <v>0</v>
      </c>
      <c r="T31" s="9">
        <v>0</v>
      </c>
      <c r="U31" s="9">
        <v>0</v>
      </c>
      <c r="V31" s="10">
        <v>0.13201171745161294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17.2715338723871</v>
      </c>
      <c r="AW31" s="9">
        <v>22.62096630862367</v>
      </c>
      <c r="AX31" s="9">
        <v>0</v>
      </c>
      <c r="AY31" s="9">
        <v>0</v>
      </c>
      <c r="AZ31" s="10">
        <v>11.247841279645161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3.3206510080967746</v>
      </c>
      <c r="BG31" s="9">
        <v>0.06502962903225806</v>
      </c>
      <c r="BH31" s="9">
        <v>0</v>
      </c>
      <c r="BI31" s="9">
        <v>0</v>
      </c>
      <c r="BJ31" s="10">
        <v>1.9589807587741932</v>
      </c>
      <c r="BK31" s="16">
        <f t="shared" si="2"/>
        <v>58.85269392059142</v>
      </c>
    </row>
    <row r="32" spans="1:63" s="12" customFormat="1" ht="15">
      <c r="A32" s="5"/>
      <c r="B32" s="8" t="s">
        <v>191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41.62730439990322</v>
      </c>
      <c r="I32" s="9">
        <v>13.201545161290323</v>
      </c>
      <c r="J32" s="9">
        <v>0</v>
      </c>
      <c r="K32" s="9">
        <v>0</v>
      </c>
      <c r="L32" s="10">
        <v>0.10957282483870968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0.020462395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0.5286646035641609</v>
      </c>
      <c r="AW32" s="9">
        <v>0</v>
      </c>
      <c r="AX32" s="9">
        <v>0</v>
      </c>
      <c r="AY32" s="9">
        <v>0</v>
      </c>
      <c r="AZ32" s="10">
        <v>0.3440406516129032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0.022283854225806452</v>
      </c>
      <c r="BG32" s="9">
        <v>0</v>
      </c>
      <c r="BH32" s="9">
        <v>0</v>
      </c>
      <c r="BI32" s="9">
        <v>0</v>
      </c>
      <c r="BJ32" s="10">
        <v>0.022323248387096775</v>
      </c>
      <c r="BK32" s="16">
        <f t="shared" si="2"/>
        <v>55.87619713882221</v>
      </c>
    </row>
    <row r="33" spans="1:63" s="12" customFormat="1" ht="15">
      <c r="A33" s="5"/>
      <c r="B33" s="8" t="s">
        <v>192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0.028458504258064513</v>
      </c>
      <c r="I33" s="9">
        <v>0</v>
      </c>
      <c r="J33" s="9">
        <v>0</v>
      </c>
      <c r="K33" s="9">
        <v>0</v>
      </c>
      <c r="L33" s="10">
        <v>13.674778078677415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0.07515733</v>
      </c>
      <c r="S33" s="9">
        <v>0</v>
      </c>
      <c r="T33" s="9">
        <v>0</v>
      </c>
      <c r="U33" s="9">
        <v>0</v>
      </c>
      <c r="V33" s="10">
        <v>2.2408192194838708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0.12962116129032256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41.964564090903224</v>
      </c>
      <c r="AW33" s="9">
        <v>31.572185661686092</v>
      </c>
      <c r="AX33" s="9">
        <v>0</v>
      </c>
      <c r="AY33" s="9">
        <v>0</v>
      </c>
      <c r="AZ33" s="10">
        <v>39.509690915322565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4.640604383225807</v>
      </c>
      <c r="BG33" s="9">
        <v>8.010286966258064</v>
      </c>
      <c r="BH33" s="9">
        <v>0</v>
      </c>
      <c r="BI33" s="9">
        <v>0</v>
      </c>
      <c r="BJ33" s="10">
        <v>10.355654799774191</v>
      </c>
      <c r="BK33" s="16">
        <f t="shared" si="2"/>
        <v>152.20182111087962</v>
      </c>
    </row>
    <row r="34" spans="1:63" s="12" customFormat="1" ht="15">
      <c r="A34" s="5"/>
      <c r="B34" s="8" t="s">
        <v>193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0.18791840967741935</v>
      </c>
      <c r="I34" s="9">
        <v>0</v>
      </c>
      <c r="J34" s="9">
        <v>0</v>
      </c>
      <c r="K34" s="9">
        <v>0</v>
      </c>
      <c r="L34" s="10">
        <v>0.9605870707096776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0.04471162161290322</v>
      </c>
      <c r="S34" s="9">
        <v>0</v>
      </c>
      <c r="T34" s="9">
        <v>0</v>
      </c>
      <c r="U34" s="9">
        <v>0</v>
      </c>
      <c r="V34" s="10">
        <v>0.038879670967741926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0.1282791935483871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30.58274704641935</v>
      </c>
      <c r="AW34" s="9">
        <v>5.657500621353345</v>
      </c>
      <c r="AX34" s="9">
        <v>0</v>
      </c>
      <c r="AY34" s="9">
        <v>0</v>
      </c>
      <c r="AZ34" s="10">
        <v>17.722473542258065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0.13864990290322582</v>
      </c>
      <c r="BG34" s="9">
        <v>3.848375806451613</v>
      </c>
      <c r="BH34" s="9">
        <v>0</v>
      </c>
      <c r="BI34" s="9">
        <v>0</v>
      </c>
      <c r="BJ34" s="10">
        <v>0.16885457077419355</v>
      </c>
      <c r="BK34" s="16">
        <f t="shared" si="2"/>
        <v>59.47897745667592</v>
      </c>
    </row>
    <row r="35" spans="1:63" s="12" customFormat="1" ht="15">
      <c r="A35" s="5"/>
      <c r="B35" s="8" t="s">
        <v>194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93.49465177219356</v>
      </c>
      <c r="I35" s="9">
        <v>25.084063582225802</v>
      </c>
      <c r="J35" s="9">
        <v>0</v>
      </c>
      <c r="K35" s="9">
        <v>0</v>
      </c>
      <c r="L35" s="10">
        <v>16.00330689787097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0.8880905873870967</v>
      </c>
      <c r="S35" s="9">
        <v>106.17436836532258</v>
      </c>
      <c r="T35" s="9">
        <v>0</v>
      </c>
      <c r="U35" s="9">
        <v>0</v>
      </c>
      <c r="V35" s="10">
        <v>3.0867101761935483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0.04551599838709677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11.898859003903222</v>
      </c>
      <c r="AW35" s="9">
        <v>103.96990064394762</v>
      </c>
      <c r="AX35" s="9">
        <v>0</v>
      </c>
      <c r="AY35" s="9">
        <v>0</v>
      </c>
      <c r="AZ35" s="10">
        <v>37.10951541319355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0.28837636119354837</v>
      </c>
      <c r="BG35" s="9">
        <v>47.79923664929032</v>
      </c>
      <c r="BH35" s="9">
        <v>0</v>
      </c>
      <c r="BI35" s="9">
        <v>0</v>
      </c>
      <c r="BJ35" s="10">
        <v>15.767513416870965</v>
      </c>
      <c r="BK35" s="16">
        <f t="shared" si="2"/>
        <v>461.6101088679798</v>
      </c>
    </row>
    <row r="36" spans="1:63" s="12" customFormat="1" ht="15">
      <c r="A36" s="5"/>
      <c r="B36" s="8" t="s">
        <v>218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0.19168161032258066</v>
      </c>
      <c r="I36" s="9">
        <v>0</v>
      </c>
      <c r="J36" s="9">
        <v>0</v>
      </c>
      <c r="K36" s="9">
        <v>0</v>
      </c>
      <c r="L36" s="10">
        <v>0.6918547219032259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0.03951792103225807</v>
      </c>
      <c r="S36" s="9">
        <v>0</v>
      </c>
      <c r="T36" s="9">
        <v>0</v>
      </c>
      <c r="U36" s="9">
        <v>0</v>
      </c>
      <c r="V36" s="10">
        <v>0.1504317729032258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18.93606568867742</v>
      </c>
      <c r="AW36" s="9">
        <v>4.893121062138413</v>
      </c>
      <c r="AX36" s="9">
        <v>0</v>
      </c>
      <c r="AY36" s="9">
        <v>0</v>
      </c>
      <c r="AZ36" s="10">
        <v>20.907808331870967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1.9212322041290322</v>
      </c>
      <c r="BG36" s="9">
        <v>1.889405814129032</v>
      </c>
      <c r="BH36" s="9">
        <v>0.32281129032258066</v>
      </c>
      <c r="BI36" s="9">
        <v>0</v>
      </c>
      <c r="BJ36" s="10">
        <v>1.5607148607741934</v>
      </c>
      <c r="BK36" s="16">
        <f t="shared" si="2"/>
        <v>51.504645278202936</v>
      </c>
    </row>
    <row r="37" spans="1:63" s="12" customFormat="1" ht="15">
      <c r="A37" s="5"/>
      <c r="B37" s="8" t="s">
        <v>219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0.7517128877419353</v>
      </c>
      <c r="I37" s="9">
        <v>24.213988919419354</v>
      </c>
      <c r="J37" s="9">
        <v>0</v>
      </c>
      <c r="K37" s="9">
        <v>0</v>
      </c>
      <c r="L37" s="10">
        <v>2.7599117753548392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0.45331152238709677</v>
      </c>
      <c r="S37" s="9">
        <v>1.313563017709678</v>
      </c>
      <c r="T37" s="9">
        <v>0</v>
      </c>
      <c r="U37" s="9">
        <v>0</v>
      </c>
      <c r="V37" s="10">
        <v>0.16182992122580644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10.348885779548388</v>
      </c>
      <c r="AW37" s="9">
        <v>19.660193165703404</v>
      </c>
      <c r="AX37" s="9">
        <v>0</v>
      </c>
      <c r="AY37" s="9">
        <v>0</v>
      </c>
      <c r="AZ37" s="10">
        <v>12.21380461096774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1.708749842774194</v>
      </c>
      <c r="BG37" s="9">
        <v>19.606401263193547</v>
      </c>
      <c r="BH37" s="9">
        <v>0</v>
      </c>
      <c r="BI37" s="9">
        <v>0</v>
      </c>
      <c r="BJ37" s="10">
        <v>16.82851590948387</v>
      </c>
      <c r="BK37" s="16">
        <f t="shared" si="2"/>
        <v>110.02086861550985</v>
      </c>
    </row>
    <row r="38" spans="1:63" s="12" customFormat="1" ht="15">
      <c r="A38" s="5"/>
      <c r="B38" s="8" t="s">
        <v>220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8.773848398709674</v>
      </c>
      <c r="I38" s="9">
        <v>0.559034873967742</v>
      </c>
      <c r="J38" s="9">
        <v>0</v>
      </c>
      <c r="K38" s="9">
        <v>0</v>
      </c>
      <c r="L38" s="10">
        <v>0.4597126646451612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0.3984049354838709</v>
      </c>
      <c r="S38" s="9">
        <v>1.5642090361290322</v>
      </c>
      <c r="T38" s="9">
        <v>0</v>
      </c>
      <c r="U38" s="9">
        <v>0</v>
      </c>
      <c r="V38" s="10">
        <v>0.025912516129032257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0.08492186474193546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3.070752452193549</v>
      </c>
      <c r="AW38" s="9">
        <v>10.861881901608857</v>
      </c>
      <c r="AX38" s="9">
        <v>0</v>
      </c>
      <c r="AY38" s="9">
        <v>0</v>
      </c>
      <c r="AZ38" s="10">
        <v>6.387846479064516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1.7373716545806452</v>
      </c>
      <c r="BG38" s="9">
        <v>0.9043175806451613</v>
      </c>
      <c r="BH38" s="9">
        <v>0</v>
      </c>
      <c r="BI38" s="9">
        <v>0</v>
      </c>
      <c r="BJ38" s="10">
        <v>1.5928724524516131</v>
      </c>
      <c r="BK38" s="16">
        <f t="shared" si="2"/>
        <v>36.42108681035079</v>
      </c>
    </row>
    <row r="39" spans="1:63" s="12" customFormat="1" ht="15">
      <c r="A39" s="5"/>
      <c r="B39" s="8" t="s">
        <v>221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0.04368929216129032</v>
      </c>
      <c r="I39" s="9">
        <v>0.3234026612903226</v>
      </c>
      <c r="J39" s="9">
        <v>0</v>
      </c>
      <c r="K39" s="9">
        <v>0</v>
      </c>
      <c r="L39" s="10">
        <v>0.290277861580645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0.6765583674193549</v>
      </c>
      <c r="S39" s="9">
        <v>0.31628780274193546</v>
      </c>
      <c r="T39" s="9">
        <v>0</v>
      </c>
      <c r="U39" s="9">
        <v>0</v>
      </c>
      <c r="V39" s="10">
        <v>0.09291594629032258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0.10270890322580645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6.799473288806452</v>
      </c>
      <c r="AW39" s="9">
        <v>14.165352820216157</v>
      </c>
      <c r="AX39" s="9">
        <v>0</v>
      </c>
      <c r="AY39" s="9">
        <v>0</v>
      </c>
      <c r="AZ39" s="10">
        <v>7.450515026032258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1.0640655160645163</v>
      </c>
      <c r="BG39" s="9">
        <v>1.271022677419355</v>
      </c>
      <c r="BH39" s="9">
        <v>0</v>
      </c>
      <c r="BI39" s="9">
        <v>0</v>
      </c>
      <c r="BJ39" s="10">
        <v>9.509628532741933</v>
      </c>
      <c r="BK39" s="16">
        <f t="shared" si="2"/>
        <v>42.10589869599035</v>
      </c>
    </row>
    <row r="40" spans="1:63" s="12" customFormat="1" ht="15">
      <c r="A40" s="5"/>
      <c r="B40" s="8" t="s">
        <v>222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0.08329263770967742</v>
      </c>
      <c r="I40" s="9">
        <v>14.060576560548386</v>
      </c>
      <c r="J40" s="9">
        <v>0</v>
      </c>
      <c r="K40" s="9">
        <v>0</v>
      </c>
      <c r="L40" s="10">
        <v>1.8368903598387096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0.18910287354838712</v>
      </c>
      <c r="S40" s="9">
        <v>1.572595881032258</v>
      </c>
      <c r="T40" s="9">
        <v>0</v>
      </c>
      <c r="U40" s="9">
        <v>0</v>
      </c>
      <c r="V40" s="10">
        <v>0.025904503225806452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1.3287549195161292</v>
      </c>
      <c r="AW40" s="9">
        <v>5.992690219635325</v>
      </c>
      <c r="AX40" s="9">
        <v>0</v>
      </c>
      <c r="AY40" s="9">
        <v>0</v>
      </c>
      <c r="AZ40" s="10">
        <v>10.567680109838706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0.5056332372580645</v>
      </c>
      <c r="BG40" s="9">
        <v>14.034661885741937</v>
      </c>
      <c r="BH40" s="9">
        <v>0</v>
      </c>
      <c r="BI40" s="9">
        <v>0</v>
      </c>
      <c r="BJ40" s="10">
        <v>8.858667324999999</v>
      </c>
      <c r="BK40" s="16">
        <f t="shared" si="2"/>
        <v>59.05645051289339</v>
      </c>
    </row>
    <row r="41" spans="1:63" s="12" customFormat="1" ht="15">
      <c r="A41" s="5"/>
      <c r="B41" s="8" t="s">
        <v>223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2.1346808270000004</v>
      </c>
      <c r="I41" s="9">
        <v>0.12937851612903226</v>
      </c>
      <c r="J41" s="9">
        <v>0</v>
      </c>
      <c r="K41" s="9">
        <v>0</v>
      </c>
      <c r="L41" s="10">
        <v>7.98749928232258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0.022293227548387095</v>
      </c>
      <c r="S41" s="9">
        <v>0</v>
      </c>
      <c r="T41" s="9">
        <v>0</v>
      </c>
      <c r="U41" s="9">
        <v>0</v>
      </c>
      <c r="V41" s="10">
        <v>0.10829782929032258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17.750670476903228</v>
      </c>
      <c r="AW41" s="9">
        <v>4.2042858315443405</v>
      </c>
      <c r="AX41" s="9">
        <v>0</v>
      </c>
      <c r="AY41" s="9">
        <v>0</v>
      </c>
      <c r="AZ41" s="10">
        <v>18.954588870451612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3.9074915061935487</v>
      </c>
      <c r="BG41" s="9">
        <v>0.1403383193548387</v>
      </c>
      <c r="BH41" s="9">
        <v>0</v>
      </c>
      <c r="BI41" s="9">
        <v>0</v>
      </c>
      <c r="BJ41" s="10">
        <v>1.3231767540645163</v>
      </c>
      <c r="BK41" s="16">
        <f t="shared" si="2"/>
        <v>56.66270144080241</v>
      </c>
    </row>
    <row r="42" spans="1:63" s="12" customFormat="1" ht="15">
      <c r="A42" s="5"/>
      <c r="B42" s="8" t="s">
        <v>195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0.019053420967741937</v>
      </c>
      <c r="I42" s="9">
        <v>31.36676666225806</v>
      </c>
      <c r="J42" s="9">
        <v>0</v>
      </c>
      <c r="K42" s="9">
        <v>0</v>
      </c>
      <c r="L42" s="10">
        <v>0.2570714236774193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</v>
      </c>
      <c r="S42" s="9">
        <v>25.015626339677414</v>
      </c>
      <c r="T42" s="9">
        <v>0</v>
      </c>
      <c r="U42" s="9">
        <v>0</v>
      </c>
      <c r="V42" s="10">
        <v>0.3303863195806452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0.12624522580645162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5.495477654580645</v>
      </c>
      <c r="AW42" s="9">
        <v>7.760549110083961</v>
      </c>
      <c r="AX42" s="9">
        <v>0</v>
      </c>
      <c r="AY42" s="9">
        <v>0</v>
      </c>
      <c r="AZ42" s="10">
        <v>5.534865134645162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0.7832127546774194</v>
      </c>
      <c r="BG42" s="9">
        <v>0</v>
      </c>
      <c r="BH42" s="9">
        <v>0</v>
      </c>
      <c r="BI42" s="9">
        <v>0</v>
      </c>
      <c r="BJ42" s="10">
        <v>0.380034556483871</v>
      </c>
      <c r="BK42" s="16">
        <f t="shared" si="2"/>
        <v>77.0692886024388</v>
      </c>
    </row>
    <row r="43" spans="1:63" s="12" customFormat="1" ht="15">
      <c r="A43" s="5"/>
      <c r="B43" s="8" t="s">
        <v>224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4.953988146709677</v>
      </c>
      <c r="I43" s="9">
        <v>0</v>
      </c>
      <c r="J43" s="9">
        <v>0</v>
      </c>
      <c r="K43" s="9">
        <v>0</v>
      </c>
      <c r="L43" s="10">
        <v>0.07747219583870968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0.09602910229032258</v>
      </c>
      <c r="S43" s="9">
        <v>0</v>
      </c>
      <c r="T43" s="9">
        <v>0</v>
      </c>
      <c r="U43" s="9">
        <v>0</v>
      </c>
      <c r="V43" s="10">
        <v>0.15818943061290325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7.62159215448387</v>
      </c>
      <c r="AW43" s="9">
        <v>0.06294736658215923</v>
      </c>
      <c r="AX43" s="9">
        <v>0</v>
      </c>
      <c r="AY43" s="9">
        <v>0</v>
      </c>
      <c r="AZ43" s="10">
        <v>11.160796768903225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1.9727950974516129</v>
      </c>
      <c r="BG43" s="9">
        <v>0</v>
      </c>
      <c r="BH43" s="9">
        <v>0</v>
      </c>
      <c r="BI43" s="9">
        <v>0</v>
      </c>
      <c r="BJ43" s="10">
        <v>0.6054628258064516</v>
      </c>
      <c r="BK43" s="16">
        <f t="shared" si="2"/>
        <v>26.709273088678934</v>
      </c>
    </row>
    <row r="44" spans="1:63" s="12" customFormat="1" ht="15">
      <c r="A44" s="5"/>
      <c r="B44" s="8" t="s">
        <v>225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0.004585845161290322</v>
      </c>
      <c r="I44" s="9">
        <v>70.92978716129032</v>
      </c>
      <c r="J44" s="9">
        <v>0</v>
      </c>
      <c r="K44" s="9">
        <v>0</v>
      </c>
      <c r="L44" s="10">
        <v>0.15579688532258062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</v>
      </c>
      <c r="S44" s="9">
        <v>29.8080540692258</v>
      </c>
      <c r="T44" s="9">
        <v>0</v>
      </c>
      <c r="U44" s="9">
        <v>0</v>
      </c>
      <c r="V44" s="10">
        <v>0.02860517738709678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6.527835140709677</v>
      </c>
      <c r="AW44" s="9">
        <v>1.0576516540762715</v>
      </c>
      <c r="AX44" s="9">
        <v>0</v>
      </c>
      <c r="AY44" s="9">
        <v>0</v>
      </c>
      <c r="AZ44" s="10">
        <v>0.8655634671290322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1.3507822604838708</v>
      </c>
      <c r="BG44" s="9">
        <v>0</v>
      </c>
      <c r="BH44" s="9">
        <v>0</v>
      </c>
      <c r="BI44" s="9">
        <v>0</v>
      </c>
      <c r="BJ44" s="10">
        <v>11.468215054677419</v>
      </c>
      <c r="BK44" s="16">
        <f t="shared" si="2"/>
        <v>122.19687671546336</v>
      </c>
    </row>
    <row r="45" spans="1:63" s="12" customFormat="1" ht="15">
      <c r="A45" s="5"/>
      <c r="B45" s="8" t="s">
        <v>226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0.4269101867741935</v>
      </c>
      <c r="I45" s="9">
        <v>23.820742702774197</v>
      </c>
      <c r="J45" s="9">
        <v>0</v>
      </c>
      <c r="K45" s="9">
        <v>0</v>
      </c>
      <c r="L45" s="10">
        <v>0.9893638281935484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0.48138240645161284</v>
      </c>
      <c r="S45" s="9">
        <v>16.393840941935483</v>
      </c>
      <c r="T45" s="9">
        <v>0</v>
      </c>
      <c r="U45" s="9">
        <v>0</v>
      </c>
      <c r="V45" s="10">
        <v>0.23725233777419355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5.867651998451612</v>
      </c>
      <c r="AW45" s="9">
        <v>8.38625113826895</v>
      </c>
      <c r="AX45" s="9">
        <v>0</v>
      </c>
      <c r="AY45" s="9">
        <v>0</v>
      </c>
      <c r="AZ45" s="10">
        <v>8.289943753451611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0.8287119068387095</v>
      </c>
      <c r="BG45" s="9">
        <v>1.6550145334516126</v>
      </c>
      <c r="BH45" s="9">
        <v>0</v>
      </c>
      <c r="BI45" s="9">
        <v>0</v>
      </c>
      <c r="BJ45" s="10">
        <v>4.912581630806452</v>
      </c>
      <c r="BK45" s="16">
        <f t="shared" si="2"/>
        <v>72.28964736517217</v>
      </c>
    </row>
    <row r="46" spans="1:63" s="12" customFormat="1" ht="15">
      <c r="A46" s="5"/>
      <c r="B46" s="8" t="s">
        <v>227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0.7155274038709678</v>
      </c>
      <c r="I46" s="9">
        <v>1.1901603064516129</v>
      </c>
      <c r="J46" s="9">
        <v>0</v>
      </c>
      <c r="K46" s="9">
        <v>0</v>
      </c>
      <c r="L46" s="10">
        <v>2.0167395343548384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4.986491184612904</v>
      </c>
      <c r="S46" s="9">
        <v>0</v>
      </c>
      <c r="T46" s="9">
        <v>0</v>
      </c>
      <c r="U46" s="9">
        <v>0</v>
      </c>
      <c r="V46" s="10">
        <v>1.2528003225806452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3.6449951075806446</v>
      </c>
      <c r="AW46" s="9">
        <v>1.601676228256074</v>
      </c>
      <c r="AX46" s="9">
        <v>0</v>
      </c>
      <c r="AY46" s="9">
        <v>0</v>
      </c>
      <c r="AZ46" s="10">
        <v>3.411546930354839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7.3473174797419345</v>
      </c>
      <c r="BG46" s="9">
        <v>1.248172258064516</v>
      </c>
      <c r="BH46" s="9">
        <v>0</v>
      </c>
      <c r="BI46" s="9">
        <v>0</v>
      </c>
      <c r="BJ46" s="10">
        <v>0.24677925399999998</v>
      </c>
      <c r="BK46" s="16">
        <f t="shared" si="2"/>
        <v>27.662206009868978</v>
      </c>
    </row>
    <row r="47" spans="1:63" s="12" customFormat="1" ht="15">
      <c r="A47" s="5"/>
      <c r="B47" s="8" t="s">
        <v>228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1.9609023016129032</v>
      </c>
      <c r="I47" s="9">
        <v>1.257518387096774</v>
      </c>
      <c r="J47" s="9">
        <v>0</v>
      </c>
      <c r="K47" s="9">
        <v>0</v>
      </c>
      <c r="L47" s="10">
        <v>0.15900669106451615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0.24521608548387094</v>
      </c>
      <c r="S47" s="9">
        <v>0</v>
      </c>
      <c r="T47" s="9">
        <v>0</v>
      </c>
      <c r="U47" s="9">
        <v>0</v>
      </c>
      <c r="V47" s="10">
        <v>0.010060147096774193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3.107113339516129</v>
      </c>
      <c r="AW47" s="9">
        <v>4.000612130064744</v>
      </c>
      <c r="AX47" s="9">
        <v>0</v>
      </c>
      <c r="AY47" s="9">
        <v>0</v>
      </c>
      <c r="AZ47" s="10">
        <v>4.708983856354838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1.0250318389354838</v>
      </c>
      <c r="BG47" s="9">
        <v>1.2501912903225805</v>
      </c>
      <c r="BH47" s="9">
        <v>0</v>
      </c>
      <c r="BI47" s="9">
        <v>0</v>
      </c>
      <c r="BJ47" s="10">
        <v>2.453566770064516</v>
      </c>
      <c r="BK47" s="16">
        <f t="shared" si="2"/>
        <v>20.178202837613128</v>
      </c>
    </row>
    <row r="48" spans="1:63" s="12" customFormat="1" ht="15">
      <c r="A48" s="5"/>
      <c r="B48" s="8" t="s">
        <v>229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0.6996729799354837</v>
      </c>
      <c r="I48" s="9">
        <v>13.53820587032258</v>
      </c>
      <c r="J48" s="9">
        <v>0</v>
      </c>
      <c r="K48" s="9">
        <v>0</v>
      </c>
      <c r="L48" s="10">
        <v>0.9528381419032259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0.04745476309677418</v>
      </c>
      <c r="S48" s="9">
        <v>18.47278891132258</v>
      </c>
      <c r="T48" s="9">
        <v>0</v>
      </c>
      <c r="U48" s="9">
        <v>0</v>
      </c>
      <c r="V48" s="10">
        <v>0.11587461970967744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7.147094048387098</v>
      </c>
      <c r="AW48" s="9">
        <v>8.647686213251836</v>
      </c>
      <c r="AX48" s="9">
        <v>0</v>
      </c>
      <c r="AY48" s="9">
        <v>0</v>
      </c>
      <c r="AZ48" s="10">
        <v>1.1946104309354841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0.01121163677419355</v>
      </c>
      <c r="BG48" s="9">
        <v>1.2457374193548387</v>
      </c>
      <c r="BH48" s="9">
        <v>0</v>
      </c>
      <c r="BI48" s="9">
        <v>0</v>
      </c>
      <c r="BJ48" s="10">
        <v>0.25345339138709677</v>
      </c>
      <c r="BK48" s="16">
        <f t="shared" si="2"/>
        <v>52.32662842638087</v>
      </c>
    </row>
    <row r="49" spans="1:63" s="12" customFormat="1" ht="15">
      <c r="A49" s="5"/>
      <c r="B49" s="8" t="s">
        <v>230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0.20088642551612904</v>
      </c>
      <c r="I49" s="9">
        <v>0</v>
      </c>
      <c r="J49" s="9">
        <v>0</v>
      </c>
      <c r="K49" s="9">
        <v>0</v>
      </c>
      <c r="L49" s="10">
        <v>0.078479159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0.022364710451612903</v>
      </c>
      <c r="S49" s="9">
        <v>0</v>
      </c>
      <c r="T49" s="9">
        <v>0</v>
      </c>
      <c r="U49" s="9">
        <v>0</v>
      </c>
      <c r="V49" s="10">
        <v>0.47735010751612894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0.10240090322580644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28.511959748677423</v>
      </c>
      <c r="AW49" s="9">
        <v>7.973925728710314</v>
      </c>
      <c r="AX49" s="9">
        <v>0</v>
      </c>
      <c r="AY49" s="9">
        <v>0</v>
      </c>
      <c r="AZ49" s="10">
        <v>42.830726771612895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6.063412460580645</v>
      </c>
      <c r="BG49" s="9">
        <v>2.1668832177096773</v>
      </c>
      <c r="BH49" s="9">
        <v>0</v>
      </c>
      <c r="BI49" s="9">
        <v>0</v>
      </c>
      <c r="BJ49" s="10">
        <v>6.029143870096775</v>
      </c>
      <c r="BK49" s="16">
        <f t="shared" si="2"/>
        <v>94.45753310309742</v>
      </c>
    </row>
    <row r="50" spans="1:63" s="12" customFormat="1" ht="15">
      <c r="A50" s="5"/>
      <c r="B50" s="8" t="s">
        <v>294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0.02606073080645161</v>
      </c>
      <c r="I50" s="9">
        <v>0</v>
      </c>
      <c r="J50" s="9">
        <v>0</v>
      </c>
      <c r="K50" s="9">
        <v>0</v>
      </c>
      <c r="L50" s="10">
        <v>0.06890202974193546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0.022636991516129027</v>
      </c>
      <c r="S50" s="9">
        <v>0</v>
      </c>
      <c r="T50" s="9">
        <v>0</v>
      </c>
      <c r="U50" s="9">
        <v>0</v>
      </c>
      <c r="V50" s="10">
        <v>0.052660167161290294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0.0018448214516129024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17.63669368803226</v>
      </c>
      <c r="AW50" s="9">
        <v>3.168567407292912</v>
      </c>
      <c r="AX50" s="9">
        <v>0</v>
      </c>
      <c r="AY50" s="9">
        <v>0</v>
      </c>
      <c r="AZ50" s="10">
        <v>10.480745845193551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3.326516417322581</v>
      </c>
      <c r="BG50" s="9">
        <v>0.42752347377419353</v>
      </c>
      <c r="BH50" s="9">
        <v>0</v>
      </c>
      <c r="BI50" s="9">
        <v>0</v>
      </c>
      <c r="BJ50" s="10">
        <v>1.5677769616774193</v>
      </c>
      <c r="BK50" s="16">
        <f t="shared" si="2"/>
        <v>36.779928533970335</v>
      </c>
    </row>
    <row r="51" spans="1:63" s="12" customFormat="1" ht="15">
      <c r="A51" s="5"/>
      <c r="B51" s="8" t="s">
        <v>105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0.030370467580645162</v>
      </c>
      <c r="I51" s="9">
        <v>0</v>
      </c>
      <c r="J51" s="9">
        <v>0</v>
      </c>
      <c r="K51" s="9">
        <v>0</v>
      </c>
      <c r="L51" s="10">
        <v>0.0038770809677419345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0.025847206451612904</v>
      </c>
      <c r="S51" s="9">
        <v>0</v>
      </c>
      <c r="T51" s="9">
        <v>0</v>
      </c>
      <c r="U51" s="9">
        <v>0</v>
      </c>
      <c r="V51" s="10">
        <v>0.01576679593548387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0.003129309677419355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26.36610862622581</v>
      </c>
      <c r="AW51" s="9">
        <v>5.277046963567314</v>
      </c>
      <c r="AX51" s="9">
        <v>0</v>
      </c>
      <c r="AY51" s="9">
        <v>0</v>
      </c>
      <c r="AZ51" s="10">
        <v>17.651523897064518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4.28781039883871</v>
      </c>
      <c r="BG51" s="9">
        <v>1.0544314263548387</v>
      </c>
      <c r="BH51" s="9">
        <v>0</v>
      </c>
      <c r="BI51" s="9">
        <v>0</v>
      </c>
      <c r="BJ51" s="10">
        <v>1.9072968780645159</v>
      </c>
      <c r="BK51" s="16">
        <f t="shared" si="2"/>
        <v>56.62320905072861</v>
      </c>
    </row>
    <row r="52" spans="1:63" s="12" customFormat="1" ht="15">
      <c r="A52" s="5"/>
      <c r="B52" s="8" t="s">
        <v>106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</v>
      </c>
      <c r="I52" s="9">
        <v>0</v>
      </c>
      <c r="J52" s="9">
        <v>0</v>
      </c>
      <c r="K52" s="9">
        <v>0</v>
      </c>
      <c r="L52" s="10">
        <v>0.11609182241935484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0.0028305923225806448</v>
      </c>
      <c r="S52" s="9">
        <v>0</v>
      </c>
      <c r="T52" s="9">
        <v>0</v>
      </c>
      <c r="U52" s="9">
        <v>0</v>
      </c>
      <c r="V52" s="10">
        <v>0.048698292387096775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0.046830490516129024</v>
      </c>
      <c r="AC52" s="9">
        <v>0</v>
      </c>
      <c r="AD52" s="9">
        <v>0</v>
      </c>
      <c r="AE52" s="9">
        <v>0</v>
      </c>
      <c r="AF52" s="10">
        <v>0.03577648064516129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0.0005962746774193549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3.0595052355483876</v>
      </c>
      <c r="AW52" s="9">
        <v>2.3910614552427556</v>
      </c>
      <c r="AX52" s="9">
        <v>0</v>
      </c>
      <c r="AY52" s="9">
        <v>0</v>
      </c>
      <c r="AZ52" s="10">
        <v>11.385619815806452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2.615229527451613</v>
      </c>
      <c r="BG52" s="9">
        <v>0.21846728306451613</v>
      </c>
      <c r="BH52" s="9">
        <v>0.11924300987096778</v>
      </c>
      <c r="BI52" s="9">
        <v>0</v>
      </c>
      <c r="BJ52" s="10">
        <v>4.205354278774193</v>
      </c>
      <c r="BK52" s="16">
        <f t="shared" si="2"/>
        <v>24.24530455872663</v>
      </c>
    </row>
    <row r="53" spans="1:63" s="12" customFormat="1" ht="15">
      <c r="A53" s="5"/>
      <c r="B53" s="8" t="s">
        <v>107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0.0691351949032258</v>
      </c>
      <c r="I53" s="9">
        <v>0</v>
      </c>
      <c r="J53" s="9">
        <v>0</v>
      </c>
      <c r="K53" s="9">
        <v>0</v>
      </c>
      <c r="L53" s="10">
        <v>0.02569337129032258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0.0012260742258064518</v>
      </c>
      <c r="S53" s="9">
        <v>0</v>
      </c>
      <c r="T53" s="9">
        <v>0</v>
      </c>
      <c r="U53" s="9">
        <v>0</v>
      </c>
      <c r="V53" s="10">
        <v>0.0009787950967741939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0.2798557030967742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48.38520442264516</v>
      </c>
      <c r="AW53" s="9">
        <v>7.270483983327361</v>
      </c>
      <c r="AX53" s="9">
        <v>0.1186760950967742</v>
      </c>
      <c r="AY53" s="9">
        <v>0</v>
      </c>
      <c r="AZ53" s="10">
        <v>12.778792796225806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4.073445134258064</v>
      </c>
      <c r="BG53" s="9">
        <v>0</v>
      </c>
      <c r="BH53" s="9">
        <v>0</v>
      </c>
      <c r="BI53" s="9">
        <v>0</v>
      </c>
      <c r="BJ53" s="10">
        <v>1.4381561138387098</v>
      </c>
      <c r="BK53" s="16">
        <f t="shared" si="2"/>
        <v>74.44164768400478</v>
      </c>
    </row>
    <row r="54" spans="1:63" s="12" customFormat="1" ht="15">
      <c r="A54" s="5"/>
      <c r="B54" s="8" t="s">
        <v>231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0.05221728225806451</v>
      </c>
      <c r="I54" s="9">
        <v>0</v>
      </c>
      <c r="J54" s="9">
        <v>0</v>
      </c>
      <c r="K54" s="9">
        <v>0</v>
      </c>
      <c r="L54" s="10">
        <v>0.024271358258064514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0.0024572838709677426</v>
      </c>
      <c r="S54" s="9">
        <v>0</v>
      </c>
      <c r="T54" s="9">
        <v>0</v>
      </c>
      <c r="U54" s="9">
        <v>0</v>
      </c>
      <c r="V54" s="10">
        <v>0.007986172580645162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0.010841875</v>
      </c>
      <c r="AC54" s="9">
        <v>0</v>
      </c>
      <c r="AD54" s="9">
        <v>0</v>
      </c>
      <c r="AE54" s="9">
        <v>0</v>
      </c>
      <c r="AF54" s="10">
        <v>0.05361576161290323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38.58445427983871</v>
      </c>
      <c r="AW54" s="9">
        <v>9.026966914434055</v>
      </c>
      <c r="AX54" s="9">
        <v>0.17893077070967744</v>
      </c>
      <c r="AY54" s="9">
        <v>0</v>
      </c>
      <c r="AZ54" s="10">
        <v>11.75468928183871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10.857948924064518</v>
      </c>
      <c r="BG54" s="9">
        <v>1.068574711387097</v>
      </c>
      <c r="BH54" s="9">
        <v>0</v>
      </c>
      <c r="BI54" s="9">
        <v>0</v>
      </c>
      <c r="BJ54" s="10">
        <v>2.5582594698387098</v>
      </c>
      <c r="BK54" s="16">
        <f t="shared" si="2"/>
        <v>74.18121408569212</v>
      </c>
    </row>
    <row r="55" spans="1:63" s="12" customFormat="1" ht="15">
      <c r="A55" s="5"/>
      <c r="B55" s="8" t="s">
        <v>232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0.05351679277419354</v>
      </c>
      <c r="I55" s="9">
        <v>0</v>
      </c>
      <c r="J55" s="9">
        <v>0</v>
      </c>
      <c r="K55" s="9">
        <v>0</v>
      </c>
      <c r="L55" s="10">
        <v>0.07249099987096774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0.007854124032258065</v>
      </c>
      <c r="S55" s="9">
        <v>0</v>
      </c>
      <c r="T55" s="9">
        <v>0</v>
      </c>
      <c r="U55" s="9">
        <v>0</v>
      </c>
      <c r="V55" s="10">
        <v>0.004833307096774195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0.014025011709677418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7.2542808636129035</v>
      </c>
      <c r="AW55" s="9">
        <v>2.5354301361989102</v>
      </c>
      <c r="AX55" s="9">
        <v>0</v>
      </c>
      <c r="AY55" s="9">
        <v>0</v>
      </c>
      <c r="AZ55" s="10">
        <v>12.280995293935483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5.2581922538064525</v>
      </c>
      <c r="BG55" s="9">
        <v>0.22809366883870968</v>
      </c>
      <c r="BH55" s="9">
        <v>0</v>
      </c>
      <c r="BI55" s="9">
        <v>0</v>
      </c>
      <c r="BJ55" s="10">
        <v>2.4099776379032254</v>
      </c>
      <c r="BK55" s="16">
        <f t="shared" si="2"/>
        <v>30.119690089779557</v>
      </c>
    </row>
    <row r="56" spans="1:63" s="12" customFormat="1" ht="15">
      <c r="A56" s="5"/>
      <c r="B56" s="8" t="s">
        <v>196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0.36220995051612903</v>
      </c>
      <c r="I56" s="9">
        <v>0.1226199728709677</v>
      </c>
      <c r="J56" s="9">
        <v>0</v>
      </c>
      <c r="K56" s="9">
        <v>0</v>
      </c>
      <c r="L56" s="10">
        <v>0.20758897748387095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0.006296476419354839</v>
      </c>
      <c r="S56" s="9">
        <v>0</v>
      </c>
      <c r="T56" s="9">
        <v>0</v>
      </c>
      <c r="U56" s="9">
        <v>0</v>
      </c>
      <c r="V56" s="10">
        <v>0.08331470841935484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1.3408111712903226</v>
      </c>
      <c r="AW56" s="9">
        <v>1.0794616295881705</v>
      </c>
      <c r="AX56" s="9">
        <v>0</v>
      </c>
      <c r="AY56" s="9">
        <v>0</v>
      </c>
      <c r="AZ56" s="10">
        <v>1.7679848277096775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0.10936015464516127</v>
      </c>
      <c r="BG56" s="9">
        <v>0</v>
      </c>
      <c r="BH56" s="9">
        <v>0</v>
      </c>
      <c r="BI56" s="9">
        <v>0</v>
      </c>
      <c r="BJ56" s="10">
        <v>1.1841757810000002</v>
      </c>
      <c r="BK56" s="16">
        <f t="shared" si="2"/>
        <v>6.26382364994301</v>
      </c>
    </row>
    <row r="57" spans="1:63" s="12" customFormat="1" ht="15">
      <c r="A57" s="5"/>
      <c r="B57" s="8" t="s">
        <v>205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0.015448338903225809</v>
      </c>
      <c r="I57" s="9">
        <v>0</v>
      </c>
      <c r="J57" s="9">
        <v>0</v>
      </c>
      <c r="K57" s="9">
        <v>0</v>
      </c>
      <c r="L57" s="10">
        <v>0.4199634227419355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0.009588981225806453</v>
      </c>
      <c r="S57" s="9">
        <v>0</v>
      </c>
      <c r="T57" s="9">
        <v>0</v>
      </c>
      <c r="U57" s="9">
        <v>0</v>
      </c>
      <c r="V57" s="10">
        <v>0.025487208903225807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0.2982992845161291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0.0037240612903225805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4.067516028387097</v>
      </c>
      <c r="AW57" s="9">
        <v>5.83565348615538</v>
      </c>
      <c r="AX57" s="9">
        <v>0</v>
      </c>
      <c r="AY57" s="9">
        <v>0</v>
      </c>
      <c r="AZ57" s="10">
        <v>154.26622614667738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1.9712390372258062</v>
      </c>
      <c r="BG57" s="9">
        <v>22.17508956183872</v>
      </c>
      <c r="BH57" s="9">
        <v>0.17875494193548389</v>
      </c>
      <c r="BI57" s="9">
        <v>0</v>
      </c>
      <c r="BJ57" s="10">
        <v>22.587337267516126</v>
      </c>
      <c r="BK57" s="16">
        <f t="shared" si="2"/>
        <v>211.85432776731665</v>
      </c>
    </row>
    <row r="58" spans="1:63" s="12" customFormat="1" ht="15">
      <c r="A58" s="5"/>
      <c r="B58" s="8" t="s">
        <v>206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0.0028556787096774196</v>
      </c>
      <c r="I58" s="9">
        <v>0</v>
      </c>
      <c r="J58" s="9">
        <v>0</v>
      </c>
      <c r="K58" s="9">
        <v>0</v>
      </c>
      <c r="L58" s="10">
        <v>0.04354910032258062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0.011784018258064511</v>
      </c>
      <c r="S58" s="9">
        <v>0</v>
      </c>
      <c r="T58" s="9">
        <v>0</v>
      </c>
      <c r="U58" s="9">
        <v>0</v>
      </c>
      <c r="V58" s="10">
        <v>0.08495644161290324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0.057113574193548386</v>
      </c>
      <c r="AS58" s="9">
        <v>0</v>
      </c>
      <c r="AT58" s="9">
        <v>0</v>
      </c>
      <c r="AU58" s="10">
        <v>0</v>
      </c>
      <c r="AV58" s="11">
        <v>3.105707123258065</v>
      </c>
      <c r="AW58" s="9">
        <v>0.1284912717244745</v>
      </c>
      <c r="AX58" s="9">
        <v>0</v>
      </c>
      <c r="AY58" s="9">
        <v>0</v>
      </c>
      <c r="AZ58" s="10">
        <v>83.66245433970968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0.759384156580645</v>
      </c>
      <c r="BG58" s="9">
        <v>10.266164961290322</v>
      </c>
      <c r="BH58" s="9">
        <v>0</v>
      </c>
      <c r="BI58" s="9">
        <v>0</v>
      </c>
      <c r="BJ58" s="10">
        <v>10.754451734225807</v>
      </c>
      <c r="BK58" s="16">
        <f t="shared" si="2"/>
        <v>108.87691239988577</v>
      </c>
    </row>
    <row r="59" spans="1:63" s="12" customFormat="1" ht="15">
      <c r="A59" s="5"/>
      <c r="B59" s="8" t="s">
        <v>233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0.1928916091935484</v>
      </c>
      <c r="I59" s="9">
        <v>0</v>
      </c>
      <c r="J59" s="9">
        <v>0</v>
      </c>
      <c r="K59" s="9">
        <v>0</v>
      </c>
      <c r="L59" s="10">
        <v>0.048993152387096776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0.06280903661290323</v>
      </c>
      <c r="S59" s="9">
        <v>0</v>
      </c>
      <c r="T59" s="9">
        <v>0</v>
      </c>
      <c r="U59" s="9">
        <v>0</v>
      </c>
      <c r="V59" s="10">
        <v>0.05643371851612905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0.01271574577419355</v>
      </c>
      <c r="AC59" s="9">
        <v>0</v>
      </c>
      <c r="AD59" s="9">
        <v>0</v>
      </c>
      <c r="AE59" s="9">
        <v>0</v>
      </c>
      <c r="AF59" s="10">
        <v>0.006500693709677419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18.962846345387096</v>
      </c>
      <c r="AW59" s="9">
        <v>3.9988644589393534</v>
      </c>
      <c r="AX59" s="9">
        <v>0</v>
      </c>
      <c r="AY59" s="9">
        <v>0</v>
      </c>
      <c r="AZ59" s="10">
        <v>11.702103202774198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1.8054426775806447</v>
      </c>
      <c r="BG59" s="9">
        <v>1.1174216040645162</v>
      </c>
      <c r="BH59" s="9">
        <v>0.05213126832258065</v>
      </c>
      <c r="BI59" s="9">
        <v>0</v>
      </c>
      <c r="BJ59" s="10">
        <v>2.523937025387097</v>
      </c>
      <c r="BK59" s="16">
        <f t="shared" si="2"/>
        <v>40.54309053864904</v>
      </c>
    </row>
    <row r="60" spans="1:63" s="12" customFormat="1" ht="15">
      <c r="A60" s="5"/>
      <c r="B60" s="8" t="s">
        <v>108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0.08250578190322581</v>
      </c>
      <c r="I60" s="9">
        <v>0</v>
      </c>
      <c r="J60" s="9">
        <v>0</v>
      </c>
      <c r="K60" s="9">
        <v>0</v>
      </c>
      <c r="L60" s="10">
        <v>0.09780739764516129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0.047877324741935484</v>
      </c>
      <c r="S60" s="9">
        <v>0</v>
      </c>
      <c r="T60" s="9">
        <v>0</v>
      </c>
      <c r="U60" s="9">
        <v>0</v>
      </c>
      <c r="V60" s="10">
        <v>0.029056961774193566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0.002452513064516129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0.0001264974193548387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18.533607578838712</v>
      </c>
      <c r="AW60" s="9">
        <v>0.620442198772899</v>
      </c>
      <c r="AX60" s="9">
        <v>0</v>
      </c>
      <c r="AY60" s="9">
        <v>0</v>
      </c>
      <c r="AZ60" s="10">
        <v>13.786948273774188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1.7956755293225808</v>
      </c>
      <c r="BG60" s="9">
        <v>0.2056570487096774</v>
      </c>
      <c r="BH60" s="9">
        <v>0</v>
      </c>
      <c r="BI60" s="9">
        <v>0</v>
      </c>
      <c r="BJ60" s="10">
        <v>1.6116372225161288</v>
      </c>
      <c r="BK60" s="16">
        <f t="shared" si="2"/>
        <v>36.81379432848257</v>
      </c>
    </row>
    <row r="61" spans="1:63" s="12" customFormat="1" ht="15">
      <c r="A61" s="5"/>
      <c r="B61" s="8" t="s">
        <v>109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0.02900226677419355</v>
      </c>
      <c r="I61" s="9">
        <v>0</v>
      </c>
      <c r="J61" s="9">
        <v>0</v>
      </c>
      <c r="K61" s="9">
        <v>0</v>
      </c>
      <c r="L61" s="10">
        <v>0.04308908206451613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0.008442630225806451</v>
      </c>
      <c r="S61" s="9">
        <v>0</v>
      </c>
      <c r="T61" s="9">
        <v>0</v>
      </c>
      <c r="U61" s="9">
        <v>0</v>
      </c>
      <c r="V61" s="10">
        <v>0.007595831774193547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0.016468473548387097</v>
      </c>
      <c r="AC61" s="9">
        <v>0</v>
      </c>
      <c r="AD61" s="9">
        <v>0</v>
      </c>
      <c r="AE61" s="9">
        <v>0</v>
      </c>
      <c r="AF61" s="10">
        <v>0.005665987838709676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58.40809210522581</v>
      </c>
      <c r="AW61" s="9">
        <v>5.30728129970198</v>
      </c>
      <c r="AX61" s="9">
        <v>0</v>
      </c>
      <c r="AY61" s="9">
        <v>0</v>
      </c>
      <c r="AZ61" s="10">
        <v>34.34332529190323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7.28611544535484</v>
      </c>
      <c r="BG61" s="9">
        <v>1.6800133063548386</v>
      </c>
      <c r="BH61" s="9">
        <v>0</v>
      </c>
      <c r="BI61" s="9">
        <v>0</v>
      </c>
      <c r="BJ61" s="10">
        <v>3.577123152258064</v>
      </c>
      <c r="BK61" s="16">
        <f t="shared" si="2"/>
        <v>110.71221487302456</v>
      </c>
    </row>
    <row r="62" spans="1:63" s="12" customFormat="1" ht="15">
      <c r="A62" s="5"/>
      <c r="B62" s="8" t="s">
        <v>234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0.04029371612903226</v>
      </c>
      <c r="I62" s="9">
        <v>0</v>
      </c>
      <c r="J62" s="9">
        <v>0</v>
      </c>
      <c r="K62" s="9">
        <v>0</v>
      </c>
      <c r="L62" s="10">
        <v>0.17726876287096777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0.022607597967741935</v>
      </c>
      <c r="S62" s="9">
        <v>0</v>
      </c>
      <c r="T62" s="9">
        <v>0</v>
      </c>
      <c r="U62" s="9">
        <v>0</v>
      </c>
      <c r="V62" s="10">
        <v>0.03290653483870967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32.073759257548396</v>
      </c>
      <c r="AW62" s="9">
        <v>2.1108312599479446</v>
      </c>
      <c r="AX62" s="9">
        <v>0</v>
      </c>
      <c r="AY62" s="9">
        <v>0</v>
      </c>
      <c r="AZ62" s="10">
        <v>16.085974553032262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2.3532052172903226</v>
      </c>
      <c r="BG62" s="9">
        <v>0.02605964516129032</v>
      </c>
      <c r="BH62" s="9">
        <v>0</v>
      </c>
      <c r="BI62" s="9">
        <v>0</v>
      </c>
      <c r="BJ62" s="10">
        <v>0.8678711817096774</v>
      </c>
      <c r="BK62" s="16">
        <f t="shared" si="2"/>
        <v>53.79077772649634</v>
      </c>
    </row>
    <row r="63" spans="1:63" s="12" customFormat="1" ht="15">
      <c r="A63" s="5"/>
      <c r="B63" s="8" t="s">
        <v>110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0.06933868432258064</v>
      </c>
      <c r="I63" s="9">
        <v>0</v>
      </c>
      <c r="J63" s="9">
        <v>0</v>
      </c>
      <c r="K63" s="9">
        <v>0</v>
      </c>
      <c r="L63" s="10">
        <v>0.03422910567741936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0.06499860377419356</v>
      </c>
      <c r="S63" s="9">
        <v>0</v>
      </c>
      <c r="T63" s="9">
        <v>0</v>
      </c>
      <c r="U63" s="9">
        <v>0</v>
      </c>
      <c r="V63" s="10">
        <v>0.1002206072580645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0.0059762647419354855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50.8823669403871</v>
      </c>
      <c r="AW63" s="9">
        <v>4.6502525913032615</v>
      </c>
      <c r="AX63" s="9">
        <v>0</v>
      </c>
      <c r="AY63" s="9">
        <v>0</v>
      </c>
      <c r="AZ63" s="10">
        <v>22.33285660812903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5.082971591774193</v>
      </c>
      <c r="BG63" s="9">
        <v>0.15568112451612906</v>
      </c>
      <c r="BH63" s="9">
        <v>0</v>
      </c>
      <c r="BI63" s="9">
        <v>0</v>
      </c>
      <c r="BJ63" s="10">
        <v>3.3050409756451615</v>
      </c>
      <c r="BK63" s="16">
        <f t="shared" si="2"/>
        <v>86.68393309752908</v>
      </c>
    </row>
    <row r="64" spans="1:63" s="12" customFormat="1" ht="15">
      <c r="A64" s="5"/>
      <c r="B64" s="8" t="s">
        <v>111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0.0006315551612903226</v>
      </c>
      <c r="I64" s="9">
        <v>68.39751506087096</v>
      </c>
      <c r="J64" s="9">
        <v>0</v>
      </c>
      <c r="K64" s="9">
        <v>0</v>
      </c>
      <c r="L64" s="10">
        <v>2.848313777419355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3.938377985806452</v>
      </c>
      <c r="S64" s="9">
        <v>43.845430101548395</v>
      </c>
      <c r="T64" s="9">
        <v>0</v>
      </c>
      <c r="U64" s="9">
        <v>0</v>
      </c>
      <c r="V64" s="10">
        <v>0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0.4615216720645161</v>
      </c>
      <c r="AW64" s="9">
        <v>54.44998486515389</v>
      </c>
      <c r="AX64" s="9">
        <v>0</v>
      </c>
      <c r="AY64" s="9">
        <v>0</v>
      </c>
      <c r="AZ64" s="10">
        <v>3.342571321096774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0.08447476983870968</v>
      </c>
      <c r="BG64" s="9">
        <v>0</v>
      </c>
      <c r="BH64" s="9">
        <v>0</v>
      </c>
      <c r="BI64" s="9">
        <v>0</v>
      </c>
      <c r="BJ64" s="10">
        <v>1.6822284477419354</v>
      </c>
      <c r="BK64" s="16">
        <f t="shared" si="2"/>
        <v>179.0510495567023</v>
      </c>
    </row>
    <row r="65" spans="1:63" s="12" customFormat="1" ht="15">
      <c r="A65" s="5"/>
      <c r="B65" s="8" t="s">
        <v>112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0.001300075</v>
      </c>
      <c r="I65" s="9">
        <v>0</v>
      </c>
      <c r="J65" s="9">
        <v>0</v>
      </c>
      <c r="K65" s="9">
        <v>0</v>
      </c>
      <c r="L65" s="10">
        <v>3.3647568186451626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0.0009559374838709678</v>
      </c>
      <c r="S65" s="9">
        <v>0</v>
      </c>
      <c r="T65" s="9">
        <v>0</v>
      </c>
      <c r="U65" s="9">
        <v>0</v>
      </c>
      <c r="V65" s="10">
        <v>0.0025491664516129027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0.0563388033548387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13.134372989999997</v>
      </c>
      <c r="AW65" s="9">
        <v>22.692515916593166</v>
      </c>
      <c r="AX65" s="9">
        <v>0</v>
      </c>
      <c r="AY65" s="9">
        <v>0</v>
      </c>
      <c r="AZ65" s="10">
        <v>4.818908231096774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0.37066191016129035</v>
      </c>
      <c r="BG65" s="9">
        <v>0</v>
      </c>
      <c r="BH65" s="9">
        <v>0.1257281935483871</v>
      </c>
      <c r="BI65" s="9">
        <v>0</v>
      </c>
      <c r="BJ65" s="10">
        <v>0.6345336319677419</v>
      </c>
      <c r="BK65" s="16">
        <f t="shared" si="2"/>
        <v>45.20262167430284</v>
      </c>
    </row>
    <row r="66" spans="1:63" s="12" customFormat="1" ht="15">
      <c r="A66" s="5"/>
      <c r="B66" s="8" t="s">
        <v>113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0.14870865267741937</v>
      </c>
      <c r="I66" s="9">
        <v>88.14039649064516</v>
      </c>
      <c r="J66" s="9">
        <v>0</v>
      </c>
      <c r="K66" s="9">
        <v>0</v>
      </c>
      <c r="L66" s="10">
        <v>5.793171810935485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0.0026873527096774193</v>
      </c>
      <c r="S66" s="9">
        <v>31.099707874516124</v>
      </c>
      <c r="T66" s="9">
        <v>0.6282025806451613</v>
      </c>
      <c r="U66" s="9">
        <v>0</v>
      </c>
      <c r="V66" s="10">
        <v>0.11035320625806452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3.206809938645161</v>
      </c>
      <c r="AW66" s="9">
        <v>4.593812519426136</v>
      </c>
      <c r="AX66" s="9">
        <v>0</v>
      </c>
      <c r="AY66" s="9">
        <v>0</v>
      </c>
      <c r="AZ66" s="10">
        <v>12.569129998935482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0.2713025385806452</v>
      </c>
      <c r="BG66" s="9">
        <v>0.012517393548387098</v>
      </c>
      <c r="BH66" s="9">
        <v>0</v>
      </c>
      <c r="BI66" s="9">
        <v>0</v>
      </c>
      <c r="BJ66" s="10">
        <v>0.826157194612903</v>
      </c>
      <c r="BK66" s="16">
        <f t="shared" si="2"/>
        <v>147.40295755213583</v>
      </c>
    </row>
    <row r="67" spans="1:63" s="12" customFormat="1" ht="15">
      <c r="A67" s="5"/>
      <c r="B67" s="8" t="s">
        <v>114</v>
      </c>
      <c r="C67" s="11">
        <v>0</v>
      </c>
      <c r="D67" s="9">
        <v>14.97726193548387</v>
      </c>
      <c r="E67" s="9">
        <v>0</v>
      </c>
      <c r="F67" s="9">
        <v>0</v>
      </c>
      <c r="G67" s="10">
        <v>0</v>
      </c>
      <c r="H67" s="11">
        <v>0.24521740032258071</v>
      </c>
      <c r="I67" s="9">
        <v>47.81154689035483</v>
      </c>
      <c r="J67" s="9">
        <v>0</v>
      </c>
      <c r="K67" s="9">
        <v>0</v>
      </c>
      <c r="L67" s="10">
        <v>2.5003172837741934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</v>
      </c>
      <c r="S67" s="9">
        <v>24.96210322580645</v>
      </c>
      <c r="T67" s="9">
        <v>0</v>
      </c>
      <c r="U67" s="9">
        <v>0</v>
      </c>
      <c r="V67" s="10">
        <v>0.008736736129032257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1.443537380290323</v>
      </c>
      <c r="AW67" s="9">
        <v>12.950809625790885</v>
      </c>
      <c r="AX67" s="9">
        <v>0</v>
      </c>
      <c r="AY67" s="9">
        <v>0</v>
      </c>
      <c r="AZ67" s="10">
        <v>3.3660515185161293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0.06375188551612904</v>
      </c>
      <c r="BG67" s="9">
        <v>4.984793548387096</v>
      </c>
      <c r="BH67" s="9">
        <v>0</v>
      </c>
      <c r="BI67" s="9">
        <v>0</v>
      </c>
      <c r="BJ67" s="10">
        <v>0.07975669677419356</v>
      </c>
      <c r="BK67" s="16">
        <f t="shared" si="2"/>
        <v>113.39388412714572</v>
      </c>
    </row>
    <row r="68" spans="1:63" s="12" customFormat="1" ht="15">
      <c r="A68" s="5"/>
      <c r="B68" s="8" t="s">
        <v>235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0.005199964838709678</v>
      </c>
      <c r="I68" s="9">
        <v>46.22190967741936</v>
      </c>
      <c r="J68" s="9">
        <v>0</v>
      </c>
      <c r="K68" s="9">
        <v>0</v>
      </c>
      <c r="L68" s="10">
        <v>0.0023110954838709676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0.0005777738709677419</v>
      </c>
      <c r="S68" s="9">
        <v>0.5777738709677419</v>
      </c>
      <c r="T68" s="9">
        <v>0</v>
      </c>
      <c r="U68" s="9">
        <v>0</v>
      </c>
      <c r="V68" s="10">
        <v>0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2.319376089903226</v>
      </c>
      <c r="AW68" s="9">
        <v>5.561517485163434</v>
      </c>
      <c r="AX68" s="9">
        <v>0</v>
      </c>
      <c r="AY68" s="9">
        <v>0</v>
      </c>
      <c r="AZ68" s="10">
        <v>0.4448377766129033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</v>
      </c>
      <c r="BG68" s="9">
        <v>17.308862903225805</v>
      </c>
      <c r="BH68" s="9">
        <v>0</v>
      </c>
      <c r="BI68" s="9">
        <v>0</v>
      </c>
      <c r="BJ68" s="10">
        <v>0</v>
      </c>
      <c r="BK68" s="16">
        <f t="shared" si="2"/>
        <v>72.442366637486</v>
      </c>
    </row>
    <row r="69" spans="1:63" s="12" customFormat="1" ht="15">
      <c r="A69" s="5"/>
      <c r="B69" s="8" t="s">
        <v>207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1.296585243903226</v>
      </c>
      <c r="I69" s="9">
        <v>28.264835129032257</v>
      </c>
      <c r="J69" s="9">
        <v>0</v>
      </c>
      <c r="K69" s="9">
        <v>0</v>
      </c>
      <c r="L69" s="10">
        <v>1.5275841587096772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0.8090117898387095</v>
      </c>
      <c r="S69" s="9">
        <v>3.303621454580645</v>
      </c>
      <c r="T69" s="9">
        <v>5.498995161290322</v>
      </c>
      <c r="U69" s="9">
        <v>0</v>
      </c>
      <c r="V69" s="10">
        <v>0.007610609258064515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0.0021774890322580646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10.958692602774196</v>
      </c>
      <c r="AW69" s="9">
        <v>32.30304979306944</v>
      </c>
      <c r="AX69" s="9">
        <v>0</v>
      </c>
      <c r="AY69" s="9">
        <v>0</v>
      </c>
      <c r="AZ69" s="10">
        <v>6.844404373548388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13.464855634645163</v>
      </c>
      <c r="BG69" s="9">
        <v>8.372445329032258</v>
      </c>
      <c r="BH69" s="9">
        <v>0</v>
      </c>
      <c r="BI69" s="9">
        <v>0</v>
      </c>
      <c r="BJ69" s="10">
        <v>0.16550089322580647</v>
      </c>
      <c r="BK69" s="16">
        <f t="shared" si="2"/>
        <v>112.81936966194043</v>
      </c>
    </row>
    <row r="70" spans="1:63" s="12" customFormat="1" ht="15">
      <c r="A70" s="5"/>
      <c r="B70" s="8" t="s">
        <v>208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0.29343351258064515</v>
      </c>
      <c r="I70" s="9">
        <v>41.64687145161291</v>
      </c>
      <c r="J70" s="9">
        <v>0</v>
      </c>
      <c r="K70" s="9">
        <v>0</v>
      </c>
      <c r="L70" s="10">
        <v>0.002939779161290323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1.0893515003225804</v>
      </c>
      <c r="S70" s="9">
        <v>16.332106451612905</v>
      </c>
      <c r="T70" s="9">
        <v>0</v>
      </c>
      <c r="U70" s="9">
        <v>0</v>
      </c>
      <c r="V70" s="10">
        <v>0.05879558322580645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0.12248802838709678</v>
      </c>
      <c r="AW70" s="9">
        <v>5.827624258374199</v>
      </c>
      <c r="AX70" s="9">
        <v>0</v>
      </c>
      <c r="AY70" s="9">
        <v>0</v>
      </c>
      <c r="AZ70" s="10">
        <v>0.06472979664516129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0.010791896774193548</v>
      </c>
      <c r="BG70" s="9">
        <v>0</v>
      </c>
      <c r="BH70" s="9">
        <v>0</v>
      </c>
      <c r="BI70" s="9">
        <v>0</v>
      </c>
      <c r="BJ70" s="10">
        <v>0.048552743483870967</v>
      </c>
      <c r="BK70" s="16">
        <f t="shared" si="2"/>
        <v>65.49768500218066</v>
      </c>
    </row>
    <row r="71" spans="1:63" s="12" customFormat="1" ht="15">
      <c r="A71" s="5"/>
      <c r="B71" s="8" t="s">
        <v>115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0.5831817153548388</v>
      </c>
      <c r="I71" s="9">
        <v>1.0000000000000003E-09</v>
      </c>
      <c r="J71" s="9">
        <v>0</v>
      </c>
      <c r="K71" s="9">
        <v>0</v>
      </c>
      <c r="L71" s="10">
        <v>0.1699292070967742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0.7637768567419355</v>
      </c>
      <c r="S71" s="9">
        <v>0</v>
      </c>
      <c r="T71" s="9">
        <v>0</v>
      </c>
      <c r="U71" s="9">
        <v>0</v>
      </c>
      <c r="V71" s="10">
        <v>0.06917451683870965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0.009399928193548384</v>
      </c>
      <c r="AC71" s="9">
        <v>0</v>
      </c>
      <c r="AD71" s="9">
        <v>0</v>
      </c>
      <c r="AE71" s="9">
        <v>0</v>
      </c>
      <c r="AF71" s="10">
        <v>0.056750738709677416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4.0247580645161295E-05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2.488092694225806</v>
      </c>
      <c r="AW71" s="9">
        <v>0.27721295125895995</v>
      </c>
      <c r="AX71" s="9">
        <v>0</v>
      </c>
      <c r="AY71" s="9">
        <v>0</v>
      </c>
      <c r="AZ71" s="10">
        <v>6.409523099193549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1.2403402792580644</v>
      </c>
      <c r="BG71" s="9">
        <v>0.3880710111290322</v>
      </c>
      <c r="BH71" s="9">
        <v>0</v>
      </c>
      <c r="BI71" s="9">
        <v>0</v>
      </c>
      <c r="BJ71" s="10">
        <v>1.240750096967742</v>
      </c>
      <c r="BK71" s="16">
        <f t="shared" si="2"/>
        <v>13.696243343549282</v>
      </c>
    </row>
    <row r="72" spans="1:63" s="12" customFormat="1" ht="15">
      <c r="A72" s="5"/>
      <c r="B72" s="8" t="s">
        <v>116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0.09580216219354837</v>
      </c>
      <c r="I72" s="9">
        <v>1.4224538333548389</v>
      </c>
      <c r="J72" s="9">
        <v>0</v>
      </c>
      <c r="K72" s="9">
        <v>0</v>
      </c>
      <c r="L72" s="10">
        <v>0.4427449568387097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0.05105956861290322</v>
      </c>
      <c r="S72" s="9">
        <v>0.38648750254838715</v>
      </c>
      <c r="T72" s="9">
        <v>0</v>
      </c>
      <c r="U72" s="9">
        <v>0</v>
      </c>
      <c r="V72" s="10">
        <v>0.08522278967741935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4.405789425548388</v>
      </c>
      <c r="AW72" s="9">
        <v>4.612131350351717</v>
      </c>
      <c r="AX72" s="9">
        <v>0</v>
      </c>
      <c r="AY72" s="9">
        <v>0</v>
      </c>
      <c r="AZ72" s="10">
        <v>7.849550543580645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0.974854719451613</v>
      </c>
      <c r="BG72" s="9">
        <v>1.0984969946774192</v>
      </c>
      <c r="BH72" s="9">
        <v>0</v>
      </c>
      <c r="BI72" s="9">
        <v>0</v>
      </c>
      <c r="BJ72" s="10">
        <v>1.9498328172580648</v>
      </c>
      <c r="BK72" s="16">
        <f t="shared" si="2"/>
        <v>23.374426664093654</v>
      </c>
    </row>
    <row r="73" spans="1:63" s="12" customFormat="1" ht="15">
      <c r="A73" s="5"/>
      <c r="B73" s="8" t="s">
        <v>236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0.13123083470967742</v>
      </c>
      <c r="I73" s="9">
        <v>0</v>
      </c>
      <c r="J73" s="9">
        <v>0</v>
      </c>
      <c r="K73" s="9">
        <v>0</v>
      </c>
      <c r="L73" s="10">
        <v>0.15274557745161288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0.013239355935483872</v>
      </c>
      <c r="S73" s="9">
        <v>0</v>
      </c>
      <c r="T73" s="9">
        <v>0</v>
      </c>
      <c r="U73" s="9">
        <v>0</v>
      </c>
      <c r="V73" s="10">
        <v>0.027610884193548388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0.05119689483870967</v>
      </c>
      <c r="AC73" s="9">
        <v>0</v>
      </c>
      <c r="AD73" s="9">
        <v>0</v>
      </c>
      <c r="AE73" s="9">
        <v>0</v>
      </c>
      <c r="AF73" s="10">
        <v>0.030773392096774196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10.663854037580645</v>
      </c>
      <c r="AW73" s="9">
        <v>1.4062374371218602</v>
      </c>
      <c r="AX73" s="9">
        <v>0.1225901058709677</v>
      </c>
      <c r="AY73" s="9">
        <v>0</v>
      </c>
      <c r="AZ73" s="10">
        <v>10.86037403580645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2.6314497721290326</v>
      </c>
      <c r="BG73" s="9">
        <v>0.5502070560645161</v>
      </c>
      <c r="BH73" s="9">
        <v>0</v>
      </c>
      <c r="BI73" s="9">
        <v>0</v>
      </c>
      <c r="BJ73" s="10">
        <v>1.7215033244838711</v>
      </c>
      <c r="BK73" s="16">
        <f t="shared" si="2"/>
        <v>28.363012708283144</v>
      </c>
    </row>
    <row r="74" spans="1:63" s="12" customFormat="1" ht="15">
      <c r="A74" s="5"/>
      <c r="B74" s="8" t="s">
        <v>237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0.047793699032258066</v>
      </c>
      <c r="I74" s="9">
        <v>0</v>
      </c>
      <c r="J74" s="9">
        <v>0</v>
      </c>
      <c r="K74" s="9">
        <v>0</v>
      </c>
      <c r="L74" s="10">
        <v>0.02893429725806451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0.04225698580645162</v>
      </c>
      <c r="S74" s="9">
        <v>0</v>
      </c>
      <c r="T74" s="9">
        <v>0</v>
      </c>
      <c r="U74" s="9">
        <v>0</v>
      </c>
      <c r="V74" s="10">
        <v>0.05204579309677419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0.010294190612903225</v>
      </c>
      <c r="AC74" s="9">
        <v>0</v>
      </c>
      <c r="AD74" s="9">
        <v>0</v>
      </c>
      <c r="AE74" s="9">
        <v>0</v>
      </c>
      <c r="AF74" s="10">
        <v>0.011385890322580645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0.0005692945161290322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87.0511808219677</v>
      </c>
      <c r="AW74" s="9">
        <v>9.828945443182063</v>
      </c>
      <c r="AX74" s="9">
        <v>0.17730735535483866</v>
      </c>
      <c r="AY74" s="9">
        <v>0</v>
      </c>
      <c r="AZ74" s="10">
        <v>19.043079684258068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4.994412251516128</v>
      </c>
      <c r="BG74" s="9">
        <v>0.7400828709677418</v>
      </c>
      <c r="BH74" s="9">
        <v>0</v>
      </c>
      <c r="BI74" s="9">
        <v>0</v>
      </c>
      <c r="BJ74" s="10">
        <v>2.598827947741936</v>
      </c>
      <c r="BK74" s="16">
        <f t="shared" si="2"/>
        <v>124.62711652563364</v>
      </c>
    </row>
    <row r="75" spans="1:63" s="12" customFormat="1" ht="15">
      <c r="A75" s="5"/>
      <c r="B75" s="8" t="s">
        <v>209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0.0728186630645161</v>
      </c>
      <c r="I75" s="9">
        <v>0</v>
      </c>
      <c r="J75" s="9">
        <v>0</v>
      </c>
      <c r="K75" s="9">
        <v>0</v>
      </c>
      <c r="L75" s="10">
        <v>0.4054650212903226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0.006690841935483871</v>
      </c>
      <c r="S75" s="9">
        <v>0</v>
      </c>
      <c r="T75" s="9">
        <v>0</v>
      </c>
      <c r="U75" s="9">
        <v>0</v>
      </c>
      <c r="V75" s="10">
        <v>0.006913869999999999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0.011709617354838709</v>
      </c>
      <c r="AC75" s="9">
        <v>0</v>
      </c>
      <c r="AD75" s="9">
        <v>0</v>
      </c>
      <c r="AE75" s="9">
        <v>0</v>
      </c>
      <c r="AF75" s="10">
        <v>0.5221378382580645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0.005471124193548387</v>
      </c>
      <c r="AM75" s="9">
        <v>0</v>
      </c>
      <c r="AN75" s="9">
        <v>0</v>
      </c>
      <c r="AO75" s="9">
        <v>0</v>
      </c>
      <c r="AP75" s="10">
        <v>0.021022706290322577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78.92299163661289</v>
      </c>
      <c r="AW75" s="9">
        <v>17.993079338606453</v>
      </c>
      <c r="AX75" s="9">
        <v>0</v>
      </c>
      <c r="AY75" s="9">
        <v>0</v>
      </c>
      <c r="AZ75" s="10">
        <v>28.83977374835484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12.257741507838707</v>
      </c>
      <c r="BG75" s="9">
        <v>0.8234393235483872</v>
      </c>
      <c r="BH75" s="9">
        <v>0</v>
      </c>
      <c r="BI75" s="9">
        <v>0</v>
      </c>
      <c r="BJ75" s="10">
        <v>3.175781171419355</v>
      </c>
      <c r="BK75" s="16">
        <f t="shared" si="2"/>
        <v>143.06503640876772</v>
      </c>
    </row>
    <row r="76" spans="1:63" s="12" customFormat="1" ht="15">
      <c r="A76" s="5"/>
      <c r="B76" s="8" t="s">
        <v>210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0.11970752032258064</v>
      </c>
      <c r="I76" s="9">
        <v>0</v>
      </c>
      <c r="J76" s="9">
        <v>0</v>
      </c>
      <c r="K76" s="9">
        <v>0</v>
      </c>
      <c r="L76" s="10">
        <v>0.15442457554838707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0.027500376290322582</v>
      </c>
      <c r="S76" s="9">
        <v>0</v>
      </c>
      <c r="T76" s="9">
        <v>0</v>
      </c>
      <c r="U76" s="9">
        <v>0</v>
      </c>
      <c r="V76" s="10">
        <v>0.016014925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23.918005700419357</v>
      </c>
      <c r="AW76" s="9">
        <v>8.084522047205171</v>
      </c>
      <c r="AX76" s="9">
        <v>0</v>
      </c>
      <c r="AY76" s="9">
        <v>0</v>
      </c>
      <c r="AZ76" s="10">
        <v>7.665715969387095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4.742747267580646</v>
      </c>
      <c r="BG76" s="9">
        <v>0.13267701612903227</v>
      </c>
      <c r="BH76" s="9">
        <v>0</v>
      </c>
      <c r="BI76" s="9">
        <v>0</v>
      </c>
      <c r="BJ76" s="10">
        <v>1.8384531019354842</v>
      </c>
      <c r="BK76" s="16">
        <f t="shared" si="2"/>
        <v>46.69976849981808</v>
      </c>
    </row>
    <row r="77" spans="1:63" s="12" customFormat="1" ht="15">
      <c r="A77" s="5"/>
      <c r="B77" s="8" t="s">
        <v>117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0.08968049948387098</v>
      </c>
      <c r="I77" s="9">
        <v>0</v>
      </c>
      <c r="J77" s="9">
        <v>0</v>
      </c>
      <c r="K77" s="9">
        <v>0</v>
      </c>
      <c r="L77" s="10">
        <v>0.009698121290322579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0.016702320000000003</v>
      </c>
      <c r="S77" s="9">
        <v>0</v>
      </c>
      <c r="T77" s="9">
        <v>0</v>
      </c>
      <c r="U77" s="9">
        <v>0</v>
      </c>
      <c r="V77" s="10">
        <v>0.003232707096774193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0.19019508387096773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55.821461671129036</v>
      </c>
      <c r="AW77" s="9">
        <v>4.1789980810019856</v>
      </c>
      <c r="AX77" s="9">
        <v>0</v>
      </c>
      <c r="AY77" s="9">
        <v>0</v>
      </c>
      <c r="AZ77" s="10">
        <v>15.157127898419354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7.895711787129033</v>
      </c>
      <c r="BG77" s="9">
        <v>0.6496364136129031</v>
      </c>
      <c r="BH77" s="9">
        <v>0</v>
      </c>
      <c r="BI77" s="9">
        <v>0</v>
      </c>
      <c r="BJ77" s="10">
        <v>1.4514046022580644</v>
      </c>
      <c r="BK77" s="16">
        <f t="shared" si="2"/>
        <v>85.4638491852923</v>
      </c>
    </row>
    <row r="78" spans="1:63" s="12" customFormat="1" ht="15">
      <c r="A78" s="5"/>
      <c r="B78" s="8" t="s">
        <v>118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</v>
      </c>
      <c r="I78" s="9">
        <v>0</v>
      </c>
      <c r="J78" s="9">
        <v>0</v>
      </c>
      <c r="K78" s="9">
        <v>0</v>
      </c>
      <c r="L78" s="10">
        <v>0.010198303548387098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0.025495758870967743</v>
      </c>
      <c r="S78" s="9">
        <v>0</v>
      </c>
      <c r="T78" s="9">
        <v>0</v>
      </c>
      <c r="U78" s="9">
        <v>0</v>
      </c>
      <c r="V78" s="10">
        <v>0.017790373967741937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37.29293556925806</v>
      </c>
      <c r="AW78" s="9">
        <v>1.4686158204663335</v>
      </c>
      <c r="AX78" s="9">
        <v>0</v>
      </c>
      <c r="AY78" s="9">
        <v>0</v>
      </c>
      <c r="AZ78" s="10">
        <v>4.825691418225806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1.5530403777741935</v>
      </c>
      <c r="BG78" s="9">
        <v>0</v>
      </c>
      <c r="BH78" s="9">
        <v>0</v>
      </c>
      <c r="BI78" s="9">
        <v>0</v>
      </c>
      <c r="BJ78" s="10">
        <v>0.2553533849032258</v>
      </c>
      <c r="BK78" s="16">
        <f t="shared" si="2"/>
        <v>45.44912100701472</v>
      </c>
    </row>
    <row r="79" spans="1:63" s="12" customFormat="1" ht="15">
      <c r="A79" s="5"/>
      <c r="B79" s="8" t="s">
        <v>119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1.1977155009677418</v>
      </c>
      <c r="I79" s="9">
        <v>0</v>
      </c>
      <c r="J79" s="9">
        <v>0</v>
      </c>
      <c r="K79" s="9">
        <v>0</v>
      </c>
      <c r="L79" s="10">
        <v>0.24152068948387095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0.02012077322580645</v>
      </c>
      <c r="S79" s="9">
        <v>0</v>
      </c>
      <c r="T79" s="9">
        <v>0</v>
      </c>
      <c r="U79" s="9">
        <v>0</v>
      </c>
      <c r="V79" s="10">
        <v>0.005294940322580645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0.0046763187096774215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64.06806516948384</v>
      </c>
      <c r="AW79" s="9">
        <v>5.126054061996051</v>
      </c>
      <c r="AX79" s="9">
        <v>0</v>
      </c>
      <c r="AY79" s="9">
        <v>0</v>
      </c>
      <c r="AZ79" s="10">
        <v>16.975368494225805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8.313221698935482</v>
      </c>
      <c r="BG79" s="9">
        <v>0.24420775483870966</v>
      </c>
      <c r="BH79" s="9">
        <v>0</v>
      </c>
      <c r="BI79" s="9">
        <v>0</v>
      </c>
      <c r="BJ79" s="10">
        <v>0.9107244423548386</v>
      </c>
      <c r="BK79" s="16">
        <f t="shared" si="2"/>
        <v>97.1069698445444</v>
      </c>
    </row>
    <row r="80" spans="1:63" s="12" customFormat="1" ht="15">
      <c r="A80" s="5"/>
      <c r="B80" s="8" t="s">
        <v>120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0.43327248270967744</v>
      </c>
      <c r="I80" s="9">
        <v>0</v>
      </c>
      <c r="J80" s="9">
        <v>0</v>
      </c>
      <c r="K80" s="9">
        <v>0</v>
      </c>
      <c r="L80" s="10">
        <v>0.13496047480645157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0.051143274838709674</v>
      </c>
      <c r="S80" s="9">
        <v>0</v>
      </c>
      <c r="T80" s="9">
        <v>0</v>
      </c>
      <c r="U80" s="9">
        <v>0</v>
      </c>
      <c r="V80" s="10">
        <v>0.03829408300000001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0.017464005161290326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0.0005457501612903227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66.64282584648387</v>
      </c>
      <c r="AW80" s="9">
        <v>7.419483180620629</v>
      </c>
      <c r="AX80" s="9">
        <v>0</v>
      </c>
      <c r="AY80" s="9">
        <v>0</v>
      </c>
      <c r="AZ80" s="10">
        <v>13.61397991383871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6.564281163741936</v>
      </c>
      <c r="BG80" s="9">
        <v>0</v>
      </c>
      <c r="BH80" s="9">
        <v>0</v>
      </c>
      <c r="BI80" s="9">
        <v>0</v>
      </c>
      <c r="BJ80" s="10">
        <v>0.6121426413870967</v>
      </c>
      <c r="BK80" s="16">
        <f t="shared" si="2"/>
        <v>95.52839281674966</v>
      </c>
    </row>
    <row r="81" spans="1:63" s="12" customFormat="1" ht="15">
      <c r="A81" s="5"/>
      <c r="B81" s="8" t="s">
        <v>121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0.3260301822580645</v>
      </c>
      <c r="I81" s="9">
        <v>0</v>
      </c>
      <c r="J81" s="9">
        <v>0</v>
      </c>
      <c r="K81" s="9">
        <v>0</v>
      </c>
      <c r="L81" s="10">
        <v>0.03436348377419354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0.039332789419354836</v>
      </c>
      <c r="S81" s="9">
        <v>0</v>
      </c>
      <c r="T81" s="9">
        <v>0</v>
      </c>
      <c r="U81" s="9">
        <v>0</v>
      </c>
      <c r="V81" s="10">
        <v>0.005692590483870968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0.08437009177419354</v>
      </c>
      <c r="AC81" s="9">
        <v>0</v>
      </c>
      <c r="AD81" s="9">
        <v>0</v>
      </c>
      <c r="AE81" s="9">
        <v>0</v>
      </c>
      <c r="AF81" s="10">
        <v>0.021239568451612907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0.000508401129032258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55.87835363296774</v>
      </c>
      <c r="AW81" s="9">
        <v>3.612841452490561</v>
      </c>
      <c r="AX81" s="9">
        <v>0</v>
      </c>
      <c r="AY81" s="9">
        <v>0</v>
      </c>
      <c r="AZ81" s="10">
        <v>10.724866791612905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13.829857619225809</v>
      </c>
      <c r="BG81" s="9">
        <v>0.24403254193548388</v>
      </c>
      <c r="BH81" s="9">
        <v>0</v>
      </c>
      <c r="BI81" s="9">
        <v>0</v>
      </c>
      <c r="BJ81" s="10">
        <v>1.1839526726129035</v>
      </c>
      <c r="BK81" s="16">
        <f t="shared" si="2"/>
        <v>85.98544181813573</v>
      </c>
    </row>
    <row r="82" spans="1:63" s="12" customFormat="1" ht="15">
      <c r="A82" s="5"/>
      <c r="B82" s="8" t="s">
        <v>122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0.10439315625806447</v>
      </c>
      <c r="I82" s="9">
        <v>0</v>
      </c>
      <c r="J82" s="9">
        <v>0</v>
      </c>
      <c r="K82" s="9">
        <v>0</v>
      </c>
      <c r="L82" s="10">
        <v>0.07526259329032259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0.03628361935483872</v>
      </c>
      <c r="S82" s="9">
        <v>0</v>
      </c>
      <c r="T82" s="9">
        <v>0</v>
      </c>
      <c r="U82" s="9">
        <v>0</v>
      </c>
      <c r="V82" s="10">
        <v>0.07563273170967742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0.020386516129032257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0.0011212583870967743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40.742356980354835</v>
      </c>
      <c r="AW82" s="9">
        <v>3.8009603007778328</v>
      </c>
      <c r="AX82" s="9">
        <v>0</v>
      </c>
      <c r="AY82" s="9">
        <v>0</v>
      </c>
      <c r="AZ82" s="10">
        <v>10.207077639419357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10.219070594580645</v>
      </c>
      <c r="BG82" s="9">
        <v>0</v>
      </c>
      <c r="BH82" s="9">
        <v>0</v>
      </c>
      <c r="BI82" s="9">
        <v>0</v>
      </c>
      <c r="BJ82" s="10">
        <v>0.9467096116129032</v>
      </c>
      <c r="BK82" s="16">
        <f t="shared" si="2"/>
        <v>66.2292550018746</v>
      </c>
    </row>
    <row r="83" spans="1:63" s="12" customFormat="1" ht="15">
      <c r="A83" s="5"/>
      <c r="B83" s="8" t="s">
        <v>177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0.3799436335483871</v>
      </c>
      <c r="I83" s="9">
        <v>0</v>
      </c>
      <c r="J83" s="9">
        <v>0</v>
      </c>
      <c r="K83" s="9">
        <v>0</v>
      </c>
      <c r="L83" s="10">
        <v>0.2197812241935484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0.05447542893548387</v>
      </c>
      <c r="S83" s="9">
        <v>0</v>
      </c>
      <c r="T83" s="9">
        <v>0</v>
      </c>
      <c r="U83" s="9">
        <v>0</v>
      </c>
      <c r="V83" s="10">
        <v>0.013712327451612903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0.23465853032258066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0.010937473870967742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26.613043040967735</v>
      </c>
      <c r="AW83" s="9">
        <v>3.546050012802292</v>
      </c>
      <c r="AX83" s="9">
        <v>0</v>
      </c>
      <c r="AY83" s="9">
        <v>0</v>
      </c>
      <c r="AZ83" s="10">
        <v>15.899092951806452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3.642924371483871</v>
      </c>
      <c r="BG83" s="9">
        <v>0.6562484322580645</v>
      </c>
      <c r="BH83" s="9">
        <v>0</v>
      </c>
      <c r="BI83" s="9">
        <v>0</v>
      </c>
      <c r="BJ83" s="10">
        <v>0.1796529651612903</v>
      </c>
      <c r="BK83" s="16">
        <f t="shared" si="2"/>
        <v>51.45052039280229</v>
      </c>
    </row>
    <row r="84" spans="1:63" s="12" customFormat="1" ht="15">
      <c r="A84" s="5"/>
      <c r="B84" s="8" t="s">
        <v>181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0.15140024580645162</v>
      </c>
      <c r="I84" s="9">
        <v>0</v>
      </c>
      <c r="J84" s="9">
        <v>0</v>
      </c>
      <c r="K84" s="9">
        <v>0</v>
      </c>
      <c r="L84" s="10">
        <v>0.08027261354838709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0.029832961225806455</v>
      </c>
      <c r="S84" s="9">
        <v>0</v>
      </c>
      <c r="T84" s="9">
        <v>0</v>
      </c>
      <c r="U84" s="9">
        <v>0</v>
      </c>
      <c r="V84" s="10">
        <v>0.01828996258064516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0.25072733870967745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41.023727638419345</v>
      </c>
      <c r="AW84" s="9">
        <v>4.7487757951200935</v>
      </c>
      <c r="AX84" s="9">
        <v>0</v>
      </c>
      <c r="AY84" s="9">
        <v>0</v>
      </c>
      <c r="AZ84" s="10">
        <v>11.857824864225806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5.767381855967742</v>
      </c>
      <c r="BG84" s="9">
        <v>0.16046549677419356</v>
      </c>
      <c r="BH84" s="9">
        <v>0</v>
      </c>
      <c r="BI84" s="9">
        <v>0</v>
      </c>
      <c r="BJ84" s="10">
        <v>0.758828792451613</v>
      </c>
      <c r="BK84" s="16">
        <f t="shared" si="2"/>
        <v>64.84752756482976</v>
      </c>
    </row>
    <row r="85" spans="1:63" s="12" customFormat="1" ht="15">
      <c r="A85" s="5"/>
      <c r="B85" s="8" t="s">
        <v>197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0.24138250461290334</v>
      </c>
      <c r="I85" s="9">
        <v>0</v>
      </c>
      <c r="J85" s="9">
        <v>0</v>
      </c>
      <c r="K85" s="9">
        <v>0</v>
      </c>
      <c r="L85" s="10">
        <v>0.19136297658064522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0.033203929354838714</v>
      </c>
      <c r="S85" s="9">
        <v>0</v>
      </c>
      <c r="T85" s="9">
        <v>0</v>
      </c>
      <c r="U85" s="9">
        <v>0</v>
      </c>
      <c r="V85" s="10">
        <v>0.04480510374193548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20.20980541929032</v>
      </c>
      <c r="AW85" s="9">
        <v>1.5894533434107214</v>
      </c>
      <c r="AX85" s="9">
        <v>0</v>
      </c>
      <c r="AY85" s="9">
        <v>0</v>
      </c>
      <c r="AZ85" s="10">
        <v>12.873159842806452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3.6861050712903225</v>
      </c>
      <c r="BG85" s="9">
        <v>1.5021345548387097</v>
      </c>
      <c r="BH85" s="9">
        <v>0</v>
      </c>
      <c r="BI85" s="9">
        <v>0</v>
      </c>
      <c r="BJ85" s="10">
        <v>2.1219106117741937</v>
      </c>
      <c r="BK85" s="16">
        <f t="shared" si="2"/>
        <v>42.493323357701044</v>
      </c>
    </row>
    <row r="86" spans="1:63" s="12" customFormat="1" ht="15">
      <c r="A86" s="5"/>
      <c r="B86" s="8" t="s">
        <v>238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0.3849444217741936</v>
      </c>
      <c r="I86" s="9">
        <v>0</v>
      </c>
      <c r="J86" s="9">
        <v>0</v>
      </c>
      <c r="K86" s="9">
        <v>0</v>
      </c>
      <c r="L86" s="10">
        <v>0.2787418596774193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0.04010167177419355</v>
      </c>
      <c r="S86" s="9">
        <v>0</v>
      </c>
      <c r="T86" s="9">
        <v>0</v>
      </c>
      <c r="U86" s="9">
        <v>0</v>
      </c>
      <c r="V86" s="10">
        <v>0.003136111483870968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59.89727105774193</v>
      </c>
      <c r="AW86" s="9">
        <v>13.945101876431625</v>
      </c>
      <c r="AX86" s="9">
        <v>0</v>
      </c>
      <c r="AY86" s="9">
        <v>0</v>
      </c>
      <c r="AZ86" s="10">
        <v>15.814981253774192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9.12078394493548</v>
      </c>
      <c r="BG86" s="9">
        <v>0.15761772580645161</v>
      </c>
      <c r="BH86" s="9">
        <v>0</v>
      </c>
      <c r="BI86" s="9">
        <v>0</v>
      </c>
      <c r="BJ86" s="10">
        <v>1.7323106070967742</v>
      </c>
      <c r="BK86" s="16">
        <f t="shared" si="2"/>
        <v>101.37499053049613</v>
      </c>
    </row>
    <row r="87" spans="1:63" s="12" customFormat="1" ht="15">
      <c r="A87" s="5"/>
      <c r="B87" s="8" t="s">
        <v>291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0.5685345623225806</v>
      </c>
      <c r="I87" s="9">
        <v>0</v>
      </c>
      <c r="J87" s="9">
        <v>0</v>
      </c>
      <c r="K87" s="9">
        <v>0</v>
      </c>
      <c r="L87" s="10">
        <v>0.0766406885483871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0.031590072129032254</v>
      </c>
      <c r="S87" s="9">
        <v>0</v>
      </c>
      <c r="T87" s="9">
        <v>0</v>
      </c>
      <c r="U87" s="9">
        <v>0</v>
      </c>
      <c r="V87" s="10">
        <v>0.1996039076129032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0.0010603238709677425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88.38383410748389</v>
      </c>
      <c r="AW87" s="9">
        <v>7.057550736667354</v>
      </c>
      <c r="AX87" s="9">
        <v>0</v>
      </c>
      <c r="AY87" s="9">
        <v>0</v>
      </c>
      <c r="AZ87" s="10">
        <v>4.709272572193549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15.662691422741938</v>
      </c>
      <c r="BG87" s="9">
        <v>0.911878529032258</v>
      </c>
      <c r="BH87" s="9">
        <v>0</v>
      </c>
      <c r="BI87" s="9">
        <v>0</v>
      </c>
      <c r="BJ87" s="10">
        <v>0.8434010319354839</v>
      </c>
      <c r="BK87" s="16">
        <f t="shared" si="2"/>
        <v>118.44605795453836</v>
      </c>
    </row>
    <row r="88" spans="1:63" s="12" customFormat="1" ht="15">
      <c r="A88" s="5"/>
      <c r="B88" s="8" t="s">
        <v>295</v>
      </c>
      <c r="C88" s="11">
        <v>0</v>
      </c>
      <c r="D88" s="9">
        <v>2.103895483870968</v>
      </c>
      <c r="E88" s="9">
        <v>0</v>
      </c>
      <c r="F88" s="9">
        <v>0</v>
      </c>
      <c r="G88" s="10">
        <v>0</v>
      </c>
      <c r="H88" s="11">
        <v>0.16150553674193546</v>
      </c>
      <c r="I88" s="9">
        <v>0</v>
      </c>
      <c r="J88" s="9">
        <v>0</v>
      </c>
      <c r="K88" s="9">
        <v>0</v>
      </c>
      <c r="L88" s="10">
        <v>0.22322331083870972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0.0426038835483871</v>
      </c>
      <c r="S88" s="9">
        <v>0</v>
      </c>
      <c r="T88" s="9">
        <v>0</v>
      </c>
      <c r="U88" s="9">
        <v>0</v>
      </c>
      <c r="V88" s="10">
        <v>0.04733764838709678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14.286881719387097</v>
      </c>
      <c r="AW88" s="9">
        <v>0.052166306591266524</v>
      </c>
      <c r="AX88" s="9">
        <v>0</v>
      </c>
      <c r="AY88" s="9">
        <v>0</v>
      </c>
      <c r="AZ88" s="10">
        <v>2.5582555300322585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1.8501806850645166</v>
      </c>
      <c r="BG88" s="9">
        <v>0</v>
      </c>
      <c r="BH88" s="9">
        <v>0</v>
      </c>
      <c r="BI88" s="9">
        <v>0</v>
      </c>
      <c r="BJ88" s="10">
        <v>0.22540112332258067</v>
      </c>
      <c r="BK88" s="16">
        <f t="shared" si="2"/>
        <v>21.551451227784817</v>
      </c>
    </row>
    <row r="89" spans="1:63" s="12" customFormat="1" ht="15">
      <c r="A89" s="5"/>
      <c r="B89" s="8" t="s">
        <v>315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0.06810211741935485</v>
      </c>
      <c r="I89" s="9">
        <v>0</v>
      </c>
      <c r="J89" s="9">
        <v>0</v>
      </c>
      <c r="K89" s="9">
        <v>0</v>
      </c>
      <c r="L89" s="10">
        <v>0.021215612903225805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0.05166001741935484</v>
      </c>
      <c r="S89" s="9">
        <v>0</v>
      </c>
      <c r="T89" s="9">
        <v>0</v>
      </c>
      <c r="U89" s="9">
        <v>0</v>
      </c>
      <c r="V89" s="10">
        <v>0.0021215612903225808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30.17446777864516</v>
      </c>
      <c r="AW89" s="9">
        <v>0.8769118667725989</v>
      </c>
      <c r="AX89" s="9">
        <v>0</v>
      </c>
      <c r="AY89" s="9">
        <v>0</v>
      </c>
      <c r="AZ89" s="10">
        <v>5.021505863709677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3.3199490366129023</v>
      </c>
      <c r="BG89" s="9">
        <v>0</v>
      </c>
      <c r="BH89" s="9">
        <v>0</v>
      </c>
      <c r="BI89" s="9">
        <v>0</v>
      </c>
      <c r="BJ89" s="10">
        <v>0.1947662728064516</v>
      </c>
      <c r="BK89" s="16">
        <f t="shared" si="2"/>
        <v>39.730700127579055</v>
      </c>
    </row>
    <row r="90" spans="1:63" s="12" customFormat="1" ht="15">
      <c r="A90" s="5"/>
      <c r="B90" s="8" t="s">
        <v>316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0.30389304987096766</v>
      </c>
      <c r="I90" s="9">
        <v>0</v>
      </c>
      <c r="J90" s="9">
        <v>0</v>
      </c>
      <c r="K90" s="9">
        <v>0</v>
      </c>
      <c r="L90" s="10">
        <v>0.03160156161290323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0.011915342903225806</v>
      </c>
      <c r="S90" s="9">
        <v>0</v>
      </c>
      <c r="T90" s="9">
        <v>0</v>
      </c>
      <c r="U90" s="9">
        <v>0</v>
      </c>
      <c r="V90" s="10">
        <v>0.031083503225806452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11.382632416870967</v>
      </c>
      <c r="AW90" s="9">
        <v>2.809940690522278</v>
      </c>
      <c r="AX90" s="9">
        <v>0</v>
      </c>
      <c r="AY90" s="9">
        <v>0</v>
      </c>
      <c r="AZ90" s="10">
        <v>4.677774284193549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2.7650475645806445</v>
      </c>
      <c r="BG90" s="9">
        <v>0.2581914516129032</v>
      </c>
      <c r="BH90" s="9">
        <v>0</v>
      </c>
      <c r="BI90" s="9">
        <v>0</v>
      </c>
      <c r="BJ90" s="10">
        <v>0.18348146648387098</v>
      </c>
      <c r="BK90" s="16">
        <f t="shared" si="2"/>
        <v>22.455561331877117</v>
      </c>
    </row>
    <row r="91" spans="1:63" s="12" customFormat="1" ht="15">
      <c r="A91" s="5"/>
      <c r="B91" s="8" t="s">
        <v>325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0.16743853274193551</v>
      </c>
      <c r="I91" s="9">
        <v>0</v>
      </c>
      <c r="J91" s="9">
        <v>0</v>
      </c>
      <c r="K91" s="9">
        <v>0</v>
      </c>
      <c r="L91" s="10">
        <v>0.10623772077419354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0.06805853987096774</v>
      </c>
      <c r="S91" s="9">
        <v>0</v>
      </c>
      <c r="T91" s="9">
        <v>0</v>
      </c>
      <c r="U91" s="9">
        <v>0</v>
      </c>
      <c r="V91" s="10">
        <v>0.0010374777419354842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23.493602509</v>
      </c>
      <c r="AW91" s="9">
        <v>2.3466478530538404</v>
      </c>
      <c r="AX91" s="9">
        <v>0</v>
      </c>
      <c r="AY91" s="9">
        <v>0</v>
      </c>
      <c r="AZ91" s="10">
        <v>3.26340455567742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4.154564158516129</v>
      </c>
      <c r="BG91" s="9">
        <v>2.8364815870967743</v>
      </c>
      <c r="BH91" s="9">
        <v>0</v>
      </c>
      <c r="BI91" s="9">
        <v>0</v>
      </c>
      <c r="BJ91" s="10">
        <v>0.725666293935484</v>
      </c>
      <c r="BK91" s="16">
        <f t="shared" si="2"/>
        <v>37.16313922840868</v>
      </c>
    </row>
    <row r="92" spans="1:63" s="12" customFormat="1" ht="15">
      <c r="A92" s="5"/>
      <c r="B92" s="8" t="s">
        <v>326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0.07205333209677421</v>
      </c>
      <c r="I92" s="9">
        <v>0</v>
      </c>
      <c r="J92" s="9">
        <v>0</v>
      </c>
      <c r="K92" s="9">
        <v>0</v>
      </c>
      <c r="L92" s="10">
        <v>0.11292912896774193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0.10434339193548386</v>
      </c>
      <c r="S92" s="9">
        <v>0</v>
      </c>
      <c r="T92" s="9">
        <v>0</v>
      </c>
      <c r="U92" s="9">
        <v>0</v>
      </c>
      <c r="V92" s="10">
        <v>0.031652830000000014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109.62025333938713</v>
      </c>
      <c r="AW92" s="9">
        <v>3.1584601085806088</v>
      </c>
      <c r="AX92" s="9">
        <v>0</v>
      </c>
      <c r="AY92" s="9">
        <v>0</v>
      </c>
      <c r="AZ92" s="10">
        <v>14.311257270838707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9.132950541451612</v>
      </c>
      <c r="BG92" s="9">
        <v>0</v>
      </c>
      <c r="BH92" s="9">
        <v>0</v>
      </c>
      <c r="BI92" s="9">
        <v>0</v>
      </c>
      <c r="BJ92" s="10">
        <v>1.1910725521290322</v>
      </c>
      <c r="BK92" s="16">
        <f t="shared" si="2"/>
        <v>137.73497249538713</v>
      </c>
    </row>
    <row r="93" spans="1:63" s="12" customFormat="1" ht="15">
      <c r="A93" s="5"/>
      <c r="B93" s="8" t="s">
        <v>123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10.86564365406452</v>
      </c>
      <c r="I93" s="9">
        <v>102.80375821877419</v>
      </c>
      <c r="J93" s="9">
        <v>0</v>
      </c>
      <c r="K93" s="9">
        <v>0</v>
      </c>
      <c r="L93" s="10">
        <v>4.740770604096774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0.25459747577419356</v>
      </c>
      <c r="S93" s="9">
        <v>12.732568158225805</v>
      </c>
      <c r="T93" s="9">
        <v>3.862679592516129</v>
      </c>
      <c r="U93" s="9">
        <v>0</v>
      </c>
      <c r="V93" s="10">
        <v>1.308074223548387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0.0025411009032258063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2.9796232060000003</v>
      </c>
      <c r="AW93" s="9">
        <v>57.06094849105895</v>
      </c>
      <c r="AX93" s="9">
        <v>0</v>
      </c>
      <c r="AY93" s="9">
        <v>0</v>
      </c>
      <c r="AZ93" s="10">
        <v>6.31983393483871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1.7806439933548386</v>
      </c>
      <c r="BG93" s="9">
        <v>4.1872178510322575</v>
      </c>
      <c r="BH93" s="9">
        <v>0.2582794204516129</v>
      </c>
      <c r="BI93" s="9">
        <v>0</v>
      </c>
      <c r="BJ93" s="10">
        <v>1.2495404100967742</v>
      </c>
      <c r="BK93" s="16">
        <f t="shared" si="2"/>
        <v>210.40672033473632</v>
      </c>
    </row>
    <row r="94" spans="1:63" s="12" customFormat="1" ht="15">
      <c r="A94" s="5"/>
      <c r="B94" s="8" t="s">
        <v>182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6.339258086032259</v>
      </c>
      <c r="I94" s="9">
        <v>4.990835016</v>
      </c>
      <c r="J94" s="9">
        <v>0</v>
      </c>
      <c r="K94" s="9">
        <v>0</v>
      </c>
      <c r="L94" s="10">
        <v>16.16095082429032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4.131018163774193</v>
      </c>
      <c r="S94" s="9">
        <v>2.012433474193548</v>
      </c>
      <c r="T94" s="9">
        <v>0</v>
      </c>
      <c r="U94" s="9">
        <v>0</v>
      </c>
      <c r="V94" s="10">
        <v>3.0992973799032253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0.13564203870967742</v>
      </c>
      <c r="AC94" s="9">
        <v>0</v>
      </c>
      <c r="AD94" s="9">
        <v>0</v>
      </c>
      <c r="AE94" s="9">
        <v>0</v>
      </c>
      <c r="AF94" s="10">
        <v>0.24867707096774191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100.64398779764517</v>
      </c>
      <c r="AW94" s="9">
        <v>60.57024026421337</v>
      </c>
      <c r="AX94" s="9">
        <v>0</v>
      </c>
      <c r="AY94" s="9">
        <v>0</v>
      </c>
      <c r="AZ94" s="10">
        <v>30.016314762935487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21.702645342354835</v>
      </c>
      <c r="BG94" s="9">
        <v>19.08029083819355</v>
      </c>
      <c r="BH94" s="9">
        <v>0.847762741935484</v>
      </c>
      <c r="BI94" s="9">
        <v>0</v>
      </c>
      <c r="BJ94" s="10">
        <v>3.6849885114838705</v>
      </c>
      <c r="BK94" s="16">
        <f t="shared" si="2"/>
        <v>273.6643423126327</v>
      </c>
    </row>
    <row r="95" spans="1:63" s="12" customFormat="1" ht="15">
      <c r="A95" s="5"/>
      <c r="B95" s="8" t="s">
        <v>198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7.305435882258065</v>
      </c>
      <c r="I95" s="9">
        <v>30.176458506806448</v>
      </c>
      <c r="J95" s="9">
        <v>0.8422858064516129</v>
      </c>
      <c r="K95" s="9">
        <v>0</v>
      </c>
      <c r="L95" s="10">
        <v>1.1824569674838714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2.0350400312903227</v>
      </c>
      <c r="S95" s="9">
        <v>0</v>
      </c>
      <c r="T95" s="9">
        <v>0</v>
      </c>
      <c r="U95" s="9">
        <v>0</v>
      </c>
      <c r="V95" s="10">
        <v>1.7022792717096775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34.089370493322576</v>
      </c>
      <c r="AW95" s="9">
        <v>6.899489621117624</v>
      </c>
      <c r="AX95" s="9">
        <v>0</v>
      </c>
      <c r="AY95" s="9">
        <v>0</v>
      </c>
      <c r="AZ95" s="10">
        <v>14.849071139870967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4.3733670512580645</v>
      </c>
      <c r="BG95" s="9">
        <v>0.11119241935483871</v>
      </c>
      <c r="BH95" s="9">
        <v>0</v>
      </c>
      <c r="BI95" s="9">
        <v>0</v>
      </c>
      <c r="BJ95" s="10">
        <v>0.2566724980967743</v>
      </c>
      <c r="BK95" s="16">
        <f t="shared" si="2"/>
        <v>103.82311968902084</v>
      </c>
    </row>
    <row r="96" spans="1:63" s="12" customFormat="1" ht="15">
      <c r="A96" s="5"/>
      <c r="B96" s="8" t="s">
        <v>199</v>
      </c>
      <c r="C96" s="11">
        <v>0</v>
      </c>
      <c r="D96" s="9">
        <v>0.16604956451612904</v>
      </c>
      <c r="E96" s="9">
        <v>0</v>
      </c>
      <c r="F96" s="9">
        <v>0</v>
      </c>
      <c r="G96" s="10">
        <v>0</v>
      </c>
      <c r="H96" s="11">
        <v>0.0011069970967741934</v>
      </c>
      <c r="I96" s="9">
        <v>65.49618329567741</v>
      </c>
      <c r="J96" s="9">
        <v>0</v>
      </c>
      <c r="K96" s="9">
        <v>0</v>
      </c>
      <c r="L96" s="10">
        <v>0.11357790212903225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0.5540520469354838</v>
      </c>
      <c r="S96" s="9">
        <v>0</v>
      </c>
      <c r="T96" s="9">
        <v>0</v>
      </c>
      <c r="U96" s="9">
        <v>0</v>
      </c>
      <c r="V96" s="10">
        <v>0.003099591870967742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0.19858090373176224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</v>
      </c>
      <c r="BG96" s="9">
        <v>22.127238709677417</v>
      </c>
      <c r="BH96" s="9">
        <v>0</v>
      </c>
      <c r="BI96" s="9">
        <v>0</v>
      </c>
      <c r="BJ96" s="10">
        <v>0.006638171612903227</v>
      </c>
      <c r="BK96" s="16">
        <f t="shared" si="2"/>
        <v>88.66652718324788</v>
      </c>
    </row>
    <row r="97" spans="1:63" s="12" customFormat="1" ht="15">
      <c r="A97" s="5"/>
      <c r="B97" s="8" t="s">
        <v>239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0.01897768306451613</v>
      </c>
      <c r="I97" s="9">
        <v>44.190890564516124</v>
      </c>
      <c r="J97" s="9">
        <v>0</v>
      </c>
      <c r="K97" s="9">
        <v>0</v>
      </c>
      <c r="L97" s="10">
        <v>0.16830493780645162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0.004337756129032259</v>
      </c>
      <c r="S97" s="9">
        <v>43.377561290322575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0.03171466016129031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0.30747094258064517</v>
      </c>
      <c r="AW97" s="9">
        <v>5.375366129032258</v>
      </c>
      <c r="AX97" s="9">
        <v>0</v>
      </c>
      <c r="AY97" s="9">
        <v>0</v>
      </c>
      <c r="AZ97" s="10">
        <v>0.3343477732258064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0.014513488548387098</v>
      </c>
      <c r="BG97" s="9">
        <v>0</v>
      </c>
      <c r="BH97" s="9">
        <v>0</v>
      </c>
      <c r="BI97" s="9">
        <v>0</v>
      </c>
      <c r="BJ97" s="10">
        <v>0.001612609838709677</v>
      </c>
      <c r="BK97" s="16">
        <f t="shared" si="2"/>
        <v>93.8250978352258</v>
      </c>
    </row>
    <row r="98" spans="1:63" s="12" customFormat="1" ht="15">
      <c r="A98" s="5"/>
      <c r="B98" s="8" t="s">
        <v>240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0.06088639777419355</v>
      </c>
      <c r="I98" s="9">
        <v>51.72576321354839</v>
      </c>
      <c r="J98" s="9">
        <v>3.2443906451612903</v>
      </c>
      <c r="K98" s="9">
        <v>0</v>
      </c>
      <c r="L98" s="10">
        <v>0.4186022264193548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0.5850717796774193</v>
      </c>
      <c r="S98" s="9">
        <v>69.2136670967742</v>
      </c>
      <c r="T98" s="9">
        <v>0</v>
      </c>
      <c r="U98" s="9">
        <v>0</v>
      </c>
      <c r="V98" s="10">
        <v>0.0456613274516129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2.8863364665806452</v>
      </c>
      <c r="AW98" s="9">
        <v>1.502207677333436</v>
      </c>
      <c r="AX98" s="9">
        <v>0</v>
      </c>
      <c r="AY98" s="9">
        <v>0</v>
      </c>
      <c r="AZ98" s="10">
        <v>0.15580039625806452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0.09973585977419355</v>
      </c>
      <c r="BG98" s="9">
        <v>0</v>
      </c>
      <c r="BH98" s="9">
        <v>0</v>
      </c>
      <c r="BI98" s="9">
        <v>0</v>
      </c>
      <c r="BJ98" s="10">
        <v>0.006438032903225806</v>
      </c>
      <c r="BK98" s="16">
        <f t="shared" si="2"/>
        <v>129.94456111965604</v>
      </c>
    </row>
    <row r="99" spans="1:63" s="12" customFormat="1" ht="15">
      <c r="A99" s="5"/>
      <c r="B99" s="8" t="s">
        <v>241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1.260237746290323</v>
      </c>
      <c r="I99" s="9">
        <v>21.873303225806453</v>
      </c>
      <c r="J99" s="9">
        <v>0</v>
      </c>
      <c r="K99" s="9">
        <v>0</v>
      </c>
      <c r="L99" s="10">
        <v>2.023883551612903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2.109638323483871</v>
      </c>
      <c r="S99" s="9">
        <v>2.9618567422258066</v>
      </c>
      <c r="T99" s="9">
        <v>2.2966968387096776</v>
      </c>
      <c r="U99" s="9">
        <v>0</v>
      </c>
      <c r="V99" s="10">
        <v>1.4423256147096772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38.06599618358065</v>
      </c>
      <c r="AW99" s="9">
        <v>10.853900802932701</v>
      </c>
      <c r="AX99" s="9">
        <v>0</v>
      </c>
      <c r="AY99" s="9">
        <v>0</v>
      </c>
      <c r="AZ99" s="10">
        <v>10.057767074838708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7.235232653451613</v>
      </c>
      <c r="BG99" s="9">
        <v>14.60136919354839</v>
      </c>
      <c r="BH99" s="9">
        <v>0.27039572580645166</v>
      </c>
      <c r="BI99" s="9">
        <v>0</v>
      </c>
      <c r="BJ99" s="10">
        <v>1.8073344020322581</v>
      </c>
      <c r="BK99" s="16">
        <f t="shared" si="2"/>
        <v>116.85993807902949</v>
      </c>
    </row>
    <row r="100" spans="1:63" s="12" customFormat="1" ht="15">
      <c r="A100" s="5"/>
      <c r="B100" s="8" t="s">
        <v>292</v>
      </c>
      <c r="C100" s="11">
        <v>0</v>
      </c>
      <c r="D100" s="9">
        <v>2.9657375</v>
      </c>
      <c r="E100" s="9">
        <v>0</v>
      </c>
      <c r="F100" s="9">
        <v>0</v>
      </c>
      <c r="G100" s="10">
        <v>0</v>
      </c>
      <c r="H100" s="11">
        <v>0.0032353500000000006</v>
      </c>
      <c r="I100" s="9">
        <v>16.17675</v>
      </c>
      <c r="J100" s="9">
        <v>0</v>
      </c>
      <c r="K100" s="9">
        <v>0</v>
      </c>
      <c r="L100" s="10">
        <v>16.322987819999994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1.07845</v>
      </c>
      <c r="S100" s="9">
        <v>10.7845</v>
      </c>
      <c r="T100" s="9">
        <v>0</v>
      </c>
      <c r="U100" s="9">
        <v>0</v>
      </c>
      <c r="V100" s="10">
        <v>0.03281939032258065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0.31000788677419355</v>
      </c>
      <c r="AW100" s="9">
        <v>1.0775387096580784</v>
      </c>
      <c r="AX100" s="9">
        <v>0</v>
      </c>
      <c r="AY100" s="9">
        <v>0</v>
      </c>
      <c r="AZ100" s="10">
        <v>0.28419005938709674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0.05226062741935483</v>
      </c>
      <c r="BG100" s="9">
        <v>16.16308064516129</v>
      </c>
      <c r="BH100" s="9">
        <v>0</v>
      </c>
      <c r="BI100" s="9">
        <v>0</v>
      </c>
      <c r="BJ100" s="10">
        <v>0.006465232258064516</v>
      </c>
      <c r="BK100" s="16">
        <f t="shared" si="2"/>
        <v>65.25802322098065</v>
      </c>
    </row>
    <row r="101" spans="1:63" s="12" customFormat="1" ht="15">
      <c r="A101" s="5"/>
      <c r="B101" s="8" t="s">
        <v>296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0.932070327</v>
      </c>
      <c r="I101" s="9">
        <v>0</v>
      </c>
      <c r="J101" s="9">
        <v>0</v>
      </c>
      <c r="K101" s="9">
        <v>0</v>
      </c>
      <c r="L101" s="10">
        <v>0.45717423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1.6731610830645163</v>
      </c>
      <c r="S101" s="9">
        <v>1.0804664516129032</v>
      </c>
      <c r="T101" s="9">
        <v>0</v>
      </c>
      <c r="U101" s="9">
        <v>0</v>
      </c>
      <c r="V101" s="10">
        <v>0.041814051677419355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22.91334913735484</v>
      </c>
      <c r="AW101" s="9">
        <v>2.1899244340372936</v>
      </c>
      <c r="AX101" s="9">
        <v>0</v>
      </c>
      <c r="AY101" s="9">
        <v>0</v>
      </c>
      <c r="AZ101" s="10">
        <v>5.934017500483871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4.180428239290323</v>
      </c>
      <c r="BG101" s="9">
        <v>1.6048403225806451</v>
      </c>
      <c r="BH101" s="9">
        <v>0</v>
      </c>
      <c r="BI101" s="9">
        <v>0</v>
      </c>
      <c r="BJ101" s="10">
        <v>2.7957294341935484</v>
      </c>
      <c r="BK101" s="16">
        <f t="shared" si="2"/>
        <v>43.802975211295355</v>
      </c>
    </row>
    <row r="102" spans="1:63" s="12" customFormat="1" ht="15">
      <c r="A102" s="5"/>
      <c r="B102" s="8" t="s">
        <v>293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0.6663556097741935</v>
      </c>
      <c r="I102" s="9">
        <v>268.57629032258063</v>
      </c>
      <c r="J102" s="9">
        <v>0</v>
      </c>
      <c r="K102" s="9">
        <v>0</v>
      </c>
      <c r="L102" s="10">
        <v>0.021486103225806453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0.03222915483870968</v>
      </c>
      <c r="S102" s="9">
        <v>66.61559538370967</v>
      </c>
      <c r="T102" s="9">
        <v>0</v>
      </c>
      <c r="U102" s="9">
        <v>0</v>
      </c>
      <c r="V102" s="10">
        <v>0.03222915483870968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0.03542354127537276</v>
      </c>
      <c r="AW102" s="9">
        <v>0</v>
      </c>
      <c r="AX102" s="9">
        <v>0</v>
      </c>
      <c r="AY102" s="9">
        <v>0</v>
      </c>
      <c r="AZ102" s="10">
        <v>17.20091593229032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0.001610160967741935</v>
      </c>
      <c r="BG102" s="9">
        <v>96.60965806451613</v>
      </c>
      <c r="BH102" s="9">
        <v>0</v>
      </c>
      <c r="BI102" s="9">
        <v>0</v>
      </c>
      <c r="BJ102" s="10">
        <v>2.040073946129032</v>
      </c>
      <c r="BK102" s="16">
        <f t="shared" si="2"/>
        <v>451.8318673741463</v>
      </c>
    </row>
    <row r="103" spans="1:63" s="12" customFormat="1" ht="15">
      <c r="A103" s="5"/>
      <c r="B103" s="8" t="s">
        <v>297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</v>
      </c>
      <c r="I103" s="9">
        <v>277.1808</v>
      </c>
      <c r="J103" s="9">
        <v>0</v>
      </c>
      <c r="K103" s="9">
        <v>0</v>
      </c>
      <c r="L103" s="10">
        <v>30.754275840000002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2.13216</v>
      </c>
      <c r="S103" s="9">
        <v>0</v>
      </c>
      <c r="T103" s="9">
        <v>0</v>
      </c>
      <c r="U103" s="9">
        <v>0</v>
      </c>
      <c r="V103" s="10">
        <v>0.000874185677419355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0.40191882500000004</v>
      </c>
      <c r="AW103" s="9">
        <v>13.848249999922466</v>
      </c>
      <c r="AX103" s="9">
        <v>0</v>
      </c>
      <c r="AY103" s="9">
        <v>0</v>
      </c>
      <c r="AZ103" s="10">
        <v>0.5672456250000001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</v>
      </c>
      <c r="BG103" s="9">
        <v>106.525</v>
      </c>
      <c r="BH103" s="9">
        <v>0</v>
      </c>
      <c r="BI103" s="9">
        <v>0</v>
      </c>
      <c r="BJ103" s="10">
        <v>0</v>
      </c>
      <c r="BK103" s="16">
        <f t="shared" si="2"/>
        <v>431.4105244755999</v>
      </c>
    </row>
    <row r="104" spans="1:63" s="12" customFormat="1" ht="15">
      <c r="A104" s="5"/>
      <c r="B104" s="8" t="s">
        <v>298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0.19034028516129037</v>
      </c>
      <c r="I104" s="9">
        <v>155.2496180645161</v>
      </c>
      <c r="J104" s="9">
        <v>0</v>
      </c>
      <c r="K104" s="9">
        <v>0</v>
      </c>
      <c r="L104" s="10">
        <v>0.17300762232258057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0.0005316767741935484</v>
      </c>
      <c r="S104" s="9">
        <v>0</v>
      </c>
      <c r="T104" s="9">
        <v>0</v>
      </c>
      <c r="U104" s="9">
        <v>0</v>
      </c>
      <c r="V104" s="10">
        <v>0.0009570181935483868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4.906328894371003</v>
      </c>
      <c r="AW104" s="9">
        <v>0</v>
      </c>
      <c r="AX104" s="9">
        <v>0</v>
      </c>
      <c r="AY104" s="9">
        <v>0</v>
      </c>
      <c r="AZ104" s="10">
        <v>0.23756565048387096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0.017000851612903222</v>
      </c>
      <c r="BG104" s="9">
        <v>53.12766129032258</v>
      </c>
      <c r="BH104" s="9">
        <v>0</v>
      </c>
      <c r="BI104" s="9">
        <v>0</v>
      </c>
      <c r="BJ104" s="10">
        <v>0.0006375319354838709</v>
      </c>
      <c r="BK104" s="16">
        <f t="shared" si="2"/>
        <v>213.90364888569357</v>
      </c>
    </row>
    <row r="105" spans="1:63" s="12" customFormat="1" ht="15">
      <c r="A105" s="5"/>
      <c r="B105" s="8" t="s">
        <v>301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2.6856824590000006</v>
      </c>
      <c r="I105" s="9">
        <v>0.6409488387096773</v>
      </c>
      <c r="J105" s="9">
        <v>0</v>
      </c>
      <c r="K105" s="9">
        <v>0</v>
      </c>
      <c r="L105" s="10">
        <v>3.891200399806451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0.22924603464516127</v>
      </c>
      <c r="S105" s="9">
        <v>0</v>
      </c>
      <c r="T105" s="9">
        <v>0</v>
      </c>
      <c r="U105" s="9">
        <v>0</v>
      </c>
      <c r="V105" s="10">
        <v>0.14090191970967741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65.74375198929033</v>
      </c>
      <c r="AW105" s="9">
        <v>11.501342203558266</v>
      </c>
      <c r="AX105" s="9">
        <v>0</v>
      </c>
      <c r="AY105" s="9">
        <v>0</v>
      </c>
      <c r="AZ105" s="10">
        <v>13.686320769612903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1.634580190935484</v>
      </c>
      <c r="BG105" s="9">
        <v>0.037070012903225806</v>
      </c>
      <c r="BH105" s="9">
        <v>0</v>
      </c>
      <c r="BI105" s="9">
        <v>0</v>
      </c>
      <c r="BJ105" s="10">
        <v>2.0955311184193546</v>
      </c>
      <c r="BK105" s="16">
        <f t="shared" si="2"/>
        <v>102.28657593659054</v>
      </c>
    </row>
    <row r="106" spans="1:63" s="12" customFormat="1" ht="15">
      <c r="A106" s="5"/>
      <c r="B106" s="8" t="s">
        <v>302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1.014250778612903</v>
      </c>
      <c r="I106" s="9">
        <v>34.97690225806451</v>
      </c>
      <c r="J106" s="9">
        <v>2.1198122580645165</v>
      </c>
      <c r="K106" s="9">
        <v>0</v>
      </c>
      <c r="L106" s="10">
        <v>0.011658967419354838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0.027027606290322578</v>
      </c>
      <c r="S106" s="9">
        <v>15.89859193548387</v>
      </c>
      <c r="T106" s="9">
        <v>0</v>
      </c>
      <c r="U106" s="9">
        <v>0</v>
      </c>
      <c r="V106" s="10">
        <v>0.002066816967741935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0.0015868011290322583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0.9065817997096774</v>
      </c>
      <c r="AW106" s="9">
        <v>0.5818270804589991</v>
      </c>
      <c r="AX106" s="9">
        <v>0</v>
      </c>
      <c r="AY106" s="9">
        <v>0</v>
      </c>
      <c r="AZ106" s="10">
        <v>8.547179939870968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0.04866190129032258</v>
      </c>
      <c r="BG106" s="9">
        <v>0</v>
      </c>
      <c r="BH106" s="9">
        <v>0</v>
      </c>
      <c r="BI106" s="9">
        <v>0</v>
      </c>
      <c r="BJ106" s="10">
        <v>0.0005289337096774191</v>
      </c>
      <c r="BK106" s="16">
        <f t="shared" si="2"/>
        <v>64.1366770770719</v>
      </c>
    </row>
    <row r="107" spans="1:63" s="12" customFormat="1" ht="15">
      <c r="A107" s="5"/>
      <c r="B107" s="8" t="s">
        <v>303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0.5626427778064516</v>
      </c>
      <c r="I107" s="9">
        <v>257.940270967742</v>
      </c>
      <c r="J107" s="9">
        <v>0</v>
      </c>
      <c r="K107" s="9">
        <v>0</v>
      </c>
      <c r="L107" s="10">
        <v>1.003941809064516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0.001585698387096774</v>
      </c>
      <c r="S107" s="9">
        <v>84.5705806451613</v>
      </c>
      <c r="T107" s="9">
        <v>0</v>
      </c>
      <c r="U107" s="9">
        <v>0</v>
      </c>
      <c r="V107" s="10">
        <v>0.0014271285161290325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0.9148889129032258</v>
      </c>
      <c r="AW107" s="9">
        <v>10.515964516272675</v>
      </c>
      <c r="AX107" s="9">
        <v>0</v>
      </c>
      <c r="AY107" s="9">
        <v>0</v>
      </c>
      <c r="AZ107" s="10">
        <v>0.4521864741935484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0.23101996648387096</v>
      </c>
      <c r="BG107" s="9">
        <v>0</v>
      </c>
      <c r="BH107" s="9">
        <v>0</v>
      </c>
      <c r="BI107" s="9">
        <v>0</v>
      </c>
      <c r="BJ107" s="10">
        <v>0.12682253206451613</v>
      </c>
      <c r="BK107" s="16">
        <f t="shared" si="2"/>
        <v>356.32133142859533</v>
      </c>
    </row>
    <row r="108" spans="1:63" s="12" customFormat="1" ht="15">
      <c r="A108" s="5"/>
      <c r="B108" s="8" t="s">
        <v>124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0.005787701645161292</v>
      </c>
      <c r="I108" s="9">
        <v>33.86790030090323</v>
      </c>
      <c r="J108" s="9">
        <v>0</v>
      </c>
      <c r="K108" s="9">
        <v>0</v>
      </c>
      <c r="L108" s="10">
        <v>3.1215790854193552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</v>
      </c>
      <c r="S108" s="9">
        <v>0</v>
      </c>
      <c r="T108" s="9">
        <v>0</v>
      </c>
      <c r="U108" s="9">
        <v>0</v>
      </c>
      <c r="V108" s="10">
        <v>0.022898163838709684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0.051470848709677414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0.8388101938709676</v>
      </c>
      <c r="AW108" s="9">
        <v>17.159102722087304</v>
      </c>
      <c r="AX108" s="9">
        <v>0</v>
      </c>
      <c r="AY108" s="9">
        <v>0</v>
      </c>
      <c r="AZ108" s="10">
        <v>13.791628728580642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0.142799775483871</v>
      </c>
      <c r="BG108" s="9">
        <v>0</v>
      </c>
      <c r="BH108" s="9">
        <v>0</v>
      </c>
      <c r="BI108" s="9">
        <v>0</v>
      </c>
      <c r="BJ108" s="10">
        <v>1.0005777336451613</v>
      </c>
      <c r="BK108" s="16">
        <f t="shared" si="2"/>
        <v>70.00255525418407</v>
      </c>
    </row>
    <row r="109" spans="1:63" s="12" customFormat="1" ht="15">
      <c r="A109" s="5"/>
      <c r="B109" s="8" t="s">
        <v>242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0.06124896774193548</v>
      </c>
      <c r="I109" s="9">
        <v>0.30624483870967745</v>
      </c>
      <c r="J109" s="9">
        <v>0</v>
      </c>
      <c r="K109" s="9">
        <v>0</v>
      </c>
      <c r="L109" s="10">
        <v>0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0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12.370334556774193</v>
      </c>
      <c r="AW109" s="9">
        <v>0.4281303801547704</v>
      </c>
      <c r="AX109" s="9">
        <v>0</v>
      </c>
      <c r="AY109" s="9">
        <v>0</v>
      </c>
      <c r="AZ109" s="10">
        <v>19.29136626235484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</v>
      </c>
      <c r="BG109" s="9">
        <v>0</v>
      </c>
      <c r="BH109" s="9">
        <v>0</v>
      </c>
      <c r="BI109" s="9">
        <v>0</v>
      </c>
      <c r="BJ109" s="10">
        <v>0.003055308870967742</v>
      </c>
      <c r="BK109" s="16">
        <f t="shared" si="2"/>
        <v>32.46038031460638</v>
      </c>
    </row>
    <row r="110" spans="1:63" s="12" customFormat="1" ht="15">
      <c r="A110" s="5"/>
      <c r="B110" s="8" t="s">
        <v>243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6.013835520000001</v>
      </c>
      <c r="I110" s="9">
        <v>87.80917261580645</v>
      </c>
      <c r="J110" s="9">
        <v>0</v>
      </c>
      <c r="K110" s="9">
        <v>0</v>
      </c>
      <c r="L110" s="10">
        <v>3.080919868419355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0.008590674741935485</v>
      </c>
      <c r="S110" s="9">
        <v>24.4068</v>
      </c>
      <c r="T110" s="9">
        <v>0</v>
      </c>
      <c r="U110" s="9">
        <v>0</v>
      </c>
      <c r="V110" s="10">
        <v>6.431191800000001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6.868929435322582</v>
      </c>
      <c r="AW110" s="9">
        <v>2.532397987093704</v>
      </c>
      <c r="AX110" s="9">
        <v>0</v>
      </c>
      <c r="AY110" s="9">
        <v>0</v>
      </c>
      <c r="AZ110" s="10">
        <v>11.181399338580645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0.8047546852580645</v>
      </c>
      <c r="BG110" s="9">
        <v>2.002177158548387</v>
      </c>
      <c r="BH110" s="9">
        <v>0</v>
      </c>
      <c r="BI110" s="9">
        <v>0</v>
      </c>
      <c r="BJ110" s="10">
        <v>0.4285624583870967</v>
      </c>
      <c r="BK110" s="16">
        <f t="shared" si="2"/>
        <v>151.56873154215822</v>
      </c>
    </row>
    <row r="111" spans="1:63" s="12" customFormat="1" ht="15">
      <c r="A111" s="5"/>
      <c r="B111" s="8" t="s">
        <v>244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1.220851797096774</v>
      </c>
      <c r="I111" s="9">
        <v>19.726027544580646</v>
      </c>
      <c r="J111" s="9">
        <v>0</v>
      </c>
      <c r="K111" s="9">
        <v>0</v>
      </c>
      <c r="L111" s="10">
        <v>1.3626123661290321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</v>
      </c>
      <c r="S111" s="9">
        <v>18.9576063706129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9.83294425967742</v>
      </c>
      <c r="AW111" s="9">
        <v>0.09144089522585024</v>
      </c>
      <c r="AX111" s="9">
        <v>0</v>
      </c>
      <c r="AY111" s="9">
        <v>0</v>
      </c>
      <c r="AZ111" s="10">
        <v>0.6114659218387096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0.018288179032258062</v>
      </c>
      <c r="BG111" s="9">
        <v>0</v>
      </c>
      <c r="BH111" s="9">
        <v>0</v>
      </c>
      <c r="BI111" s="9">
        <v>0</v>
      </c>
      <c r="BJ111" s="10">
        <v>0.0024384238709677427</v>
      </c>
      <c r="BK111" s="16">
        <f t="shared" si="2"/>
        <v>51.82367575806456</v>
      </c>
    </row>
    <row r="112" spans="1:63" s="12" customFormat="1" ht="15">
      <c r="A112" s="5"/>
      <c r="B112" s="8" t="s">
        <v>245</v>
      </c>
      <c r="C112" s="11">
        <v>0</v>
      </c>
      <c r="D112" s="9">
        <v>1.5253923870967743</v>
      </c>
      <c r="E112" s="9">
        <v>0</v>
      </c>
      <c r="F112" s="9">
        <v>0</v>
      </c>
      <c r="G112" s="10">
        <v>0</v>
      </c>
      <c r="H112" s="11">
        <v>0.35719605064516124</v>
      </c>
      <c r="I112" s="9">
        <v>1.2711603225806452</v>
      </c>
      <c r="J112" s="9">
        <v>0</v>
      </c>
      <c r="K112" s="9">
        <v>0</v>
      </c>
      <c r="L112" s="10">
        <v>10.450590360032258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0.003177900806451613</v>
      </c>
      <c r="S112" s="9">
        <v>0</v>
      </c>
      <c r="T112" s="9">
        <v>0</v>
      </c>
      <c r="U112" s="9">
        <v>0</v>
      </c>
      <c r="V112" s="10">
        <v>0.09991447651612904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8.848683628516131</v>
      </c>
      <c r="AW112" s="9">
        <v>9.585116884509917</v>
      </c>
      <c r="AX112" s="9">
        <v>0</v>
      </c>
      <c r="AY112" s="9">
        <v>0</v>
      </c>
      <c r="AZ112" s="10">
        <v>6.084771964451613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0.7771693348064516</v>
      </c>
      <c r="BG112" s="9">
        <v>0.31447233870967745</v>
      </c>
      <c r="BH112" s="9">
        <v>0</v>
      </c>
      <c r="BI112" s="9">
        <v>0</v>
      </c>
      <c r="BJ112" s="10">
        <v>1.2336321723225803</v>
      </c>
      <c r="BK112" s="16">
        <f t="shared" si="2"/>
        <v>40.55127782099379</v>
      </c>
    </row>
    <row r="113" spans="1:63" s="12" customFormat="1" ht="15">
      <c r="A113" s="5"/>
      <c r="B113" s="8" t="s">
        <v>246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13.655072670193547</v>
      </c>
      <c r="I113" s="9">
        <v>10.936858525774197</v>
      </c>
      <c r="J113" s="9">
        <v>0</v>
      </c>
      <c r="K113" s="9">
        <v>0</v>
      </c>
      <c r="L113" s="10">
        <v>0.6197827267419357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0.06473862322580644</v>
      </c>
      <c r="S113" s="9">
        <v>10.936858525774197</v>
      </c>
      <c r="T113" s="9">
        <v>0</v>
      </c>
      <c r="U113" s="9">
        <v>0</v>
      </c>
      <c r="V113" s="10">
        <v>0.5091095612903226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2.8890993045483873</v>
      </c>
      <c r="AW113" s="9">
        <v>1.275334297100752</v>
      </c>
      <c r="AX113" s="9">
        <v>0</v>
      </c>
      <c r="AY113" s="9">
        <v>0</v>
      </c>
      <c r="AZ113" s="10">
        <v>1.7838747903548386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0.3585051016774194</v>
      </c>
      <c r="BG113" s="9">
        <v>1.5629096774193547</v>
      </c>
      <c r="BH113" s="9">
        <v>0</v>
      </c>
      <c r="BI113" s="9">
        <v>0</v>
      </c>
      <c r="BJ113" s="10">
        <v>0.09470997064516129</v>
      </c>
      <c r="BK113" s="16">
        <f t="shared" si="2"/>
        <v>44.68685377474592</v>
      </c>
    </row>
    <row r="114" spans="1:63" s="12" customFormat="1" ht="15">
      <c r="A114" s="5"/>
      <c r="B114" s="8" t="s">
        <v>247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0.14607358451612906</v>
      </c>
      <c r="I114" s="9">
        <v>16.34499245435484</v>
      </c>
      <c r="J114" s="9">
        <v>0</v>
      </c>
      <c r="K114" s="9">
        <v>0</v>
      </c>
      <c r="L114" s="10">
        <v>0.20644298729032257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0.07808136490322581</v>
      </c>
      <c r="S114" s="9">
        <v>0</v>
      </c>
      <c r="T114" s="9">
        <v>0</v>
      </c>
      <c r="U114" s="9">
        <v>0</v>
      </c>
      <c r="V114" s="10">
        <v>0.01988432677419355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1.6336774051115175</v>
      </c>
      <c r="AW114" s="9">
        <v>0</v>
      </c>
      <c r="AX114" s="9">
        <v>0</v>
      </c>
      <c r="AY114" s="9">
        <v>0</v>
      </c>
      <c r="AZ114" s="10">
        <v>3.7334815846129032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0.17434263225806454</v>
      </c>
      <c r="BG114" s="9">
        <v>0.9339783870967742</v>
      </c>
      <c r="BH114" s="9">
        <v>0</v>
      </c>
      <c r="BI114" s="9">
        <v>0</v>
      </c>
      <c r="BJ114" s="10">
        <v>2.175840656</v>
      </c>
      <c r="BK114" s="16">
        <f t="shared" si="2"/>
        <v>25.44679538291797</v>
      </c>
    </row>
    <row r="115" spans="1:63" s="12" customFormat="1" ht="15">
      <c r="A115" s="5"/>
      <c r="B115" s="8" t="s">
        <v>248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0.12464916129032257</v>
      </c>
      <c r="I115" s="9">
        <v>1.2464916129032257</v>
      </c>
      <c r="J115" s="9">
        <v>0</v>
      </c>
      <c r="K115" s="9">
        <v>0</v>
      </c>
      <c r="L115" s="10">
        <v>1.2293854051612905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0.014770925709677418</v>
      </c>
      <c r="S115" s="9">
        <v>0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0.5778919436910908</v>
      </c>
      <c r="AW115" s="9">
        <v>0</v>
      </c>
      <c r="AX115" s="9">
        <v>0</v>
      </c>
      <c r="AY115" s="9">
        <v>0</v>
      </c>
      <c r="AZ115" s="10">
        <v>3.2855617219354842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0.24182257238709676</v>
      </c>
      <c r="BG115" s="9">
        <v>3.5345111612903226</v>
      </c>
      <c r="BH115" s="9">
        <v>0</v>
      </c>
      <c r="BI115" s="9">
        <v>0</v>
      </c>
      <c r="BJ115" s="10">
        <v>0.17168361893548392</v>
      </c>
      <c r="BK115" s="16">
        <f t="shared" si="2"/>
        <v>10.426768123303995</v>
      </c>
    </row>
    <row r="116" spans="1:63" s="12" customFormat="1" ht="15">
      <c r="A116" s="5"/>
      <c r="B116" s="8" t="s">
        <v>249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1.311910768</v>
      </c>
      <c r="I116" s="9">
        <v>18.805899198741937</v>
      </c>
      <c r="J116" s="9">
        <v>0</v>
      </c>
      <c r="K116" s="9">
        <v>0</v>
      </c>
      <c r="L116" s="10">
        <v>0.7326527661290324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0.34945178612903227</v>
      </c>
      <c r="S116" s="9">
        <v>18.798281730322582</v>
      </c>
      <c r="T116" s="9">
        <v>0</v>
      </c>
      <c r="U116" s="9">
        <v>0</v>
      </c>
      <c r="V116" s="10">
        <v>4.84905297148387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10.927502408258064</v>
      </c>
      <c r="AW116" s="9">
        <v>9.550471944348633</v>
      </c>
      <c r="AX116" s="9">
        <v>0</v>
      </c>
      <c r="AY116" s="9">
        <v>0</v>
      </c>
      <c r="AZ116" s="10">
        <v>6.28914637416129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0.17336524777419354</v>
      </c>
      <c r="BG116" s="9">
        <v>2.1048149677419357</v>
      </c>
      <c r="BH116" s="9">
        <v>0</v>
      </c>
      <c r="BI116" s="9">
        <v>0</v>
      </c>
      <c r="BJ116" s="10">
        <v>1.3850371394193548</v>
      </c>
      <c r="BK116" s="16">
        <f t="shared" si="2"/>
        <v>75.27758730250993</v>
      </c>
    </row>
    <row r="117" spans="1:63" s="12" customFormat="1" ht="15">
      <c r="A117" s="5"/>
      <c r="B117" s="8" t="s">
        <v>250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1.3124871939032257</v>
      </c>
      <c r="I117" s="9">
        <v>29.78403870967742</v>
      </c>
      <c r="J117" s="9">
        <v>0</v>
      </c>
      <c r="K117" s="9">
        <v>0</v>
      </c>
      <c r="L117" s="10">
        <v>0.327003925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0.19856025806451613</v>
      </c>
      <c r="S117" s="9">
        <v>12.462130492677419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5.087824683870967</v>
      </c>
      <c r="AW117" s="9">
        <v>1.1723447176054327</v>
      </c>
      <c r="AX117" s="9">
        <v>0</v>
      </c>
      <c r="AY117" s="9">
        <v>0</v>
      </c>
      <c r="AZ117" s="10">
        <v>2.012169986548387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0.6189567741935484</v>
      </c>
      <c r="BG117" s="9">
        <v>0.43326974193548384</v>
      </c>
      <c r="BH117" s="9">
        <v>0</v>
      </c>
      <c r="BI117" s="9">
        <v>0</v>
      </c>
      <c r="BJ117" s="10">
        <v>0.05632506645161291</v>
      </c>
      <c r="BK117" s="16">
        <f t="shared" si="2"/>
        <v>53.46511154992802</v>
      </c>
    </row>
    <row r="118" spans="1:63" s="12" customFormat="1" ht="15">
      <c r="A118" s="5"/>
      <c r="B118" s="8" t="s">
        <v>251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12.254381010193548</v>
      </c>
      <c r="I118" s="9">
        <v>64.66987276129032</v>
      </c>
      <c r="J118" s="9">
        <v>0</v>
      </c>
      <c r="K118" s="9">
        <v>0</v>
      </c>
      <c r="L118" s="10">
        <v>6.324969094677421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2.2354777408064512</v>
      </c>
      <c r="S118" s="9">
        <v>7.5911539865161295</v>
      </c>
      <c r="T118" s="9">
        <v>6.401945161290322</v>
      </c>
      <c r="U118" s="9">
        <v>0</v>
      </c>
      <c r="V118" s="10">
        <v>4.862272351193549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0.10142717419354838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128.61689808083872</v>
      </c>
      <c r="AW118" s="9">
        <v>48.344315368004345</v>
      </c>
      <c r="AX118" s="9">
        <v>0</v>
      </c>
      <c r="AY118" s="9">
        <v>0</v>
      </c>
      <c r="AZ118" s="10">
        <v>91.43701795177421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20.669394333193548</v>
      </c>
      <c r="BG118" s="9">
        <v>5.199992715322581</v>
      </c>
      <c r="BH118" s="9">
        <v>0</v>
      </c>
      <c r="BI118" s="9">
        <v>0</v>
      </c>
      <c r="BJ118" s="10">
        <v>22.74504442106451</v>
      </c>
      <c r="BK118" s="16">
        <f t="shared" si="2"/>
        <v>421.4541621503592</v>
      </c>
    </row>
    <row r="119" spans="1:63" s="12" customFormat="1" ht="15">
      <c r="A119" s="5"/>
      <c r="B119" s="8" t="s">
        <v>252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12.078782111741939</v>
      </c>
      <c r="I119" s="9">
        <v>24.62406534483872</v>
      </c>
      <c r="J119" s="9">
        <v>0</v>
      </c>
      <c r="K119" s="9">
        <v>0</v>
      </c>
      <c r="L119" s="10">
        <v>0.06622923774193548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0.061896483870967745</v>
      </c>
      <c r="S119" s="9">
        <v>22.14820599000001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7.624973828387098</v>
      </c>
      <c r="AW119" s="9">
        <v>1.2840711312364448</v>
      </c>
      <c r="AX119" s="9">
        <v>0</v>
      </c>
      <c r="AY119" s="9">
        <v>0</v>
      </c>
      <c r="AZ119" s="10">
        <v>5.077595551645161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0.1329097258064516</v>
      </c>
      <c r="BG119" s="9">
        <v>15.38591935483871</v>
      </c>
      <c r="BH119" s="9">
        <v>1.2308735483870967</v>
      </c>
      <c r="BI119" s="9">
        <v>0</v>
      </c>
      <c r="BJ119" s="10">
        <v>1.0620810276129034</v>
      </c>
      <c r="BK119" s="16">
        <f t="shared" si="2"/>
        <v>90.77760333610743</v>
      </c>
    </row>
    <row r="120" spans="1:63" s="12" customFormat="1" ht="15">
      <c r="A120" s="5"/>
      <c r="B120" s="8" t="s">
        <v>253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0.6840293274516128</v>
      </c>
      <c r="I120" s="9">
        <v>20.634623508967742</v>
      </c>
      <c r="J120" s="9">
        <v>0</v>
      </c>
      <c r="K120" s="9">
        <v>0</v>
      </c>
      <c r="L120" s="10">
        <v>0.5140810863870972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0.08629426129032258</v>
      </c>
      <c r="S120" s="9">
        <v>13.41236900135484</v>
      </c>
      <c r="T120" s="9">
        <v>0.12327751612903226</v>
      </c>
      <c r="U120" s="9">
        <v>0</v>
      </c>
      <c r="V120" s="10">
        <v>1.8931441778387095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4.897948316161291</v>
      </c>
      <c r="AW120" s="9">
        <v>5.184600248046226</v>
      </c>
      <c r="AX120" s="9">
        <v>0</v>
      </c>
      <c r="AY120" s="9">
        <v>0</v>
      </c>
      <c r="AZ120" s="10">
        <v>4.91707485532258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0.3613265507741935</v>
      </c>
      <c r="BG120" s="9">
        <v>2.229145393548387</v>
      </c>
      <c r="BH120" s="9">
        <v>0</v>
      </c>
      <c r="BI120" s="9">
        <v>0</v>
      </c>
      <c r="BJ120" s="10">
        <v>0.42683235058064517</v>
      </c>
      <c r="BK120" s="16">
        <f t="shared" si="2"/>
        <v>55.36474659385267</v>
      </c>
    </row>
    <row r="121" spans="1:63" s="12" customFormat="1" ht="15">
      <c r="A121" s="5"/>
      <c r="B121" s="8" t="s">
        <v>254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3.1799891692903226</v>
      </c>
      <c r="I121" s="9">
        <v>26.515373973419354</v>
      </c>
      <c r="J121" s="9">
        <v>0</v>
      </c>
      <c r="K121" s="9">
        <v>0</v>
      </c>
      <c r="L121" s="10">
        <v>2.9075859288064514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3.307682361419354</v>
      </c>
      <c r="S121" s="9">
        <v>7.037307155580646</v>
      </c>
      <c r="T121" s="9">
        <v>0</v>
      </c>
      <c r="U121" s="9">
        <v>0</v>
      </c>
      <c r="V121" s="10">
        <v>3.544108580290324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0.44111832258064515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98.58665515509678</v>
      </c>
      <c r="AW121" s="9">
        <v>50.80301675296261</v>
      </c>
      <c r="AX121" s="9">
        <v>0</v>
      </c>
      <c r="AY121" s="9">
        <v>0</v>
      </c>
      <c r="AZ121" s="10">
        <v>52.1166463727742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15.44660771603226</v>
      </c>
      <c r="BG121" s="9">
        <v>12.468802408419357</v>
      </c>
      <c r="BH121" s="9">
        <v>0</v>
      </c>
      <c r="BI121" s="9">
        <v>0</v>
      </c>
      <c r="BJ121" s="10">
        <v>19.24543048303226</v>
      </c>
      <c r="BK121" s="16">
        <f t="shared" si="2"/>
        <v>295.60032437970455</v>
      </c>
    </row>
    <row r="122" spans="1:63" s="12" customFormat="1" ht="15">
      <c r="A122" s="5"/>
      <c r="B122" s="8" t="s">
        <v>255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0.0371853</v>
      </c>
      <c r="I122" s="9">
        <v>48.01534413912904</v>
      </c>
      <c r="J122" s="9">
        <v>0</v>
      </c>
      <c r="K122" s="9">
        <v>0</v>
      </c>
      <c r="L122" s="10">
        <v>0.7858756969999999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0.123951</v>
      </c>
      <c r="S122" s="9">
        <v>12.3951</v>
      </c>
      <c r="T122" s="9">
        <v>0</v>
      </c>
      <c r="U122" s="9">
        <v>0</v>
      </c>
      <c r="V122" s="10">
        <v>5.267917499999999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3.538381851612903</v>
      </c>
      <c r="AW122" s="9">
        <v>5.675993726778574</v>
      </c>
      <c r="AX122" s="9">
        <v>0</v>
      </c>
      <c r="AY122" s="9">
        <v>0</v>
      </c>
      <c r="AZ122" s="10">
        <v>14.415937845096774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0.1187708593548387</v>
      </c>
      <c r="BG122" s="9">
        <v>0</v>
      </c>
      <c r="BH122" s="9">
        <v>0</v>
      </c>
      <c r="BI122" s="9">
        <v>0</v>
      </c>
      <c r="BJ122" s="10">
        <v>0.9526412677419355</v>
      </c>
      <c r="BK122" s="16">
        <f t="shared" si="2"/>
        <v>91.32709918671407</v>
      </c>
    </row>
    <row r="123" spans="1:63" s="12" customFormat="1" ht="15">
      <c r="A123" s="5"/>
      <c r="B123" s="8" t="s">
        <v>256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0.5478813798387098</v>
      </c>
      <c r="I123" s="9">
        <v>49.865293153580645</v>
      </c>
      <c r="J123" s="9">
        <v>0</v>
      </c>
      <c r="K123" s="9">
        <v>0</v>
      </c>
      <c r="L123" s="10">
        <v>0.0891301042580645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0.05176831935483871</v>
      </c>
      <c r="S123" s="9">
        <v>22.132264927774195</v>
      </c>
      <c r="T123" s="9">
        <v>0.12325790322580644</v>
      </c>
      <c r="U123" s="9">
        <v>0</v>
      </c>
      <c r="V123" s="10">
        <v>0.06162895161290322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3.69989152067742</v>
      </c>
      <c r="AW123" s="9">
        <v>7.177878903651226</v>
      </c>
      <c r="AX123" s="9">
        <v>0</v>
      </c>
      <c r="AY123" s="9">
        <v>0</v>
      </c>
      <c r="AZ123" s="10">
        <v>3.7693885557419358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0.3655150242903226</v>
      </c>
      <c r="BG123" s="9">
        <v>1.805544758483871</v>
      </c>
      <c r="BH123" s="9">
        <v>0</v>
      </c>
      <c r="BI123" s="9">
        <v>0</v>
      </c>
      <c r="BJ123" s="10">
        <v>0.30980040425806454</v>
      </c>
      <c r="BK123" s="16">
        <f t="shared" si="2"/>
        <v>89.999243906748</v>
      </c>
    </row>
    <row r="124" spans="1:63" s="12" customFormat="1" ht="15">
      <c r="A124" s="5"/>
      <c r="B124" s="8" t="s">
        <v>257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0.6278240903225806</v>
      </c>
      <c r="I124" s="9">
        <v>34.47912115745161</v>
      </c>
      <c r="J124" s="9">
        <v>0</v>
      </c>
      <c r="K124" s="9">
        <v>0</v>
      </c>
      <c r="L124" s="10">
        <v>0.6426545806451612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0.0012358741935483866</v>
      </c>
      <c r="S124" s="9">
        <v>0.9269056451612903</v>
      </c>
      <c r="T124" s="9">
        <v>0</v>
      </c>
      <c r="U124" s="9">
        <v>0</v>
      </c>
      <c r="V124" s="10">
        <v>0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3.869234303419355</v>
      </c>
      <c r="AW124" s="9">
        <v>10.847810812453076</v>
      </c>
      <c r="AX124" s="9">
        <v>0</v>
      </c>
      <c r="AY124" s="9">
        <v>0</v>
      </c>
      <c r="AZ124" s="10">
        <v>2.1944874465483872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1.562582250548387</v>
      </c>
      <c r="BG124" s="9">
        <v>0</v>
      </c>
      <c r="BH124" s="9">
        <v>0</v>
      </c>
      <c r="BI124" s="9">
        <v>0</v>
      </c>
      <c r="BJ124" s="10">
        <v>0.9106046984193548</v>
      </c>
      <c r="BK124" s="16">
        <f t="shared" si="2"/>
        <v>56.062460859162755</v>
      </c>
    </row>
    <row r="125" spans="1:63" s="12" customFormat="1" ht="15">
      <c r="A125" s="5"/>
      <c r="B125" s="8" t="s">
        <v>258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0.22140185422580644</v>
      </c>
      <c r="I125" s="9">
        <v>0</v>
      </c>
      <c r="J125" s="9">
        <v>0</v>
      </c>
      <c r="K125" s="9">
        <v>0</v>
      </c>
      <c r="L125" s="10">
        <v>0.16758351225806453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0.06493853606451613</v>
      </c>
      <c r="S125" s="9">
        <v>0</v>
      </c>
      <c r="T125" s="9">
        <v>0</v>
      </c>
      <c r="U125" s="9">
        <v>0</v>
      </c>
      <c r="V125" s="10">
        <v>0.08157804516129032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10.858912500838708</v>
      </c>
      <c r="AW125" s="9">
        <v>7.944685060312803</v>
      </c>
      <c r="AX125" s="9">
        <v>0</v>
      </c>
      <c r="AY125" s="9">
        <v>0</v>
      </c>
      <c r="AZ125" s="10">
        <v>16.59357477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2.192695311387097</v>
      </c>
      <c r="BG125" s="9">
        <v>0</v>
      </c>
      <c r="BH125" s="9">
        <v>0</v>
      </c>
      <c r="BI125" s="9">
        <v>0</v>
      </c>
      <c r="BJ125" s="10">
        <v>0.35435503090322573</v>
      </c>
      <c r="BK125" s="16">
        <f t="shared" si="2"/>
        <v>38.47972462115151</v>
      </c>
    </row>
    <row r="126" spans="1:63" s="12" customFormat="1" ht="15">
      <c r="A126" s="5"/>
      <c r="B126" s="8" t="s">
        <v>259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0.12347954838709678</v>
      </c>
      <c r="I126" s="9">
        <v>24.695909677419355</v>
      </c>
      <c r="J126" s="9">
        <v>0</v>
      </c>
      <c r="K126" s="9">
        <v>0</v>
      </c>
      <c r="L126" s="10">
        <v>0.018521932258064516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0.9754884322580645</v>
      </c>
      <c r="S126" s="9">
        <v>0</v>
      </c>
      <c r="T126" s="9">
        <v>0</v>
      </c>
      <c r="U126" s="9">
        <v>0</v>
      </c>
      <c r="V126" s="10">
        <v>6.173977419354839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41.243205179032266</v>
      </c>
      <c r="AW126" s="9">
        <v>29.567238032624473</v>
      </c>
      <c r="AX126" s="9">
        <v>0</v>
      </c>
      <c r="AY126" s="9">
        <v>0</v>
      </c>
      <c r="AZ126" s="10">
        <v>4.050796374870967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1.8486420967741937</v>
      </c>
      <c r="BG126" s="9">
        <v>12.32428064516129</v>
      </c>
      <c r="BH126" s="9">
        <v>0</v>
      </c>
      <c r="BI126" s="9">
        <v>0</v>
      </c>
      <c r="BJ126" s="10">
        <v>0.7468390828387096</v>
      </c>
      <c r="BK126" s="16">
        <f t="shared" si="2"/>
        <v>121.76837842097933</v>
      </c>
    </row>
    <row r="127" spans="1:63" s="12" customFormat="1" ht="15">
      <c r="A127" s="5"/>
      <c r="B127" s="8" t="s">
        <v>260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0.23670467935483874</v>
      </c>
      <c r="I127" s="9">
        <v>0</v>
      </c>
      <c r="J127" s="9">
        <v>0</v>
      </c>
      <c r="K127" s="9">
        <v>0</v>
      </c>
      <c r="L127" s="10">
        <v>0.5323812228387097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0.06123186248387097</v>
      </c>
      <c r="S127" s="9">
        <v>0.9903992258064516</v>
      </c>
      <c r="T127" s="9">
        <v>0</v>
      </c>
      <c r="U127" s="9">
        <v>0</v>
      </c>
      <c r="V127" s="10">
        <v>0.06473084761290322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25.659405823225807</v>
      </c>
      <c r="AW127" s="9">
        <v>7.858061196236026</v>
      </c>
      <c r="AX127" s="9">
        <v>0</v>
      </c>
      <c r="AY127" s="9">
        <v>0</v>
      </c>
      <c r="AZ127" s="10">
        <v>20.909465569258067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7.736281616870967</v>
      </c>
      <c r="BG127" s="9">
        <v>1.1998818356451613</v>
      </c>
      <c r="BH127" s="9">
        <v>0.29669223725806443</v>
      </c>
      <c r="BI127" s="9">
        <v>0</v>
      </c>
      <c r="BJ127" s="10">
        <v>4.9269245341935495</v>
      </c>
      <c r="BK127" s="16">
        <f t="shared" si="2"/>
        <v>70.47216065078442</v>
      </c>
    </row>
    <row r="128" spans="1:63" s="12" customFormat="1" ht="15">
      <c r="A128" s="5"/>
      <c r="B128" s="8" t="s">
        <v>261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3.7302980327419357</v>
      </c>
      <c r="I128" s="9">
        <v>10.899474027935485</v>
      </c>
      <c r="J128" s="9">
        <v>0</v>
      </c>
      <c r="K128" s="9">
        <v>0</v>
      </c>
      <c r="L128" s="10">
        <v>4.61898559367742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0.06164762903225806</v>
      </c>
      <c r="S128" s="9">
        <v>6.164762903225807</v>
      </c>
      <c r="T128" s="9">
        <v>0</v>
      </c>
      <c r="U128" s="9">
        <v>0</v>
      </c>
      <c r="V128" s="10">
        <v>0.468280398354839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4.017594875032258</v>
      </c>
      <c r="AW128" s="9">
        <v>17.692538824201844</v>
      </c>
      <c r="AX128" s="9">
        <v>0</v>
      </c>
      <c r="AY128" s="9">
        <v>0</v>
      </c>
      <c r="AZ128" s="10">
        <v>8.439431364129032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1.4691122255483873</v>
      </c>
      <c r="BG128" s="9">
        <v>0.07376357419354838</v>
      </c>
      <c r="BH128" s="9">
        <v>0</v>
      </c>
      <c r="BI128" s="9">
        <v>0</v>
      </c>
      <c r="BJ128" s="10">
        <v>3.749771294129033</v>
      </c>
      <c r="BK128" s="16">
        <f aca="true" t="shared" si="3" ref="BK128:BK191">SUM(C128:BJ128)</f>
        <v>61.38566074220185</v>
      </c>
    </row>
    <row r="129" spans="1:63" s="12" customFormat="1" ht="15">
      <c r="A129" s="5"/>
      <c r="B129" s="8" t="s">
        <v>262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2.166613728709678</v>
      </c>
      <c r="I129" s="9">
        <v>324.33872514325816</v>
      </c>
      <c r="J129" s="9">
        <v>0</v>
      </c>
      <c r="K129" s="9">
        <v>0</v>
      </c>
      <c r="L129" s="10">
        <v>0.8163694597096773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0.11585838354838712</v>
      </c>
      <c r="S129" s="9">
        <v>100.36929483870968</v>
      </c>
      <c r="T129" s="9">
        <v>0</v>
      </c>
      <c r="U129" s="9">
        <v>0</v>
      </c>
      <c r="V129" s="10">
        <v>0.012391270967741935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0.12293132258064517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11.21865221251613</v>
      </c>
      <c r="AW129" s="9">
        <v>10.244698589016004</v>
      </c>
      <c r="AX129" s="9">
        <v>0</v>
      </c>
      <c r="AY129" s="9">
        <v>0</v>
      </c>
      <c r="AZ129" s="10">
        <v>4.731767175129032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10.602826572612903</v>
      </c>
      <c r="BG129" s="9">
        <v>0</v>
      </c>
      <c r="BH129" s="9">
        <v>0</v>
      </c>
      <c r="BI129" s="9">
        <v>0</v>
      </c>
      <c r="BJ129" s="10">
        <v>0.5890864203548387</v>
      </c>
      <c r="BK129" s="16">
        <f t="shared" si="3"/>
        <v>465.32921511711294</v>
      </c>
    </row>
    <row r="130" spans="1:63" s="12" customFormat="1" ht="15">
      <c r="A130" s="5"/>
      <c r="B130" s="8" t="s">
        <v>263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1.2626859677419353</v>
      </c>
      <c r="I130" s="9">
        <v>61.89637096774193</v>
      </c>
      <c r="J130" s="9">
        <v>0</v>
      </c>
      <c r="K130" s="9">
        <v>0</v>
      </c>
      <c r="L130" s="10">
        <v>0.08349385306451615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0.09160662903225807</v>
      </c>
      <c r="S130" s="9">
        <v>31.267279234838718</v>
      </c>
      <c r="T130" s="9">
        <v>0</v>
      </c>
      <c r="U130" s="9">
        <v>0</v>
      </c>
      <c r="V130" s="10">
        <v>0.021089457741935484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1.8093135658064516</v>
      </c>
      <c r="AW130" s="9">
        <v>16.70450848042363</v>
      </c>
      <c r="AX130" s="9">
        <v>0</v>
      </c>
      <c r="AY130" s="9">
        <v>0</v>
      </c>
      <c r="AZ130" s="10">
        <v>3.4272170473870966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1.1961928801612902</v>
      </c>
      <c r="BG130" s="9">
        <v>0</v>
      </c>
      <c r="BH130" s="9">
        <v>0</v>
      </c>
      <c r="BI130" s="9">
        <v>0</v>
      </c>
      <c r="BJ130" s="10">
        <v>8.028131527548387</v>
      </c>
      <c r="BK130" s="16">
        <f t="shared" si="3"/>
        <v>125.78788961148814</v>
      </c>
    </row>
    <row r="131" spans="1:63" s="12" customFormat="1" ht="15">
      <c r="A131" s="5"/>
      <c r="B131" s="8" t="s">
        <v>264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0.9957838090645158</v>
      </c>
      <c r="I131" s="9">
        <v>97.13939135625803</v>
      </c>
      <c r="J131" s="9">
        <v>0</v>
      </c>
      <c r="K131" s="9">
        <v>0</v>
      </c>
      <c r="L131" s="10">
        <v>0.5302367612258065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0.014079683806451606</v>
      </c>
      <c r="S131" s="9">
        <v>67.0638634200645</v>
      </c>
      <c r="T131" s="9">
        <v>0</v>
      </c>
      <c r="U131" s="9">
        <v>0</v>
      </c>
      <c r="V131" s="10">
        <v>0.08875933051612904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10.606617921193548</v>
      </c>
      <c r="AW131" s="9">
        <v>13.258024406519953</v>
      </c>
      <c r="AX131" s="9">
        <v>0</v>
      </c>
      <c r="AY131" s="9">
        <v>0</v>
      </c>
      <c r="AZ131" s="10">
        <v>4.19077004867742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0.3741741551290323</v>
      </c>
      <c r="BG131" s="9">
        <v>0</v>
      </c>
      <c r="BH131" s="9">
        <v>0</v>
      </c>
      <c r="BI131" s="9">
        <v>0</v>
      </c>
      <c r="BJ131" s="10">
        <v>0.09345765319354839</v>
      </c>
      <c r="BK131" s="16">
        <f t="shared" si="3"/>
        <v>194.35515854564895</v>
      </c>
    </row>
    <row r="132" spans="1:63" s="12" customFormat="1" ht="15">
      <c r="A132" s="5"/>
      <c r="B132" s="8" t="s">
        <v>265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0.08042011822580644</v>
      </c>
      <c r="I132" s="9">
        <v>95.49500823161291</v>
      </c>
      <c r="J132" s="9">
        <v>0</v>
      </c>
      <c r="K132" s="9">
        <v>0</v>
      </c>
      <c r="L132" s="10">
        <v>0.3374124982580645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0.2806279068387097</v>
      </c>
      <c r="S132" s="9">
        <v>71.28714126025808</v>
      </c>
      <c r="T132" s="9">
        <v>0</v>
      </c>
      <c r="U132" s="9">
        <v>0</v>
      </c>
      <c r="V132" s="10">
        <v>0.03806143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3.6492361541612905</v>
      </c>
      <c r="AW132" s="9">
        <v>9.612952999769444</v>
      </c>
      <c r="AX132" s="9">
        <v>0</v>
      </c>
      <c r="AY132" s="9">
        <v>0</v>
      </c>
      <c r="AZ132" s="10">
        <v>13.087430350354838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0.0122458</v>
      </c>
      <c r="BG132" s="9">
        <v>1.7074656582580645</v>
      </c>
      <c r="BH132" s="9">
        <v>0</v>
      </c>
      <c r="BI132" s="9">
        <v>0</v>
      </c>
      <c r="BJ132" s="10">
        <v>0.969786326032258</v>
      </c>
      <c r="BK132" s="16">
        <f t="shared" si="3"/>
        <v>196.55778873376946</v>
      </c>
    </row>
    <row r="133" spans="1:63" s="12" customFormat="1" ht="15">
      <c r="A133" s="5"/>
      <c r="B133" s="8" t="s">
        <v>125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9.32749320783871</v>
      </c>
      <c r="I133" s="9">
        <v>19.19961806451613</v>
      </c>
      <c r="J133" s="9">
        <v>0</v>
      </c>
      <c r="K133" s="9">
        <v>0</v>
      </c>
      <c r="L133" s="10">
        <v>0.104157928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0.12871363961290325</v>
      </c>
      <c r="S133" s="9">
        <v>32.863492689612904</v>
      </c>
      <c r="T133" s="9">
        <v>0</v>
      </c>
      <c r="U133" s="9">
        <v>0</v>
      </c>
      <c r="V133" s="10">
        <v>2.3047846052903225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8.737031361677419</v>
      </c>
      <c r="AW133" s="9">
        <v>7.532495418316493</v>
      </c>
      <c r="AX133" s="9">
        <v>0</v>
      </c>
      <c r="AY133" s="9">
        <v>0</v>
      </c>
      <c r="AZ133" s="10">
        <v>1.670346011032258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3.727604812645161</v>
      </c>
      <c r="BG133" s="9">
        <v>0.14347610322580645</v>
      </c>
      <c r="BH133" s="9">
        <v>0</v>
      </c>
      <c r="BI133" s="9">
        <v>0</v>
      </c>
      <c r="BJ133" s="10">
        <v>1.3205750232903226</v>
      </c>
      <c r="BK133" s="16">
        <f t="shared" si="3"/>
        <v>87.05978886505841</v>
      </c>
    </row>
    <row r="134" spans="1:63" s="12" customFormat="1" ht="15">
      <c r="A134" s="5"/>
      <c r="B134" s="8" t="s">
        <v>266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0.6883200098709679</v>
      </c>
      <c r="I134" s="9">
        <v>1.2533897419354838</v>
      </c>
      <c r="J134" s="9">
        <v>0</v>
      </c>
      <c r="K134" s="9">
        <v>0</v>
      </c>
      <c r="L134" s="10">
        <v>1.9898931948387097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0.013816244064516125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2.913176940967742</v>
      </c>
      <c r="AW134" s="9">
        <v>1.7272858386860697</v>
      </c>
      <c r="AX134" s="9">
        <v>0</v>
      </c>
      <c r="AY134" s="9">
        <v>0</v>
      </c>
      <c r="AZ134" s="10">
        <v>1.3130056827419356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0.5038909722580646</v>
      </c>
      <c r="BG134" s="9">
        <v>0.6789901069354838</v>
      </c>
      <c r="BH134" s="9">
        <v>0</v>
      </c>
      <c r="BI134" s="9">
        <v>0</v>
      </c>
      <c r="BJ134" s="10">
        <v>0.2989442380967742</v>
      </c>
      <c r="BK134" s="16">
        <f t="shared" si="3"/>
        <v>11.380712970395749</v>
      </c>
    </row>
    <row r="135" spans="1:63" s="12" customFormat="1" ht="15">
      <c r="A135" s="5"/>
      <c r="B135" s="8" t="s">
        <v>267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1.3999039844193548</v>
      </c>
      <c r="I135" s="9">
        <v>11.713065022580645</v>
      </c>
      <c r="J135" s="9">
        <v>0</v>
      </c>
      <c r="K135" s="9">
        <v>0</v>
      </c>
      <c r="L135" s="10">
        <v>3.0422503913870966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0.7111850876774194</v>
      </c>
      <c r="S135" s="9">
        <v>1.2040214154838713</v>
      </c>
      <c r="T135" s="9">
        <v>1.8907155806451614</v>
      </c>
      <c r="U135" s="9">
        <v>0</v>
      </c>
      <c r="V135" s="10">
        <v>1.1690951102258067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25.47268252783871</v>
      </c>
      <c r="AW135" s="9">
        <v>15.561358303597855</v>
      </c>
      <c r="AX135" s="9">
        <v>0</v>
      </c>
      <c r="AY135" s="9">
        <v>0</v>
      </c>
      <c r="AZ135" s="10">
        <v>21.365127921129034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6.376814168903228</v>
      </c>
      <c r="BG135" s="9">
        <v>5.107014054516129</v>
      </c>
      <c r="BH135" s="9">
        <v>0</v>
      </c>
      <c r="BI135" s="9">
        <v>0</v>
      </c>
      <c r="BJ135" s="10">
        <v>5.954652311774194</v>
      </c>
      <c r="BK135" s="16">
        <f t="shared" si="3"/>
        <v>100.9678858801785</v>
      </c>
    </row>
    <row r="136" spans="1:63" s="12" customFormat="1" ht="15">
      <c r="A136" s="5"/>
      <c r="B136" s="8" t="s">
        <v>268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0.5077148941935484</v>
      </c>
      <c r="I136" s="9">
        <v>26.222566451612906</v>
      </c>
      <c r="J136" s="9">
        <v>0</v>
      </c>
      <c r="K136" s="9">
        <v>0</v>
      </c>
      <c r="L136" s="10">
        <v>0.3599643212903226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0.07747576451612903</v>
      </c>
      <c r="S136" s="9">
        <v>0</v>
      </c>
      <c r="T136" s="9">
        <v>0</v>
      </c>
      <c r="U136" s="9">
        <v>0</v>
      </c>
      <c r="V136" s="10">
        <v>0.007151609032258067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0.6423950006774194</v>
      </c>
      <c r="AW136" s="9">
        <v>2.379183225671768</v>
      </c>
      <c r="AX136" s="9">
        <v>0</v>
      </c>
      <c r="AY136" s="9">
        <v>0</v>
      </c>
      <c r="AZ136" s="10">
        <v>2.6480309303225806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0.4698767911612903</v>
      </c>
      <c r="BG136" s="9">
        <v>11.091252283580644</v>
      </c>
      <c r="BH136" s="9">
        <v>0</v>
      </c>
      <c r="BI136" s="9">
        <v>0</v>
      </c>
      <c r="BJ136" s="10">
        <v>0.4848297531935484</v>
      </c>
      <c r="BK136" s="16">
        <f t="shared" si="3"/>
        <v>44.89044102525242</v>
      </c>
    </row>
    <row r="137" spans="1:63" s="12" customFormat="1" ht="15">
      <c r="A137" s="5"/>
      <c r="B137" s="8" t="s">
        <v>269</v>
      </c>
      <c r="C137" s="11">
        <v>0</v>
      </c>
      <c r="D137" s="9">
        <v>3.762355</v>
      </c>
      <c r="E137" s="9">
        <v>0</v>
      </c>
      <c r="F137" s="9">
        <v>0</v>
      </c>
      <c r="G137" s="10">
        <v>0</v>
      </c>
      <c r="H137" s="11">
        <v>0.20156616303225808</v>
      </c>
      <c r="I137" s="9">
        <v>2.427325806451613</v>
      </c>
      <c r="J137" s="9">
        <v>0</v>
      </c>
      <c r="K137" s="9">
        <v>0</v>
      </c>
      <c r="L137" s="10">
        <v>0.2939491551612902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0.0370167185483871</v>
      </c>
      <c r="S137" s="9">
        <v>0</v>
      </c>
      <c r="T137" s="9">
        <v>6.068314516129033</v>
      </c>
      <c r="U137" s="9">
        <v>0</v>
      </c>
      <c r="V137" s="10">
        <v>0.0350748579032258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2.3279541021935484</v>
      </c>
      <c r="AW137" s="9">
        <v>1.441297547898677</v>
      </c>
      <c r="AX137" s="9">
        <v>0</v>
      </c>
      <c r="AY137" s="9">
        <v>0</v>
      </c>
      <c r="AZ137" s="10">
        <v>1.2229830508064519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5.991620056612903</v>
      </c>
      <c r="BG137" s="9">
        <v>0.2041838193548387</v>
      </c>
      <c r="BH137" s="9">
        <v>0</v>
      </c>
      <c r="BI137" s="9">
        <v>0</v>
      </c>
      <c r="BJ137" s="10">
        <v>0.16507837583870966</v>
      </c>
      <c r="BK137" s="16">
        <f t="shared" si="3"/>
        <v>24.178719169930936</v>
      </c>
    </row>
    <row r="138" spans="1:63" s="12" customFormat="1" ht="15">
      <c r="A138" s="5"/>
      <c r="B138" s="8" t="s">
        <v>270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0.6392401458064516</v>
      </c>
      <c r="I138" s="9">
        <v>23.763574193548386</v>
      </c>
      <c r="J138" s="9">
        <v>0</v>
      </c>
      <c r="K138" s="9">
        <v>0</v>
      </c>
      <c r="L138" s="10">
        <v>0.03695235787096775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0.0005443306451612905</v>
      </c>
      <c r="S138" s="9">
        <v>0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1.3311447896774196</v>
      </c>
      <c r="AW138" s="9">
        <v>0.2370694193548387</v>
      </c>
      <c r="AX138" s="9">
        <v>0</v>
      </c>
      <c r="AY138" s="9">
        <v>0</v>
      </c>
      <c r="AZ138" s="10">
        <v>0.5452596645161291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0.669200095</v>
      </c>
      <c r="BG138" s="9">
        <v>0</v>
      </c>
      <c r="BH138" s="9">
        <v>0</v>
      </c>
      <c r="BI138" s="9">
        <v>0</v>
      </c>
      <c r="BJ138" s="10">
        <v>0.17839473806451614</v>
      </c>
      <c r="BK138" s="16">
        <f t="shared" si="3"/>
        <v>27.40137973448387</v>
      </c>
    </row>
    <row r="139" spans="1:63" s="12" customFormat="1" ht="15">
      <c r="A139" s="5"/>
      <c r="B139" s="8" t="s">
        <v>271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1.501608184774194</v>
      </c>
      <c r="I139" s="9">
        <v>2.478938693548387</v>
      </c>
      <c r="J139" s="9">
        <v>0</v>
      </c>
      <c r="K139" s="9">
        <v>0</v>
      </c>
      <c r="L139" s="10">
        <v>1.1775171659354837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1.64952208383871</v>
      </c>
      <c r="S139" s="9">
        <v>46.25336830645161</v>
      </c>
      <c r="T139" s="9">
        <v>0</v>
      </c>
      <c r="U139" s="9">
        <v>0</v>
      </c>
      <c r="V139" s="10">
        <v>0.1939492684516129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43.44289929629032</v>
      </c>
      <c r="AW139" s="9">
        <v>39.143494984819036</v>
      </c>
      <c r="AX139" s="9">
        <v>0</v>
      </c>
      <c r="AY139" s="9">
        <v>0</v>
      </c>
      <c r="AZ139" s="10">
        <v>15.276367504354837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15.959541588322583</v>
      </c>
      <c r="BG139" s="9">
        <v>3.5805585070967743</v>
      </c>
      <c r="BH139" s="9">
        <v>0</v>
      </c>
      <c r="BI139" s="9">
        <v>0</v>
      </c>
      <c r="BJ139" s="10">
        <v>14.713628769032256</v>
      </c>
      <c r="BK139" s="16">
        <f t="shared" si="3"/>
        <v>185.37139435291581</v>
      </c>
    </row>
    <row r="140" spans="1:63" s="12" customFormat="1" ht="15">
      <c r="A140" s="5"/>
      <c r="B140" s="8" t="s">
        <v>272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5.9047408430645145</v>
      </c>
      <c r="I140" s="9">
        <v>0.5313025741612905</v>
      </c>
      <c r="J140" s="9">
        <v>0</v>
      </c>
      <c r="K140" s="9">
        <v>0</v>
      </c>
      <c r="L140" s="10">
        <v>9.17710017219355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1.5028306122580641</v>
      </c>
      <c r="S140" s="9">
        <v>14.706265753838714</v>
      </c>
      <c r="T140" s="9">
        <v>0</v>
      </c>
      <c r="U140" s="9">
        <v>0</v>
      </c>
      <c r="V140" s="10">
        <v>4.380432031451613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0.12450080645161289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87.05290338725806</v>
      </c>
      <c r="AW140" s="9">
        <v>46.91160895870733</v>
      </c>
      <c r="AX140" s="9">
        <v>0</v>
      </c>
      <c r="AY140" s="9">
        <v>0</v>
      </c>
      <c r="AZ140" s="10">
        <v>82.76099405458065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16.054286102483875</v>
      </c>
      <c r="BG140" s="9">
        <v>6.870824169064517</v>
      </c>
      <c r="BH140" s="9">
        <v>0.18675120967741934</v>
      </c>
      <c r="BI140" s="9">
        <v>0</v>
      </c>
      <c r="BJ140" s="10">
        <v>15.656980958677421</v>
      </c>
      <c r="BK140" s="16">
        <f t="shared" si="3"/>
        <v>291.82152163386866</v>
      </c>
    </row>
    <row r="141" spans="1:63" s="12" customFormat="1" ht="15">
      <c r="A141" s="5"/>
      <c r="B141" s="8" t="s">
        <v>273</v>
      </c>
      <c r="C141" s="11">
        <v>0</v>
      </c>
      <c r="D141" s="9">
        <v>192.00603677419355</v>
      </c>
      <c r="E141" s="9">
        <v>0</v>
      </c>
      <c r="F141" s="9">
        <v>0</v>
      </c>
      <c r="G141" s="10">
        <v>0</v>
      </c>
      <c r="H141" s="11">
        <v>0.06848622967741935</v>
      </c>
      <c r="I141" s="9">
        <v>189.5133824865806</v>
      </c>
      <c r="J141" s="9">
        <v>0</v>
      </c>
      <c r="K141" s="9">
        <v>0</v>
      </c>
      <c r="L141" s="10">
        <v>3.6454177512903216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1.1618199677419354</v>
      </c>
      <c r="S141" s="9">
        <v>47.69576709677419</v>
      </c>
      <c r="T141" s="9">
        <v>0</v>
      </c>
      <c r="U141" s="9">
        <v>0</v>
      </c>
      <c r="V141" s="10">
        <v>7.345611449516129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28.40161589341936</v>
      </c>
      <c r="AW141" s="9">
        <v>22.08671477702094</v>
      </c>
      <c r="AX141" s="9">
        <v>0</v>
      </c>
      <c r="AY141" s="9">
        <v>0</v>
      </c>
      <c r="AZ141" s="10">
        <v>7.229011913774194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0.38349300825806454</v>
      </c>
      <c r="BG141" s="9">
        <v>1.2201883870967742</v>
      </c>
      <c r="BH141" s="9">
        <v>0</v>
      </c>
      <c r="BI141" s="9">
        <v>0</v>
      </c>
      <c r="BJ141" s="10">
        <v>12.702144413806451</v>
      </c>
      <c r="BK141" s="16">
        <f t="shared" si="3"/>
        <v>513.45969014915</v>
      </c>
    </row>
    <row r="142" spans="1:63" s="12" customFormat="1" ht="15">
      <c r="A142" s="5"/>
      <c r="B142" s="8" t="s">
        <v>274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0.4061397175483871</v>
      </c>
      <c r="I142" s="9">
        <v>0</v>
      </c>
      <c r="J142" s="9">
        <v>0</v>
      </c>
      <c r="K142" s="9">
        <v>0</v>
      </c>
      <c r="L142" s="10">
        <v>0.13091262774193546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0</v>
      </c>
      <c r="T142" s="9">
        <v>0</v>
      </c>
      <c r="U142" s="9">
        <v>0</v>
      </c>
      <c r="V142" s="10">
        <v>0.004992498064516129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27.660778071709686</v>
      </c>
      <c r="AW142" s="9">
        <v>7.659714994690189</v>
      </c>
      <c r="AX142" s="9">
        <v>0</v>
      </c>
      <c r="AY142" s="9">
        <v>0</v>
      </c>
      <c r="AZ142" s="10">
        <v>14.300904759290322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3.0236071642903224</v>
      </c>
      <c r="BG142" s="9">
        <v>10.474034516129032</v>
      </c>
      <c r="BH142" s="9">
        <v>0</v>
      </c>
      <c r="BI142" s="9">
        <v>0</v>
      </c>
      <c r="BJ142" s="10">
        <v>4.083932093548387</v>
      </c>
      <c r="BK142" s="16">
        <f t="shared" si="3"/>
        <v>67.74501644301279</v>
      </c>
    </row>
    <row r="143" spans="1:63" s="12" customFormat="1" ht="15">
      <c r="A143" s="5"/>
      <c r="B143" s="8" t="s">
        <v>275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0.3665929891935483</v>
      </c>
      <c r="I143" s="9">
        <v>178.06329985648384</v>
      </c>
      <c r="J143" s="9">
        <v>0</v>
      </c>
      <c r="K143" s="9">
        <v>0</v>
      </c>
      <c r="L143" s="10">
        <v>11.355992757290323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0.1216068064516129</v>
      </c>
      <c r="S143" s="9">
        <v>33.396535976064506</v>
      </c>
      <c r="T143" s="9">
        <v>0</v>
      </c>
      <c r="U143" s="9">
        <v>0</v>
      </c>
      <c r="V143" s="10">
        <v>0.024021047258064518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10.830835887000001</v>
      </c>
      <c r="AW143" s="9">
        <v>11.596776161176072</v>
      </c>
      <c r="AX143" s="9">
        <v>0</v>
      </c>
      <c r="AY143" s="9">
        <v>0</v>
      </c>
      <c r="AZ143" s="10">
        <v>22.949844892741936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</v>
      </c>
      <c r="BG143" s="9">
        <v>0</v>
      </c>
      <c r="BH143" s="9">
        <v>0</v>
      </c>
      <c r="BI143" s="9">
        <v>0</v>
      </c>
      <c r="BJ143" s="10">
        <v>0.13691538541935486</v>
      </c>
      <c r="BK143" s="16">
        <f t="shared" si="3"/>
        <v>268.84242175907923</v>
      </c>
    </row>
    <row r="144" spans="1:63" s="12" customFormat="1" ht="15">
      <c r="A144" s="5"/>
      <c r="B144" s="8" t="s">
        <v>276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0.10299630164516126</v>
      </c>
      <c r="I144" s="9">
        <v>4.87117806451613</v>
      </c>
      <c r="J144" s="9">
        <v>0</v>
      </c>
      <c r="K144" s="9">
        <v>0</v>
      </c>
      <c r="L144" s="10">
        <v>1.1106998762258065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0.12177945161290323</v>
      </c>
      <c r="S144" s="9">
        <v>1.8266917741935484</v>
      </c>
      <c r="T144" s="9">
        <v>0</v>
      </c>
      <c r="U144" s="9">
        <v>0</v>
      </c>
      <c r="V144" s="10">
        <v>0.012177945161290322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3.447734644290323</v>
      </c>
      <c r="AW144" s="9">
        <v>24.570451847546025</v>
      </c>
      <c r="AX144" s="9">
        <v>0</v>
      </c>
      <c r="AY144" s="9">
        <v>0</v>
      </c>
      <c r="AZ144" s="10">
        <v>10.36601258916129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4.796348563870967</v>
      </c>
      <c r="BG144" s="9">
        <v>0</v>
      </c>
      <c r="BH144" s="9">
        <v>0</v>
      </c>
      <c r="BI144" s="9">
        <v>0</v>
      </c>
      <c r="BJ144" s="10">
        <v>0.3780223554516129</v>
      </c>
      <c r="BK144" s="16">
        <f t="shared" si="3"/>
        <v>51.60409341367505</v>
      </c>
    </row>
    <row r="145" spans="1:63" s="12" customFormat="1" ht="15">
      <c r="A145" s="5"/>
      <c r="B145" s="8" t="s">
        <v>277</v>
      </c>
      <c r="C145" s="11">
        <v>0</v>
      </c>
      <c r="D145" s="9">
        <v>333.22101003270967</v>
      </c>
      <c r="E145" s="9">
        <v>0</v>
      </c>
      <c r="F145" s="9">
        <v>0</v>
      </c>
      <c r="G145" s="10">
        <v>0</v>
      </c>
      <c r="H145" s="11">
        <v>2.4368741758064516</v>
      </c>
      <c r="I145" s="9">
        <v>95.18129637096774</v>
      </c>
      <c r="J145" s="9">
        <v>0</v>
      </c>
      <c r="K145" s="9">
        <v>0</v>
      </c>
      <c r="L145" s="10">
        <v>2.858370298451612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1.2132806451612903</v>
      </c>
      <c r="S145" s="9">
        <v>0</v>
      </c>
      <c r="T145" s="9">
        <v>0</v>
      </c>
      <c r="U145" s="9">
        <v>0</v>
      </c>
      <c r="V145" s="10">
        <v>13.228277546483875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0.8502557834193547</v>
      </c>
      <c r="AW145" s="9">
        <v>75.19449810778485</v>
      </c>
      <c r="AX145" s="9">
        <v>0</v>
      </c>
      <c r="AY145" s="9">
        <v>0</v>
      </c>
      <c r="AZ145" s="10">
        <v>17.907277677806448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0.050667683838709676</v>
      </c>
      <c r="BG145" s="9">
        <v>171.89030479054838</v>
      </c>
      <c r="BH145" s="9">
        <v>0</v>
      </c>
      <c r="BI145" s="9">
        <v>0</v>
      </c>
      <c r="BJ145" s="10">
        <v>0.5871842343225806</v>
      </c>
      <c r="BK145" s="16">
        <f t="shared" si="3"/>
        <v>714.6192973473009</v>
      </c>
    </row>
    <row r="146" spans="1:63" s="12" customFormat="1" ht="15">
      <c r="A146" s="5"/>
      <c r="B146" s="8" t="s">
        <v>278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0.2548809256774194</v>
      </c>
      <c r="I146" s="9">
        <v>94.8186265012258</v>
      </c>
      <c r="J146" s="9">
        <v>0</v>
      </c>
      <c r="K146" s="9">
        <v>0</v>
      </c>
      <c r="L146" s="10">
        <v>1.8252090298709676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0.04122717161290324</v>
      </c>
      <c r="S146" s="9">
        <v>42.1364087828387</v>
      </c>
      <c r="T146" s="9">
        <v>0</v>
      </c>
      <c r="U146" s="9">
        <v>0</v>
      </c>
      <c r="V146" s="10">
        <v>1.2398666356129031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3.7585432072580645</v>
      </c>
      <c r="AW146" s="9">
        <v>3.2897116385374194</v>
      </c>
      <c r="AX146" s="9">
        <v>0</v>
      </c>
      <c r="AY146" s="9">
        <v>0</v>
      </c>
      <c r="AZ146" s="10">
        <v>18.53147455235484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0.060406016129032264</v>
      </c>
      <c r="BG146" s="9">
        <v>1.0269022741935485</v>
      </c>
      <c r="BH146" s="9">
        <v>0</v>
      </c>
      <c r="BI146" s="9">
        <v>0</v>
      </c>
      <c r="BJ146" s="10">
        <v>2.5566063030000006</v>
      </c>
      <c r="BK146" s="16">
        <f t="shared" si="3"/>
        <v>169.53986303831164</v>
      </c>
    </row>
    <row r="147" spans="1:63" s="12" customFormat="1" ht="15">
      <c r="A147" s="5"/>
      <c r="B147" s="8" t="s">
        <v>279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3.9573446308064515</v>
      </c>
      <c r="I147" s="9">
        <v>141.87181266409678</v>
      </c>
      <c r="J147" s="9">
        <v>0</v>
      </c>
      <c r="K147" s="9">
        <v>0</v>
      </c>
      <c r="L147" s="10">
        <v>0.8676072431612902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</v>
      </c>
      <c r="S147" s="9">
        <v>63.152583476516114</v>
      </c>
      <c r="T147" s="9">
        <v>0</v>
      </c>
      <c r="U147" s="9">
        <v>0</v>
      </c>
      <c r="V147" s="10">
        <v>2.073620083419355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0.19322498064516128</v>
      </c>
      <c r="AC147" s="9">
        <v>0</v>
      </c>
      <c r="AD147" s="9">
        <v>0</v>
      </c>
      <c r="AE147" s="9">
        <v>0</v>
      </c>
      <c r="AF147" s="10">
        <v>0.18114841935483872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15.300047457645162</v>
      </c>
      <c r="AW147" s="9">
        <v>11.542418005083588</v>
      </c>
      <c r="AX147" s="9">
        <v>0</v>
      </c>
      <c r="AY147" s="9">
        <v>0</v>
      </c>
      <c r="AZ147" s="10">
        <v>10.77583052729032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0.48601078912903223</v>
      </c>
      <c r="BG147" s="9">
        <v>4.166641887354839</v>
      </c>
      <c r="BH147" s="9">
        <v>0</v>
      </c>
      <c r="BI147" s="9">
        <v>0</v>
      </c>
      <c r="BJ147" s="10">
        <v>2.1667300349032255</v>
      </c>
      <c r="BK147" s="16">
        <f t="shared" si="3"/>
        <v>256.73502019940616</v>
      </c>
    </row>
    <row r="148" spans="1:63" s="12" customFormat="1" ht="15">
      <c r="A148" s="5"/>
      <c r="B148" s="8" t="s">
        <v>280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3.6148776812258068</v>
      </c>
      <c r="I148" s="9">
        <v>45.14063806451613</v>
      </c>
      <c r="J148" s="9">
        <v>0</v>
      </c>
      <c r="K148" s="9">
        <v>0</v>
      </c>
      <c r="L148" s="10">
        <v>4.874025761999999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0.5925054778064516</v>
      </c>
      <c r="S148" s="9">
        <v>0.24802548387096776</v>
      </c>
      <c r="T148" s="9">
        <v>0.31003185483870965</v>
      </c>
      <c r="U148" s="9">
        <v>0</v>
      </c>
      <c r="V148" s="10">
        <v>3.298400990741935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0.12303870967741934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75.48358703154837</v>
      </c>
      <c r="AW148" s="9">
        <v>34.76244281313276</v>
      </c>
      <c r="AX148" s="9">
        <v>0</v>
      </c>
      <c r="AY148" s="9">
        <v>0</v>
      </c>
      <c r="AZ148" s="10">
        <v>42.38146444425806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21.135939137838704</v>
      </c>
      <c r="BG148" s="9">
        <v>5.056718692645163</v>
      </c>
      <c r="BH148" s="9">
        <v>0</v>
      </c>
      <c r="BI148" s="9">
        <v>0</v>
      </c>
      <c r="BJ148" s="10">
        <v>13.503869900129033</v>
      </c>
      <c r="BK148" s="16">
        <f t="shared" si="3"/>
        <v>250.5255660442295</v>
      </c>
    </row>
    <row r="149" spans="1:63" s="12" customFormat="1" ht="15">
      <c r="A149" s="5"/>
      <c r="B149" s="8" t="s">
        <v>281</v>
      </c>
      <c r="C149" s="11">
        <v>0</v>
      </c>
      <c r="D149" s="9">
        <v>3.042540322580645</v>
      </c>
      <c r="E149" s="9">
        <v>0</v>
      </c>
      <c r="F149" s="9">
        <v>0</v>
      </c>
      <c r="G149" s="10">
        <v>0</v>
      </c>
      <c r="H149" s="11">
        <v>0.0030425403225806456</v>
      </c>
      <c r="I149" s="9">
        <v>0</v>
      </c>
      <c r="J149" s="9">
        <v>0</v>
      </c>
      <c r="K149" s="9">
        <v>0</v>
      </c>
      <c r="L149" s="10">
        <v>0.5575186047741937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0.01691652419354838</v>
      </c>
      <c r="S149" s="9">
        <v>0</v>
      </c>
      <c r="T149" s="9">
        <v>0</v>
      </c>
      <c r="U149" s="9">
        <v>0</v>
      </c>
      <c r="V149" s="10">
        <v>0.014482491935483871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1.6358102042903226</v>
      </c>
      <c r="AW149" s="9">
        <v>0.20627376018978721</v>
      </c>
      <c r="AX149" s="9">
        <v>0</v>
      </c>
      <c r="AY149" s="9">
        <v>0</v>
      </c>
      <c r="AZ149" s="10">
        <v>5.159113797193548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6.26745625512903</v>
      </c>
      <c r="BG149" s="9">
        <v>0</v>
      </c>
      <c r="BH149" s="9">
        <v>0</v>
      </c>
      <c r="BI149" s="9">
        <v>0</v>
      </c>
      <c r="BJ149" s="10">
        <v>0.15785431503225814</v>
      </c>
      <c r="BK149" s="16">
        <f t="shared" si="3"/>
        <v>17.061008815641397</v>
      </c>
    </row>
    <row r="150" spans="1:63" s="12" customFormat="1" ht="15">
      <c r="A150" s="5"/>
      <c r="B150" s="8" t="s">
        <v>282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1.3822105355161292</v>
      </c>
      <c r="I150" s="9">
        <v>0.049917561290322585</v>
      </c>
      <c r="J150" s="9">
        <v>0</v>
      </c>
      <c r="K150" s="9">
        <v>0</v>
      </c>
      <c r="L150" s="10">
        <v>1.3018240736774191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0.32696002645161293</v>
      </c>
      <c r="S150" s="9">
        <v>0</v>
      </c>
      <c r="T150" s="9">
        <v>0</v>
      </c>
      <c r="U150" s="9">
        <v>0</v>
      </c>
      <c r="V150" s="10">
        <v>0.15446989322580648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0.0006163522580645161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33.06498033241935</v>
      </c>
      <c r="AW150" s="9">
        <v>5.325283503342449</v>
      </c>
      <c r="AX150" s="9">
        <v>0</v>
      </c>
      <c r="AY150" s="9">
        <v>0</v>
      </c>
      <c r="AZ150" s="10">
        <v>23.02431913567742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4.966950676064517</v>
      </c>
      <c r="BG150" s="9">
        <v>0</v>
      </c>
      <c r="BH150" s="9">
        <v>0.9876753931290325</v>
      </c>
      <c r="BI150" s="9">
        <v>0</v>
      </c>
      <c r="BJ150" s="10">
        <v>3.8957932032903235</v>
      </c>
      <c r="BK150" s="16">
        <f t="shared" si="3"/>
        <v>74.48100068634245</v>
      </c>
    </row>
    <row r="151" spans="1:63" s="12" customFormat="1" ht="15">
      <c r="A151" s="5"/>
      <c r="B151" s="8" t="s">
        <v>283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0.9596640714516129</v>
      </c>
      <c r="I151" s="9">
        <v>194.59387596774195</v>
      </c>
      <c r="J151" s="9">
        <v>0</v>
      </c>
      <c r="K151" s="9">
        <v>0</v>
      </c>
      <c r="L151" s="10">
        <v>0.07698885435483871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0.006062114516129032</v>
      </c>
      <c r="S151" s="9">
        <v>0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6.991905431935484</v>
      </c>
      <c r="AW151" s="9">
        <v>2.418274193460166</v>
      </c>
      <c r="AX151" s="9">
        <v>0</v>
      </c>
      <c r="AY151" s="9">
        <v>0</v>
      </c>
      <c r="AZ151" s="10">
        <v>7.915776321096774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0.25150051612903224</v>
      </c>
      <c r="BG151" s="9">
        <v>66.36135653716129</v>
      </c>
      <c r="BH151" s="9">
        <v>0</v>
      </c>
      <c r="BI151" s="9">
        <v>0</v>
      </c>
      <c r="BJ151" s="10">
        <v>0.06831624596774194</v>
      </c>
      <c r="BK151" s="16">
        <f t="shared" si="3"/>
        <v>279.6437202538151</v>
      </c>
    </row>
    <row r="152" spans="1:63" s="12" customFormat="1" ht="15">
      <c r="A152" s="5"/>
      <c r="B152" s="8" t="s">
        <v>284</v>
      </c>
      <c r="C152" s="11">
        <v>0</v>
      </c>
      <c r="D152" s="9">
        <v>2.4199012903225805</v>
      </c>
      <c r="E152" s="9">
        <v>0</v>
      </c>
      <c r="F152" s="9">
        <v>0</v>
      </c>
      <c r="G152" s="10">
        <v>0</v>
      </c>
      <c r="H152" s="11">
        <v>1.3297357590322585</v>
      </c>
      <c r="I152" s="9">
        <v>12.099506451612903</v>
      </c>
      <c r="J152" s="9">
        <v>0</v>
      </c>
      <c r="K152" s="9">
        <v>0</v>
      </c>
      <c r="L152" s="10">
        <v>0.9218294550645163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0.0007390730645161292</v>
      </c>
      <c r="S152" s="9">
        <v>0</v>
      </c>
      <c r="T152" s="9">
        <v>0</v>
      </c>
      <c r="U152" s="9">
        <v>0</v>
      </c>
      <c r="V152" s="10">
        <v>0.07694764983870966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7.875706603903225</v>
      </c>
      <c r="AW152" s="9">
        <v>3.599631721057938</v>
      </c>
      <c r="AX152" s="9">
        <v>0</v>
      </c>
      <c r="AY152" s="9">
        <v>0</v>
      </c>
      <c r="AZ152" s="10">
        <v>2.795549944741935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3.1635362473225803</v>
      </c>
      <c r="BG152" s="9">
        <v>3.617720322580645</v>
      </c>
      <c r="BH152" s="9">
        <v>0</v>
      </c>
      <c r="BI152" s="9">
        <v>0</v>
      </c>
      <c r="BJ152" s="10">
        <v>0.4284725387096774</v>
      </c>
      <c r="BK152" s="16">
        <f t="shared" si="3"/>
        <v>38.32927705725149</v>
      </c>
    </row>
    <row r="153" spans="1:63" s="12" customFormat="1" ht="15">
      <c r="A153" s="5"/>
      <c r="B153" s="8" t="s">
        <v>285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3.821635703225806</v>
      </c>
      <c r="I153" s="9">
        <v>102.48694821848389</v>
      </c>
      <c r="J153" s="9">
        <v>0</v>
      </c>
      <c r="K153" s="9">
        <v>0</v>
      </c>
      <c r="L153" s="10">
        <v>0.24397370454838704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4.031147351774193</v>
      </c>
      <c r="S153" s="9">
        <v>0</v>
      </c>
      <c r="T153" s="9">
        <v>0</v>
      </c>
      <c r="U153" s="9">
        <v>0</v>
      </c>
      <c r="V153" s="10">
        <v>0.02534727825806451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5.141255600258064</v>
      </c>
      <c r="AW153" s="9">
        <v>13.994976073438913</v>
      </c>
      <c r="AX153" s="9">
        <v>0</v>
      </c>
      <c r="AY153" s="9">
        <v>0</v>
      </c>
      <c r="AZ153" s="10">
        <v>0.4274583042580646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0.12085309819354843</v>
      </c>
      <c r="BG153" s="9">
        <v>38.655255110258075</v>
      </c>
      <c r="BH153" s="9">
        <v>0</v>
      </c>
      <c r="BI153" s="9">
        <v>0</v>
      </c>
      <c r="BJ153" s="10">
        <v>0.005755082322580646</v>
      </c>
      <c r="BK153" s="16">
        <f t="shared" si="3"/>
        <v>168.95460552501962</v>
      </c>
    </row>
    <row r="154" spans="1:63" s="12" customFormat="1" ht="15">
      <c r="A154" s="5"/>
      <c r="B154" s="8" t="s">
        <v>286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0.1853863638387097</v>
      </c>
      <c r="I154" s="9">
        <v>25.4930846482258</v>
      </c>
      <c r="J154" s="9">
        <v>0</v>
      </c>
      <c r="K154" s="9">
        <v>0</v>
      </c>
      <c r="L154" s="10">
        <v>0.08140965035483871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0.0054238325806451595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5.494285988</v>
      </c>
      <c r="AW154" s="9">
        <v>0.6854516608073525</v>
      </c>
      <c r="AX154" s="9">
        <v>0</v>
      </c>
      <c r="AY154" s="9">
        <v>0</v>
      </c>
      <c r="AZ154" s="10">
        <v>2.051613618741935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0.03246876290322581</v>
      </c>
      <c r="BG154" s="9">
        <v>11.015460196645162</v>
      </c>
      <c r="BH154" s="9">
        <v>0</v>
      </c>
      <c r="BI154" s="9">
        <v>0</v>
      </c>
      <c r="BJ154" s="10">
        <v>0.6084886677419356</v>
      </c>
      <c r="BK154" s="16">
        <f t="shared" si="3"/>
        <v>45.653073389839605</v>
      </c>
    </row>
    <row r="155" spans="1:63" s="12" customFormat="1" ht="15">
      <c r="A155" s="5"/>
      <c r="B155" s="8" t="s">
        <v>287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0.08535264167741935</v>
      </c>
      <c r="I155" s="9">
        <v>0</v>
      </c>
      <c r="J155" s="9">
        <v>0</v>
      </c>
      <c r="K155" s="9">
        <v>0</v>
      </c>
      <c r="L155" s="10">
        <v>0.19731610070967742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0.017884585322580644</v>
      </c>
      <c r="S155" s="9">
        <v>0</v>
      </c>
      <c r="T155" s="9">
        <v>0</v>
      </c>
      <c r="U155" s="9">
        <v>0</v>
      </c>
      <c r="V155" s="10">
        <v>0.004933678709677419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0.0006148579032258063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44.2323510413871</v>
      </c>
      <c r="AW155" s="9">
        <v>30.907510366353343</v>
      </c>
      <c r="AX155" s="9">
        <v>0</v>
      </c>
      <c r="AY155" s="9">
        <v>0</v>
      </c>
      <c r="AZ155" s="10">
        <v>48.52062340712902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2.422502539774193</v>
      </c>
      <c r="BG155" s="9">
        <v>12.604587016129033</v>
      </c>
      <c r="BH155" s="9">
        <v>0</v>
      </c>
      <c r="BI155" s="9">
        <v>0</v>
      </c>
      <c r="BJ155" s="10">
        <v>0.41712924019354836</v>
      </c>
      <c r="BK155" s="16">
        <f t="shared" si="3"/>
        <v>139.41080547528884</v>
      </c>
    </row>
    <row r="156" spans="1:63" s="12" customFormat="1" ht="15">
      <c r="A156" s="5"/>
      <c r="B156" s="8" t="s">
        <v>288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0.03288221593548387</v>
      </c>
      <c r="I156" s="9">
        <v>0</v>
      </c>
      <c r="J156" s="9">
        <v>0</v>
      </c>
      <c r="K156" s="9">
        <v>0</v>
      </c>
      <c r="L156" s="10">
        <v>0.01917047593548387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0.006022383870967742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0.33433411909677424</v>
      </c>
      <c r="AW156" s="9">
        <v>0.4807104513622624</v>
      </c>
      <c r="AX156" s="9">
        <v>0</v>
      </c>
      <c r="AY156" s="9">
        <v>0</v>
      </c>
      <c r="AZ156" s="10">
        <v>1.7226336178064516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0.010215097096774197</v>
      </c>
      <c r="BG156" s="9">
        <v>0</v>
      </c>
      <c r="BH156" s="9">
        <v>0</v>
      </c>
      <c r="BI156" s="9">
        <v>0</v>
      </c>
      <c r="BJ156" s="10">
        <v>1.2095876738709679</v>
      </c>
      <c r="BK156" s="16">
        <f t="shared" si="3"/>
        <v>3.815556034975166</v>
      </c>
    </row>
    <row r="157" spans="1:63" s="12" customFormat="1" ht="15">
      <c r="A157" s="5"/>
      <c r="B157" s="8" t="s">
        <v>126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6.411206994709678</v>
      </c>
      <c r="I157" s="9">
        <v>0.918767177419355</v>
      </c>
      <c r="J157" s="9">
        <v>0</v>
      </c>
      <c r="K157" s="9">
        <v>0</v>
      </c>
      <c r="L157" s="10">
        <v>3.278890863741936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1.7082640236774191</v>
      </c>
      <c r="S157" s="9">
        <v>0.3675068709677419</v>
      </c>
      <c r="T157" s="9">
        <v>0</v>
      </c>
      <c r="U157" s="9">
        <v>0</v>
      </c>
      <c r="V157" s="10">
        <v>0.881700505645161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52.886580892451626</v>
      </c>
      <c r="AW157" s="9">
        <v>19.30809235678822</v>
      </c>
      <c r="AX157" s="9">
        <v>0</v>
      </c>
      <c r="AY157" s="9">
        <v>0</v>
      </c>
      <c r="AZ157" s="10">
        <v>27.346082701258066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10.481776680354837</v>
      </c>
      <c r="BG157" s="9">
        <v>1.5919249257741936</v>
      </c>
      <c r="BH157" s="9">
        <v>0</v>
      </c>
      <c r="BI157" s="9">
        <v>0</v>
      </c>
      <c r="BJ157" s="10">
        <v>9.198496798193547</v>
      </c>
      <c r="BK157" s="16">
        <f t="shared" si="3"/>
        <v>134.3792907909818</v>
      </c>
    </row>
    <row r="158" spans="1:63" s="12" customFormat="1" ht="15">
      <c r="A158" s="5"/>
      <c r="B158" s="8" t="s">
        <v>289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0.08231995858064517</v>
      </c>
      <c r="I158" s="9">
        <v>7.692535741935484</v>
      </c>
      <c r="J158" s="9">
        <v>0</v>
      </c>
      <c r="K158" s="9">
        <v>0</v>
      </c>
      <c r="L158" s="10">
        <v>0.37395368961290326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2.021558763580645</v>
      </c>
      <c r="AW158" s="9">
        <v>6.957533503449638</v>
      </c>
      <c r="AX158" s="9">
        <v>0</v>
      </c>
      <c r="AY158" s="9">
        <v>0</v>
      </c>
      <c r="AZ158" s="10">
        <v>1.5010643241290322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0.15352183741935482</v>
      </c>
      <c r="BG158" s="9">
        <v>0.08395725483870967</v>
      </c>
      <c r="BH158" s="9">
        <v>0</v>
      </c>
      <c r="BI158" s="9">
        <v>0</v>
      </c>
      <c r="BJ158" s="10">
        <v>0.696233526483871</v>
      </c>
      <c r="BK158" s="16">
        <f t="shared" si="3"/>
        <v>19.56267860003028</v>
      </c>
    </row>
    <row r="159" spans="1:63" s="12" customFormat="1" ht="15">
      <c r="A159" s="5"/>
      <c r="B159" s="8" t="s">
        <v>127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0.03841393548387097</v>
      </c>
      <c r="I159" s="9">
        <v>0</v>
      </c>
      <c r="J159" s="9">
        <v>0</v>
      </c>
      <c r="K159" s="9">
        <v>0</v>
      </c>
      <c r="L159" s="10">
        <v>0.10863941129032259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0.01649409677419355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0.39050856451612903</v>
      </c>
      <c r="AW159" s="9">
        <v>5.993701982113781</v>
      </c>
      <c r="AX159" s="9">
        <v>0</v>
      </c>
      <c r="AY159" s="9">
        <v>0</v>
      </c>
      <c r="AZ159" s="10">
        <v>2.7880941370645163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3.163223067064516</v>
      </c>
      <c r="BG159" s="9">
        <v>0</v>
      </c>
      <c r="BH159" s="9">
        <v>0</v>
      </c>
      <c r="BI159" s="9">
        <v>0</v>
      </c>
      <c r="BJ159" s="10">
        <v>0</v>
      </c>
      <c r="BK159" s="16">
        <f t="shared" si="3"/>
        <v>12.499075194307329</v>
      </c>
    </row>
    <row r="160" spans="1:63" s="12" customFormat="1" ht="15">
      <c r="A160" s="5"/>
      <c r="B160" s="8" t="s">
        <v>128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0.5058614295483871</v>
      </c>
      <c r="I160" s="9">
        <v>0</v>
      </c>
      <c r="J160" s="9">
        <v>0</v>
      </c>
      <c r="K160" s="9">
        <v>0</v>
      </c>
      <c r="L160" s="10">
        <v>0.4427152185806452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0.10052731022580647</v>
      </c>
      <c r="S160" s="9">
        <v>0</v>
      </c>
      <c r="T160" s="9">
        <v>0</v>
      </c>
      <c r="U160" s="9">
        <v>0</v>
      </c>
      <c r="V160" s="10">
        <v>0.10857887196774194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0.005859592258064517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23.750845587677414</v>
      </c>
      <c r="AW160" s="9">
        <v>3.5767927780484134</v>
      </c>
      <c r="AX160" s="9">
        <v>0</v>
      </c>
      <c r="AY160" s="9">
        <v>0</v>
      </c>
      <c r="AZ160" s="10">
        <v>13.85615068212903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7.464537458387097</v>
      </c>
      <c r="BG160" s="9">
        <v>2.5330551628387097</v>
      </c>
      <c r="BH160" s="9">
        <v>0</v>
      </c>
      <c r="BI160" s="9">
        <v>0</v>
      </c>
      <c r="BJ160" s="10">
        <v>0.937578795064516</v>
      </c>
      <c r="BK160" s="16">
        <f t="shared" si="3"/>
        <v>53.28250288672583</v>
      </c>
    </row>
    <row r="161" spans="1:63" s="12" customFormat="1" ht="15">
      <c r="A161" s="5"/>
      <c r="B161" s="8" t="s">
        <v>129</v>
      </c>
      <c r="C161" s="11">
        <v>0</v>
      </c>
      <c r="D161" s="9">
        <v>24.785047526741955</v>
      </c>
      <c r="E161" s="9">
        <v>0</v>
      </c>
      <c r="F161" s="9">
        <v>0</v>
      </c>
      <c r="G161" s="10">
        <v>0</v>
      </c>
      <c r="H161" s="11">
        <v>0.138906275483871</v>
      </c>
      <c r="I161" s="9">
        <v>729.2313172334198</v>
      </c>
      <c r="J161" s="9">
        <v>0</v>
      </c>
      <c r="K161" s="9">
        <v>0</v>
      </c>
      <c r="L161" s="10">
        <v>1.5366616393870969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0.014200641032258068</v>
      </c>
      <c r="S161" s="9">
        <v>404.80020797461293</v>
      </c>
      <c r="T161" s="9">
        <v>0</v>
      </c>
      <c r="U161" s="9">
        <v>0</v>
      </c>
      <c r="V161" s="10">
        <v>2.4860480183548384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564.9425419354839</v>
      </c>
      <c r="AS161" s="9">
        <v>0</v>
      </c>
      <c r="AT161" s="9">
        <v>0</v>
      </c>
      <c r="AU161" s="10">
        <v>0</v>
      </c>
      <c r="AV161" s="11">
        <v>1.073793532290323</v>
      </c>
      <c r="AW161" s="9">
        <v>53.59046068492853</v>
      </c>
      <c r="AX161" s="9">
        <v>0</v>
      </c>
      <c r="AY161" s="9">
        <v>0</v>
      </c>
      <c r="AZ161" s="10">
        <v>11.448341336580643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0.3047754621290323</v>
      </c>
      <c r="BG161" s="9">
        <v>0.07399757041935483</v>
      </c>
      <c r="BH161" s="9">
        <v>0</v>
      </c>
      <c r="BI161" s="9">
        <v>0</v>
      </c>
      <c r="BJ161" s="10">
        <v>0.07377771374193548</v>
      </c>
      <c r="BK161" s="16">
        <f t="shared" si="3"/>
        <v>1794.5000775446065</v>
      </c>
    </row>
    <row r="162" spans="1:63" s="12" customFormat="1" ht="15">
      <c r="A162" s="5"/>
      <c r="B162" s="8" t="s">
        <v>130</v>
      </c>
      <c r="C162" s="11">
        <v>0</v>
      </c>
      <c r="D162" s="9">
        <v>368.79758067541945</v>
      </c>
      <c r="E162" s="9">
        <v>0</v>
      </c>
      <c r="F162" s="9">
        <v>0</v>
      </c>
      <c r="G162" s="10">
        <v>117.20365315358069</v>
      </c>
      <c r="H162" s="11">
        <v>0.3641433561612904</v>
      </c>
      <c r="I162" s="9">
        <v>359.71703336103235</v>
      </c>
      <c r="J162" s="9">
        <v>0</v>
      </c>
      <c r="K162" s="9">
        <v>0</v>
      </c>
      <c r="L162" s="10">
        <v>0.060869244999999995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304.08258300590325</v>
      </c>
      <c r="T162" s="9">
        <v>0</v>
      </c>
      <c r="U162" s="9">
        <v>0</v>
      </c>
      <c r="V162" s="10">
        <v>0.013536064516129034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0.5234396098709677</v>
      </c>
      <c r="AW162" s="9">
        <v>83.06736547853757</v>
      </c>
      <c r="AX162" s="9">
        <v>0</v>
      </c>
      <c r="AY162" s="9">
        <v>0</v>
      </c>
      <c r="AZ162" s="10">
        <v>2.5411102545161293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</v>
      </c>
      <c r="BG162" s="9">
        <v>1.3055038175483866</v>
      </c>
      <c r="BH162" s="9">
        <v>1.3501935483870968</v>
      </c>
      <c r="BI162" s="9">
        <v>0</v>
      </c>
      <c r="BJ162" s="10">
        <v>0.4549963230967741</v>
      </c>
      <c r="BK162" s="16">
        <f t="shared" si="3"/>
        <v>1239.4820078935702</v>
      </c>
    </row>
    <row r="163" spans="1:63" s="12" customFormat="1" ht="15">
      <c r="A163" s="5"/>
      <c r="B163" s="8" t="s">
        <v>204</v>
      </c>
      <c r="C163" s="11">
        <v>0</v>
      </c>
      <c r="D163" s="9">
        <v>14.771820031161289</v>
      </c>
      <c r="E163" s="9">
        <v>0</v>
      </c>
      <c r="F163" s="9">
        <v>0</v>
      </c>
      <c r="G163" s="10">
        <v>0</v>
      </c>
      <c r="H163" s="11">
        <v>0.25956789883870973</v>
      </c>
      <c r="I163" s="9">
        <v>136.3535635466774</v>
      </c>
      <c r="J163" s="9">
        <v>0</v>
      </c>
      <c r="K163" s="9">
        <v>0</v>
      </c>
      <c r="L163" s="10">
        <v>0.3122339771290322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0.009273911774193549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</v>
      </c>
      <c r="AW163" s="9">
        <v>13.475341478397725</v>
      </c>
      <c r="AX163" s="9">
        <v>0</v>
      </c>
      <c r="AY163" s="9">
        <v>0</v>
      </c>
      <c r="AZ163" s="10">
        <v>5.667273908354839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</v>
      </c>
      <c r="BG163" s="9">
        <v>67.11187173090322</v>
      </c>
      <c r="BH163" s="9">
        <v>0</v>
      </c>
      <c r="BI163" s="9">
        <v>0</v>
      </c>
      <c r="BJ163" s="10">
        <v>1.5562715548387098</v>
      </c>
      <c r="BK163" s="16">
        <f t="shared" si="3"/>
        <v>239.5172180380751</v>
      </c>
    </row>
    <row r="164" spans="1:63" s="12" customFormat="1" ht="15">
      <c r="A164" s="5"/>
      <c r="B164" s="8" t="s">
        <v>131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0.027023793645161286</v>
      </c>
      <c r="I164" s="9">
        <v>22.087954066225805</v>
      </c>
      <c r="J164" s="9">
        <v>0</v>
      </c>
      <c r="K164" s="9">
        <v>0</v>
      </c>
      <c r="L164" s="10">
        <v>0.031993697258064516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1.944706615096774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0.03207491396774193</v>
      </c>
      <c r="AW164" s="9">
        <v>2.8255761756893865</v>
      </c>
      <c r="AX164" s="9">
        <v>0</v>
      </c>
      <c r="AY164" s="9">
        <v>0</v>
      </c>
      <c r="AZ164" s="10">
        <v>1.572687343903226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0.0012215425483870963</v>
      </c>
      <c r="BG164" s="9">
        <v>1.3227219198064515</v>
      </c>
      <c r="BH164" s="9">
        <v>0</v>
      </c>
      <c r="BI164" s="9">
        <v>0</v>
      </c>
      <c r="BJ164" s="10">
        <v>0.6754328802903223</v>
      </c>
      <c r="BK164" s="16">
        <f t="shared" si="3"/>
        <v>30.521392948431316</v>
      </c>
    </row>
    <row r="165" spans="1:63" s="12" customFormat="1" ht="15">
      <c r="A165" s="5"/>
      <c r="B165" s="8" t="s">
        <v>132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</v>
      </c>
      <c r="I165" s="9">
        <v>10.260099086000002</v>
      </c>
      <c r="J165" s="9">
        <v>0</v>
      </c>
      <c r="K165" s="9">
        <v>0</v>
      </c>
      <c r="L165" s="10">
        <v>0.3945908138064516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0.007906836709677421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8.054367137225807</v>
      </c>
      <c r="AW165" s="9">
        <v>0.2421247212515684</v>
      </c>
      <c r="AX165" s="9">
        <v>0</v>
      </c>
      <c r="AY165" s="9">
        <v>0</v>
      </c>
      <c r="AZ165" s="10">
        <v>5.719247842032258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0.021945877387096777</v>
      </c>
      <c r="BG165" s="9">
        <v>0</v>
      </c>
      <c r="BH165" s="9">
        <v>1.318478064516129</v>
      </c>
      <c r="BI165" s="9">
        <v>0</v>
      </c>
      <c r="BJ165" s="10">
        <v>0.07630501548387096</v>
      </c>
      <c r="BK165" s="16">
        <f t="shared" si="3"/>
        <v>26.09506539441286</v>
      </c>
    </row>
    <row r="166" spans="1:63" s="12" customFormat="1" ht="15">
      <c r="A166" s="5"/>
      <c r="B166" s="8" t="s">
        <v>133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0.18460051893548393</v>
      </c>
      <c r="I166" s="9">
        <v>99.72646564732257</v>
      </c>
      <c r="J166" s="9">
        <v>0</v>
      </c>
      <c r="K166" s="9">
        <v>0</v>
      </c>
      <c r="L166" s="10">
        <v>0.07956149416129032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0.2638190544193549</v>
      </c>
      <c r="S166" s="9">
        <v>33.113168274774196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13.757371489903228</v>
      </c>
      <c r="AW166" s="9">
        <v>51.68098668731122</v>
      </c>
      <c r="AX166" s="9">
        <v>0</v>
      </c>
      <c r="AY166" s="9">
        <v>0</v>
      </c>
      <c r="AZ166" s="10">
        <v>12.306012644129035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1.6515742160967737</v>
      </c>
      <c r="BG166" s="9">
        <v>6.685614677419355</v>
      </c>
      <c r="BH166" s="9">
        <v>0</v>
      </c>
      <c r="BI166" s="9">
        <v>0</v>
      </c>
      <c r="BJ166" s="10">
        <v>1.839302926903226</v>
      </c>
      <c r="BK166" s="16">
        <f t="shared" si="3"/>
        <v>221.2884776313757</v>
      </c>
    </row>
    <row r="167" spans="1:63" s="12" customFormat="1" ht="15">
      <c r="A167" s="5"/>
      <c r="B167" s="8" t="s">
        <v>134</v>
      </c>
      <c r="C167" s="11">
        <v>0</v>
      </c>
      <c r="D167" s="9">
        <v>4.263640430419354</v>
      </c>
      <c r="E167" s="9">
        <v>0</v>
      </c>
      <c r="F167" s="9">
        <v>0</v>
      </c>
      <c r="G167" s="10">
        <v>0</v>
      </c>
      <c r="H167" s="11">
        <v>0.217114958967742</v>
      </c>
      <c r="I167" s="9">
        <v>16.245708386000004</v>
      </c>
      <c r="J167" s="9">
        <v>0</v>
      </c>
      <c r="K167" s="9">
        <v>0</v>
      </c>
      <c r="L167" s="10">
        <v>0.06023419564516129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0.1666857946451613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3.479067749181667</v>
      </c>
      <c r="AW167" s="9">
        <v>0</v>
      </c>
      <c r="AX167" s="9">
        <v>0</v>
      </c>
      <c r="AY167" s="9">
        <v>0</v>
      </c>
      <c r="AZ167" s="10">
        <v>0.04969522458064517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0.00589681412903226</v>
      </c>
      <c r="BG167" s="9">
        <v>8.121456497161288</v>
      </c>
      <c r="BH167" s="9">
        <v>0</v>
      </c>
      <c r="BI167" s="9">
        <v>0</v>
      </c>
      <c r="BJ167" s="10">
        <v>0</v>
      </c>
      <c r="BK167" s="16">
        <f t="shared" si="3"/>
        <v>32.609500050730055</v>
      </c>
    </row>
    <row r="168" spans="1:63" s="12" customFormat="1" ht="15">
      <c r="A168" s="5"/>
      <c r="B168" s="8" t="s">
        <v>135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</v>
      </c>
      <c r="I168" s="9">
        <v>136.50915280045157</v>
      </c>
      <c r="J168" s="9">
        <v>0</v>
      </c>
      <c r="K168" s="9">
        <v>0</v>
      </c>
      <c r="L168" s="10">
        <v>2.576645743548387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0.8631683339032257</v>
      </c>
      <c r="AW168" s="9">
        <v>25.145652627478942</v>
      </c>
      <c r="AX168" s="9">
        <v>0</v>
      </c>
      <c r="AY168" s="9">
        <v>0</v>
      </c>
      <c r="AZ168" s="10">
        <v>2.490713163967742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0.0038551906451612895</v>
      </c>
      <c r="BG168" s="9">
        <v>40.233044203935485</v>
      </c>
      <c r="BH168" s="9">
        <v>0</v>
      </c>
      <c r="BI168" s="9">
        <v>0</v>
      </c>
      <c r="BJ168" s="10">
        <v>0.01249244187096774</v>
      </c>
      <c r="BK168" s="16">
        <f t="shared" si="3"/>
        <v>207.8347245058015</v>
      </c>
    </row>
    <row r="169" spans="1:63" s="12" customFormat="1" ht="15">
      <c r="A169" s="5"/>
      <c r="B169" s="8" t="s">
        <v>136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0.12990904941935486</v>
      </c>
      <c r="I169" s="9">
        <v>41.955902583096766</v>
      </c>
      <c r="J169" s="9">
        <v>0</v>
      </c>
      <c r="K169" s="9">
        <v>0</v>
      </c>
      <c r="L169" s="10">
        <v>0.03953924277419355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0.006603967935483871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0.11932825819242016</v>
      </c>
      <c r="AW169" s="9">
        <v>0</v>
      </c>
      <c r="AX169" s="9">
        <v>0</v>
      </c>
      <c r="AY169" s="9">
        <v>0</v>
      </c>
      <c r="AZ169" s="10">
        <v>1.2520166893225808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1.2033471467419354</v>
      </c>
      <c r="BG169" s="9">
        <v>14.070244854645162</v>
      </c>
      <c r="BH169" s="9">
        <v>0</v>
      </c>
      <c r="BI169" s="9">
        <v>0</v>
      </c>
      <c r="BJ169" s="10">
        <v>0</v>
      </c>
      <c r="BK169" s="16">
        <f t="shared" si="3"/>
        <v>58.77689179212789</v>
      </c>
    </row>
    <row r="170" spans="1:63" s="12" customFormat="1" ht="15">
      <c r="A170" s="5"/>
      <c r="B170" s="8" t="s">
        <v>305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2.433610548870968</v>
      </c>
      <c r="I170" s="9">
        <v>0</v>
      </c>
      <c r="J170" s="9">
        <v>0</v>
      </c>
      <c r="K170" s="9">
        <v>0</v>
      </c>
      <c r="L170" s="10">
        <v>0.5233400375806452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2.0869577057419346</v>
      </c>
      <c r="S170" s="9">
        <v>0</v>
      </c>
      <c r="T170" s="9">
        <v>0</v>
      </c>
      <c r="U170" s="9">
        <v>0</v>
      </c>
      <c r="V170" s="10">
        <v>0.00500970835483871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110.491423537871</v>
      </c>
      <c r="AW170" s="9">
        <v>42.96756974553221</v>
      </c>
      <c r="AX170" s="9">
        <v>0</v>
      </c>
      <c r="AY170" s="9">
        <v>0</v>
      </c>
      <c r="AZ170" s="10">
        <v>16.20820820180645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2.444981868580645</v>
      </c>
      <c r="BG170" s="9">
        <v>4.988701987096774</v>
      </c>
      <c r="BH170" s="9">
        <v>1.0569283870967743</v>
      </c>
      <c r="BI170" s="9">
        <v>0</v>
      </c>
      <c r="BJ170" s="10">
        <v>2.3770812039677423</v>
      </c>
      <c r="BK170" s="16">
        <f t="shared" si="3"/>
        <v>185.58381293249997</v>
      </c>
    </row>
    <row r="171" spans="1:63" s="12" customFormat="1" ht="15">
      <c r="A171" s="5"/>
      <c r="B171" s="8" t="s">
        <v>304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0.33859757741935487</v>
      </c>
      <c r="I171" s="9">
        <v>78.98854838709678</v>
      </c>
      <c r="J171" s="9">
        <v>0</v>
      </c>
      <c r="K171" s="9">
        <v>0</v>
      </c>
      <c r="L171" s="10">
        <v>0.022116793548387095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1.0538459392903226</v>
      </c>
      <c r="S171" s="9">
        <v>31.068829032258062</v>
      </c>
      <c r="T171" s="9">
        <v>0</v>
      </c>
      <c r="U171" s="9">
        <v>0</v>
      </c>
      <c r="V171" s="10">
        <v>0.010531806451612903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0.008420714838709677</v>
      </c>
      <c r="AW171" s="9">
        <v>2.105178709761903</v>
      </c>
      <c r="AX171" s="9">
        <v>0</v>
      </c>
      <c r="AY171" s="9">
        <v>0</v>
      </c>
      <c r="AZ171" s="10">
        <v>0.010525893548387098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1.0546945335483873</v>
      </c>
      <c r="BG171" s="9">
        <v>0</v>
      </c>
      <c r="BH171" s="9">
        <v>0</v>
      </c>
      <c r="BI171" s="9">
        <v>0</v>
      </c>
      <c r="BJ171" s="10">
        <v>0.010525893548387098</v>
      </c>
      <c r="BK171" s="16">
        <f t="shared" si="3"/>
        <v>114.6718152813103</v>
      </c>
    </row>
    <row r="172" spans="1:63" s="12" customFormat="1" ht="15">
      <c r="A172" s="5"/>
      <c r="B172" s="8" t="s">
        <v>306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0.15260433548387098</v>
      </c>
      <c r="I172" s="9">
        <v>158.7441935483871</v>
      </c>
      <c r="J172" s="9">
        <v>0</v>
      </c>
      <c r="K172" s="9">
        <v>0</v>
      </c>
      <c r="L172" s="10">
        <v>0.8897021677419354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52.47741935483871</v>
      </c>
      <c r="T172" s="9">
        <v>0</v>
      </c>
      <c r="U172" s="9">
        <v>0</v>
      </c>
      <c r="V172" s="10">
        <v>0.001574322580645161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0.27437301190328556</v>
      </c>
      <c r="AW172" s="9">
        <v>0</v>
      </c>
      <c r="AX172" s="9">
        <v>0</v>
      </c>
      <c r="AY172" s="9">
        <v>0</v>
      </c>
      <c r="AZ172" s="10">
        <v>0.2597416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0.0005236725806451615</v>
      </c>
      <c r="BG172" s="9">
        <v>0</v>
      </c>
      <c r="BH172" s="9">
        <v>0</v>
      </c>
      <c r="BI172" s="9">
        <v>0</v>
      </c>
      <c r="BJ172" s="10">
        <v>0.08431128548387097</v>
      </c>
      <c r="BK172" s="16">
        <f t="shared" si="3"/>
        <v>212.88444329900005</v>
      </c>
    </row>
    <row r="173" spans="1:63" s="12" customFormat="1" ht="15">
      <c r="A173" s="5"/>
      <c r="B173" s="8" t="s">
        <v>307</v>
      </c>
      <c r="C173" s="11">
        <v>0</v>
      </c>
      <c r="D173" s="9">
        <v>58.82872535677418</v>
      </c>
      <c r="E173" s="9">
        <v>0</v>
      </c>
      <c r="F173" s="9">
        <v>0</v>
      </c>
      <c r="G173" s="10">
        <v>11.011356774193548</v>
      </c>
      <c r="H173" s="11">
        <v>1.5788188212903225</v>
      </c>
      <c r="I173" s="9">
        <v>188.76611612903227</v>
      </c>
      <c r="J173" s="9">
        <v>0</v>
      </c>
      <c r="K173" s="9">
        <v>0</v>
      </c>
      <c r="L173" s="10">
        <v>0.02737108683870968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0.001573050967741936</v>
      </c>
      <c r="S173" s="9">
        <v>83.89605161290322</v>
      </c>
      <c r="T173" s="9">
        <v>0</v>
      </c>
      <c r="U173" s="9">
        <v>0</v>
      </c>
      <c r="V173" s="10">
        <v>0.0005348373548387096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0.09738821995253574</v>
      </c>
      <c r="AW173" s="9">
        <v>0</v>
      </c>
      <c r="AX173" s="9">
        <v>0</v>
      </c>
      <c r="AY173" s="9">
        <v>0</v>
      </c>
      <c r="AZ173" s="10">
        <v>0.02094370322580645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0.04712333225806452</v>
      </c>
      <c r="BG173" s="9">
        <v>0</v>
      </c>
      <c r="BH173" s="9">
        <v>0</v>
      </c>
      <c r="BI173" s="9">
        <v>0</v>
      </c>
      <c r="BJ173" s="10">
        <v>0.036127888064516125</v>
      </c>
      <c r="BK173" s="16">
        <f t="shared" si="3"/>
        <v>344.31213081285574</v>
      </c>
    </row>
    <row r="174" spans="1:63" s="12" customFormat="1" ht="15">
      <c r="A174" s="5"/>
      <c r="B174" s="8" t="s">
        <v>308</v>
      </c>
      <c r="C174" s="11">
        <v>0</v>
      </c>
      <c r="D174" s="9">
        <v>36.65127741935484</v>
      </c>
      <c r="E174" s="9">
        <v>0</v>
      </c>
      <c r="F174" s="9">
        <v>0</v>
      </c>
      <c r="G174" s="10">
        <v>0</v>
      </c>
      <c r="H174" s="11">
        <v>0.44526066167741934</v>
      </c>
      <c r="I174" s="9">
        <v>104.71793548387097</v>
      </c>
      <c r="J174" s="9">
        <v>0</v>
      </c>
      <c r="K174" s="9">
        <v>0</v>
      </c>
      <c r="L174" s="10">
        <v>0.3560409806451613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0.011174280129032257</v>
      </c>
      <c r="S174" s="9">
        <v>52.35896774193549</v>
      </c>
      <c r="T174" s="9">
        <v>0</v>
      </c>
      <c r="U174" s="9">
        <v>0</v>
      </c>
      <c r="V174" s="10">
        <v>0.005759486451612903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0.3163309830645161</v>
      </c>
      <c r="AW174" s="9">
        <v>10.460510300145147</v>
      </c>
      <c r="AX174" s="9">
        <v>0</v>
      </c>
      <c r="AY174" s="9">
        <v>0</v>
      </c>
      <c r="AZ174" s="10">
        <v>4.7057501612903225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4.928436716129031</v>
      </c>
      <c r="BG174" s="9">
        <v>0.7320055806451613</v>
      </c>
      <c r="BH174" s="9">
        <v>0</v>
      </c>
      <c r="BI174" s="9">
        <v>0</v>
      </c>
      <c r="BJ174" s="10">
        <v>0.7320055806451613</v>
      </c>
      <c r="BK174" s="16">
        <f t="shared" si="3"/>
        <v>216.4214553759839</v>
      </c>
    </row>
    <row r="175" spans="1:63" s="12" customFormat="1" ht="15">
      <c r="A175" s="5"/>
      <c r="B175" s="8" t="s">
        <v>309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2.979700514225807</v>
      </c>
      <c r="I175" s="9">
        <v>25.27606948387097</v>
      </c>
      <c r="J175" s="9">
        <v>5.28788064516129</v>
      </c>
      <c r="K175" s="9">
        <v>0</v>
      </c>
      <c r="L175" s="10">
        <v>0.5175081047419354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1.6817400003548386</v>
      </c>
      <c r="S175" s="9">
        <v>0.7934683160645162</v>
      </c>
      <c r="T175" s="9">
        <v>2.4853039032258066</v>
      </c>
      <c r="U175" s="9">
        <v>0</v>
      </c>
      <c r="V175" s="10">
        <v>0.15229096258064517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12.604328729258064</v>
      </c>
      <c r="AW175" s="9">
        <v>2.459724893886158</v>
      </c>
      <c r="AX175" s="9">
        <v>0</v>
      </c>
      <c r="AY175" s="9">
        <v>0</v>
      </c>
      <c r="AZ175" s="10">
        <v>8.355198221096774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8.702978799225805</v>
      </c>
      <c r="BG175" s="9">
        <v>0</v>
      </c>
      <c r="BH175" s="9">
        <v>0</v>
      </c>
      <c r="BI175" s="9">
        <v>0</v>
      </c>
      <c r="BJ175" s="10">
        <v>1.0196721147741934</v>
      </c>
      <c r="BK175" s="16">
        <f t="shared" si="3"/>
        <v>72.3158646884668</v>
      </c>
    </row>
    <row r="176" spans="1:63" s="12" customFormat="1" ht="15">
      <c r="A176" s="5"/>
      <c r="B176" s="8" t="s">
        <v>310</v>
      </c>
      <c r="C176" s="11">
        <v>0</v>
      </c>
      <c r="D176" s="9">
        <v>36.59285</v>
      </c>
      <c r="E176" s="9">
        <v>0</v>
      </c>
      <c r="F176" s="9">
        <v>0</v>
      </c>
      <c r="G176" s="10">
        <v>0</v>
      </c>
      <c r="H176" s="11">
        <v>0.24214011600000002</v>
      </c>
      <c r="I176" s="9">
        <v>355.682502</v>
      </c>
      <c r="J176" s="9">
        <v>0</v>
      </c>
      <c r="K176" s="9">
        <v>0</v>
      </c>
      <c r="L176" s="10">
        <v>0.17564568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</v>
      </c>
      <c r="S176" s="9">
        <v>130.68875</v>
      </c>
      <c r="T176" s="9">
        <v>0</v>
      </c>
      <c r="U176" s="9">
        <v>0</v>
      </c>
      <c r="V176" s="10">
        <v>0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0.0010442616129032259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1.0392491571612905</v>
      </c>
      <c r="AW176" s="9">
        <v>1.0964746934802887</v>
      </c>
      <c r="AX176" s="9">
        <v>0</v>
      </c>
      <c r="AY176" s="9">
        <v>0</v>
      </c>
      <c r="AZ176" s="10">
        <v>3.7653974796129024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0.031849979193548386</v>
      </c>
      <c r="BG176" s="9">
        <v>0</v>
      </c>
      <c r="BH176" s="9">
        <v>0</v>
      </c>
      <c r="BI176" s="9">
        <v>0</v>
      </c>
      <c r="BJ176" s="10">
        <v>0.0005221308064516129</v>
      </c>
      <c r="BK176" s="16">
        <f t="shared" si="3"/>
        <v>529.3164254978675</v>
      </c>
    </row>
    <row r="177" spans="1:63" s="12" customFormat="1" ht="15">
      <c r="A177" s="5"/>
      <c r="B177" s="8" t="s">
        <v>311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0.6498137936451613</v>
      </c>
      <c r="I177" s="9">
        <v>99.59586483870969</v>
      </c>
      <c r="J177" s="9">
        <v>0</v>
      </c>
      <c r="K177" s="9">
        <v>0</v>
      </c>
      <c r="L177" s="10">
        <v>0.019958144516129032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9.801434322580645</v>
      </c>
      <c r="S177" s="9">
        <v>36.57251612903226</v>
      </c>
      <c r="T177" s="9">
        <v>0</v>
      </c>
      <c r="U177" s="9">
        <v>0</v>
      </c>
      <c r="V177" s="10">
        <v>0.0009404361290322576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0.196906380483871</v>
      </c>
      <c r="AW177" s="9">
        <v>3.496241548387097</v>
      </c>
      <c r="AX177" s="9">
        <v>0</v>
      </c>
      <c r="AY177" s="9">
        <v>0</v>
      </c>
      <c r="AZ177" s="10">
        <v>0.17272476903225803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1.0488724645161291</v>
      </c>
      <c r="BG177" s="9">
        <v>0</v>
      </c>
      <c r="BH177" s="9">
        <v>0</v>
      </c>
      <c r="BI177" s="9">
        <v>0</v>
      </c>
      <c r="BJ177" s="10">
        <v>0.9536912020645163</v>
      </c>
      <c r="BK177" s="16">
        <f t="shared" si="3"/>
        <v>152.50896402909683</v>
      </c>
    </row>
    <row r="178" spans="1:63" s="12" customFormat="1" ht="15">
      <c r="A178" s="5"/>
      <c r="B178" s="8" t="s">
        <v>312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15.865066589032258</v>
      </c>
      <c r="I178" s="9">
        <v>59.59200516129033</v>
      </c>
      <c r="J178" s="9">
        <v>0</v>
      </c>
      <c r="K178" s="9">
        <v>0</v>
      </c>
      <c r="L178" s="10">
        <v>0.03192482225806452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</v>
      </c>
      <c r="S178" s="9">
        <v>26.167887096774194</v>
      </c>
      <c r="T178" s="9">
        <v>0</v>
      </c>
      <c r="U178" s="9">
        <v>0</v>
      </c>
      <c r="V178" s="10">
        <v>0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0.0005227688709677421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0.3397997661290323</v>
      </c>
      <c r="AW178" s="9">
        <v>3.397997661290322</v>
      </c>
      <c r="AX178" s="9">
        <v>0</v>
      </c>
      <c r="AY178" s="9">
        <v>0</v>
      </c>
      <c r="AZ178" s="10">
        <v>0.03241167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0.052276887096774194</v>
      </c>
      <c r="BG178" s="9">
        <v>0</v>
      </c>
      <c r="BH178" s="9">
        <v>0</v>
      </c>
      <c r="BI178" s="9">
        <v>0</v>
      </c>
      <c r="BJ178" s="10">
        <v>0.04234427854838709</v>
      </c>
      <c r="BK178" s="16">
        <f t="shared" si="3"/>
        <v>105.52223670129032</v>
      </c>
    </row>
    <row r="179" spans="1:63" s="12" customFormat="1" ht="15">
      <c r="A179" s="5"/>
      <c r="B179" s="8" t="s">
        <v>313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0.057278462806451616</v>
      </c>
      <c r="I179" s="9">
        <v>33.3863535483871</v>
      </c>
      <c r="J179" s="9">
        <v>0</v>
      </c>
      <c r="K179" s="9">
        <v>0</v>
      </c>
      <c r="L179" s="10">
        <v>2.7506703985161294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0.5999110403225806</v>
      </c>
      <c r="S179" s="9">
        <v>0</v>
      </c>
      <c r="T179" s="9">
        <v>0</v>
      </c>
      <c r="U179" s="9">
        <v>0</v>
      </c>
      <c r="V179" s="10">
        <v>10.433235483870968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0.158100663261458</v>
      </c>
      <c r="AW179" s="9">
        <v>0</v>
      </c>
      <c r="AX179" s="9">
        <v>0</v>
      </c>
      <c r="AY179" s="9">
        <v>0</v>
      </c>
      <c r="AZ179" s="10">
        <v>0.03439236580645161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</v>
      </c>
      <c r="BG179" s="9">
        <v>0</v>
      </c>
      <c r="BH179" s="9">
        <v>0</v>
      </c>
      <c r="BI179" s="9">
        <v>0</v>
      </c>
      <c r="BJ179" s="10">
        <v>0</v>
      </c>
      <c r="BK179" s="16">
        <f t="shared" si="3"/>
        <v>47.41994196297114</v>
      </c>
    </row>
    <row r="180" spans="1:63" s="12" customFormat="1" ht="15">
      <c r="A180" s="5"/>
      <c r="B180" s="8" t="s">
        <v>314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3.4696363560967742</v>
      </c>
      <c r="I180" s="9">
        <v>5.0332093253548384</v>
      </c>
      <c r="J180" s="9">
        <v>1.5764564516129032</v>
      </c>
      <c r="K180" s="9">
        <v>0</v>
      </c>
      <c r="L180" s="10">
        <v>8.547065445709675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4.60539378348387</v>
      </c>
      <c r="S180" s="9">
        <v>5.88092895048387</v>
      </c>
      <c r="T180" s="9">
        <v>2.364684677419355</v>
      </c>
      <c r="U180" s="9">
        <v>0</v>
      </c>
      <c r="V180" s="10">
        <v>4.966332672806452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35.70658177287097</v>
      </c>
      <c r="AW180" s="9">
        <v>13.466255206760595</v>
      </c>
      <c r="AX180" s="9">
        <v>0</v>
      </c>
      <c r="AY180" s="9">
        <v>0</v>
      </c>
      <c r="AZ180" s="10">
        <v>21.437163238096776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24.53428216248388</v>
      </c>
      <c r="BG180" s="9">
        <v>9.401296443322583</v>
      </c>
      <c r="BH180" s="9">
        <v>0</v>
      </c>
      <c r="BI180" s="9">
        <v>0</v>
      </c>
      <c r="BJ180" s="10">
        <v>5.476602218193547</v>
      </c>
      <c r="BK180" s="16">
        <f t="shared" si="3"/>
        <v>146.46588870469608</v>
      </c>
    </row>
    <row r="181" spans="1:63" s="12" customFormat="1" ht="15">
      <c r="A181" s="5"/>
      <c r="B181" s="8" t="s">
        <v>317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0.024237915193548388</v>
      </c>
      <c r="I181" s="9">
        <v>44.418840290322585</v>
      </c>
      <c r="J181" s="9">
        <v>0</v>
      </c>
      <c r="K181" s="9">
        <v>0</v>
      </c>
      <c r="L181" s="10">
        <v>0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1.1546817967741934</v>
      </c>
      <c r="S181" s="9">
        <v>1.0402538709677418</v>
      </c>
      <c r="T181" s="9">
        <v>0</v>
      </c>
      <c r="U181" s="9">
        <v>0</v>
      </c>
      <c r="V181" s="10">
        <v>0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0.80535025</v>
      </c>
      <c r="AW181" s="9">
        <v>14.548262580541934</v>
      </c>
      <c r="AX181" s="9">
        <v>0</v>
      </c>
      <c r="AY181" s="9">
        <v>0</v>
      </c>
      <c r="AZ181" s="10">
        <v>0.11948280235483869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2.0783232258064515</v>
      </c>
      <c r="BG181" s="9">
        <v>10.39161612903226</v>
      </c>
      <c r="BH181" s="9">
        <v>0</v>
      </c>
      <c r="BI181" s="9">
        <v>0</v>
      </c>
      <c r="BJ181" s="10">
        <v>0.020783232258064516</v>
      </c>
      <c r="BK181" s="16">
        <f t="shared" si="3"/>
        <v>74.60183209325162</v>
      </c>
    </row>
    <row r="182" spans="1:63" s="12" customFormat="1" ht="15">
      <c r="A182" s="5"/>
      <c r="B182" s="8" t="s">
        <v>318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13.701976190193545</v>
      </c>
      <c r="I182" s="9">
        <v>11.428885242612902</v>
      </c>
      <c r="J182" s="9">
        <v>0</v>
      </c>
      <c r="K182" s="9">
        <v>0</v>
      </c>
      <c r="L182" s="10">
        <v>4.702037729419355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9.607646324903223</v>
      </c>
      <c r="S182" s="9">
        <v>20.254068304193545</v>
      </c>
      <c r="T182" s="9">
        <v>2.080696129032258</v>
      </c>
      <c r="U182" s="9">
        <v>0</v>
      </c>
      <c r="V182" s="10">
        <v>3.792684868064516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0.001554118548387097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78.79299573145165</v>
      </c>
      <c r="AW182" s="9">
        <v>17.971377575899908</v>
      </c>
      <c r="AX182" s="9">
        <v>0</v>
      </c>
      <c r="AY182" s="9">
        <v>0</v>
      </c>
      <c r="AZ182" s="10">
        <v>27.453108869354843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33.63913884561292</v>
      </c>
      <c r="BG182" s="9">
        <v>3.806135109129032</v>
      </c>
      <c r="BH182" s="9">
        <v>0</v>
      </c>
      <c r="BI182" s="9">
        <v>0</v>
      </c>
      <c r="BJ182" s="10">
        <v>12.366785578967743</v>
      </c>
      <c r="BK182" s="16">
        <f t="shared" si="3"/>
        <v>239.5990906173838</v>
      </c>
    </row>
    <row r="183" spans="1:63" s="12" customFormat="1" ht="15">
      <c r="A183" s="5"/>
      <c r="B183" s="8" t="s">
        <v>319</v>
      </c>
      <c r="C183" s="11">
        <v>0</v>
      </c>
      <c r="D183" s="9">
        <v>2.0774141935483867</v>
      </c>
      <c r="E183" s="9">
        <v>0</v>
      </c>
      <c r="F183" s="9">
        <v>0</v>
      </c>
      <c r="G183" s="10">
        <v>0</v>
      </c>
      <c r="H183" s="11">
        <v>0.21615494683870967</v>
      </c>
      <c r="I183" s="9">
        <v>53.98586258064516</v>
      </c>
      <c r="J183" s="9">
        <v>0</v>
      </c>
      <c r="K183" s="9">
        <v>0</v>
      </c>
      <c r="L183" s="10">
        <v>0.2872025122580645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0.41548283870967745</v>
      </c>
      <c r="S183" s="9">
        <v>18.696727741935483</v>
      </c>
      <c r="T183" s="9">
        <v>0</v>
      </c>
      <c r="U183" s="9">
        <v>0</v>
      </c>
      <c r="V183" s="10">
        <v>0.004144065806451613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0.4747908833870968</v>
      </c>
      <c r="AW183" s="9">
        <v>3.3209507095322692</v>
      </c>
      <c r="AX183" s="9">
        <v>0</v>
      </c>
      <c r="AY183" s="9">
        <v>0</v>
      </c>
      <c r="AZ183" s="10">
        <v>1.115631879032258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2.6183077375161288</v>
      </c>
      <c r="BG183" s="9">
        <v>0</v>
      </c>
      <c r="BH183" s="9">
        <v>0</v>
      </c>
      <c r="BI183" s="9">
        <v>0</v>
      </c>
      <c r="BJ183" s="10">
        <v>0.0010377970967741937</v>
      </c>
      <c r="BK183" s="16">
        <f t="shared" si="3"/>
        <v>83.21370788630648</v>
      </c>
    </row>
    <row r="184" spans="1:63" s="12" customFormat="1" ht="14.25" customHeight="1">
      <c r="A184" s="5"/>
      <c r="B184" s="8" t="s">
        <v>320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65.39225525274193</v>
      </c>
      <c r="I184" s="9">
        <v>95.31437161045162</v>
      </c>
      <c r="J184" s="9">
        <v>0</v>
      </c>
      <c r="K184" s="9">
        <v>0</v>
      </c>
      <c r="L184" s="10">
        <v>0.4252405253225807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0.00414363483870968</v>
      </c>
      <c r="S184" s="9">
        <v>41.43634838709677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1.474820117032258</v>
      </c>
      <c r="AW184" s="9">
        <v>23.69766368431101</v>
      </c>
      <c r="AX184" s="9">
        <v>0</v>
      </c>
      <c r="AY184" s="9">
        <v>0</v>
      </c>
      <c r="AZ184" s="10">
        <v>0.3930454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0.0009826135806451613</v>
      </c>
      <c r="BG184" s="9">
        <v>0</v>
      </c>
      <c r="BH184" s="9">
        <v>0</v>
      </c>
      <c r="BI184" s="9">
        <v>0</v>
      </c>
      <c r="BJ184" s="10">
        <v>0</v>
      </c>
      <c r="BK184" s="16">
        <f t="shared" si="3"/>
        <v>228.13887122537554</v>
      </c>
    </row>
    <row r="185" spans="1:63" s="12" customFormat="1" ht="15">
      <c r="A185" s="5"/>
      <c r="B185" s="8" t="s">
        <v>321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3.665273133387096</v>
      </c>
      <c r="I185" s="9">
        <v>12.441762580645161</v>
      </c>
      <c r="J185" s="9">
        <v>0</v>
      </c>
      <c r="K185" s="9">
        <v>0</v>
      </c>
      <c r="L185" s="10">
        <v>2.8160312761290314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2.769328987741935</v>
      </c>
      <c r="S185" s="9">
        <v>1.2986895856774194</v>
      </c>
      <c r="T185" s="9">
        <v>0</v>
      </c>
      <c r="U185" s="9">
        <v>0</v>
      </c>
      <c r="V185" s="10">
        <v>2.1467044695806448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19.885170454096773</v>
      </c>
      <c r="AW185" s="9">
        <v>9.80537576189451</v>
      </c>
      <c r="AX185" s="9">
        <v>0</v>
      </c>
      <c r="AY185" s="9">
        <v>0</v>
      </c>
      <c r="AZ185" s="10">
        <v>5.511551578193549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5.832718641677419</v>
      </c>
      <c r="BG185" s="9">
        <v>0.04135108387096774</v>
      </c>
      <c r="BH185" s="9">
        <v>0</v>
      </c>
      <c r="BI185" s="9">
        <v>0</v>
      </c>
      <c r="BJ185" s="10">
        <v>0.9525945814838711</v>
      </c>
      <c r="BK185" s="16">
        <f t="shared" si="3"/>
        <v>67.16655213437836</v>
      </c>
    </row>
    <row r="186" spans="1:63" s="12" customFormat="1" ht="15">
      <c r="A186" s="5"/>
      <c r="B186" s="8" t="s">
        <v>322</v>
      </c>
      <c r="C186" s="11">
        <v>0</v>
      </c>
      <c r="D186" s="9">
        <v>106.13462225806451</v>
      </c>
      <c r="E186" s="9">
        <v>0</v>
      </c>
      <c r="F186" s="9">
        <v>0</v>
      </c>
      <c r="G186" s="10">
        <v>0</v>
      </c>
      <c r="H186" s="11">
        <v>5.723232222774194</v>
      </c>
      <c r="I186" s="9">
        <v>186.16837090645163</v>
      </c>
      <c r="J186" s="9">
        <v>0</v>
      </c>
      <c r="K186" s="9">
        <v>0</v>
      </c>
      <c r="L186" s="10">
        <v>8.525598423677417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7.7452513417741935</v>
      </c>
      <c r="S186" s="9">
        <v>6.182599354838709</v>
      </c>
      <c r="T186" s="9">
        <v>0</v>
      </c>
      <c r="U186" s="9">
        <v>0</v>
      </c>
      <c r="V186" s="10">
        <v>36.10638023225807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7.303860173806451</v>
      </c>
      <c r="AW186" s="9">
        <v>7.399755870524761</v>
      </c>
      <c r="AX186" s="9">
        <v>0</v>
      </c>
      <c r="AY186" s="9">
        <v>0</v>
      </c>
      <c r="AZ186" s="10">
        <v>1.9591345053225808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1.5407679179999998</v>
      </c>
      <c r="BG186" s="9">
        <v>0</v>
      </c>
      <c r="BH186" s="9">
        <v>0</v>
      </c>
      <c r="BI186" s="9">
        <v>0</v>
      </c>
      <c r="BJ186" s="10">
        <v>0.05087332161290323</v>
      </c>
      <c r="BK186" s="16">
        <f t="shared" si="3"/>
        <v>374.8404465291054</v>
      </c>
    </row>
    <row r="187" spans="1:63" s="12" customFormat="1" ht="15">
      <c r="A187" s="5"/>
      <c r="B187" s="8" t="s">
        <v>323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2.594243828612903</v>
      </c>
      <c r="I187" s="9">
        <v>4.089464516129032</v>
      </c>
      <c r="J187" s="9">
        <v>0</v>
      </c>
      <c r="K187" s="9">
        <v>0</v>
      </c>
      <c r="L187" s="10">
        <v>0.4926515435161291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0.720888567935484</v>
      </c>
      <c r="S187" s="9">
        <v>0</v>
      </c>
      <c r="T187" s="9">
        <v>0.2555915322580645</v>
      </c>
      <c r="U187" s="9">
        <v>0</v>
      </c>
      <c r="V187" s="10">
        <v>0.6961320458064516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19.10003617119355</v>
      </c>
      <c r="AW187" s="9">
        <v>8.451970585663993</v>
      </c>
      <c r="AX187" s="9">
        <v>0</v>
      </c>
      <c r="AY187" s="9">
        <v>0</v>
      </c>
      <c r="AZ187" s="10">
        <v>9.788346227548386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8.972824564516127</v>
      </c>
      <c r="BG187" s="9">
        <v>1.488696535483871</v>
      </c>
      <c r="BH187" s="9">
        <v>0</v>
      </c>
      <c r="BI187" s="9">
        <v>0</v>
      </c>
      <c r="BJ187" s="10">
        <v>3.1163260370967745</v>
      </c>
      <c r="BK187" s="16">
        <f t="shared" si="3"/>
        <v>59.76717215576077</v>
      </c>
    </row>
    <row r="188" spans="1:63" s="12" customFormat="1" ht="15">
      <c r="A188" s="5"/>
      <c r="B188" s="8" t="s">
        <v>324</v>
      </c>
      <c r="C188" s="11">
        <v>0</v>
      </c>
      <c r="D188" s="9">
        <v>5.106216129032258</v>
      </c>
      <c r="E188" s="9">
        <v>0</v>
      </c>
      <c r="F188" s="9">
        <v>0</v>
      </c>
      <c r="G188" s="10">
        <v>0</v>
      </c>
      <c r="H188" s="11">
        <v>0.06872966909677419</v>
      </c>
      <c r="I188" s="9">
        <v>22.467350967741933</v>
      </c>
      <c r="J188" s="9">
        <v>0</v>
      </c>
      <c r="K188" s="9">
        <v>0</v>
      </c>
      <c r="L188" s="10">
        <v>2.7200813319354835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10.213453501290322</v>
      </c>
      <c r="S188" s="9">
        <v>0</v>
      </c>
      <c r="T188" s="9">
        <v>0</v>
      </c>
      <c r="U188" s="9">
        <v>0</v>
      </c>
      <c r="V188" s="10">
        <v>0.0010212432258064512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0.14952002749676557</v>
      </c>
      <c r="AW188" s="9">
        <v>0</v>
      </c>
      <c r="AX188" s="9">
        <v>0</v>
      </c>
      <c r="AY188" s="9">
        <v>0</v>
      </c>
      <c r="AZ188" s="10">
        <v>0.2643572061290323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0.020362649677419353</v>
      </c>
      <c r="BG188" s="9">
        <v>0</v>
      </c>
      <c r="BH188" s="9">
        <v>0</v>
      </c>
      <c r="BI188" s="9">
        <v>0</v>
      </c>
      <c r="BJ188" s="10">
        <v>0.0005103420967741936</v>
      </c>
      <c r="BK188" s="16">
        <f t="shared" si="3"/>
        <v>41.01160306772256</v>
      </c>
    </row>
    <row r="189" spans="1:63" s="12" customFormat="1" ht="15">
      <c r="A189" s="5"/>
      <c r="B189" s="8" t="s">
        <v>327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7.176374817548388</v>
      </c>
      <c r="I189" s="9">
        <v>15.177837096774194</v>
      </c>
      <c r="J189" s="9">
        <v>0</v>
      </c>
      <c r="K189" s="9">
        <v>0</v>
      </c>
      <c r="L189" s="10">
        <v>13.70851541154839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9.322308671419357</v>
      </c>
      <c r="S189" s="9">
        <v>0.20237116129032257</v>
      </c>
      <c r="T189" s="9">
        <v>0</v>
      </c>
      <c r="U189" s="9">
        <v>0</v>
      </c>
      <c r="V189" s="10">
        <v>0.6196250689032258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25.250118131387094</v>
      </c>
      <c r="AW189" s="9">
        <v>13.324417547179905</v>
      </c>
      <c r="AX189" s="9">
        <v>0</v>
      </c>
      <c r="AY189" s="9">
        <v>0</v>
      </c>
      <c r="AZ189" s="10">
        <v>12.745148302741935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8.163310164000004</v>
      </c>
      <c r="BG189" s="9">
        <v>0</v>
      </c>
      <c r="BH189" s="9">
        <v>0</v>
      </c>
      <c r="BI189" s="9">
        <v>0</v>
      </c>
      <c r="BJ189" s="10">
        <v>2.754732134516129</v>
      </c>
      <c r="BK189" s="16">
        <f t="shared" si="3"/>
        <v>108.44475850730896</v>
      </c>
    </row>
    <row r="190" spans="1:63" s="12" customFormat="1" ht="15">
      <c r="A190" s="5"/>
      <c r="B190" s="8" t="s">
        <v>328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0.42833616116129036</v>
      </c>
      <c r="I190" s="9">
        <v>4.056309677419355</v>
      </c>
      <c r="J190" s="9">
        <v>0</v>
      </c>
      <c r="K190" s="9">
        <v>0</v>
      </c>
      <c r="L190" s="10">
        <v>0.011256259354838708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9.43649742580645</v>
      </c>
      <c r="S190" s="9">
        <v>0</v>
      </c>
      <c r="T190" s="9">
        <v>0</v>
      </c>
      <c r="U190" s="9">
        <v>0</v>
      </c>
      <c r="V190" s="10">
        <v>0.0009126696774193547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6.166185027182269</v>
      </c>
      <c r="AW190" s="9">
        <v>0</v>
      </c>
      <c r="AX190" s="9">
        <v>0</v>
      </c>
      <c r="AY190" s="9">
        <v>0</v>
      </c>
      <c r="AZ190" s="10">
        <v>0.14115136974193548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0.04195924722580645</v>
      </c>
      <c r="BG190" s="9">
        <v>0</v>
      </c>
      <c r="BH190" s="9">
        <v>0</v>
      </c>
      <c r="BI190" s="9">
        <v>0</v>
      </c>
      <c r="BJ190" s="10">
        <v>0.0010135083870967743</v>
      </c>
      <c r="BK190" s="16">
        <f t="shared" si="3"/>
        <v>20.283621345956462</v>
      </c>
    </row>
    <row r="191" spans="1:63" s="12" customFormat="1" ht="15">
      <c r="A191" s="5"/>
      <c r="B191" s="8" t="s">
        <v>329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14.088290175387097</v>
      </c>
      <c r="I191" s="9">
        <v>9.224407205290323</v>
      </c>
      <c r="J191" s="9">
        <v>0</v>
      </c>
      <c r="K191" s="9">
        <v>0</v>
      </c>
      <c r="L191" s="10">
        <v>2.4138201667741943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0.0010095441935483874</v>
      </c>
      <c r="S191" s="9">
        <v>0</v>
      </c>
      <c r="T191" s="9">
        <v>0</v>
      </c>
      <c r="U191" s="9">
        <v>0</v>
      </c>
      <c r="V191" s="10">
        <v>0.0009085897741935485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125.12413883064512</v>
      </c>
      <c r="AW191" s="9">
        <v>74.1841572413181</v>
      </c>
      <c r="AX191" s="9">
        <v>0</v>
      </c>
      <c r="AY191" s="9">
        <v>0</v>
      </c>
      <c r="AZ191" s="10">
        <v>36.0097305746129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7.735766292032258</v>
      </c>
      <c r="BG191" s="9">
        <v>8.424064289032257</v>
      </c>
      <c r="BH191" s="9">
        <v>0</v>
      </c>
      <c r="BI191" s="9">
        <v>0</v>
      </c>
      <c r="BJ191" s="10">
        <v>0.021130764677419357</v>
      </c>
      <c r="BK191" s="16">
        <f t="shared" si="3"/>
        <v>277.2274236737374</v>
      </c>
    </row>
    <row r="192" spans="1:63" s="12" customFormat="1" ht="15">
      <c r="A192" s="5"/>
      <c r="B192" s="8" t="s">
        <v>330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1.4836559950645158</v>
      </c>
      <c r="I192" s="9">
        <v>6.274528225806453</v>
      </c>
      <c r="J192" s="9">
        <v>0</v>
      </c>
      <c r="K192" s="9">
        <v>0</v>
      </c>
      <c r="L192" s="10">
        <v>0.693934663612903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0.4857097160322581</v>
      </c>
      <c r="S192" s="9">
        <v>0.20078490322580644</v>
      </c>
      <c r="T192" s="9">
        <v>0</v>
      </c>
      <c r="U192" s="9">
        <v>0</v>
      </c>
      <c r="V192" s="10">
        <v>0.18811996277419357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0.2508422580645161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15.584688669451614</v>
      </c>
      <c r="AW192" s="9">
        <v>7.868015931392844</v>
      </c>
      <c r="AX192" s="9">
        <v>0</v>
      </c>
      <c r="AY192" s="9">
        <v>0</v>
      </c>
      <c r="AZ192" s="10">
        <v>7.786364661806451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2.23562772983871</v>
      </c>
      <c r="BG192" s="9">
        <v>0.5518529677419354</v>
      </c>
      <c r="BH192" s="9">
        <v>0</v>
      </c>
      <c r="BI192" s="9">
        <v>0</v>
      </c>
      <c r="BJ192" s="10">
        <v>2.121364611580645</v>
      </c>
      <c r="BK192" s="16">
        <f aca="true" t="shared" si="4" ref="BK192:BK207">SUM(C192:BJ192)</f>
        <v>45.72549029639285</v>
      </c>
    </row>
    <row r="193" spans="1:63" s="12" customFormat="1" ht="15">
      <c r="A193" s="5"/>
      <c r="B193" s="8" t="s">
        <v>331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0.007207736709677419</v>
      </c>
      <c r="I193" s="9">
        <v>4.533167741935484</v>
      </c>
      <c r="J193" s="9">
        <v>0</v>
      </c>
      <c r="K193" s="9">
        <v>0</v>
      </c>
      <c r="L193" s="10">
        <v>0.013146186451612904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0.00045331677419354846</v>
      </c>
      <c r="S193" s="9">
        <v>2.266583870967742</v>
      </c>
      <c r="T193" s="9">
        <v>0</v>
      </c>
      <c r="U193" s="9">
        <v>0</v>
      </c>
      <c r="V193" s="10">
        <v>0.008613018709677421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0.05914428709677419</v>
      </c>
      <c r="AW193" s="9">
        <v>2.266064516129032</v>
      </c>
      <c r="AX193" s="9">
        <v>0</v>
      </c>
      <c r="AY193" s="9">
        <v>0</v>
      </c>
      <c r="AZ193" s="10">
        <v>0.018581729032258062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0.10899770645161289</v>
      </c>
      <c r="BG193" s="9">
        <v>0</v>
      </c>
      <c r="BH193" s="9">
        <v>0</v>
      </c>
      <c r="BI193" s="9">
        <v>0</v>
      </c>
      <c r="BJ193" s="10">
        <v>0.007251406451612903</v>
      </c>
      <c r="BK193" s="16">
        <f t="shared" si="4"/>
        <v>9.289211516709678</v>
      </c>
    </row>
    <row r="194" spans="1:63" s="12" customFormat="1" ht="15">
      <c r="A194" s="5"/>
      <c r="B194" s="8" t="s">
        <v>332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0.05538064516129033</v>
      </c>
      <c r="I194" s="9">
        <v>10.064516129032258</v>
      </c>
      <c r="J194" s="9">
        <v>0</v>
      </c>
      <c r="K194" s="9">
        <v>0</v>
      </c>
      <c r="L194" s="10">
        <v>0.00535483870967742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0.0006451612903225806</v>
      </c>
      <c r="S194" s="9">
        <v>0</v>
      </c>
      <c r="T194" s="9">
        <v>0</v>
      </c>
      <c r="U194" s="9">
        <v>0</v>
      </c>
      <c r="V194" s="10">
        <v>0.0012903225806451613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0.7047851401290323</v>
      </c>
      <c r="AW194" s="9">
        <v>1.096774193548387</v>
      </c>
      <c r="AX194" s="9">
        <v>0</v>
      </c>
      <c r="AY194" s="9">
        <v>0</v>
      </c>
      <c r="AZ194" s="10">
        <v>0.26046451612903226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0.19734193548387097</v>
      </c>
      <c r="BG194" s="9">
        <v>0</v>
      </c>
      <c r="BH194" s="9">
        <v>0</v>
      </c>
      <c r="BI194" s="9">
        <v>0</v>
      </c>
      <c r="BJ194" s="10">
        <v>0.00012903225806451613</v>
      </c>
      <c r="BK194" s="16">
        <f t="shared" si="4"/>
        <v>12.386681914322581</v>
      </c>
    </row>
    <row r="195" spans="1:63" s="12" customFormat="1" ht="15">
      <c r="A195" s="5"/>
      <c r="B195" s="8" t="s">
        <v>211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1.501514800935484</v>
      </c>
      <c r="I195" s="9">
        <v>8.761314135483872</v>
      </c>
      <c r="J195" s="9">
        <v>0</v>
      </c>
      <c r="K195" s="9">
        <v>0</v>
      </c>
      <c r="L195" s="10">
        <v>0.983085991064516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5.021222569548386</v>
      </c>
      <c r="S195" s="9">
        <v>44.74183492741935</v>
      </c>
      <c r="T195" s="9">
        <v>0.1810188870967742</v>
      </c>
      <c r="U195" s="9">
        <v>0</v>
      </c>
      <c r="V195" s="10">
        <v>0.08290574651612903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0.023925625806451613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46.743967355580644</v>
      </c>
      <c r="AW195" s="9">
        <v>43.38146347469425</v>
      </c>
      <c r="AX195" s="9">
        <v>0</v>
      </c>
      <c r="AY195" s="9">
        <v>0</v>
      </c>
      <c r="AZ195" s="10">
        <v>18.367123748967742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10.686901594290322</v>
      </c>
      <c r="BG195" s="9">
        <v>3.959080967580645</v>
      </c>
      <c r="BH195" s="9">
        <v>0</v>
      </c>
      <c r="BI195" s="9">
        <v>0</v>
      </c>
      <c r="BJ195" s="10">
        <v>10.16282270183871</v>
      </c>
      <c r="BK195" s="16">
        <f t="shared" si="4"/>
        <v>194.59818252682325</v>
      </c>
    </row>
    <row r="196" spans="1:63" s="12" customFormat="1" ht="15">
      <c r="A196" s="5"/>
      <c r="B196" s="8" t="s">
        <v>137</v>
      </c>
      <c r="C196" s="11">
        <v>0</v>
      </c>
      <c r="D196" s="9">
        <v>0</v>
      </c>
      <c r="E196" s="9">
        <v>0</v>
      </c>
      <c r="F196" s="9">
        <v>0</v>
      </c>
      <c r="G196" s="10">
        <v>0</v>
      </c>
      <c r="H196" s="11">
        <v>0.5875274655483869</v>
      </c>
      <c r="I196" s="9">
        <v>41.734903225806455</v>
      </c>
      <c r="J196" s="9">
        <v>0</v>
      </c>
      <c r="K196" s="9">
        <v>0</v>
      </c>
      <c r="L196" s="10">
        <v>8.589162326451609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0.37799898064516135</v>
      </c>
      <c r="S196" s="9">
        <v>0</v>
      </c>
      <c r="T196" s="9">
        <v>0</v>
      </c>
      <c r="U196" s="9">
        <v>0</v>
      </c>
      <c r="V196" s="10">
        <v>0.009897134193548388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1.4149067792258065</v>
      </c>
      <c r="AW196" s="9">
        <v>36.81190821317195</v>
      </c>
      <c r="AX196" s="9">
        <v>0</v>
      </c>
      <c r="AY196" s="9">
        <v>0</v>
      </c>
      <c r="AZ196" s="10">
        <v>0.39793872125806456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0.07289781377419355</v>
      </c>
      <c r="BG196" s="9">
        <v>36.300135806451614</v>
      </c>
      <c r="BH196" s="9">
        <v>0</v>
      </c>
      <c r="BI196" s="9">
        <v>0</v>
      </c>
      <c r="BJ196" s="10">
        <v>33.152963088129034</v>
      </c>
      <c r="BK196" s="16">
        <f t="shared" si="4"/>
        <v>159.4502395546558</v>
      </c>
    </row>
    <row r="197" spans="1:63" s="12" customFormat="1" ht="15">
      <c r="A197" s="5"/>
      <c r="B197" s="8" t="s">
        <v>138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0.6026568348387096</v>
      </c>
      <c r="I197" s="9">
        <v>0</v>
      </c>
      <c r="J197" s="9">
        <v>0</v>
      </c>
      <c r="K197" s="9">
        <v>0</v>
      </c>
      <c r="L197" s="10">
        <v>0.737284444935484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0.5310593069032259</v>
      </c>
      <c r="S197" s="9">
        <v>0</v>
      </c>
      <c r="T197" s="9">
        <v>0</v>
      </c>
      <c r="U197" s="9">
        <v>0</v>
      </c>
      <c r="V197" s="10">
        <v>0.10602956541935482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0.02357224516129032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10.295717171516129</v>
      </c>
      <c r="AW197" s="9">
        <v>5.116706298501411</v>
      </c>
      <c r="AX197" s="9">
        <v>0</v>
      </c>
      <c r="AY197" s="9">
        <v>0</v>
      </c>
      <c r="AZ197" s="10">
        <v>7.768188992290321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3.2290276431290326</v>
      </c>
      <c r="BG197" s="9">
        <v>0.01803722016129032</v>
      </c>
      <c r="BH197" s="9">
        <v>0</v>
      </c>
      <c r="BI197" s="9">
        <v>0</v>
      </c>
      <c r="BJ197" s="10">
        <v>0.5979859284193546</v>
      </c>
      <c r="BK197" s="16">
        <f t="shared" si="4"/>
        <v>29.026265651275605</v>
      </c>
    </row>
    <row r="198" spans="1:63" s="12" customFormat="1" ht="15">
      <c r="A198" s="5"/>
      <c r="B198" s="8" t="s">
        <v>139</v>
      </c>
      <c r="C198" s="11">
        <v>0</v>
      </c>
      <c r="D198" s="9">
        <v>5.94028064516129</v>
      </c>
      <c r="E198" s="9">
        <v>0</v>
      </c>
      <c r="F198" s="9">
        <v>0</v>
      </c>
      <c r="G198" s="10">
        <v>0</v>
      </c>
      <c r="H198" s="11">
        <v>0.2506798432258064</v>
      </c>
      <c r="I198" s="9">
        <v>14.256673548387095</v>
      </c>
      <c r="J198" s="9">
        <v>0</v>
      </c>
      <c r="K198" s="9">
        <v>0</v>
      </c>
      <c r="L198" s="10">
        <v>0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0.11939964096774194</v>
      </c>
      <c r="S198" s="9">
        <v>0</v>
      </c>
      <c r="T198" s="9">
        <v>0</v>
      </c>
      <c r="U198" s="9">
        <v>0</v>
      </c>
      <c r="V198" s="10">
        <v>0.01865248122580645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0.008896417741935485</v>
      </c>
      <c r="AW198" s="9">
        <v>18.97902451612903</v>
      </c>
      <c r="AX198" s="9">
        <v>0</v>
      </c>
      <c r="AY198" s="9">
        <v>0</v>
      </c>
      <c r="AZ198" s="10">
        <v>0.08362632677419354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0.030840914838709682</v>
      </c>
      <c r="BG198" s="9">
        <v>17.792835483870967</v>
      </c>
      <c r="BH198" s="9">
        <v>0</v>
      </c>
      <c r="BI198" s="9">
        <v>0</v>
      </c>
      <c r="BJ198" s="10">
        <v>17.810628319354837</v>
      </c>
      <c r="BK198" s="16">
        <f t="shared" si="4"/>
        <v>75.29153813767742</v>
      </c>
    </row>
    <row r="199" spans="1:63" s="12" customFormat="1" ht="15">
      <c r="A199" s="5"/>
      <c r="B199" s="8" t="s">
        <v>140</v>
      </c>
      <c r="C199" s="11">
        <v>0</v>
      </c>
      <c r="D199" s="9">
        <v>7.771055225806452</v>
      </c>
      <c r="E199" s="9">
        <v>0</v>
      </c>
      <c r="F199" s="9">
        <v>0</v>
      </c>
      <c r="G199" s="10">
        <v>0</v>
      </c>
      <c r="H199" s="11">
        <v>0.045083984516129036</v>
      </c>
      <c r="I199" s="9">
        <v>15.423468387096774</v>
      </c>
      <c r="J199" s="9">
        <v>0</v>
      </c>
      <c r="K199" s="9">
        <v>0</v>
      </c>
      <c r="L199" s="10">
        <v>0.011864206451612904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0.12279453677419355</v>
      </c>
      <c r="S199" s="9">
        <v>0</v>
      </c>
      <c r="T199" s="9">
        <v>0</v>
      </c>
      <c r="U199" s="9">
        <v>0</v>
      </c>
      <c r="V199" s="10">
        <v>0.0035592619354838703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1.3928449803870968</v>
      </c>
      <c r="AW199" s="9">
        <v>28.422658064693607</v>
      </c>
      <c r="AX199" s="9">
        <v>0</v>
      </c>
      <c r="AY199" s="9">
        <v>0</v>
      </c>
      <c r="AZ199" s="10">
        <v>0.10148073190322582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0.07472790516129033</v>
      </c>
      <c r="BG199" s="9">
        <v>17.76416129032258</v>
      </c>
      <c r="BH199" s="9">
        <v>0</v>
      </c>
      <c r="BI199" s="9">
        <v>0</v>
      </c>
      <c r="BJ199" s="10">
        <v>0.005921387096774192</v>
      </c>
      <c r="BK199" s="16">
        <f t="shared" si="4"/>
        <v>71.13961996214522</v>
      </c>
    </row>
    <row r="200" spans="1:63" s="12" customFormat="1" ht="15">
      <c r="A200" s="5"/>
      <c r="B200" s="8" t="s">
        <v>141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0.316586299</v>
      </c>
      <c r="I200" s="9">
        <v>85.74831967741935</v>
      </c>
      <c r="J200" s="9">
        <v>0</v>
      </c>
      <c r="K200" s="9">
        <v>0</v>
      </c>
      <c r="L200" s="10">
        <v>0.6329518091290323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0.3766021891935484</v>
      </c>
      <c r="S200" s="9">
        <v>0</v>
      </c>
      <c r="T200" s="9">
        <v>0</v>
      </c>
      <c r="U200" s="9">
        <v>0</v>
      </c>
      <c r="V200" s="10">
        <v>1.2627499732903227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0.5262336245806452</v>
      </c>
      <c r="AW200" s="9">
        <v>7.101510972836908</v>
      </c>
      <c r="AX200" s="9">
        <v>0</v>
      </c>
      <c r="AY200" s="9">
        <v>0</v>
      </c>
      <c r="AZ200" s="10">
        <v>17.41488246464516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0.23456210493548388</v>
      </c>
      <c r="BG200" s="9">
        <v>38.70135677419355</v>
      </c>
      <c r="BH200" s="9">
        <v>0</v>
      </c>
      <c r="BI200" s="9">
        <v>0</v>
      </c>
      <c r="BJ200" s="10">
        <v>14.668635155290321</v>
      </c>
      <c r="BK200" s="16">
        <f t="shared" si="4"/>
        <v>166.9843910445143</v>
      </c>
    </row>
    <row r="201" spans="1:63" s="12" customFormat="1" ht="15">
      <c r="A201" s="5"/>
      <c r="B201" s="8" t="s">
        <v>142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1.510468291354839</v>
      </c>
      <c r="I201" s="9">
        <v>7.382166307741936</v>
      </c>
      <c r="J201" s="9">
        <v>0</v>
      </c>
      <c r="K201" s="9">
        <v>0</v>
      </c>
      <c r="L201" s="10">
        <v>0.3437469890322581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0.6489396677419355</v>
      </c>
      <c r="S201" s="9">
        <v>10.072747741935483</v>
      </c>
      <c r="T201" s="9">
        <v>0</v>
      </c>
      <c r="U201" s="9">
        <v>0</v>
      </c>
      <c r="V201" s="10">
        <v>0.026976439354838712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0.057345903225806454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7.624465603709677</v>
      </c>
      <c r="AW201" s="9">
        <v>9.337174655136415</v>
      </c>
      <c r="AX201" s="9">
        <v>0</v>
      </c>
      <c r="AY201" s="9">
        <v>0</v>
      </c>
      <c r="AZ201" s="10">
        <v>2.386403068290323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0.7932638927419353</v>
      </c>
      <c r="BG201" s="9">
        <v>0</v>
      </c>
      <c r="BH201" s="9">
        <v>0</v>
      </c>
      <c r="BI201" s="9">
        <v>0</v>
      </c>
      <c r="BJ201" s="10">
        <v>0.8822198772258064</v>
      </c>
      <c r="BK201" s="16">
        <f t="shared" si="4"/>
        <v>41.06591843749125</v>
      </c>
    </row>
    <row r="202" spans="1:63" s="12" customFormat="1" ht="15">
      <c r="A202" s="5"/>
      <c r="B202" s="8" t="s">
        <v>143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0.19068141470967748</v>
      </c>
      <c r="I202" s="9">
        <v>248.7651951612903</v>
      </c>
      <c r="J202" s="9">
        <v>0</v>
      </c>
      <c r="K202" s="9">
        <v>0</v>
      </c>
      <c r="L202" s="10">
        <v>0.14625079380645162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0.0011570474193548386</v>
      </c>
      <c r="S202" s="9">
        <v>0</v>
      </c>
      <c r="T202" s="9">
        <v>0</v>
      </c>
      <c r="U202" s="9">
        <v>0</v>
      </c>
      <c r="V202" s="10">
        <v>0.10505990567741935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0.04910897796774195</v>
      </c>
      <c r="AW202" s="9">
        <v>9.242366451399457</v>
      </c>
      <c r="AX202" s="9">
        <v>0</v>
      </c>
      <c r="AY202" s="9">
        <v>0</v>
      </c>
      <c r="AZ202" s="10">
        <v>2.9059352191612895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2.4619353635483874</v>
      </c>
      <c r="BG202" s="9">
        <v>83.18129806451613</v>
      </c>
      <c r="BH202" s="9">
        <v>0</v>
      </c>
      <c r="BI202" s="9">
        <v>0</v>
      </c>
      <c r="BJ202" s="10">
        <v>0.005198831129032258</v>
      </c>
      <c r="BK202" s="16">
        <f t="shared" si="4"/>
        <v>347.0541872306252</v>
      </c>
    </row>
    <row r="203" spans="1:63" s="12" customFormat="1" ht="15">
      <c r="A203" s="5"/>
      <c r="B203" s="8" t="s">
        <v>144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0.7512815185483871</v>
      </c>
      <c r="I203" s="9">
        <v>0.1724441129032258</v>
      </c>
      <c r="J203" s="9">
        <v>0</v>
      </c>
      <c r="K203" s="9">
        <v>0</v>
      </c>
      <c r="L203" s="10">
        <v>0.4881318022580645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0.033154397290322574</v>
      </c>
      <c r="S203" s="9">
        <v>1.549122947580645</v>
      </c>
      <c r="T203" s="9">
        <v>0</v>
      </c>
      <c r="U203" s="9">
        <v>0</v>
      </c>
      <c r="V203" s="10">
        <v>0.36650122129032253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14.903639207129034</v>
      </c>
      <c r="AW203" s="9">
        <v>11.861184861194685</v>
      </c>
      <c r="AX203" s="9">
        <v>0</v>
      </c>
      <c r="AY203" s="9">
        <v>0</v>
      </c>
      <c r="AZ203" s="10">
        <v>3.1825868391612904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3.4792958058387087</v>
      </c>
      <c r="BG203" s="9">
        <v>0</v>
      </c>
      <c r="BH203" s="9">
        <v>0</v>
      </c>
      <c r="BI203" s="9">
        <v>0</v>
      </c>
      <c r="BJ203" s="10">
        <v>0.6574187421935482</v>
      </c>
      <c r="BK203" s="16">
        <f t="shared" si="4"/>
        <v>37.44476145538823</v>
      </c>
    </row>
    <row r="204" spans="1:63" s="12" customFormat="1" ht="15">
      <c r="A204" s="5"/>
      <c r="B204" s="8" t="s">
        <v>145</v>
      </c>
      <c r="C204" s="11">
        <v>0</v>
      </c>
      <c r="D204" s="9">
        <v>0.3434424193548387</v>
      </c>
      <c r="E204" s="9">
        <v>0</v>
      </c>
      <c r="F204" s="9">
        <v>0</v>
      </c>
      <c r="G204" s="10">
        <v>0</v>
      </c>
      <c r="H204" s="11">
        <v>1.2171599341935484</v>
      </c>
      <c r="I204" s="9">
        <v>17.172120967741936</v>
      </c>
      <c r="J204" s="9">
        <v>0</v>
      </c>
      <c r="K204" s="9">
        <v>0</v>
      </c>
      <c r="L204" s="10">
        <v>0.8931792519354839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0.003434424193548387</v>
      </c>
      <c r="S204" s="9">
        <v>0</v>
      </c>
      <c r="T204" s="9">
        <v>0</v>
      </c>
      <c r="U204" s="9">
        <v>0</v>
      </c>
      <c r="V204" s="10">
        <v>0.041556532741935485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0.5616371656129032</v>
      </c>
      <c r="AW204" s="9">
        <v>0.5696348385684463</v>
      </c>
      <c r="AX204" s="9">
        <v>0</v>
      </c>
      <c r="AY204" s="9">
        <v>0</v>
      </c>
      <c r="AZ204" s="10">
        <v>0.16535430619354838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0.17544753032258065</v>
      </c>
      <c r="BG204" s="9">
        <v>0</v>
      </c>
      <c r="BH204" s="9">
        <v>0</v>
      </c>
      <c r="BI204" s="9">
        <v>0</v>
      </c>
      <c r="BJ204" s="10">
        <v>2.130418702548387</v>
      </c>
      <c r="BK204" s="16">
        <f t="shared" si="4"/>
        <v>23.273386073407156</v>
      </c>
    </row>
    <row r="205" spans="1:63" s="12" customFormat="1" ht="15">
      <c r="A205" s="5"/>
      <c r="B205" s="8" t="s">
        <v>146</v>
      </c>
      <c r="C205" s="11">
        <v>0</v>
      </c>
      <c r="D205" s="9">
        <v>0</v>
      </c>
      <c r="E205" s="9">
        <v>0</v>
      </c>
      <c r="F205" s="9">
        <v>0</v>
      </c>
      <c r="G205" s="10">
        <v>0</v>
      </c>
      <c r="H205" s="11">
        <v>1.5290237219354839</v>
      </c>
      <c r="I205" s="9">
        <v>213.8812057922258</v>
      </c>
      <c r="J205" s="9">
        <v>0</v>
      </c>
      <c r="K205" s="9">
        <v>0</v>
      </c>
      <c r="L205" s="10">
        <v>0.829980567483871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0.00227049806451613</v>
      </c>
      <c r="S205" s="9">
        <v>5.676245161290322</v>
      </c>
      <c r="T205" s="9">
        <v>0</v>
      </c>
      <c r="U205" s="9">
        <v>0</v>
      </c>
      <c r="V205" s="10">
        <v>0.01135260390322581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6.7845523423225815</v>
      </c>
      <c r="AW205" s="9">
        <v>0.5649387099390412</v>
      </c>
      <c r="AX205" s="9">
        <v>0</v>
      </c>
      <c r="AY205" s="9">
        <v>0</v>
      </c>
      <c r="AZ205" s="10">
        <v>0.1500477212903226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0.01835485851612903</v>
      </c>
      <c r="BG205" s="9">
        <v>0</v>
      </c>
      <c r="BH205" s="9">
        <v>0</v>
      </c>
      <c r="BI205" s="9">
        <v>0</v>
      </c>
      <c r="BJ205" s="10">
        <v>0.00734420322580645</v>
      </c>
      <c r="BK205" s="16">
        <f t="shared" si="4"/>
        <v>229.4553161801971</v>
      </c>
    </row>
    <row r="206" spans="1:63" s="12" customFormat="1" ht="15">
      <c r="A206" s="5"/>
      <c r="B206" s="8" t="s">
        <v>178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0.1551594968064516</v>
      </c>
      <c r="I206" s="9">
        <v>116.2283630483871</v>
      </c>
      <c r="J206" s="9">
        <v>0</v>
      </c>
      <c r="K206" s="9">
        <v>0</v>
      </c>
      <c r="L206" s="10">
        <v>0.2548322398387097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0.002260152903225807</v>
      </c>
      <c r="S206" s="9">
        <v>18.08122322580645</v>
      </c>
      <c r="T206" s="9">
        <v>0</v>
      </c>
      <c r="U206" s="9">
        <v>0</v>
      </c>
      <c r="V206" s="10">
        <v>0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0.5695015322580645</v>
      </c>
      <c r="AW206" s="9">
        <v>3.3831774193548387</v>
      </c>
      <c r="AX206" s="9">
        <v>0</v>
      </c>
      <c r="AY206" s="9">
        <v>0</v>
      </c>
      <c r="AZ206" s="10">
        <v>0.22678565967741934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0.0853688435483871</v>
      </c>
      <c r="BG206" s="9">
        <v>41.72585483870968</v>
      </c>
      <c r="BH206" s="9">
        <v>0</v>
      </c>
      <c r="BI206" s="9">
        <v>0</v>
      </c>
      <c r="BJ206" s="10">
        <v>0.0067663548387096786</v>
      </c>
      <c r="BK206" s="16">
        <f t="shared" si="4"/>
        <v>180.71929281212903</v>
      </c>
    </row>
    <row r="207" spans="1:63" s="12" customFormat="1" ht="15">
      <c r="A207" s="5"/>
      <c r="B207" s="8" t="s">
        <v>183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0.8927872959677419</v>
      </c>
      <c r="I207" s="9">
        <v>242.20727903225804</v>
      </c>
      <c r="J207" s="9">
        <v>0</v>
      </c>
      <c r="K207" s="9">
        <v>0</v>
      </c>
      <c r="L207" s="10">
        <v>0.08798320229032258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0.0025347274193548387</v>
      </c>
      <c r="S207" s="9">
        <v>15.77163677419355</v>
      </c>
      <c r="T207" s="9">
        <v>0</v>
      </c>
      <c r="U207" s="9">
        <v>0</v>
      </c>
      <c r="V207" s="10">
        <v>0.010138909354838712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0.005625988709677419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0.34489561183870965</v>
      </c>
      <c r="AW207" s="9">
        <v>0.45145727266332103</v>
      </c>
      <c r="AX207" s="9">
        <v>0</v>
      </c>
      <c r="AY207" s="9">
        <v>0</v>
      </c>
      <c r="AZ207" s="10">
        <v>0.06638666677419355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0.021378757096774195</v>
      </c>
      <c r="BG207" s="9">
        <v>78.76384193548387</v>
      </c>
      <c r="BH207" s="9">
        <v>0</v>
      </c>
      <c r="BI207" s="9">
        <v>0</v>
      </c>
      <c r="BJ207" s="10">
        <v>0.001687796612903226</v>
      </c>
      <c r="BK207" s="16">
        <f t="shared" si="4"/>
        <v>338.6276339706632</v>
      </c>
    </row>
    <row r="208" spans="1:63" s="20" customFormat="1" ht="15">
      <c r="A208" s="5"/>
      <c r="B208" s="14" t="s">
        <v>17</v>
      </c>
      <c r="C208" s="19">
        <f aca="true" t="shared" si="5" ref="C208:AH208">SUM(C20:C207)</f>
        <v>0</v>
      </c>
      <c r="D208" s="17">
        <f t="shared" si="5"/>
        <v>1234.1037913112905</v>
      </c>
      <c r="E208" s="17">
        <f t="shared" si="5"/>
        <v>0</v>
      </c>
      <c r="F208" s="17">
        <f t="shared" si="5"/>
        <v>0</v>
      </c>
      <c r="G208" s="18">
        <f t="shared" si="5"/>
        <v>128.21500992777425</v>
      </c>
      <c r="H208" s="19">
        <f t="shared" si="5"/>
        <v>465.3642872381287</v>
      </c>
      <c r="I208" s="17">
        <f t="shared" si="5"/>
        <v>8451.81127692345</v>
      </c>
      <c r="J208" s="17">
        <f t="shared" si="5"/>
        <v>13.070825806451614</v>
      </c>
      <c r="K208" s="17">
        <f t="shared" si="5"/>
        <v>0</v>
      </c>
      <c r="L208" s="18">
        <f t="shared" si="5"/>
        <v>328.6638877367096</v>
      </c>
      <c r="M208" s="19">
        <f t="shared" si="5"/>
        <v>0</v>
      </c>
      <c r="N208" s="17">
        <f t="shared" si="5"/>
        <v>0</v>
      </c>
      <c r="O208" s="17">
        <f t="shared" si="5"/>
        <v>0</v>
      </c>
      <c r="P208" s="17">
        <f t="shared" si="5"/>
        <v>0</v>
      </c>
      <c r="Q208" s="18">
        <f t="shared" si="5"/>
        <v>0</v>
      </c>
      <c r="R208" s="19">
        <f t="shared" si="5"/>
        <v>140.61028980409682</v>
      </c>
      <c r="S208" s="17">
        <f t="shared" si="5"/>
        <v>2744.3117984559026</v>
      </c>
      <c r="T208" s="17">
        <f t="shared" si="5"/>
        <v>34.9603521978387</v>
      </c>
      <c r="U208" s="17">
        <f t="shared" si="5"/>
        <v>0</v>
      </c>
      <c r="V208" s="18">
        <f t="shared" si="5"/>
        <v>162.2146705028387</v>
      </c>
      <c r="W208" s="19">
        <f t="shared" si="5"/>
        <v>0</v>
      </c>
      <c r="X208" s="17">
        <f t="shared" si="5"/>
        <v>0</v>
      </c>
      <c r="Y208" s="17">
        <f t="shared" si="5"/>
        <v>0</v>
      </c>
      <c r="Z208" s="17">
        <f t="shared" si="5"/>
        <v>0</v>
      </c>
      <c r="AA208" s="18">
        <f t="shared" si="5"/>
        <v>0</v>
      </c>
      <c r="AB208" s="19">
        <f t="shared" si="5"/>
        <v>2.320501621129033</v>
      </c>
      <c r="AC208" s="17">
        <f t="shared" si="5"/>
        <v>0.0563388033548387</v>
      </c>
      <c r="AD208" s="17">
        <f t="shared" si="5"/>
        <v>0</v>
      </c>
      <c r="AE208" s="17">
        <f t="shared" si="5"/>
        <v>0</v>
      </c>
      <c r="AF208" s="18">
        <f t="shared" si="5"/>
        <v>2.67821659016129</v>
      </c>
      <c r="AG208" s="19">
        <f t="shared" si="5"/>
        <v>0</v>
      </c>
      <c r="AH208" s="17">
        <f t="shared" si="5"/>
        <v>0</v>
      </c>
      <c r="AI208" s="17">
        <f aca="true" t="shared" si="6" ref="AI208:BK208">SUM(AI20:AI207)</f>
        <v>0</v>
      </c>
      <c r="AJ208" s="17">
        <f t="shared" si="6"/>
        <v>0</v>
      </c>
      <c r="AK208" s="18">
        <f t="shared" si="6"/>
        <v>0</v>
      </c>
      <c r="AL208" s="19">
        <f t="shared" si="6"/>
        <v>0.0789090872580645</v>
      </c>
      <c r="AM208" s="17">
        <f t="shared" si="6"/>
        <v>0</v>
      </c>
      <c r="AN208" s="17">
        <f t="shared" si="6"/>
        <v>0</v>
      </c>
      <c r="AO208" s="17">
        <f t="shared" si="6"/>
        <v>0</v>
      </c>
      <c r="AP208" s="18">
        <f t="shared" si="6"/>
        <v>0.2034436686129032</v>
      </c>
      <c r="AQ208" s="19">
        <f t="shared" si="6"/>
        <v>0</v>
      </c>
      <c r="AR208" s="17">
        <f t="shared" si="6"/>
        <v>564.9996555096774</v>
      </c>
      <c r="AS208" s="17">
        <f t="shared" si="6"/>
        <v>0</v>
      </c>
      <c r="AT208" s="17">
        <f t="shared" si="6"/>
        <v>0</v>
      </c>
      <c r="AU208" s="18">
        <f t="shared" si="6"/>
        <v>0</v>
      </c>
      <c r="AV208" s="19">
        <f t="shared" si="6"/>
        <v>3446.5031951140963</v>
      </c>
      <c r="AW208" s="17">
        <f t="shared" si="6"/>
        <v>2296.1522724046376</v>
      </c>
      <c r="AX208" s="17">
        <f t="shared" si="6"/>
        <v>0.597504327032258</v>
      </c>
      <c r="AY208" s="17">
        <f t="shared" si="6"/>
        <v>0</v>
      </c>
      <c r="AZ208" s="18">
        <f t="shared" si="6"/>
        <v>2326.459957561098</v>
      </c>
      <c r="BA208" s="19">
        <f t="shared" si="6"/>
        <v>0</v>
      </c>
      <c r="BB208" s="17">
        <f t="shared" si="6"/>
        <v>0</v>
      </c>
      <c r="BC208" s="17">
        <f t="shared" si="6"/>
        <v>0</v>
      </c>
      <c r="BD208" s="17">
        <f t="shared" si="6"/>
        <v>0</v>
      </c>
      <c r="BE208" s="18">
        <f t="shared" si="6"/>
        <v>0</v>
      </c>
      <c r="BF208" s="19">
        <f t="shared" si="6"/>
        <v>627.9242025523547</v>
      </c>
      <c r="BG208" s="17">
        <f t="shared" si="6"/>
        <v>1529.1245155230642</v>
      </c>
      <c r="BH208" s="17">
        <f t="shared" si="6"/>
        <v>8.602698980645162</v>
      </c>
      <c r="BI208" s="17">
        <f t="shared" si="6"/>
        <v>0</v>
      </c>
      <c r="BJ208" s="18">
        <f t="shared" si="6"/>
        <v>558.3092795875161</v>
      </c>
      <c r="BK208" s="31">
        <f t="shared" si="6"/>
        <v>25067.33688123513</v>
      </c>
    </row>
    <row r="209" spans="3:63" ht="15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</row>
    <row r="210" spans="1:63" s="12" customFormat="1" ht="15">
      <c r="A210" s="5" t="s">
        <v>36</v>
      </c>
      <c r="B210" s="6" t="s">
        <v>37</v>
      </c>
      <c r="C210" s="50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2"/>
    </row>
    <row r="211" spans="1:63" s="12" customFormat="1" ht="15">
      <c r="A211" s="5"/>
      <c r="B211" s="8" t="s">
        <v>38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0</v>
      </c>
      <c r="I211" s="9">
        <v>0</v>
      </c>
      <c r="J211" s="9">
        <v>0</v>
      </c>
      <c r="K211" s="9">
        <v>0</v>
      </c>
      <c r="L211" s="10">
        <v>0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</v>
      </c>
      <c r="S211" s="9">
        <v>0</v>
      </c>
      <c r="T211" s="9">
        <v>0</v>
      </c>
      <c r="U211" s="9">
        <v>0</v>
      </c>
      <c r="V211" s="10">
        <v>0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0</v>
      </c>
      <c r="AW211" s="9">
        <v>0</v>
      </c>
      <c r="AX211" s="9">
        <v>0</v>
      </c>
      <c r="AY211" s="9">
        <v>0</v>
      </c>
      <c r="AZ211" s="10">
        <v>0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0</v>
      </c>
      <c r="BG211" s="9">
        <v>0</v>
      </c>
      <c r="BH211" s="9">
        <v>0</v>
      </c>
      <c r="BI211" s="9">
        <v>0</v>
      </c>
      <c r="BJ211" s="10">
        <v>0</v>
      </c>
      <c r="BK211" s="16">
        <v>0</v>
      </c>
    </row>
    <row r="212" spans="1:63" s="20" customFormat="1" ht="15">
      <c r="A212" s="5"/>
      <c r="B212" s="14" t="s">
        <v>39</v>
      </c>
      <c r="C212" s="19">
        <v>0</v>
      </c>
      <c r="D212" s="17">
        <v>0</v>
      </c>
      <c r="E212" s="17">
        <v>0</v>
      </c>
      <c r="F212" s="17">
        <v>0</v>
      </c>
      <c r="G212" s="18">
        <v>0</v>
      </c>
      <c r="H212" s="19">
        <v>0</v>
      </c>
      <c r="I212" s="17">
        <v>0</v>
      </c>
      <c r="J212" s="17">
        <v>0</v>
      </c>
      <c r="K212" s="17">
        <v>0</v>
      </c>
      <c r="L212" s="18">
        <v>0</v>
      </c>
      <c r="M212" s="19">
        <v>0</v>
      </c>
      <c r="N212" s="17">
        <v>0</v>
      </c>
      <c r="O212" s="17">
        <v>0</v>
      </c>
      <c r="P212" s="17">
        <v>0</v>
      </c>
      <c r="Q212" s="18">
        <v>0</v>
      </c>
      <c r="R212" s="19">
        <v>0</v>
      </c>
      <c r="S212" s="17">
        <v>0</v>
      </c>
      <c r="T212" s="17">
        <v>0</v>
      </c>
      <c r="U212" s="17">
        <v>0</v>
      </c>
      <c r="V212" s="18">
        <v>0</v>
      </c>
      <c r="W212" s="19">
        <v>0</v>
      </c>
      <c r="X212" s="17">
        <v>0</v>
      </c>
      <c r="Y212" s="17">
        <v>0</v>
      </c>
      <c r="Z212" s="17">
        <v>0</v>
      </c>
      <c r="AA212" s="18">
        <v>0</v>
      </c>
      <c r="AB212" s="19">
        <v>0</v>
      </c>
      <c r="AC212" s="17">
        <v>0</v>
      </c>
      <c r="AD212" s="17">
        <v>0</v>
      </c>
      <c r="AE212" s="17">
        <v>0</v>
      </c>
      <c r="AF212" s="18">
        <v>0</v>
      </c>
      <c r="AG212" s="19">
        <v>0</v>
      </c>
      <c r="AH212" s="17">
        <v>0</v>
      </c>
      <c r="AI212" s="17">
        <v>0</v>
      </c>
      <c r="AJ212" s="17">
        <v>0</v>
      </c>
      <c r="AK212" s="18">
        <v>0</v>
      </c>
      <c r="AL212" s="19">
        <v>0</v>
      </c>
      <c r="AM212" s="17">
        <v>0</v>
      </c>
      <c r="AN212" s="17">
        <v>0</v>
      </c>
      <c r="AO212" s="17">
        <v>0</v>
      </c>
      <c r="AP212" s="18">
        <v>0</v>
      </c>
      <c r="AQ212" s="19">
        <v>0</v>
      </c>
      <c r="AR212" s="17">
        <v>0</v>
      </c>
      <c r="AS212" s="17">
        <v>0</v>
      </c>
      <c r="AT212" s="17">
        <v>0</v>
      </c>
      <c r="AU212" s="18">
        <v>0</v>
      </c>
      <c r="AV212" s="19">
        <v>0</v>
      </c>
      <c r="AW212" s="17">
        <v>0</v>
      </c>
      <c r="AX212" s="17">
        <v>0</v>
      </c>
      <c r="AY212" s="17">
        <v>0</v>
      </c>
      <c r="AZ212" s="18">
        <v>0</v>
      </c>
      <c r="BA212" s="19">
        <v>0</v>
      </c>
      <c r="BB212" s="17">
        <v>0</v>
      </c>
      <c r="BC212" s="17">
        <v>0</v>
      </c>
      <c r="BD212" s="17">
        <v>0</v>
      </c>
      <c r="BE212" s="18">
        <v>0</v>
      </c>
      <c r="BF212" s="19">
        <v>0</v>
      </c>
      <c r="BG212" s="17">
        <v>0</v>
      </c>
      <c r="BH212" s="17">
        <v>0</v>
      </c>
      <c r="BI212" s="17">
        <v>0</v>
      </c>
      <c r="BJ212" s="18">
        <v>0</v>
      </c>
      <c r="BK212" s="31">
        <v>0</v>
      </c>
    </row>
    <row r="213" spans="1:63" s="12" customFormat="1" ht="15">
      <c r="A213" s="5" t="s">
        <v>40</v>
      </c>
      <c r="B213" s="6" t="s">
        <v>41</v>
      </c>
      <c r="C213" s="50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2"/>
    </row>
    <row r="214" spans="1:63" s="12" customFormat="1" ht="15">
      <c r="A214" s="5"/>
      <c r="B214" s="8" t="s">
        <v>38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0</v>
      </c>
      <c r="I214" s="9">
        <v>0</v>
      </c>
      <c r="J214" s="9">
        <v>0</v>
      </c>
      <c r="K214" s="9">
        <v>0</v>
      </c>
      <c r="L214" s="10">
        <v>0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</v>
      </c>
      <c r="S214" s="9">
        <v>0</v>
      </c>
      <c r="T214" s="9">
        <v>0</v>
      </c>
      <c r="U214" s="9">
        <v>0</v>
      </c>
      <c r="V214" s="10">
        <v>0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</v>
      </c>
      <c r="AC214" s="9">
        <v>0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0</v>
      </c>
      <c r="AW214" s="9">
        <v>0</v>
      </c>
      <c r="AX214" s="9">
        <v>0</v>
      </c>
      <c r="AY214" s="9">
        <v>0</v>
      </c>
      <c r="AZ214" s="10">
        <v>0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0</v>
      </c>
      <c r="BG214" s="9">
        <v>0</v>
      </c>
      <c r="BH214" s="9">
        <v>0</v>
      </c>
      <c r="BI214" s="9">
        <v>0</v>
      </c>
      <c r="BJ214" s="10">
        <v>0</v>
      </c>
      <c r="BK214" s="16">
        <v>0</v>
      </c>
    </row>
    <row r="215" spans="1:63" s="20" customFormat="1" ht="15">
      <c r="A215" s="5"/>
      <c r="B215" s="14" t="s">
        <v>42</v>
      </c>
      <c r="C215" s="19">
        <v>0</v>
      </c>
      <c r="D215" s="17">
        <v>0</v>
      </c>
      <c r="E215" s="17">
        <v>0</v>
      </c>
      <c r="F215" s="17">
        <v>0</v>
      </c>
      <c r="G215" s="18">
        <v>0</v>
      </c>
      <c r="H215" s="19">
        <v>0</v>
      </c>
      <c r="I215" s="17">
        <v>0</v>
      </c>
      <c r="J215" s="17">
        <v>0</v>
      </c>
      <c r="K215" s="17">
        <v>0</v>
      </c>
      <c r="L215" s="18">
        <v>0</v>
      </c>
      <c r="M215" s="19">
        <v>0</v>
      </c>
      <c r="N215" s="17">
        <v>0</v>
      </c>
      <c r="O215" s="17">
        <v>0</v>
      </c>
      <c r="P215" s="17">
        <v>0</v>
      </c>
      <c r="Q215" s="18">
        <v>0</v>
      </c>
      <c r="R215" s="19">
        <v>0</v>
      </c>
      <c r="S215" s="17">
        <v>0</v>
      </c>
      <c r="T215" s="17">
        <v>0</v>
      </c>
      <c r="U215" s="17">
        <v>0</v>
      </c>
      <c r="V215" s="18">
        <v>0</v>
      </c>
      <c r="W215" s="19">
        <v>0</v>
      </c>
      <c r="X215" s="17">
        <v>0</v>
      </c>
      <c r="Y215" s="17">
        <v>0</v>
      </c>
      <c r="Z215" s="17">
        <v>0</v>
      </c>
      <c r="AA215" s="18">
        <v>0</v>
      </c>
      <c r="AB215" s="19">
        <v>0</v>
      </c>
      <c r="AC215" s="17">
        <v>0</v>
      </c>
      <c r="AD215" s="17">
        <v>0</v>
      </c>
      <c r="AE215" s="17">
        <v>0</v>
      </c>
      <c r="AF215" s="18">
        <v>0</v>
      </c>
      <c r="AG215" s="19">
        <v>0</v>
      </c>
      <c r="AH215" s="17">
        <v>0</v>
      </c>
      <c r="AI215" s="17">
        <v>0</v>
      </c>
      <c r="AJ215" s="17">
        <v>0</v>
      </c>
      <c r="AK215" s="18">
        <v>0</v>
      </c>
      <c r="AL215" s="19">
        <v>0</v>
      </c>
      <c r="AM215" s="17">
        <v>0</v>
      </c>
      <c r="AN215" s="17">
        <v>0</v>
      </c>
      <c r="AO215" s="17">
        <v>0</v>
      </c>
      <c r="AP215" s="18">
        <v>0</v>
      </c>
      <c r="AQ215" s="19">
        <v>0</v>
      </c>
      <c r="AR215" s="17">
        <v>0</v>
      </c>
      <c r="AS215" s="17">
        <v>0</v>
      </c>
      <c r="AT215" s="17">
        <v>0</v>
      </c>
      <c r="AU215" s="18">
        <v>0</v>
      </c>
      <c r="AV215" s="19">
        <v>0</v>
      </c>
      <c r="AW215" s="17">
        <v>0</v>
      </c>
      <c r="AX215" s="17">
        <v>0</v>
      </c>
      <c r="AY215" s="17">
        <v>0</v>
      </c>
      <c r="AZ215" s="18">
        <v>0</v>
      </c>
      <c r="BA215" s="19">
        <v>0</v>
      </c>
      <c r="BB215" s="17">
        <v>0</v>
      </c>
      <c r="BC215" s="17">
        <v>0</v>
      </c>
      <c r="BD215" s="17">
        <v>0</v>
      </c>
      <c r="BE215" s="18">
        <v>0</v>
      </c>
      <c r="BF215" s="19">
        <v>0</v>
      </c>
      <c r="BG215" s="17">
        <v>0</v>
      </c>
      <c r="BH215" s="17">
        <v>0</v>
      </c>
      <c r="BI215" s="17">
        <v>0</v>
      </c>
      <c r="BJ215" s="18">
        <v>0</v>
      </c>
      <c r="BK215" s="31">
        <v>0</v>
      </c>
    </row>
    <row r="216" spans="1:63" s="20" customFormat="1" ht="15">
      <c r="A216" s="5" t="s">
        <v>18</v>
      </c>
      <c r="B216" s="26" t="s">
        <v>19</v>
      </c>
      <c r="C216" s="19"/>
      <c r="D216" s="17"/>
      <c r="E216" s="17"/>
      <c r="F216" s="17"/>
      <c r="G216" s="18"/>
      <c r="H216" s="19"/>
      <c r="I216" s="17"/>
      <c r="J216" s="17"/>
      <c r="K216" s="17"/>
      <c r="L216" s="18"/>
      <c r="M216" s="19"/>
      <c r="N216" s="17"/>
      <c r="O216" s="17"/>
      <c r="P216" s="17"/>
      <c r="Q216" s="18"/>
      <c r="R216" s="19"/>
      <c r="S216" s="17"/>
      <c r="T216" s="17"/>
      <c r="U216" s="17"/>
      <c r="V216" s="18"/>
      <c r="W216" s="19"/>
      <c r="X216" s="17"/>
      <c r="Y216" s="17"/>
      <c r="Z216" s="17"/>
      <c r="AA216" s="18"/>
      <c r="AB216" s="19"/>
      <c r="AC216" s="17"/>
      <c r="AD216" s="17"/>
      <c r="AE216" s="17"/>
      <c r="AF216" s="18"/>
      <c r="AG216" s="19"/>
      <c r="AH216" s="17"/>
      <c r="AI216" s="17"/>
      <c r="AJ216" s="17"/>
      <c r="AK216" s="18"/>
      <c r="AL216" s="19"/>
      <c r="AM216" s="17"/>
      <c r="AN216" s="17"/>
      <c r="AO216" s="17"/>
      <c r="AP216" s="18"/>
      <c r="AQ216" s="19"/>
      <c r="AR216" s="17"/>
      <c r="AS216" s="17"/>
      <c r="AT216" s="17"/>
      <c r="AU216" s="18"/>
      <c r="AV216" s="19"/>
      <c r="AW216" s="17"/>
      <c r="AX216" s="17"/>
      <c r="AY216" s="17"/>
      <c r="AZ216" s="18"/>
      <c r="BA216" s="19"/>
      <c r="BB216" s="17"/>
      <c r="BC216" s="17"/>
      <c r="BD216" s="17"/>
      <c r="BE216" s="18"/>
      <c r="BF216" s="19"/>
      <c r="BG216" s="17"/>
      <c r="BH216" s="17"/>
      <c r="BI216" s="17"/>
      <c r="BJ216" s="18"/>
      <c r="BK216" s="31"/>
    </row>
    <row r="217" spans="1:63" s="12" customFormat="1" ht="15">
      <c r="A217" s="5"/>
      <c r="B217" s="8" t="s">
        <v>200</v>
      </c>
      <c r="C217" s="11">
        <v>0</v>
      </c>
      <c r="D217" s="9">
        <v>493.8905068850968</v>
      </c>
      <c r="E217" s="9">
        <v>0</v>
      </c>
      <c r="F217" s="9">
        <v>0</v>
      </c>
      <c r="G217" s="10">
        <v>22.652297617548392</v>
      </c>
      <c r="H217" s="11">
        <v>23.753288911258068</v>
      </c>
      <c r="I217" s="9">
        <v>2316.119291936226</v>
      </c>
      <c r="J217" s="9">
        <v>343.5290717183549</v>
      </c>
      <c r="K217" s="9">
        <v>0</v>
      </c>
      <c r="L217" s="10">
        <v>7.990603020935482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29.520985877612908</v>
      </c>
      <c r="S217" s="9">
        <v>32.51961294358065</v>
      </c>
      <c r="T217" s="9">
        <v>4.684708529645162</v>
      </c>
      <c r="U217" s="9">
        <v>0</v>
      </c>
      <c r="V217" s="10">
        <v>2.1758542786774195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0.031476704354838715</v>
      </c>
      <c r="AC217" s="9">
        <v>0</v>
      </c>
      <c r="AD217" s="9">
        <v>0</v>
      </c>
      <c r="AE217" s="9">
        <v>0</v>
      </c>
      <c r="AF217" s="10">
        <v>0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13.123118670741933</v>
      </c>
      <c r="AW217" s="9">
        <v>402.3984639180135</v>
      </c>
      <c r="AX217" s="9">
        <v>4.093882616419355</v>
      </c>
      <c r="AY217" s="9">
        <v>0</v>
      </c>
      <c r="AZ217" s="10">
        <v>56.2517924917742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15.488879463483869</v>
      </c>
      <c r="BG217" s="9">
        <v>22.2268249286129</v>
      </c>
      <c r="BH217" s="9">
        <v>2.1314108093870967</v>
      </c>
      <c r="BI217" s="9">
        <v>0</v>
      </c>
      <c r="BJ217" s="10">
        <v>6.795809866451611</v>
      </c>
      <c r="BK217" s="16">
        <f aca="true" t="shared" si="7" ref="BK217:BK227">SUM(C217:BJ217)</f>
        <v>3799.3778811881753</v>
      </c>
    </row>
    <row r="218" spans="1:63" s="12" customFormat="1" ht="15">
      <c r="A218" s="5"/>
      <c r="B218" s="8" t="s">
        <v>147</v>
      </c>
      <c r="C218" s="11">
        <v>0</v>
      </c>
      <c r="D218" s="9">
        <v>0.6217422580645162</v>
      </c>
      <c r="E218" s="9">
        <v>0</v>
      </c>
      <c r="F218" s="9">
        <v>0</v>
      </c>
      <c r="G218" s="10">
        <v>0</v>
      </c>
      <c r="H218" s="11">
        <v>61.970090233193545</v>
      </c>
      <c r="I218" s="9">
        <v>240.26943976935488</v>
      </c>
      <c r="J218" s="9">
        <v>0</v>
      </c>
      <c r="K218" s="9">
        <v>0</v>
      </c>
      <c r="L218" s="10">
        <v>31.27482491480646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7.67885969587097</v>
      </c>
      <c r="S218" s="9">
        <v>28.176830288129025</v>
      </c>
      <c r="T218" s="9">
        <v>2.793879720193548</v>
      </c>
      <c r="U218" s="9">
        <v>0</v>
      </c>
      <c r="V218" s="10">
        <v>13.299664406838712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0.6770535039032259</v>
      </c>
      <c r="AC218" s="9">
        <v>0</v>
      </c>
      <c r="AD218" s="9">
        <v>1.594691364548387</v>
      </c>
      <c r="AE218" s="9">
        <v>0</v>
      </c>
      <c r="AF218" s="10">
        <v>0.0010440143225806454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399.2417555476774</v>
      </c>
      <c r="AW218" s="9">
        <v>446.36414476758574</v>
      </c>
      <c r="AX218" s="9">
        <v>7.25715472351613</v>
      </c>
      <c r="AY218" s="9">
        <v>0</v>
      </c>
      <c r="AZ218" s="10">
        <v>281.9945592554193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105.69334663290323</v>
      </c>
      <c r="BG218" s="9">
        <v>52.45293827793549</v>
      </c>
      <c r="BH218" s="9">
        <v>11.654376102967744</v>
      </c>
      <c r="BI218" s="9">
        <v>0</v>
      </c>
      <c r="BJ218" s="10">
        <v>45.834051301774196</v>
      </c>
      <c r="BK218" s="16">
        <f t="shared" si="7"/>
        <v>1738.8504467790053</v>
      </c>
    </row>
    <row r="219" spans="1:63" s="12" customFormat="1" ht="15">
      <c r="A219" s="5"/>
      <c r="B219" s="8" t="s">
        <v>148</v>
      </c>
      <c r="C219" s="11">
        <v>0</v>
      </c>
      <c r="D219" s="9">
        <v>1.8896257428387102</v>
      </c>
      <c r="E219" s="9">
        <v>0</v>
      </c>
      <c r="F219" s="9">
        <v>0</v>
      </c>
      <c r="G219" s="10">
        <v>0</v>
      </c>
      <c r="H219" s="11">
        <v>30.150941953387093</v>
      </c>
      <c r="I219" s="9">
        <v>3415.5313237869022</v>
      </c>
      <c r="J219" s="9">
        <v>0</v>
      </c>
      <c r="K219" s="9">
        <v>0</v>
      </c>
      <c r="L219" s="10">
        <v>32.7530828656129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1.6983052271935486</v>
      </c>
      <c r="S219" s="9">
        <v>680.8500061334516</v>
      </c>
      <c r="T219" s="9">
        <v>0</v>
      </c>
      <c r="U219" s="9">
        <v>0</v>
      </c>
      <c r="V219" s="10">
        <v>1.2360611375161288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0.0014783581612903222</v>
      </c>
      <c r="AC219" s="9">
        <v>0</v>
      </c>
      <c r="AD219" s="9">
        <v>0</v>
      </c>
      <c r="AE219" s="9">
        <v>0</v>
      </c>
      <c r="AF219" s="10">
        <v>0.006536167677419355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1.7515677419354838E-05</v>
      </c>
      <c r="AM219" s="9">
        <v>0</v>
      </c>
      <c r="AN219" s="9">
        <v>0</v>
      </c>
      <c r="AO219" s="9">
        <v>0</v>
      </c>
      <c r="AP219" s="10">
        <v>0.01745117487096774</v>
      </c>
      <c r="AQ219" s="11">
        <v>0</v>
      </c>
      <c r="AR219" s="9">
        <v>3.3083984126774197</v>
      </c>
      <c r="AS219" s="9">
        <v>0</v>
      </c>
      <c r="AT219" s="9">
        <v>0</v>
      </c>
      <c r="AU219" s="10">
        <v>0</v>
      </c>
      <c r="AV219" s="11">
        <v>68.05871909196773</v>
      </c>
      <c r="AW219" s="9">
        <v>155.78641937391737</v>
      </c>
      <c r="AX219" s="9">
        <v>0</v>
      </c>
      <c r="AY219" s="9">
        <v>0</v>
      </c>
      <c r="AZ219" s="10">
        <v>85.91035285564513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8.311423218516131</v>
      </c>
      <c r="BG219" s="9">
        <v>26.894078039870955</v>
      </c>
      <c r="BH219" s="9">
        <v>0</v>
      </c>
      <c r="BI219" s="9">
        <v>0</v>
      </c>
      <c r="BJ219" s="10">
        <v>8.616935607225805</v>
      </c>
      <c r="BK219" s="16">
        <f t="shared" si="7"/>
        <v>4521.021156663109</v>
      </c>
    </row>
    <row r="220" spans="1:63" s="12" customFormat="1" ht="15">
      <c r="A220" s="5"/>
      <c r="B220" s="8" t="s">
        <v>149</v>
      </c>
      <c r="C220" s="11">
        <v>0</v>
      </c>
      <c r="D220" s="9">
        <v>28.170451443741932</v>
      </c>
      <c r="E220" s="9">
        <v>0</v>
      </c>
      <c r="F220" s="9">
        <v>0</v>
      </c>
      <c r="G220" s="10">
        <v>0</v>
      </c>
      <c r="H220" s="11">
        <v>66.47433929790321</v>
      </c>
      <c r="I220" s="9">
        <v>544.0186907407096</v>
      </c>
      <c r="J220" s="9">
        <v>15.55352997574194</v>
      </c>
      <c r="K220" s="9">
        <v>0</v>
      </c>
      <c r="L220" s="10">
        <v>8.009945093870968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0.8176011135806452</v>
      </c>
      <c r="S220" s="9">
        <v>7.017582011967742</v>
      </c>
      <c r="T220" s="9">
        <v>4.727009635870967</v>
      </c>
      <c r="U220" s="9">
        <v>0</v>
      </c>
      <c r="V220" s="10">
        <v>3.1587235289677422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0.03036459529032258</v>
      </c>
      <c r="AC220" s="9">
        <v>0</v>
      </c>
      <c r="AD220" s="9">
        <v>0</v>
      </c>
      <c r="AE220" s="9">
        <v>0</v>
      </c>
      <c r="AF220" s="10">
        <v>0.24115355429032254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0.009222682903225804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5.0000000000000026E-09</v>
      </c>
      <c r="AS220" s="9">
        <v>0</v>
      </c>
      <c r="AT220" s="9">
        <v>0</v>
      </c>
      <c r="AU220" s="10">
        <v>0</v>
      </c>
      <c r="AV220" s="11">
        <v>38.09851409593548</v>
      </c>
      <c r="AW220" s="9">
        <v>664.205900510647</v>
      </c>
      <c r="AX220" s="9">
        <v>0</v>
      </c>
      <c r="AY220" s="9">
        <v>0</v>
      </c>
      <c r="AZ220" s="10">
        <v>233.35988945299994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9.693759402225808</v>
      </c>
      <c r="BG220" s="9">
        <v>114.66052962561288</v>
      </c>
      <c r="BH220" s="9">
        <v>0.7394443198064516</v>
      </c>
      <c r="BI220" s="9">
        <v>0</v>
      </c>
      <c r="BJ220" s="10">
        <v>51.40994520329032</v>
      </c>
      <c r="BK220" s="16">
        <f t="shared" si="7"/>
        <v>1790.3965962903567</v>
      </c>
    </row>
    <row r="221" spans="1:63" s="12" customFormat="1" ht="15">
      <c r="A221" s="5"/>
      <c r="B221" s="8" t="s">
        <v>150</v>
      </c>
      <c r="C221" s="11">
        <v>0</v>
      </c>
      <c r="D221" s="9">
        <v>433.01439008003223</v>
      </c>
      <c r="E221" s="9">
        <v>0</v>
      </c>
      <c r="F221" s="9">
        <v>0</v>
      </c>
      <c r="G221" s="10">
        <v>0</v>
      </c>
      <c r="H221" s="11">
        <v>414.5423937453226</v>
      </c>
      <c r="I221" s="9">
        <v>2420.0725866959356</v>
      </c>
      <c r="J221" s="9">
        <v>129.25191245148386</v>
      </c>
      <c r="K221" s="9">
        <v>79.45953062948384</v>
      </c>
      <c r="L221" s="10">
        <v>91.06398663196774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8.955729666709676</v>
      </c>
      <c r="S221" s="9">
        <v>400.3519697141613</v>
      </c>
      <c r="T221" s="9">
        <v>44.92059862251613</v>
      </c>
      <c r="U221" s="9">
        <v>0</v>
      </c>
      <c r="V221" s="10">
        <v>7.989224947677419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0.03925069967741936</v>
      </c>
      <c r="AC221" s="9">
        <v>0</v>
      </c>
      <c r="AD221" s="9">
        <v>0</v>
      </c>
      <c r="AE221" s="9">
        <v>0</v>
      </c>
      <c r="AF221" s="10">
        <v>0.005286496354838709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0.018142507967741937</v>
      </c>
      <c r="AM221" s="9">
        <v>0</v>
      </c>
      <c r="AN221" s="9">
        <v>0</v>
      </c>
      <c r="AO221" s="9">
        <v>0</v>
      </c>
      <c r="AP221" s="10">
        <v>0.008871019096774195</v>
      </c>
      <c r="AQ221" s="11">
        <v>0</v>
      </c>
      <c r="AR221" s="9">
        <v>102.75782334161292</v>
      </c>
      <c r="AS221" s="9">
        <v>0</v>
      </c>
      <c r="AT221" s="9">
        <v>0</v>
      </c>
      <c r="AU221" s="10">
        <v>0</v>
      </c>
      <c r="AV221" s="11">
        <v>88.41284469374196</v>
      </c>
      <c r="AW221" s="9">
        <v>1079.9885642248626</v>
      </c>
      <c r="AX221" s="9">
        <v>15.465409645387096</v>
      </c>
      <c r="AY221" s="9">
        <v>0</v>
      </c>
      <c r="AZ221" s="10">
        <v>173.66130630800004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17.84570436906452</v>
      </c>
      <c r="BG221" s="9">
        <v>50.09018056416128</v>
      </c>
      <c r="BH221" s="9">
        <v>2.5351809016129043</v>
      </c>
      <c r="BI221" s="9">
        <v>0</v>
      </c>
      <c r="BJ221" s="10">
        <v>12.442049175806453</v>
      </c>
      <c r="BK221" s="16">
        <f t="shared" si="7"/>
        <v>5572.892937132637</v>
      </c>
    </row>
    <row r="222" spans="1:63" s="12" customFormat="1" ht="15">
      <c r="A222" s="5"/>
      <c r="B222" s="8" t="s">
        <v>151</v>
      </c>
      <c r="C222" s="11">
        <v>0</v>
      </c>
      <c r="D222" s="9">
        <v>0.5539464091612906</v>
      </c>
      <c r="E222" s="9">
        <v>0</v>
      </c>
      <c r="F222" s="9">
        <v>0</v>
      </c>
      <c r="G222" s="10">
        <v>0</v>
      </c>
      <c r="H222" s="11">
        <v>194.37780788451613</v>
      </c>
      <c r="I222" s="9">
        <v>6551.471086189256</v>
      </c>
      <c r="J222" s="9">
        <v>89.09896023196774</v>
      </c>
      <c r="K222" s="9">
        <v>30.28259949264516</v>
      </c>
      <c r="L222" s="10">
        <v>367.721794826258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92.39033460648385</v>
      </c>
      <c r="S222" s="9">
        <v>205.78094614729036</v>
      </c>
      <c r="T222" s="9">
        <v>29.37089106783871</v>
      </c>
      <c r="U222" s="9">
        <v>0</v>
      </c>
      <c r="V222" s="10">
        <v>125.1241892399032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0.7956881264516128</v>
      </c>
      <c r="AC222" s="9">
        <v>0.004613271903225806</v>
      </c>
      <c r="AD222" s="9">
        <v>0</v>
      </c>
      <c r="AE222" s="9">
        <v>0</v>
      </c>
      <c r="AF222" s="10">
        <v>2.4256164148064516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0.33802610964516117</v>
      </c>
      <c r="AM222" s="9">
        <v>0.25170402561290317</v>
      </c>
      <c r="AN222" s="9">
        <v>0</v>
      </c>
      <c r="AO222" s="9">
        <v>0</v>
      </c>
      <c r="AP222" s="10">
        <v>0.027500270225806447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1220.4212362477422</v>
      </c>
      <c r="AW222" s="9">
        <v>2885.9179536046045</v>
      </c>
      <c r="AX222" s="9">
        <v>6.249572602548387</v>
      </c>
      <c r="AY222" s="9">
        <v>1032.4639889531613</v>
      </c>
      <c r="AZ222" s="10">
        <v>1022.9273206621295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523.3079428351614</v>
      </c>
      <c r="BG222" s="9">
        <v>554.840599922</v>
      </c>
      <c r="BH222" s="9">
        <v>17.930519007870966</v>
      </c>
      <c r="BI222" s="9">
        <v>0</v>
      </c>
      <c r="BJ222" s="10">
        <v>281.12028499783867</v>
      </c>
      <c r="BK222" s="16">
        <f t="shared" si="7"/>
        <v>15235.195123147021</v>
      </c>
    </row>
    <row r="223" spans="1:63" s="12" customFormat="1" ht="15">
      <c r="A223" s="5"/>
      <c r="B223" s="8" t="s">
        <v>152</v>
      </c>
      <c r="C223" s="11">
        <v>0</v>
      </c>
      <c r="D223" s="9">
        <v>1.8010493517741932</v>
      </c>
      <c r="E223" s="9">
        <v>0</v>
      </c>
      <c r="F223" s="9">
        <v>0</v>
      </c>
      <c r="G223" s="10">
        <v>0</v>
      </c>
      <c r="H223" s="11">
        <v>11.119666118225807</v>
      </c>
      <c r="I223" s="9">
        <v>8.936341050935486</v>
      </c>
      <c r="J223" s="9">
        <v>0</v>
      </c>
      <c r="K223" s="9">
        <v>0</v>
      </c>
      <c r="L223" s="10">
        <v>60.40905007261291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6.7768580893870976</v>
      </c>
      <c r="S223" s="9">
        <v>0.16043916429032257</v>
      </c>
      <c r="T223" s="9">
        <v>0</v>
      </c>
      <c r="U223" s="9">
        <v>0</v>
      </c>
      <c r="V223" s="10">
        <v>13.03921074819355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0.2420542639032258</v>
      </c>
      <c r="AC223" s="9">
        <v>0</v>
      </c>
      <c r="AD223" s="9">
        <v>0</v>
      </c>
      <c r="AE223" s="9">
        <v>0</v>
      </c>
      <c r="AF223" s="10">
        <v>0.7155872906129032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0.05260986222580645</v>
      </c>
      <c r="AM223" s="9">
        <v>0</v>
      </c>
      <c r="AN223" s="9">
        <v>0</v>
      </c>
      <c r="AO223" s="9">
        <v>0</v>
      </c>
      <c r="AP223" s="10">
        <v>0.07857021667741936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409.3303848545807</v>
      </c>
      <c r="AW223" s="9">
        <v>315.87155711984593</v>
      </c>
      <c r="AX223" s="9">
        <v>0.010150420290322582</v>
      </c>
      <c r="AY223" s="9">
        <v>0</v>
      </c>
      <c r="AZ223" s="10">
        <v>1112.7282527778707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245.77146798396765</v>
      </c>
      <c r="BG223" s="9">
        <v>42.886454753516134</v>
      </c>
      <c r="BH223" s="9">
        <v>3.4062604600645154</v>
      </c>
      <c r="BI223" s="9">
        <v>0</v>
      </c>
      <c r="BJ223" s="10">
        <v>281.0528841120646</v>
      </c>
      <c r="BK223" s="16">
        <f t="shared" si="7"/>
        <v>2514.3888487110394</v>
      </c>
    </row>
    <row r="224" spans="1:63" s="12" customFormat="1" ht="15">
      <c r="A224" s="5"/>
      <c r="B224" s="8" t="s">
        <v>153</v>
      </c>
      <c r="C224" s="11">
        <v>0</v>
      </c>
      <c r="D224" s="9">
        <v>90.36894318648386</v>
      </c>
      <c r="E224" s="9">
        <v>0</v>
      </c>
      <c r="F224" s="9">
        <v>0</v>
      </c>
      <c r="G224" s="10">
        <v>0</v>
      </c>
      <c r="H224" s="11">
        <v>64.55584990151613</v>
      </c>
      <c r="I224" s="9">
        <v>1717.5802082393873</v>
      </c>
      <c r="J224" s="9">
        <v>0</v>
      </c>
      <c r="K224" s="9">
        <v>0</v>
      </c>
      <c r="L224" s="10">
        <v>48.81448907906451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4.823452039903226</v>
      </c>
      <c r="S224" s="9">
        <v>1.5948383882258068</v>
      </c>
      <c r="T224" s="9">
        <v>0.13276603541935483</v>
      </c>
      <c r="U224" s="9">
        <v>0</v>
      </c>
      <c r="V224" s="10">
        <v>32.643733261483874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0.20524586109677417</v>
      </c>
      <c r="AC224" s="9">
        <v>0</v>
      </c>
      <c r="AD224" s="9">
        <v>0</v>
      </c>
      <c r="AE224" s="9">
        <v>0</v>
      </c>
      <c r="AF224" s="10">
        <v>0.30416744819354835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0.09109853009677418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465.4685457104838</v>
      </c>
      <c r="AW224" s="9">
        <v>909.4971635829896</v>
      </c>
      <c r="AX224" s="9">
        <v>1.0287481110645162</v>
      </c>
      <c r="AY224" s="9">
        <v>0</v>
      </c>
      <c r="AZ224" s="10">
        <v>732.1354972642904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46.42060685783871</v>
      </c>
      <c r="BG224" s="9">
        <v>890.4335254379678</v>
      </c>
      <c r="BH224" s="9">
        <v>5.4620795719999995</v>
      </c>
      <c r="BI224" s="9">
        <v>0</v>
      </c>
      <c r="BJ224" s="10">
        <v>82.25117806141934</v>
      </c>
      <c r="BK224" s="16">
        <f t="shared" si="7"/>
        <v>5093.812136568925</v>
      </c>
    </row>
    <row r="225" spans="1:63" s="12" customFormat="1" ht="15">
      <c r="A225" s="5"/>
      <c r="B225" s="8" t="s">
        <v>179</v>
      </c>
      <c r="C225" s="11">
        <v>0</v>
      </c>
      <c r="D225" s="9">
        <v>4.984102741935484</v>
      </c>
      <c r="E225" s="9">
        <v>0</v>
      </c>
      <c r="F225" s="9">
        <v>0</v>
      </c>
      <c r="G225" s="10">
        <v>0</v>
      </c>
      <c r="H225" s="11">
        <v>1.156785882387097</v>
      </c>
      <c r="I225" s="9">
        <v>0</v>
      </c>
      <c r="J225" s="9">
        <v>0</v>
      </c>
      <c r="K225" s="9">
        <v>0</v>
      </c>
      <c r="L225" s="10">
        <v>0.1541566122580645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2.7459632920645163</v>
      </c>
      <c r="S225" s="9">
        <v>0</v>
      </c>
      <c r="T225" s="9">
        <v>0</v>
      </c>
      <c r="U225" s="9">
        <v>0</v>
      </c>
      <c r="V225" s="10">
        <v>0.09056186548387096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0.03573845925806452</v>
      </c>
      <c r="AC225" s="9">
        <v>0</v>
      </c>
      <c r="AD225" s="9">
        <v>0</v>
      </c>
      <c r="AE225" s="9">
        <v>0</v>
      </c>
      <c r="AF225" s="10">
        <v>0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0.010909571903225806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46.99153622019304</v>
      </c>
      <c r="AW225" s="9">
        <v>4.196661290322581E-05</v>
      </c>
      <c r="AX225" s="9">
        <v>0</v>
      </c>
      <c r="AY225" s="9">
        <v>0</v>
      </c>
      <c r="AZ225" s="10">
        <v>26.32929781012904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33.81405020264516</v>
      </c>
      <c r="BG225" s="9">
        <v>0</v>
      </c>
      <c r="BH225" s="9">
        <v>0</v>
      </c>
      <c r="BI225" s="9">
        <v>0</v>
      </c>
      <c r="BJ225" s="10">
        <v>2.034949190935484</v>
      </c>
      <c r="BK225" s="16">
        <f t="shared" si="7"/>
        <v>118.34809381580595</v>
      </c>
    </row>
    <row r="226" spans="1:63" s="12" customFormat="1" ht="15">
      <c r="A226" s="5"/>
      <c r="B226" s="8" t="s">
        <v>154</v>
      </c>
      <c r="C226" s="11">
        <v>0</v>
      </c>
      <c r="D226" s="9">
        <v>4.005670225354838</v>
      </c>
      <c r="E226" s="9">
        <v>0</v>
      </c>
      <c r="F226" s="9">
        <v>0</v>
      </c>
      <c r="G226" s="10">
        <v>0</v>
      </c>
      <c r="H226" s="11">
        <v>67.06981248793548</v>
      </c>
      <c r="I226" s="9">
        <v>415.9946796478064</v>
      </c>
      <c r="J226" s="9">
        <v>0</v>
      </c>
      <c r="K226" s="9">
        <v>0</v>
      </c>
      <c r="L226" s="10">
        <v>37.63957921374193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22.157801388225806</v>
      </c>
      <c r="S226" s="9">
        <v>42.63649766906452</v>
      </c>
      <c r="T226" s="9">
        <v>27.725553370483876</v>
      </c>
      <c r="U226" s="9">
        <v>0</v>
      </c>
      <c r="V226" s="10">
        <v>25.5548022554516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1.212879894967742</v>
      </c>
      <c r="AC226" s="9">
        <v>7.266615915645161</v>
      </c>
      <c r="AD226" s="9">
        <v>0</v>
      </c>
      <c r="AE226" s="9">
        <v>0</v>
      </c>
      <c r="AF226" s="10">
        <v>0.6042290076451613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0.03740204132258065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1435.541518200774</v>
      </c>
      <c r="AW226" s="9">
        <v>1932.2953973275396</v>
      </c>
      <c r="AX226" s="9">
        <v>16.109136780741938</v>
      </c>
      <c r="AY226" s="9">
        <v>0</v>
      </c>
      <c r="AZ226" s="10">
        <v>1491.0083696772263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509.6166739670967</v>
      </c>
      <c r="BG226" s="9">
        <v>336.12662885967745</v>
      </c>
      <c r="BH226" s="9">
        <v>96.21269785932256</v>
      </c>
      <c r="BI226" s="9">
        <v>0</v>
      </c>
      <c r="BJ226" s="10">
        <v>332.9009797835485</v>
      </c>
      <c r="BK226" s="16">
        <f t="shared" si="7"/>
        <v>6801.716925573573</v>
      </c>
    </row>
    <row r="227" spans="1:63" s="12" customFormat="1" ht="15">
      <c r="A227" s="5"/>
      <c r="B227" s="8" t="s">
        <v>333</v>
      </c>
      <c r="C227" s="11">
        <v>0</v>
      </c>
      <c r="D227" s="9">
        <v>543.1388326665807</v>
      </c>
      <c r="E227" s="9">
        <v>0</v>
      </c>
      <c r="F227" s="9">
        <v>0</v>
      </c>
      <c r="G227" s="10">
        <v>59.71665168690324</v>
      </c>
      <c r="H227" s="11">
        <v>245.4665851785806</v>
      </c>
      <c r="I227" s="9">
        <v>6459.568601513998</v>
      </c>
      <c r="J227" s="9">
        <v>695.9798031484518</v>
      </c>
      <c r="K227" s="9">
        <v>0</v>
      </c>
      <c r="L227" s="10">
        <v>73.84661904496774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71.7408046650323</v>
      </c>
      <c r="S227" s="9">
        <v>914.9276366961939</v>
      </c>
      <c r="T227" s="9">
        <v>40.380125266451614</v>
      </c>
      <c r="U227" s="9">
        <v>0</v>
      </c>
      <c r="V227" s="10">
        <v>12.982852628516127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0.012086121967741933</v>
      </c>
      <c r="AC227" s="9">
        <v>0</v>
      </c>
      <c r="AD227" s="9">
        <v>0</v>
      </c>
      <c r="AE227" s="9">
        <v>0</v>
      </c>
      <c r="AF227" s="10">
        <v>0.008750322516129035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0.009231736709677417</v>
      </c>
      <c r="AM227" s="9">
        <v>0</v>
      </c>
      <c r="AN227" s="9">
        <v>0</v>
      </c>
      <c r="AO227" s="9">
        <v>0</v>
      </c>
      <c r="AP227" s="10">
        <v>0.018630839129032264</v>
      </c>
      <c r="AQ227" s="11">
        <v>0</v>
      </c>
      <c r="AR227" s="9">
        <v>195.55688733390326</v>
      </c>
      <c r="AS227" s="9">
        <v>0</v>
      </c>
      <c r="AT227" s="9">
        <v>0</v>
      </c>
      <c r="AU227" s="10">
        <v>0</v>
      </c>
      <c r="AV227" s="11">
        <v>418.41947647303226</v>
      </c>
      <c r="AW227" s="9">
        <v>1419.355033454322</v>
      </c>
      <c r="AX227" s="9">
        <v>9.771145136225806</v>
      </c>
      <c r="AY227" s="9">
        <v>0</v>
      </c>
      <c r="AZ227" s="10">
        <v>275.1394688452904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51.318485216999974</v>
      </c>
      <c r="BG227" s="9">
        <v>274.51457013916126</v>
      </c>
      <c r="BH227" s="9">
        <v>27.34166809345161</v>
      </c>
      <c r="BI227" s="9">
        <v>0</v>
      </c>
      <c r="BJ227" s="10">
        <v>83.29126455158064</v>
      </c>
      <c r="BK227" s="16">
        <f t="shared" si="7"/>
        <v>11872.505210759968</v>
      </c>
    </row>
    <row r="228" spans="1:63" s="20" customFormat="1" ht="15">
      <c r="A228" s="5"/>
      <c r="B228" s="14" t="s">
        <v>20</v>
      </c>
      <c r="C228" s="19">
        <f>SUM(C217:C227)</f>
        <v>0</v>
      </c>
      <c r="D228" s="17">
        <f>SUM(D217:D227)</f>
        <v>1602.4392609910647</v>
      </c>
      <c r="E228" s="17">
        <f>SUM(E217:E227)</f>
        <v>0</v>
      </c>
      <c r="F228" s="17">
        <f>SUM(F217:F227)</f>
        <v>0</v>
      </c>
      <c r="G228" s="18">
        <f>SUM(G217:G227)</f>
        <v>82.36894930445163</v>
      </c>
      <c r="H228" s="19">
        <f aca="true" t="shared" si="8" ref="H228:BJ228">SUM(H217:H227)</f>
        <v>1180.6375615942256</v>
      </c>
      <c r="I228" s="17">
        <f t="shared" si="8"/>
        <v>24089.56224957051</v>
      </c>
      <c r="J228" s="17">
        <f t="shared" si="8"/>
        <v>1273.4132775260002</v>
      </c>
      <c r="K228" s="17">
        <f t="shared" si="8"/>
        <v>109.742130122129</v>
      </c>
      <c r="L228" s="18">
        <f t="shared" si="8"/>
        <v>759.6781313760966</v>
      </c>
      <c r="M228" s="19">
        <f t="shared" si="8"/>
        <v>0</v>
      </c>
      <c r="N228" s="17">
        <f t="shared" si="8"/>
        <v>0</v>
      </c>
      <c r="O228" s="17">
        <f t="shared" si="8"/>
        <v>0</v>
      </c>
      <c r="P228" s="17">
        <f t="shared" si="8"/>
        <v>0</v>
      </c>
      <c r="Q228" s="18">
        <f t="shared" si="8"/>
        <v>0</v>
      </c>
      <c r="R228" s="19">
        <f t="shared" si="8"/>
        <v>249.30669566206456</v>
      </c>
      <c r="S228" s="17">
        <f t="shared" si="8"/>
        <v>2314.016359156355</v>
      </c>
      <c r="T228" s="17">
        <f t="shared" si="8"/>
        <v>154.73553224841936</v>
      </c>
      <c r="U228" s="17">
        <f t="shared" si="8"/>
        <v>0</v>
      </c>
      <c r="V228" s="18">
        <f t="shared" si="8"/>
        <v>237.29487829870962</v>
      </c>
      <c r="W228" s="19">
        <f t="shared" si="8"/>
        <v>0</v>
      </c>
      <c r="X228" s="17">
        <f t="shared" si="8"/>
        <v>0</v>
      </c>
      <c r="Y228" s="17">
        <f t="shared" si="8"/>
        <v>0</v>
      </c>
      <c r="Z228" s="17">
        <f t="shared" si="8"/>
        <v>0</v>
      </c>
      <c r="AA228" s="18">
        <f t="shared" si="8"/>
        <v>0</v>
      </c>
      <c r="AB228" s="19">
        <f t="shared" si="8"/>
        <v>3.2833165890322578</v>
      </c>
      <c r="AC228" s="17">
        <f t="shared" si="8"/>
        <v>7.271229187548387</v>
      </c>
      <c r="AD228" s="17">
        <f t="shared" si="8"/>
        <v>1.594691364548387</v>
      </c>
      <c r="AE228" s="17">
        <f t="shared" si="8"/>
        <v>0</v>
      </c>
      <c r="AF228" s="18">
        <f t="shared" si="8"/>
        <v>4.3123707164193545</v>
      </c>
      <c r="AG228" s="19">
        <f t="shared" si="8"/>
        <v>0</v>
      </c>
      <c r="AH228" s="17">
        <f t="shared" si="8"/>
        <v>0</v>
      </c>
      <c r="AI228" s="17">
        <f t="shared" si="8"/>
        <v>0</v>
      </c>
      <c r="AJ228" s="17">
        <f t="shared" si="8"/>
        <v>0</v>
      </c>
      <c r="AK228" s="18">
        <f t="shared" si="8"/>
        <v>0</v>
      </c>
      <c r="AL228" s="19">
        <f t="shared" si="8"/>
        <v>0.5666605584516127</v>
      </c>
      <c r="AM228" s="17">
        <f t="shared" si="8"/>
        <v>0.25170402561290317</v>
      </c>
      <c r="AN228" s="17">
        <f t="shared" si="8"/>
        <v>0</v>
      </c>
      <c r="AO228" s="17">
        <f t="shared" si="8"/>
        <v>0</v>
      </c>
      <c r="AP228" s="18">
        <f t="shared" si="8"/>
        <v>0.15102352</v>
      </c>
      <c r="AQ228" s="19">
        <f t="shared" si="8"/>
        <v>0</v>
      </c>
      <c r="AR228" s="17">
        <f t="shared" si="8"/>
        <v>301.6231090931936</v>
      </c>
      <c r="AS228" s="17">
        <f t="shared" si="8"/>
        <v>0</v>
      </c>
      <c r="AT228" s="17">
        <f t="shared" si="8"/>
        <v>0</v>
      </c>
      <c r="AU228" s="18">
        <f t="shared" si="8"/>
        <v>0</v>
      </c>
      <c r="AV228" s="19">
        <f t="shared" si="8"/>
        <v>4603.1076498068705</v>
      </c>
      <c r="AW228" s="17">
        <f t="shared" si="8"/>
        <v>10211.68063985094</v>
      </c>
      <c r="AX228" s="17">
        <f t="shared" si="8"/>
        <v>59.985200036193554</v>
      </c>
      <c r="AY228" s="17">
        <f t="shared" si="8"/>
        <v>1032.4639889531613</v>
      </c>
      <c r="AZ228" s="18">
        <f t="shared" si="8"/>
        <v>5491.446107400775</v>
      </c>
      <c r="BA228" s="19">
        <f t="shared" si="8"/>
        <v>0</v>
      </c>
      <c r="BB228" s="17">
        <f t="shared" si="8"/>
        <v>0</v>
      </c>
      <c r="BC228" s="17">
        <f t="shared" si="8"/>
        <v>0</v>
      </c>
      <c r="BD228" s="17">
        <f t="shared" si="8"/>
        <v>0</v>
      </c>
      <c r="BE228" s="18">
        <f t="shared" si="8"/>
        <v>0</v>
      </c>
      <c r="BF228" s="19">
        <f t="shared" si="8"/>
        <v>1567.2823401499031</v>
      </c>
      <c r="BG228" s="17">
        <f t="shared" si="8"/>
        <v>2365.126330548516</v>
      </c>
      <c r="BH228" s="17">
        <f t="shared" si="8"/>
        <v>167.41363712648385</v>
      </c>
      <c r="BI228" s="17">
        <f t="shared" si="8"/>
        <v>0</v>
      </c>
      <c r="BJ228" s="18">
        <f t="shared" si="8"/>
        <v>1187.7503318519357</v>
      </c>
      <c r="BK228" s="31">
        <f>SUM(BK217:BK227)</f>
        <v>59058.50535662961</v>
      </c>
    </row>
    <row r="229" spans="1:63" s="20" customFormat="1" ht="15">
      <c r="A229" s="5"/>
      <c r="B229" s="14" t="s">
        <v>21</v>
      </c>
      <c r="C229" s="19">
        <f aca="true" t="shared" si="9" ref="C229:AH229">C228+C215+C212+C208+C17+C13</f>
        <v>0</v>
      </c>
      <c r="D229" s="17">
        <f t="shared" si="9"/>
        <v>3922.328247280323</v>
      </c>
      <c r="E229" s="17">
        <f t="shared" si="9"/>
        <v>0</v>
      </c>
      <c r="F229" s="17">
        <f t="shared" si="9"/>
        <v>0</v>
      </c>
      <c r="G229" s="18">
        <f t="shared" si="9"/>
        <v>234.7528973062904</v>
      </c>
      <c r="H229" s="19">
        <f t="shared" si="9"/>
        <v>2214.4039393461285</v>
      </c>
      <c r="I229" s="17">
        <f t="shared" si="9"/>
        <v>47708.88604797425</v>
      </c>
      <c r="J229" s="17">
        <f t="shared" si="9"/>
        <v>6340.488776405935</v>
      </c>
      <c r="K229" s="17">
        <f t="shared" si="9"/>
        <v>109.79099766525803</v>
      </c>
      <c r="L229" s="18">
        <f t="shared" si="9"/>
        <v>1775.7488321409353</v>
      </c>
      <c r="M229" s="19">
        <f t="shared" si="9"/>
        <v>0</v>
      </c>
      <c r="N229" s="17">
        <f t="shared" si="9"/>
        <v>0</v>
      </c>
      <c r="O229" s="17">
        <f t="shared" si="9"/>
        <v>0</v>
      </c>
      <c r="P229" s="17">
        <f t="shared" si="9"/>
        <v>0</v>
      </c>
      <c r="Q229" s="18">
        <f t="shared" si="9"/>
        <v>0</v>
      </c>
      <c r="R229" s="19">
        <f t="shared" si="9"/>
        <v>483.402763405742</v>
      </c>
      <c r="S229" s="17">
        <f t="shared" si="9"/>
        <v>6603.466253714258</v>
      </c>
      <c r="T229" s="17">
        <f t="shared" si="9"/>
        <v>826.3229005114192</v>
      </c>
      <c r="U229" s="17">
        <f t="shared" si="9"/>
        <v>0</v>
      </c>
      <c r="V229" s="18">
        <f t="shared" si="9"/>
        <v>450.85456222380634</v>
      </c>
      <c r="W229" s="19">
        <f t="shared" si="9"/>
        <v>0</v>
      </c>
      <c r="X229" s="17">
        <f t="shared" si="9"/>
        <v>21.208220859709677</v>
      </c>
      <c r="Y229" s="17">
        <f t="shared" si="9"/>
        <v>0</v>
      </c>
      <c r="Z229" s="17">
        <f t="shared" si="9"/>
        <v>0</v>
      </c>
      <c r="AA229" s="18">
        <f t="shared" si="9"/>
        <v>0</v>
      </c>
      <c r="AB229" s="19">
        <f t="shared" si="9"/>
        <v>6.839234779483871</v>
      </c>
      <c r="AC229" s="17">
        <f t="shared" si="9"/>
        <v>11.374704322096775</v>
      </c>
      <c r="AD229" s="17">
        <f t="shared" si="9"/>
        <v>1.594691364548387</v>
      </c>
      <c r="AE229" s="17">
        <f t="shared" si="9"/>
        <v>0</v>
      </c>
      <c r="AF229" s="18">
        <f t="shared" si="9"/>
        <v>7.313980490451613</v>
      </c>
      <c r="AG229" s="19">
        <f t="shared" si="9"/>
        <v>0</v>
      </c>
      <c r="AH229" s="17">
        <f t="shared" si="9"/>
        <v>0</v>
      </c>
      <c r="AI229" s="17">
        <f aca="true" t="shared" si="10" ref="AI229:BK229">AI228+AI215+AI212+AI208+AI17+AI13</f>
        <v>0</v>
      </c>
      <c r="AJ229" s="17">
        <f t="shared" si="10"/>
        <v>0</v>
      </c>
      <c r="AK229" s="18">
        <f t="shared" si="10"/>
        <v>0</v>
      </c>
      <c r="AL229" s="19">
        <f t="shared" si="10"/>
        <v>0.9709726543225803</v>
      </c>
      <c r="AM229" s="17">
        <f t="shared" si="10"/>
        <v>0.25170402561290317</v>
      </c>
      <c r="AN229" s="17">
        <f t="shared" si="10"/>
        <v>0</v>
      </c>
      <c r="AO229" s="17">
        <f t="shared" si="10"/>
        <v>0</v>
      </c>
      <c r="AP229" s="18">
        <f t="shared" si="10"/>
        <v>0.5166418629677418</v>
      </c>
      <c r="AQ229" s="19">
        <f t="shared" si="10"/>
        <v>0</v>
      </c>
      <c r="AR229" s="17">
        <f t="shared" si="10"/>
        <v>886.9655552195485</v>
      </c>
      <c r="AS229" s="17">
        <f t="shared" si="10"/>
        <v>0</v>
      </c>
      <c r="AT229" s="17">
        <f t="shared" si="10"/>
        <v>0</v>
      </c>
      <c r="AU229" s="18">
        <f t="shared" si="10"/>
        <v>0</v>
      </c>
      <c r="AV229" s="19">
        <f t="shared" si="10"/>
        <v>9528.650799056417</v>
      </c>
      <c r="AW229" s="17">
        <f t="shared" si="10"/>
        <v>23860.46799994356</v>
      </c>
      <c r="AX229" s="17">
        <f t="shared" si="10"/>
        <v>1692.700410599774</v>
      </c>
      <c r="AY229" s="17">
        <f t="shared" si="10"/>
        <v>1032.4639889531613</v>
      </c>
      <c r="AZ229" s="18">
        <f t="shared" si="10"/>
        <v>8547.038798795904</v>
      </c>
      <c r="BA229" s="19">
        <f t="shared" si="10"/>
        <v>0</v>
      </c>
      <c r="BB229" s="17">
        <f t="shared" si="10"/>
        <v>0</v>
      </c>
      <c r="BC229" s="17">
        <f t="shared" si="10"/>
        <v>0</v>
      </c>
      <c r="BD229" s="17">
        <f t="shared" si="10"/>
        <v>0</v>
      </c>
      <c r="BE229" s="18">
        <f t="shared" si="10"/>
        <v>0</v>
      </c>
      <c r="BF229" s="19">
        <f t="shared" si="10"/>
        <v>2690.187823244968</v>
      </c>
      <c r="BG229" s="17">
        <f t="shared" si="10"/>
        <v>4894.096336751386</v>
      </c>
      <c r="BH229" s="17">
        <f t="shared" si="10"/>
        <v>418.9124892138387</v>
      </c>
      <c r="BI229" s="17">
        <f t="shared" si="10"/>
        <v>0</v>
      </c>
      <c r="BJ229" s="18">
        <f t="shared" si="10"/>
        <v>2020.0367432430326</v>
      </c>
      <c r="BK229" s="18">
        <f t="shared" si="10"/>
        <v>126292.03731335513</v>
      </c>
    </row>
    <row r="230" spans="3:63" ht="15" customHeight="1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</row>
    <row r="231" spans="1:63" s="12" customFormat="1" ht="15" customHeight="1">
      <c r="A231" s="5" t="s">
        <v>22</v>
      </c>
      <c r="B231" s="25" t="s">
        <v>23</v>
      </c>
      <c r="C231" s="50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2"/>
      <c r="BK231" s="15"/>
    </row>
    <row r="232" spans="1:63" s="12" customFormat="1" ht="15">
      <c r="A232" s="5" t="s">
        <v>9</v>
      </c>
      <c r="B232" s="56" t="s">
        <v>98</v>
      </c>
      <c r="C232" s="11"/>
      <c r="D232" s="9"/>
      <c r="E232" s="9"/>
      <c r="F232" s="9"/>
      <c r="G232" s="10"/>
      <c r="H232" s="11"/>
      <c r="I232" s="9"/>
      <c r="J232" s="9"/>
      <c r="K232" s="9"/>
      <c r="L232" s="10"/>
      <c r="M232" s="11"/>
      <c r="N232" s="9"/>
      <c r="O232" s="9"/>
      <c r="P232" s="9"/>
      <c r="Q232" s="10"/>
      <c r="R232" s="11"/>
      <c r="S232" s="9"/>
      <c r="T232" s="9"/>
      <c r="U232" s="9"/>
      <c r="V232" s="10"/>
      <c r="W232" s="11"/>
      <c r="X232" s="9"/>
      <c r="Y232" s="9"/>
      <c r="Z232" s="9"/>
      <c r="AA232" s="10"/>
      <c r="AB232" s="11"/>
      <c r="AC232" s="9"/>
      <c r="AD232" s="9"/>
      <c r="AE232" s="9"/>
      <c r="AF232" s="10"/>
      <c r="AG232" s="11"/>
      <c r="AH232" s="9"/>
      <c r="AI232" s="9"/>
      <c r="AJ232" s="9"/>
      <c r="AK232" s="10"/>
      <c r="AL232" s="11"/>
      <c r="AM232" s="9"/>
      <c r="AN232" s="9"/>
      <c r="AO232" s="9"/>
      <c r="AP232" s="10"/>
      <c r="AQ232" s="11"/>
      <c r="AR232" s="9"/>
      <c r="AS232" s="9"/>
      <c r="AT232" s="9"/>
      <c r="AU232" s="10"/>
      <c r="AV232" s="11"/>
      <c r="AW232" s="9"/>
      <c r="AX232" s="9"/>
      <c r="AY232" s="9"/>
      <c r="AZ232" s="10"/>
      <c r="BA232" s="11"/>
      <c r="BB232" s="9"/>
      <c r="BC232" s="9"/>
      <c r="BD232" s="9"/>
      <c r="BE232" s="10"/>
      <c r="BF232" s="11"/>
      <c r="BG232" s="9"/>
      <c r="BH232" s="9"/>
      <c r="BI232" s="9"/>
      <c r="BJ232" s="10"/>
      <c r="BK232" s="16"/>
    </row>
    <row r="233" spans="1:63" s="12" customFormat="1" ht="15">
      <c r="A233" s="5"/>
      <c r="B233" s="8" t="s">
        <v>201</v>
      </c>
      <c r="C233" s="11">
        <v>0</v>
      </c>
      <c r="D233" s="9">
        <v>0</v>
      </c>
      <c r="E233" s="9">
        <v>0</v>
      </c>
      <c r="F233" s="9">
        <v>0</v>
      </c>
      <c r="G233" s="10">
        <v>0</v>
      </c>
      <c r="H233" s="11">
        <v>0.8539775936774195</v>
      </c>
      <c r="I233" s="9">
        <v>0</v>
      </c>
      <c r="J233" s="9">
        <v>0</v>
      </c>
      <c r="K233" s="9">
        <v>0</v>
      </c>
      <c r="L233" s="10">
        <v>0.5030132481935484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0.5441673476451613</v>
      </c>
      <c r="S233" s="9">
        <v>0</v>
      </c>
      <c r="T233" s="9">
        <v>0</v>
      </c>
      <c r="U233" s="9">
        <v>0</v>
      </c>
      <c r="V233" s="10">
        <v>0.09515954938709677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0.3030686827419355</v>
      </c>
      <c r="AC233" s="9">
        <v>0</v>
      </c>
      <c r="AD233" s="9">
        <v>0</v>
      </c>
      <c r="AE233" s="9">
        <v>0</v>
      </c>
      <c r="AF233" s="10">
        <v>0.20726478348387098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0.7531436559032257</v>
      </c>
      <c r="AM233" s="9">
        <v>0</v>
      </c>
      <c r="AN233" s="9">
        <v>0</v>
      </c>
      <c r="AO233" s="9">
        <v>0</v>
      </c>
      <c r="AP233" s="10">
        <v>0.14324808780645162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40.11730173782941</v>
      </c>
      <c r="AW233" s="9">
        <v>0.013944419677419355</v>
      </c>
      <c r="AX233" s="9">
        <v>0</v>
      </c>
      <c r="AY233" s="9">
        <v>0</v>
      </c>
      <c r="AZ233" s="10">
        <v>17.305747263774204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41.208401677612954</v>
      </c>
      <c r="BG233" s="9">
        <v>0.0354948864516129</v>
      </c>
      <c r="BH233" s="9">
        <v>0</v>
      </c>
      <c r="BI233" s="9">
        <v>0</v>
      </c>
      <c r="BJ233" s="10">
        <v>9.8304731223871</v>
      </c>
      <c r="BK233" s="16">
        <f>SUM(C233:BJ233)</f>
        <v>111.91440605657142</v>
      </c>
    </row>
    <row r="234" spans="1:63" s="12" customFormat="1" ht="15">
      <c r="A234" s="5"/>
      <c r="B234" s="8" t="s">
        <v>33</v>
      </c>
      <c r="C234" s="11">
        <v>0</v>
      </c>
      <c r="D234" s="9">
        <v>0.5813653346774196</v>
      </c>
      <c r="E234" s="9">
        <v>0</v>
      </c>
      <c r="F234" s="9">
        <v>0</v>
      </c>
      <c r="G234" s="10">
        <v>0</v>
      </c>
      <c r="H234" s="11">
        <v>134.6941246367742</v>
      </c>
      <c r="I234" s="9">
        <v>0.37872609558064513</v>
      </c>
      <c r="J234" s="9">
        <v>0.003917205903225806</v>
      </c>
      <c r="K234" s="9">
        <v>0</v>
      </c>
      <c r="L234" s="10">
        <v>72.02472543329031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102.0673165322258</v>
      </c>
      <c r="S234" s="9">
        <v>0.1854798505806452</v>
      </c>
      <c r="T234" s="9">
        <v>0</v>
      </c>
      <c r="U234" s="9">
        <v>0</v>
      </c>
      <c r="V234" s="10">
        <v>36.76651142196774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6.37020479083871</v>
      </c>
      <c r="AC234" s="9">
        <v>0.00820945680645161</v>
      </c>
      <c r="AD234" s="9">
        <v>0</v>
      </c>
      <c r="AE234" s="9">
        <v>0</v>
      </c>
      <c r="AF234" s="10">
        <v>2.0901400915806456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5.153610489</v>
      </c>
      <c r="AM234" s="9">
        <v>36.332693313258076</v>
      </c>
      <c r="AN234" s="9">
        <v>0</v>
      </c>
      <c r="AO234" s="9">
        <v>0</v>
      </c>
      <c r="AP234" s="10">
        <v>1.6571461022580645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1969.4546993441977</v>
      </c>
      <c r="AW234" s="9">
        <v>20.60151104928163</v>
      </c>
      <c r="AX234" s="9">
        <v>0.1714521724193548</v>
      </c>
      <c r="AY234" s="9">
        <v>0.020702420387096774</v>
      </c>
      <c r="AZ234" s="10">
        <v>939.8279579140649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1558.4890838151293</v>
      </c>
      <c r="BG234" s="9">
        <v>21.934428456258065</v>
      </c>
      <c r="BH234" s="9">
        <v>0</v>
      </c>
      <c r="BI234" s="9">
        <v>0</v>
      </c>
      <c r="BJ234" s="10">
        <v>479.5581638967418</v>
      </c>
      <c r="BK234" s="16">
        <f>SUM(C234:BJ234)</f>
        <v>5388.372169823222</v>
      </c>
    </row>
    <row r="235" spans="1:63" s="20" customFormat="1" ht="15">
      <c r="A235" s="5"/>
      <c r="B235" s="14" t="s">
        <v>11</v>
      </c>
      <c r="C235" s="19">
        <f>SUM(C233:C234)</f>
        <v>0</v>
      </c>
      <c r="D235" s="17">
        <f aca="true" t="shared" si="11" ref="D235:BK235">SUM(D233:D234)</f>
        <v>0.5813653346774196</v>
      </c>
      <c r="E235" s="17">
        <f t="shared" si="11"/>
        <v>0</v>
      </c>
      <c r="F235" s="17">
        <f t="shared" si="11"/>
        <v>0</v>
      </c>
      <c r="G235" s="18">
        <f t="shared" si="11"/>
        <v>0</v>
      </c>
      <c r="H235" s="19">
        <f t="shared" si="11"/>
        <v>135.54810223045163</v>
      </c>
      <c r="I235" s="17">
        <f t="shared" si="11"/>
        <v>0.37872609558064513</v>
      </c>
      <c r="J235" s="17">
        <f t="shared" si="11"/>
        <v>0.003917205903225806</v>
      </c>
      <c r="K235" s="17">
        <f t="shared" si="11"/>
        <v>0</v>
      </c>
      <c r="L235" s="18">
        <f t="shared" si="11"/>
        <v>72.52773868148387</v>
      </c>
      <c r="M235" s="19">
        <f t="shared" si="11"/>
        <v>0</v>
      </c>
      <c r="N235" s="17">
        <f t="shared" si="11"/>
        <v>0</v>
      </c>
      <c r="O235" s="17">
        <f t="shared" si="11"/>
        <v>0</v>
      </c>
      <c r="P235" s="17">
        <f t="shared" si="11"/>
        <v>0</v>
      </c>
      <c r="Q235" s="18">
        <f t="shared" si="11"/>
        <v>0</v>
      </c>
      <c r="R235" s="19">
        <f t="shared" si="11"/>
        <v>102.61148387987096</v>
      </c>
      <c r="S235" s="17">
        <f t="shared" si="11"/>
        <v>0.1854798505806452</v>
      </c>
      <c r="T235" s="17">
        <f t="shared" si="11"/>
        <v>0</v>
      </c>
      <c r="U235" s="17">
        <f t="shared" si="11"/>
        <v>0</v>
      </c>
      <c r="V235" s="18">
        <f t="shared" si="11"/>
        <v>36.86167097135484</v>
      </c>
      <c r="W235" s="19">
        <f t="shared" si="11"/>
        <v>0</v>
      </c>
      <c r="X235" s="17">
        <f t="shared" si="11"/>
        <v>0</v>
      </c>
      <c r="Y235" s="17">
        <f t="shared" si="11"/>
        <v>0</v>
      </c>
      <c r="Z235" s="17">
        <f t="shared" si="11"/>
        <v>0</v>
      </c>
      <c r="AA235" s="18">
        <f t="shared" si="11"/>
        <v>0</v>
      </c>
      <c r="AB235" s="19">
        <f t="shared" si="11"/>
        <v>6.673273473580646</v>
      </c>
      <c r="AC235" s="17">
        <f t="shared" si="11"/>
        <v>0.00820945680645161</v>
      </c>
      <c r="AD235" s="17">
        <f t="shared" si="11"/>
        <v>0</v>
      </c>
      <c r="AE235" s="17">
        <f t="shared" si="11"/>
        <v>0</v>
      </c>
      <c r="AF235" s="18">
        <f t="shared" si="11"/>
        <v>2.2974048750645166</v>
      </c>
      <c r="AG235" s="19">
        <f t="shared" si="11"/>
        <v>0</v>
      </c>
      <c r="AH235" s="17">
        <f t="shared" si="11"/>
        <v>0</v>
      </c>
      <c r="AI235" s="17">
        <f t="shared" si="11"/>
        <v>0</v>
      </c>
      <c r="AJ235" s="17">
        <f t="shared" si="11"/>
        <v>0</v>
      </c>
      <c r="AK235" s="18">
        <f t="shared" si="11"/>
        <v>0</v>
      </c>
      <c r="AL235" s="19">
        <f t="shared" si="11"/>
        <v>5.906754144903226</v>
      </c>
      <c r="AM235" s="17">
        <f t="shared" si="11"/>
        <v>36.332693313258076</v>
      </c>
      <c r="AN235" s="17">
        <f t="shared" si="11"/>
        <v>0</v>
      </c>
      <c r="AO235" s="17">
        <f t="shared" si="11"/>
        <v>0</v>
      </c>
      <c r="AP235" s="18">
        <f t="shared" si="11"/>
        <v>1.8003941900645162</v>
      </c>
      <c r="AQ235" s="19">
        <f t="shared" si="11"/>
        <v>0</v>
      </c>
      <c r="AR235" s="17">
        <f t="shared" si="11"/>
        <v>0</v>
      </c>
      <c r="AS235" s="17">
        <f t="shared" si="11"/>
        <v>0</v>
      </c>
      <c r="AT235" s="17">
        <f t="shared" si="11"/>
        <v>0</v>
      </c>
      <c r="AU235" s="18">
        <f t="shared" si="11"/>
        <v>0</v>
      </c>
      <c r="AV235" s="19">
        <f t="shared" si="11"/>
        <v>2009.572001082027</v>
      </c>
      <c r="AW235" s="17">
        <f t="shared" si="11"/>
        <v>20.61545546895905</v>
      </c>
      <c r="AX235" s="17">
        <f t="shared" si="11"/>
        <v>0.1714521724193548</v>
      </c>
      <c r="AY235" s="17">
        <f t="shared" si="11"/>
        <v>0.020702420387096774</v>
      </c>
      <c r="AZ235" s="18">
        <f t="shared" si="11"/>
        <v>957.133705177839</v>
      </c>
      <c r="BA235" s="19">
        <f t="shared" si="11"/>
        <v>0</v>
      </c>
      <c r="BB235" s="17">
        <f t="shared" si="11"/>
        <v>0</v>
      </c>
      <c r="BC235" s="17">
        <f t="shared" si="11"/>
        <v>0</v>
      </c>
      <c r="BD235" s="17">
        <f t="shared" si="11"/>
        <v>0</v>
      </c>
      <c r="BE235" s="18">
        <f t="shared" si="11"/>
        <v>0</v>
      </c>
      <c r="BF235" s="19">
        <f t="shared" si="11"/>
        <v>1599.6974854927423</v>
      </c>
      <c r="BG235" s="17">
        <f t="shared" si="11"/>
        <v>21.969923342709677</v>
      </c>
      <c r="BH235" s="17">
        <f t="shared" si="11"/>
        <v>0</v>
      </c>
      <c r="BI235" s="17">
        <f t="shared" si="11"/>
        <v>0</v>
      </c>
      <c r="BJ235" s="18">
        <f t="shared" si="11"/>
        <v>489.3886370191289</v>
      </c>
      <c r="BK235" s="31">
        <f t="shared" si="11"/>
        <v>5500.286575879793</v>
      </c>
    </row>
    <row r="236" spans="3:63" ht="15" customHeight="1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</row>
    <row r="237" spans="1:63" s="12" customFormat="1" ht="15">
      <c r="A237" s="5" t="s">
        <v>12</v>
      </c>
      <c r="B237" s="26" t="s">
        <v>24</v>
      </c>
      <c r="C237" s="11"/>
      <c r="D237" s="9"/>
      <c r="E237" s="9"/>
      <c r="F237" s="9"/>
      <c r="G237" s="10"/>
      <c r="H237" s="11"/>
      <c r="I237" s="9"/>
      <c r="J237" s="9"/>
      <c r="K237" s="9"/>
      <c r="L237" s="10"/>
      <c r="M237" s="11"/>
      <c r="N237" s="9"/>
      <c r="O237" s="9"/>
      <c r="P237" s="9"/>
      <c r="Q237" s="10"/>
      <c r="R237" s="11"/>
      <c r="S237" s="9"/>
      <c r="T237" s="9"/>
      <c r="U237" s="9"/>
      <c r="V237" s="10"/>
      <c r="W237" s="11"/>
      <c r="X237" s="9"/>
      <c r="Y237" s="9"/>
      <c r="Z237" s="9"/>
      <c r="AA237" s="10"/>
      <c r="AB237" s="11"/>
      <c r="AC237" s="9"/>
      <c r="AD237" s="9"/>
      <c r="AE237" s="9"/>
      <c r="AF237" s="10"/>
      <c r="AG237" s="11"/>
      <c r="AH237" s="9"/>
      <c r="AI237" s="9"/>
      <c r="AJ237" s="9"/>
      <c r="AK237" s="10"/>
      <c r="AL237" s="11"/>
      <c r="AM237" s="9"/>
      <c r="AN237" s="9"/>
      <c r="AO237" s="9"/>
      <c r="AP237" s="10"/>
      <c r="AQ237" s="11"/>
      <c r="AR237" s="9"/>
      <c r="AS237" s="9"/>
      <c r="AT237" s="9"/>
      <c r="AU237" s="10"/>
      <c r="AV237" s="11"/>
      <c r="AW237" s="9"/>
      <c r="AX237" s="9"/>
      <c r="AY237" s="9"/>
      <c r="AZ237" s="10"/>
      <c r="BA237" s="11"/>
      <c r="BB237" s="9"/>
      <c r="BC237" s="9"/>
      <c r="BD237" s="9"/>
      <c r="BE237" s="10"/>
      <c r="BF237" s="11"/>
      <c r="BG237" s="9"/>
      <c r="BH237" s="9"/>
      <c r="BI237" s="9"/>
      <c r="BJ237" s="10"/>
      <c r="BK237" s="16"/>
    </row>
    <row r="238" spans="1:63" s="12" customFormat="1" ht="15">
      <c r="A238" s="5"/>
      <c r="B238" s="8" t="s">
        <v>155</v>
      </c>
      <c r="C238" s="11">
        <v>0</v>
      </c>
      <c r="D238" s="9">
        <v>0.587755335064516</v>
      </c>
      <c r="E238" s="9">
        <v>0</v>
      </c>
      <c r="F238" s="9">
        <v>0</v>
      </c>
      <c r="G238" s="10">
        <v>0</v>
      </c>
      <c r="H238" s="11">
        <v>213.3248238783226</v>
      </c>
      <c r="I238" s="9">
        <v>698.3360692435161</v>
      </c>
      <c r="J238" s="9">
        <v>0</v>
      </c>
      <c r="K238" s="9">
        <v>0</v>
      </c>
      <c r="L238" s="10">
        <v>69.0339374612258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42.74054655619355</v>
      </c>
      <c r="S238" s="9">
        <v>69.54004893832256</v>
      </c>
      <c r="T238" s="9">
        <v>0</v>
      </c>
      <c r="U238" s="9">
        <v>0</v>
      </c>
      <c r="V238" s="10">
        <v>3.539243531258064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0.05279525854838709</v>
      </c>
      <c r="AC238" s="9">
        <v>0</v>
      </c>
      <c r="AD238" s="9">
        <v>0</v>
      </c>
      <c r="AE238" s="9">
        <v>0</v>
      </c>
      <c r="AF238" s="10">
        <v>0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722.357234541484</v>
      </c>
      <c r="AW238" s="9">
        <v>577.4246604302616</v>
      </c>
      <c r="AX238" s="9">
        <v>0.522269713516129</v>
      </c>
      <c r="AY238" s="9">
        <v>0</v>
      </c>
      <c r="AZ238" s="10">
        <v>193.11819267519348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125.53158713509674</v>
      </c>
      <c r="BG238" s="9">
        <v>41.669609533032265</v>
      </c>
      <c r="BH238" s="9">
        <v>0</v>
      </c>
      <c r="BI238" s="9">
        <v>0</v>
      </c>
      <c r="BJ238" s="10">
        <v>16.762740717709672</v>
      </c>
      <c r="BK238" s="16">
        <f>SUM(C238:BJ238)</f>
        <v>2774.5415149487453</v>
      </c>
    </row>
    <row r="239" spans="1:63" s="12" customFormat="1" ht="15">
      <c r="A239" s="5"/>
      <c r="B239" s="8" t="s">
        <v>156</v>
      </c>
      <c r="C239" s="11">
        <v>0</v>
      </c>
      <c r="D239" s="9">
        <v>10.918002884096774</v>
      </c>
      <c r="E239" s="9">
        <v>0</v>
      </c>
      <c r="F239" s="9">
        <v>0</v>
      </c>
      <c r="G239" s="10">
        <v>0</v>
      </c>
      <c r="H239" s="11">
        <v>28.330168213870966</v>
      </c>
      <c r="I239" s="9">
        <v>10.200692619419353</v>
      </c>
      <c r="J239" s="9">
        <v>9.320168194354839</v>
      </c>
      <c r="K239" s="9">
        <v>0</v>
      </c>
      <c r="L239" s="10">
        <v>86.56631752296774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21.539290221290322</v>
      </c>
      <c r="S239" s="9">
        <v>2.188392444</v>
      </c>
      <c r="T239" s="9">
        <v>0</v>
      </c>
      <c r="U239" s="9">
        <v>0</v>
      </c>
      <c r="V239" s="10">
        <v>29.970666508774194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1.2528586551935483</v>
      </c>
      <c r="AC239" s="9">
        <v>0.0029285336129032252</v>
      </c>
      <c r="AD239" s="9">
        <v>0</v>
      </c>
      <c r="AE239" s="9">
        <v>0</v>
      </c>
      <c r="AF239" s="10">
        <v>3.5346807304516124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0.796607846</v>
      </c>
      <c r="AM239" s="9">
        <v>0</v>
      </c>
      <c r="AN239" s="9">
        <v>0</v>
      </c>
      <c r="AO239" s="9">
        <v>0</v>
      </c>
      <c r="AP239" s="10">
        <v>0.37730202235483873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409.0015889539032</v>
      </c>
      <c r="AW239" s="9">
        <v>152.7439074459278</v>
      </c>
      <c r="AX239" s="9">
        <v>0.225977535</v>
      </c>
      <c r="AY239" s="9">
        <v>0</v>
      </c>
      <c r="AZ239" s="10">
        <v>935.4158240421942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227.07359782119357</v>
      </c>
      <c r="BG239" s="9">
        <v>30.55565973929032</v>
      </c>
      <c r="BH239" s="9">
        <v>0</v>
      </c>
      <c r="BI239" s="9">
        <v>0</v>
      </c>
      <c r="BJ239" s="10">
        <v>251.17566822983875</v>
      </c>
      <c r="BK239" s="16">
        <f aca="true" t="shared" si="12" ref="BK239:BK268">SUM(C239:BJ239)</f>
        <v>2211.1903001637347</v>
      </c>
    </row>
    <row r="240" spans="1:63" s="12" customFormat="1" ht="15">
      <c r="A240" s="5"/>
      <c r="B240" s="8" t="s">
        <v>212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0.34233810596774195</v>
      </c>
      <c r="I240" s="9">
        <v>0</v>
      </c>
      <c r="J240" s="9">
        <v>0</v>
      </c>
      <c r="K240" s="9">
        <v>0</v>
      </c>
      <c r="L240" s="10">
        <v>0.10922638354838707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0.061130586709677415</v>
      </c>
      <c r="S240" s="9">
        <v>0</v>
      </c>
      <c r="T240" s="9">
        <v>0</v>
      </c>
      <c r="U240" s="9">
        <v>0</v>
      </c>
      <c r="V240" s="10">
        <v>0.022952824999999996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0.0012909387096774192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129.39398022193552</v>
      </c>
      <c r="AW240" s="9">
        <v>80.04346298017511</v>
      </c>
      <c r="AX240" s="9">
        <v>0</v>
      </c>
      <c r="AY240" s="9">
        <v>0</v>
      </c>
      <c r="AZ240" s="10">
        <v>24.040865690064514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4.813690988935484</v>
      </c>
      <c r="BG240" s="9">
        <v>1.4364090056774195</v>
      </c>
      <c r="BH240" s="9">
        <v>0</v>
      </c>
      <c r="BI240" s="9">
        <v>0</v>
      </c>
      <c r="BJ240" s="10">
        <v>0.524766585483871</v>
      </c>
      <c r="BK240" s="16">
        <f t="shared" si="12"/>
        <v>240.7901143122074</v>
      </c>
    </row>
    <row r="241" spans="1:63" s="12" customFormat="1" ht="15">
      <c r="A241" s="5"/>
      <c r="B241" s="8" t="s">
        <v>157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1.0851845104838709</v>
      </c>
      <c r="I241" s="9">
        <v>1.7793373612903225</v>
      </c>
      <c r="J241" s="9">
        <v>0</v>
      </c>
      <c r="K241" s="9">
        <v>0</v>
      </c>
      <c r="L241" s="10">
        <v>2.6100615981612902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1.2681805575161291</v>
      </c>
      <c r="S241" s="9">
        <v>2.732529650774194</v>
      </c>
      <c r="T241" s="9">
        <v>0</v>
      </c>
      <c r="U241" s="9">
        <v>0</v>
      </c>
      <c r="V241" s="10">
        <v>0.8304497936774194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1.0467913521290322</v>
      </c>
      <c r="AC241" s="9">
        <v>0</v>
      </c>
      <c r="AD241" s="9">
        <v>0</v>
      </c>
      <c r="AE241" s="9">
        <v>0</v>
      </c>
      <c r="AF241" s="10">
        <v>0.27567362896774195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0.032600387419354844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171.15015582303238</v>
      </c>
      <c r="AW241" s="9">
        <v>18.898062690298186</v>
      </c>
      <c r="AX241" s="9">
        <v>0</v>
      </c>
      <c r="AY241" s="9">
        <v>0</v>
      </c>
      <c r="AZ241" s="10">
        <v>74.59710522732254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38.976158449387086</v>
      </c>
      <c r="BG241" s="9">
        <v>4.218968556354838</v>
      </c>
      <c r="BH241" s="9">
        <v>0</v>
      </c>
      <c r="BI241" s="9">
        <v>0</v>
      </c>
      <c r="BJ241" s="10">
        <v>20.774303170935482</v>
      </c>
      <c r="BK241" s="16">
        <f t="shared" si="12"/>
        <v>340.27556275774987</v>
      </c>
    </row>
    <row r="242" spans="1:63" s="12" customFormat="1" ht="15">
      <c r="A242" s="5"/>
      <c r="B242" s="8" t="s">
        <v>158</v>
      </c>
      <c r="C242" s="11">
        <v>0</v>
      </c>
      <c r="D242" s="9">
        <v>0</v>
      </c>
      <c r="E242" s="9">
        <v>0</v>
      </c>
      <c r="F242" s="9">
        <v>0</v>
      </c>
      <c r="G242" s="10">
        <v>0</v>
      </c>
      <c r="H242" s="11">
        <v>1.6275354164838713</v>
      </c>
      <c r="I242" s="9">
        <v>0.0012007532258064518</v>
      </c>
      <c r="J242" s="9">
        <v>0</v>
      </c>
      <c r="K242" s="9">
        <v>0</v>
      </c>
      <c r="L242" s="10">
        <v>1.3536456998387099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3.846055436709678</v>
      </c>
      <c r="S242" s="9">
        <v>0</v>
      </c>
      <c r="T242" s="9">
        <v>0</v>
      </c>
      <c r="U242" s="9">
        <v>0</v>
      </c>
      <c r="V242" s="10">
        <v>1.2398101723225807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1.0511525453548385</v>
      </c>
      <c r="AC242" s="9">
        <v>0</v>
      </c>
      <c r="AD242" s="9">
        <v>0.00584253064516129</v>
      </c>
      <c r="AE242" s="9">
        <v>0</v>
      </c>
      <c r="AF242" s="10">
        <v>0.12982249974193547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0.16321975932258062</v>
      </c>
      <c r="AM242" s="9">
        <v>0</v>
      </c>
      <c r="AN242" s="9">
        <v>0</v>
      </c>
      <c r="AO242" s="9">
        <v>0</v>
      </c>
      <c r="AP242" s="10">
        <v>0.001752759193548387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170.17143316906456</v>
      </c>
      <c r="AW242" s="9">
        <v>22.266427253403613</v>
      </c>
      <c r="AX242" s="9">
        <v>0.007011036774193548</v>
      </c>
      <c r="AY242" s="9">
        <v>0</v>
      </c>
      <c r="AZ242" s="10">
        <v>91.96807292109676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118.38316508545155</v>
      </c>
      <c r="BG242" s="9">
        <v>8.858978887161289</v>
      </c>
      <c r="BH242" s="9">
        <v>1.168506129032258</v>
      </c>
      <c r="BI242" s="9">
        <v>0</v>
      </c>
      <c r="BJ242" s="10">
        <v>57.42653151941935</v>
      </c>
      <c r="BK242" s="16">
        <f>SUM(C242:BJ242)</f>
        <v>479.67016357424234</v>
      </c>
    </row>
    <row r="243" spans="1:63" s="12" customFormat="1" ht="15">
      <c r="A243" s="5"/>
      <c r="B243" s="8" t="s">
        <v>159</v>
      </c>
      <c r="C243" s="11">
        <v>0</v>
      </c>
      <c r="D243" s="9">
        <v>0</v>
      </c>
      <c r="E243" s="9">
        <v>0</v>
      </c>
      <c r="F243" s="9">
        <v>0</v>
      </c>
      <c r="G243" s="10">
        <v>0</v>
      </c>
      <c r="H243" s="11">
        <v>0.8489259900645162</v>
      </c>
      <c r="I243" s="9">
        <v>0.3076561935483871</v>
      </c>
      <c r="J243" s="9">
        <v>0</v>
      </c>
      <c r="K243" s="9">
        <v>0</v>
      </c>
      <c r="L243" s="10">
        <v>0.788482292451613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0.07130524735483872</v>
      </c>
      <c r="S243" s="9">
        <v>0</v>
      </c>
      <c r="T243" s="9">
        <v>0</v>
      </c>
      <c r="U243" s="9">
        <v>0</v>
      </c>
      <c r="V243" s="10">
        <v>0.035676822161290325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0.04701480893548386</v>
      </c>
      <c r="AC243" s="9">
        <v>0</v>
      </c>
      <c r="AD243" s="9">
        <v>0</v>
      </c>
      <c r="AE243" s="9">
        <v>0</v>
      </c>
      <c r="AF243" s="10">
        <v>0.006093928967741937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210.5632757009677</v>
      </c>
      <c r="AW243" s="9">
        <v>115.37989018244981</v>
      </c>
      <c r="AX243" s="9">
        <v>0</v>
      </c>
      <c r="AY243" s="9">
        <v>1.921007583870968</v>
      </c>
      <c r="AZ243" s="10">
        <v>70.01387756335484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4.660710996</v>
      </c>
      <c r="BG243" s="9">
        <v>11.099154929032258</v>
      </c>
      <c r="BH243" s="9">
        <v>0</v>
      </c>
      <c r="BI243" s="9">
        <v>32.23820199522581</v>
      </c>
      <c r="BJ243" s="10">
        <v>0.28873154399999995</v>
      </c>
      <c r="BK243" s="16">
        <f t="shared" si="12"/>
        <v>448.27000577838515</v>
      </c>
    </row>
    <row r="244" spans="1:63" s="12" customFormat="1" ht="15">
      <c r="A244" s="5"/>
      <c r="B244" s="8" t="s">
        <v>160</v>
      </c>
      <c r="C244" s="11">
        <v>0</v>
      </c>
      <c r="D244" s="9">
        <v>0</v>
      </c>
      <c r="E244" s="9">
        <v>0</v>
      </c>
      <c r="F244" s="9">
        <v>0</v>
      </c>
      <c r="G244" s="10">
        <v>0</v>
      </c>
      <c r="H244" s="11">
        <v>7.145270798709678</v>
      </c>
      <c r="I244" s="9">
        <v>8.770726792741936</v>
      </c>
      <c r="J244" s="9">
        <v>0</v>
      </c>
      <c r="K244" s="9">
        <v>0</v>
      </c>
      <c r="L244" s="10">
        <v>4.786890221354839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4.627986177096772</v>
      </c>
      <c r="S244" s="9">
        <v>0.6928569870967742</v>
      </c>
      <c r="T244" s="9">
        <v>0</v>
      </c>
      <c r="U244" s="9">
        <v>0</v>
      </c>
      <c r="V244" s="10">
        <v>1.5277053395161289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5.976624831064516</v>
      </c>
      <c r="AC244" s="9">
        <v>0</v>
      </c>
      <c r="AD244" s="9">
        <v>0</v>
      </c>
      <c r="AE244" s="9">
        <v>0</v>
      </c>
      <c r="AF244" s="10">
        <v>1.1131796655483872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0.19380091558064522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382.5239721747745</v>
      </c>
      <c r="AW244" s="9">
        <v>93.93613294258232</v>
      </c>
      <c r="AX244" s="9">
        <v>0</v>
      </c>
      <c r="AY244" s="9">
        <v>5.490837812129034</v>
      </c>
      <c r="AZ244" s="10">
        <v>198.2952793234516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175.753574199871</v>
      </c>
      <c r="BG244" s="9">
        <v>24.475250591806454</v>
      </c>
      <c r="BH244" s="9">
        <v>0</v>
      </c>
      <c r="BI244" s="9">
        <v>0</v>
      </c>
      <c r="BJ244" s="10">
        <v>59.35567460409676</v>
      </c>
      <c r="BK244" s="16">
        <f t="shared" si="12"/>
        <v>974.6657633774213</v>
      </c>
    </row>
    <row r="245" spans="1:63" s="12" customFormat="1" ht="15">
      <c r="A245" s="5"/>
      <c r="B245" s="8" t="s">
        <v>184</v>
      </c>
      <c r="C245" s="11">
        <v>0</v>
      </c>
      <c r="D245" s="9">
        <v>0</v>
      </c>
      <c r="E245" s="9">
        <v>0</v>
      </c>
      <c r="F245" s="9">
        <v>0</v>
      </c>
      <c r="G245" s="10">
        <v>0</v>
      </c>
      <c r="H245" s="11">
        <v>3.9010440401935487</v>
      </c>
      <c r="I245" s="9">
        <v>0.5095869354838709</v>
      </c>
      <c r="J245" s="9">
        <v>0</v>
      </c>
      <c r="K245" s="9">
        <v>0</v>
      </c>
      <c r="L245" s="10">
        <v>0.7975562946451613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3.353616236548386</v>
      </c>
      <c r="S245" s="9">
        <v>0.1019173870967742</v>
      </c>
      <c r="T245" s="9">
        <v>0</v>
      </c>
      <c r="U245" s="9">
        <v>0</v>
      </c>
      <c r="V245" s="10">
        <v>0.6509191156451613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0.02072889574193548</v>
      </c>
      <c r="AC245" s="9">
        <v>0</v>
      </c>
      <c r="AD245" s="9">
        <v>0</v>
      </c>
      <c r="AE245" s="9">
        <v>0</v>
      </c>
      <c r="AF245" s="10">
        <v>3.2492273387096775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0.003999049032258064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169.4710470961936</v>
      </c>
      <c r="AW245" s="9">
        <v>19.213037996307104</v>
      </c>
      <c r="AX245" s="9">
        <v>0</v>
      </c>
      <c r="AY245" s="9">
        <v>0</v>
      </c>
      <c r="AZ245" s="10">
        <v>83.18906806396777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83.48865284487096</v>
      </c>
      <c r="BG245" s="9">
        <v>11.391052388935485</v>
      </c>
      <c r="BH245" s="9">
        <v>0.9997622580645161</v>
      </c>
      <c r="BI245" s="9">
        <v>0</v>
      </c>
      <c r="BJ245" s="10">
        <v>26.277846502935486</v>
      </c>
      <c r="BK245" s="16">
        <f t="shared" si="12"/>
        <v>406.6190624443716</v>
      </c>
    </row>
    <row r="246" spans="1:63" s="12" customFormat="1" ht="15">
      <c r="A246" s="5"/>
      <c r="B246" s="8" t="s">
        <v>290</v>
      </c>
      <c r="C246" s="11">
        <v>0</v>
      </c>
      <c r="D246" s="9">
        <v>0</v>
      </c>
      <c r="E246" s="9">
        <v>0</v>
      </c>
      <c r="F246" s="9">
        <v>0</v>
      </c>
      <c r="G246" s="10">
        <v>0</v>
      </c>
      <c r="H246" s="11">
        <v>0.5675002508387096</v>
      </c>
      <c r="I246" s="9">
        <v>0.5390115322580645</v>
      </c>
      <c r="J246" s="9">
        <v>0</v>
      </c>
      <c r="K246" s="9">
        <v>0</v>
      </c>
      <c r="L246" s="10">
        <v>2.6876568338387083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0.2832212017741936</v>
      </c>
      <c r="S246" s="9">
        <v>0.032203285096774184</v>
      </c>
      <c r="T246" s="9">
        <v>0</v>
      </c>
      <c r="U246" s="9">
        <v>0</v>
      </c>
      <c r="V246" s="10">
        <v>0.16972894651612902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0.004839238709677419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45.900108241387144</v>
      </c>
      <c r="AW246" s="9">
        <v>1.026720842423275</v>
      </c>
      <c r="AX246" s="9">
        <v>0</v>
      </c>
      <c r="AY246" s="9">
        <v>0</v>
      </c>
      <c r="AZ246" s="10">
        <v>10.17703901680645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19.53294733177419</v>
      </c>
      <c r="BG246" s="9">
        <v>0.3794778660645161</v>
      </c>
      <c r="BH246" s="9">
        <v>2.4196193548387095</v>
      </c>
      <c r="BI246" s="9">
        <v>0</v>
      </c>
      <c r="BJ246" s="10">
        <v>5.424768257129031</v>
      </c>
      <c r="BK246" s="16">
        <f t="shared" si="12"/>
        <v>89.14484219945557</v>
      </c>
    </row>
    <row r="247" spans="1:63" s="12" customFormat="1" ht="15">
      <c r="A247" s="5"/>
      <c r="B247" s="8" t="s">
        <v>161</v>
      </c>
      <c r="C247" s="11">
        <v>0</v>
      </c>
      <c r="D247" s="9">
        <v>14.504435483870969</v>
      </c>
      <c r="E247" s="9">
        <v>0</v>
      </c>
      <c r="F247" s="9">
        <v>0</v>
      </c>
      <c r="G247" s="10">
        <v>0</v>
      </c>
      <c r="H247" s="11">
        <v>48.86608929122581</v>
      </c>
      <c r="I247" s="9">
        <v>4.4963750000000005</v>
      </c>
      <c r="J247" s="9">
        <v>0</v>
      </c>
      <c r="K247" s="9">
        <v>0</v>
      </c>
      <c r="L247" s="10">
        <v>2.4684632949032257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2.2194045041612895</v>
      </c>
      <c r="S247" s="9">
        <v>0.07252217741935484</v>
      </c>
      <c r="T247" s="9">
        <v>0.7252217741935484</v>
      </c>
      <c r="U247" s="9">
        <v>0</v>
      </c>
      <c r="V247" s="10">
        <v>0.7560911143548387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3.18115467</v>
      </c>
      <c r="AC247" s="9">
        <v>0.0009135491935483871</v>
      </c>
      <c r="AD247" s="9">
        <v>0</v>
      </c>
      <c r="AE247" s="9">
        <v>0</v>
      </c>
      <c r="AF247" s="10">
        <v>1.1348306484193547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1.1727889430645162</v>
      </c>
      <c r="AM247" s="9">
        <v>3.709009725806452</v>
      </c>
      <c r="AN247" s="9">
        <v>0</v>
      </c>
      <c r="AO247" s="9">
        <v>0</v>
      </c>
      <c r="AP247" s="10">
        <v>0.17345715151612903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72.81294589003222</v>
      </c>
      <c r="AW247" s="9">
        <v>13.786557195979876</v>
      </c>
      <c r="AX247" s="9">
        <v>0.048751082258064515</v>
      </c>
      <c r="AY247" s="9">
        <v>0</v>
      </c>
      <c r="AZ247" s="10">
        <v>89.88570451780646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34.85513877138711</v>
      </c>
      <c r="BG247" s="9">
        <v>15.147321103096777</v>
      </c>
      <c r="BH247" s="9">
        <v>0</v>
      </c>
      <c r="BI247" s="9">
        <v>0</v>
      </c>
      <c r="BJ247" s="10">
        <v>42.55307613125806</v>
      </c>
      <c r="BK247" s="16">
        <f t="shared" si="12"/>
        <v>352.5702520199476</v>
      </c>
    </row>
    <row r="248" spans="1:63" s="12" customFormat="1" ht="15">
      <c r="A248" s="5"/>
      <c r="B248" s="8" t="s">
        <v>162</v>
      </c>
      <c r="C248" s="11">
        <v>0</v>
      </c>
      <c r="D248" s="9">
        <v>0</v>
      </c>
      <c r="E248" s="9">
        <v>0</v>
      </c>
      <c r="F248" s="9">
        <v>0</v>
      </c>
      <c r="G248" s="10">
        <v>0</v>
      </c>
      <c r="H248" s="11">
        <v>0.38829577816129024</v>
      </c>
      <c r="I248" s="9">
        <v>0.4661748387096774</v>
      </c>
      <c r="J248" s="9">
        <v>0</v>
      </c>
      <c r="K248" s="9">
        <v>0</v>
      </c>
      <c r="L248" s="10">
        <v>0.5183219581935485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0.6298437982580645</v>
      </c>
      <c r="S248" s="9">
        <v>0</v>
      </c>
      <c r="T248" s="9">
        <v>0</v>
      </c>
      <c r="U248" s="9">
        <v>0</v>
      </c>
      <c r="V248" s="10">
        <v>0.5511442236129033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0.7721470464516128</v>
      </c>
      <c r="AC248" s="9">
        <v>0</v>
      </c>
      <c r="AD248" s="9">
        <v>0</v>
      </c>
      <c r="AE248" s="9">
        <v>0</v>
      </c>
      <c r="AF248" s="10">
        <v>0.32592100593548395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0.06690249509677419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40.63981645387098</v>
      </c>
      <c r="AW248" s="9">
        <v>6.109607804486165</v>
      </c>
      <c r="AX248" s="9">
        <v>0</v>
      </c>
      <c r="AY248" s="9">
        <v>0</v>
      </c>
      <c r="AZ248" s="10">
        <v>36.26403158535484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17.56199742683871</v>
      </c>
      <c r="BG248" s="9">
        <v>3.464568290419355</v>
      </c>
      <c r="BH248" s="9">
        <v>0</v>
      </c>
      <c r="BI248" s="9">
        <v>0</v>
      </c>
      <c r="BJ248" s="10">
        <v>11.797866520967741</v>
      </c>
      <c r="BK248" s="16">
        <f t="shared" si="12"/>
        <v>119.55663922635713</v>
      </c>
    </row>
    <row r="249" spans="1:63" s="12" customFormat="1" ht="15">
      <c r="A249" s="5"/>
      <c r="B249" s="8" t="s">
        <v>163</v>
      </c>
      <c r="C249" s="11">
        <v>0</v>
      </c>
      <c r="D249" s="9">
        <v>0</v>
      </c>
      <c r="E249" s="9">
        <v>0</v>
      </c>
      <c r="F249" s="9">
        <v>0</v>
      </c>
      <c r="G249" s="10">
        <v>0</v>
      </c>
      <c r="H249" s="11">
        <v>0.6295587221612903</v>
      </c>
      <c r="I249" s="9">
        <v>0.13093290322580645</v>
      </c>
      <c r="J249" s="9">
        <v>0</v>
      </c>
      <c r="K249" s="9">
        <v>0</v>
      </c>
      <c r="L249" s="10">
        <v>0.9378453006451613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0.5500123175806453</v>
      </c>
      <c r="S249" s="9">
        <v>1.468422046548387</v>
      </c>
      <c r="T249" s="9">
        <v>0</v>
      </c>
      <c r="U249" s="9">
        <v>0</v>
      </c>
      <c r="V249" s="10">
        <v>1.0125332688387096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0.7875940042258064</v>
      </c>
      <c r="AC249" s="9">
        <v>0</v>
      </c>
      <c r="AD249" s="9">
        <v>0</v>
      </c>
      <c r="AE249" s="9">
        <v>0</v>
      </c>
      <c r="AF249" s="10">
        <v>0.4267648894193549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0.0658408266451613</v>
      </c>
      <c r="AM249" s="9">
        <v>0</v>
      </c>
      <c r="AN249" s="9">
        <v>0</v>
      </c>
      <c r="AO249" s="9">
        <v>0</v>
      </c>
      <c r="AP249" s="10">
        <v>0.023378780741935484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96.0100366187742</v>
      </c>
      <c r="AW249" s="9">
        <v>9.238322644997384</v>
      </c>
      <c r="AX249" s="9">
        <v>0</v>
      </c>
      <c r="AY249" s="9">
        <v>0</v>
      </c>
      <c r="AZ249" s="10">
        <v>61.7402498411613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23.60765435564516</v>
      </c>
      <c r="BG249" s="9">
        <v>2.0656670771290324</v>
      </c>
      <c r="BH249" s="9">
        <v>0</v>
      </c>
      <c r="BI249" s="9">
        <v>0</v>
      </c>
      <c r="BJ249" s="10">
        <v>16.66626554206452</v>
      </c>
      <c r="BK249" s="16">
        <f t="shared" si="12"/>
        <v>215.36107913980385</v>
      </c>
    </row>
    <row r="250" spans="1:63" s="12" customFormat="1" ht="15">
      <c r="A250" s="5"/>
      <c r="B250" s="8" t="s">
        <v>213</v>
      </c>
      <c r="C250" s="11">
        <v>0</v>
      </c>
      <c r="D250" s="9">
        <v>16.77477896648387</v>
      </c>
      <c r="E250" s="9">
        <v>0</v>
      </c>
      <c r="F250" s="9">
        <v>0</v>
      </c>
      <c r="G250" s="10">
        <v>0</v>
      </c>
      <c r="H250" s="11">
        <v>52.10364748387097</v>
      </c>
      <c r="I250" s="9">
        <v>136.5038101408387</v>
      </c>
      <c r="J250" s="9">
        <v>2.353721374548388</v>
      </c>
      <c r="K250" s="9">
        <v>0</v>
      </c>
      <c r="L250" s="10">
        <v>24.64611429241935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11.37557125396774</v>
      </c>
      <c r="S250" s="9">
        <v>8.255697279709677</v>
      </c>
      <c r="T250" s="9">
        <v>0</v>
      </c>
      <c r="U250" s="9">
        <v>0</v>
      </c>
      <c r="V250" s="10">
        <v>9.804243641580646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3.465550710967742</v>
      </c>
      <c r="AC250" s="9">
        <v>0.02133352825806452</v>
      </c>
      <c r="AD250" s="9">
        <v>0</v>
      </c>
      <c r="AE250" s="9">
        <v>0</v>
      </c>
      <c r="AF250" s="10">
        <v>1.833410275516129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7.452167888419354</v>
      </c>
      <c r="AM250" s="9">
        <v>13.565824353806452</v>
      </c>
      <c r="AN250" s="9">
        <v>0</v>
      </c>
      <c r="AO250" s="9">
        <v>0</v>
      </c>
      <c r="AP250" s="10">
        <v>1.9519194585483874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647.2737246322905</v>
      </c>
      <c r="AW250" s="9">
        <v>135.03562598781795</v>
      </c>
      <c r="AX250" s="9">
        <v>0.015485313580645158</v>
      </c>
      <c r="AY250" s="9">
        <v>0.9465855592258064</v>
      </c>
      <c r="AZ250" s="10">
        <v>575.3666937204514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346.5677574386774</v>
      </c>
      <c r="BG250" s="9">
        <v>99.18387476612902</v>
      </c>
      <c r="BH250" s="9">
        <v>0.538960755064516</v>
      </c>
      <c r="BI250" s="9">
        <v>0</v>
      </c>
      <c r="BJ250" s="10">
        <v>186.32236089148392</v>
      </c>
      <c r="BK250" s="16">
        <f t="shared" si="12"/>
        <v>2281.358859713657</v>
      </c>
    </row>
    <row r="251" spans="1:63" s="12" customFormat="1" ht="15">
      <c r="A251" s="5"/>
      <c r="B251" s="8" t="s">
        <v>164</v>
      </c>
      <c r="C251" s="11">
        <v>0</v>
      </c>
      <c r="D251" s="9">
        <v>6.008995165774193</v>
      </c>
      <c r="E251" s="9">
        <v>0</v>
      </c>
      <c r="F251" s="9">
        <v>0</v>
      </c>
      <c r="G251" s="10">
        <v>0</v>
      </c>
      <c r="H251" s="11">
        <v>8.065108853161291</v>
      </c>
      <c r="I251" s="9">
        <v>5.28918784216129</v>
      </c>
      <c r="J251" s="9">
        <v>0</v>
      </c>
      <c r="K251" s="9">
        <v>0</v>
      </c>
      <c r="L251" s="10">
        <v>11.283842695290323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3.809183993709677</v>
      </c>
      <c r="S251" s="9">
        <v>0.47515680748387096</v>
      </c>
      <c r="T251" s="9">
        <v>0</v>
      </c>
      <c r="U251" s="9">
        <v>0</v>
      </c>
      <c r="V251" s="10">
        <v>2.0213230763870964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0.6886657548064515</v>
      </c>
      <c r="AC251" s="9">
        <v>0</v>
      </c>
      <c r="AD251" s="9">
        <v>0</v>
      </c>
      <c r="AE251" s="9">
        <v>0</v>
      </c>
      <c r="AF251" s="10">
        <v>1.504591311129032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0.6555316107419354</v>
      </c>
      <c r="AM251" s="9">
        <v>0</v>
      </c>
      <c r="AN251" s="9">
        <v>0</v>
      </c>
      <c r="AO251" s="9">
        <v>0</v>
      </c>
      <c r="AP251" s="10">
        <v>0.14567472393548386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343.33113428606447</v>
      </c>
      <c r="AW251" s="9">
        <v>28.416605891757815</v>
      </c>
      <c r="AX251" s="9">
        <v>0</v>
      </c>
      <c r="AY251" s="9">
        <v>0</v>
      </c>
      <c r="AZ251" s="10">
        <v>310.6248002715164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245.76843990832268</v>
      </c>
      <c r="BG251" s="9">
        <v>14.559149991870967</v>
      </c>
      <c r="BH251" s="9">
        <v>0</v>
      </c>
      <c r="BI251" s="9">
        <v>0</v>
      </c>
      <c r="BJ251" s="10">
        <v>65.687863677</v>
      </c>
      <c r="BK251" s="16">
        <f t="shared" si="12"/>
        <v>1048.335255861113</v>
      </c>
    </row>
    <row r="252" spans="1:63" s="12" customFormat="1" ht="15">
      <c r="A252" s="5"/>
      <c r="B252" s="8" t="s">
        <v>165</v>
      </c>
      <c r="C252" s="11">
        <v>0</v>
      </c>
      <c r="D252" s="9">
        <v>20.156941476161293</v>
      </c>
      <c r="E252" s="9">
        <v>0</v>
      </c>
      <c r="F252" s="9">
        <v>0</v>
      </c>
      <c r="G252" s="10">
        <v>0</v>
      </c>
      <c r="H252" s="11">
        <v>593.9529296673871</v>
      </c>
      <c r="I252" s="9">
        <v>156.49411735674195</v>
      </c>
      <c r="J252" s="9">
        <v>0.809923984032258</v>
      </c>
      <c r="K252" s="9">
        <v>239.547502338613</v>
      </c>
      <c r="L252" s="10">
        <v>225.2765228511613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72.0653290462903</v>
      </c>
      <c r="S252" s="9">
        <v>109.61871669412903</v>
      </c>
      <c r="T252" s="9">
        <v>0</v>
      </c>
      <c r="U252" s="9">
        <v>0</v>
      </c>
      <c r="V252" s="10">
        <v>99.10571663529032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5.5235459398387095</v>
      </c>
      <c r="AC252" s="9">
        <v>1.209168887935484</v>
      </c>
      <c r="AD252" s="9">
        <v>0</v>
      </c>
      <c r="AE252" s="9">
        <v>0</v>
      </c>
      <c r="AF252" s="10">
        <v>6.089083160709678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4.584860083</v>
      </c>
      <c r="AM252" s="9">
        <v>181.22271058722586</v>
      </c>
      <c r="AN252" s="9">
        <v>0</v>
      </c>
      <c r="AO252" s="9">
        <v>0</v>
      </c>
      <c r="AP252" s="10">
        <v>1.4660564781290324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2646.25491284484</v>
      </c>
      <c r="AW252" s="9">
        <v>586.0157972626364</v>
      </c>
      <c r="AX252" s="9">
        <v>1.2968961996774193</v>
      </c>
      <c r="AY252" s="9">
        <v>0.996396926967742</v>
      </c>
      <c r="AZ252" s="10">
        <v>3517.326617190454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1455.2941268944833</v>
      </c>
      <c r="BG252" s="9">
        <v>137.4882219831613</v>
      </c>
      <c r="BH252" s="9">
        <v>2.805289397290322</v>
      </c>
      <c r="BI252" s="9">
        <v>0</v>
      </c>
      <c r="BJ252" s="10">
        <v>899.4164969624837</v>
      </c>
      <c r="BK252" s="16">
        <f t="shared" si="12"/>
        <v>10964.01788084864</v>
      </c>
    </row>
    <row r="253" spans="1:63" s="12" customFormat="1" ht="15">
      <c r="A253" s="5"/>
      <c r="B253" s="8" t="s">
        <v>202</v>
      </c>
      <c r="C253" s="11">
        <v>0</v>
      </c>
      <c r="D253" s="9">
        <v>0.5380827419354838</v>
      </c>
      <c r="E253" s="9">
        <v>0</v>
      </c>
      <c r="F253" s="9">
        <v>0</v>
      </c>
      <c r="G253" s="10">
        <v>0</v>
      </c>
      <c r="H253" s="11">
        <v>3.8380143947741936</v>
      </c>
      <c r="I253" s="9">
        <v>8.963958049580647</v>
      </c>
      <c r="J253" s="9">
        <v>0</v>
      </c>
      <c r="K253" s="9">
        <v>0</v>
      </c>
      <c r="L253" s="10">
        <v>1.8730495491935484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5.901876090193549</v>
      </c>
      <c r="S253" s="9">
        <v>16.354757324903225</v>
      </c>
      <c r="T253" s="9">
        <v>0</v>
      </c>
      <c r="U253" s="9">
        <v>0</v>
      </c>
      <c r="V253" s="10">
        <v>2.5568735943548386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0.004570731354838711</v>
      </c>
      <c r="AC253" s="9">
        <v>0</v>
      </c>
      <c r="AD253" s="9">
        <v>0</v>
      </c>
      <c r="AE253" s="9">
        <v>0</v>
      </c>
      <c r="AF253" s="10">
        <v>0.013329822677419355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0.017315589741935485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360.6208374778707</v>
      </c>
      <c r="AW253" s="9">
        <v>124.43206470641951</v>
      </c>
      <c r="AX253" s="9">
        <v>0.8629428986451613</v>
      </c>
      <c r="AY253" s="9">
        <v>0</v>
      </c>
      <c r="AZ253" s="10">
        <v>79.78766264941939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141.49105961667743</v>
      </c>
      <c r="BG253" s="9">
        <v>26.2614434723871</v>
      </c>
      <c r="BH253" s="9">
        <v>2.208192025548387</v>
      </c>
      <c r="BI253" s="9">
        <v>0</v>
      </c>
      <c r="BJ253" s="10">
        <v>41.280738973451626</v>
      </c>
      <c r="BK253" s="16">
        <f t="shared" si="12"/>
        <v>817.0067697091292</v>
      </c>
    </row>
    <row r="254" spans="1:63" s="12" customFormat="1" ht="15">
      <c r="A254" s="5"/>
      <c r="B254" s="8" t="s">
        <v>166</v>
      </c>
      <c r="C254" s="11">
        <v>0</v>
      </c>
      <c r="D254" s="9">
        <v>25.671488250225803</v>
      </c>
      <c r="E254" s="9">
        <v>0</v>
      </c>
      <c r="F254" s="9">
        <v>0</v>
      </c>
      <c r="G254" s="10">
        <v>0</v>
      </c>
      <c r="H254" s="11">
        <v>60.616813747741936</v>
      </c>
      <c r="I254" s="9">
        <v>16.06880731522581</v>
      </c>
      <c r="J254" s="9">
        <v>0</v>
      </c>
      <c r="K254" s="9">
        <v>0</v>
      </c>
      <c r="L254" s="10">
        <v>216.8865154627742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45.654093080870965</v>
      </c>
      <c r="S254" s="9">
        <v>19.964311609258065</v>
      </c>
      <c r="T254" s="9">
        <v>0</v>
      </c>
      <c r="U254" s="9">
        <v>0</v>
      </c>
      <c r="V254" s="10">
        <v>71.16398241825807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4.121409396193549</v>
      </c>
      <c r="AC254" s="9">
        <v>0.009754460548387101</v>
      </c>
      <c r="AD254" s="9">
        <v>0</v>
      </c>
      <c r="AE254" s="9">
        <v>0</v>
      </c>
      <c r="AF254" s="10">
        <v>5.089781084580646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4.344740761290324</v>
      </c>
      <c r="AM254" s="9">
        <v>0.22403518325806443</v>
      </c>
      <c r="AN254" s="9">
        <v>0</v>
      </c>
      <c r="AO254" s="9">
        <v>0</v>
      </c>
      <c r="AP254" s="10">
        <v>2.4953823280967744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920.897301332516</v>
      </c>
      <c r="AW254" s="9">
        <v>198.1063094229364</v>
      </c>
      <c r="AX254" s="9">
        <v>0.0025199514193548394</v>
      </c>
      <c r="AY254" s="9">
        <v>0</v>
      </c>
      <c r="AZ254" s="10">
        <v>2227.990441563938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786.793064179355</v>
      </c>
      <c r="BG254" s="9">
        <v>44.950805919870966</v>
      </c>
      <c r="BH254" s="9">
        <v>2.3944692242903227</v>
      </c>
      <c r="BI254" s="9">
        <v>0.8083149673548387</v>
      </c>
      <c r="BJ254" s="10">
        <v>861.4813421687094</v>
      </c>
      <c r="BK254" s="16">
        <f t="shared" si="12"/>
        <v>5515.735683828712</v>
      </c>
    </row>
    <row r="255" spans="1:63" s="12" customFormat="1" ht="15">
      <c r="A255" s="5"/>
      <c r="B255" s="8" t="s">
        <v>167</v>
      </c>
      <c r="C255" s="11">
        <v>0</v>
      </c>
      <c r="D255" s="9">
        <v>16.23844364951613</v>
      </c>
      <c r="E255" s="9">
        <v>0</v>
      </c>
      <c r="F255" s="9">
        <v>0</v>
      </c>
      <c r="G255" s="10">
        <v>0</v>
      </c>
      <c r="H255" s="11">
        <v>38.77811645303226</v>
      </c>
      <c r="I255" s="9">
        <v>14.653466601096776</v>
      </c>
      <c r="J255" s="9">
        <v>1.0226340056451615</v>
      </c>
      <c r="K255" s="9">
        <v>0</v>
      </c>
      <c r="L255" s="10">
        <v>83.60017480912904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21.229852941354835</v>
      </c>
      <c r="S255" s="9">
        <v>10.788870404</v>
      </c>
      <c r="T255" s="9">
        <v>0</v>
      </c>
      <c r="U255" s="9">
        <v>0</v>
      </c>
      <c r="V255" s="10">
        <v>27.61862642345161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7.918307369193549</v>
      </c>
      <c r="AC255" s="9">
        <v>0.17561655441935484</v>
      </c>
      <c r="AD255" s="9">
        <v>0</v>
      </c>
      <c r="AE255" s="9">
        <v>0</v>
      </c>
      <c r="AF255" s="10">
        <v>2.474614491903226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16.88731926248387</v>
      </c>
      <c r="AM255" s="9">
        <v>0.22808948183870967</v>
      </c>
      <c r="AN255" s="9">
        <v>0</v>
      </c>
      <c r="AO255" s="9">
        <v>0</v>
      </c>
      <c r="AP255" s="10">
        <v>3.3840026300645167</v>
      </c>
      <c r="AQ255" s="11">
        <v>0</v>
      </c>
      <c r="AR255" s="9">
        <v>3.8721407751612906</v>
      </c>
      <c r="AS255" s="9">
        <v>0</v>
      </c>
      <c r="AT255" s="9">
        <v>0</v>
      </c>
      <c r="AU255" s="10">
        <v>0</v>
      </c>
      <c r="AV255" s="11">
        <v>805.4004008691644</v>
      </c>
      <c r="AW255" s="9">
        <v>163.57203882337322</v>
      </c>
      <c r="AX255" s="9">
        <v>0.09282367187096777</v>
      </c>
      <c r="AY255" s="9">
        <v>0</v>
      </c>
      <c r="AZ255" s="10">
        <v>944.1143468865151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641.8804211845818</v>
      </c>
      <c r="BG255" s="9">
        <v>54.870783686709665</v>
      </c>
      <c r="BH255" s="9">
        <v>2.112711420064515</v>
      </c>
      <c r="BI255" s="9">
        <v>0</v>
      </c>
      <c r="BJ255" s="10">
        <v>282.69506195080646</v>
      </c>
      <c r="BK255" s="16">
        <f t="shared" si="12"/>
        <v>3143.608864345377</v>
      </c>
    </row>
    <row r="256" spans="1:63" s="12" customFormat="1" ht="15">
      <c r="A256" s="5"/>
      <c r="B256" s="8" t="s">
        <v>168</v>
      </c>
      <c r="C256" s="11">
        <v>0</v>
      </c>
      <c r="D256" s="9">
        <v>10.173532258064515</v>
      </c>
      <c r="E256" s="9">
        <v>0</v>
      </c>
      <c r="F256" s="9">
        <v>0</v>
      </c>
      <c r="G256" s="10">
        <v>0</v>
      </c>
      <c r="H256" s="11">
        <v>0.7662998497741935</v>
      </c>
      <c r="I256" s="9">
        <v>5.086940076354838</v>
      </c>
      <c r="J256" s="9">
        <v>0</v>
      </c>
      <c r="K256" s="9">
        <v>0</v>
      </c>
      <c r="L256" s="10">
        <v>0.4179401077419356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0.341585282483871</v>
      </c>
      <c r="S256" s="9">
        <v>0.10449588803225807</v>
      </c>
      <c r="T256" s="9">
        <v>0</v>
      </c>
      <c r="U256" s="9">
        <v>0</v>
      </c>
      <c r="V256" s="10">
        <v>0.13132577658064515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0.0025170575806451614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0.0021403368709677416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5.02121935483871</v>
      </c>
      <c r="AS256" s="9">
        <v>0</v>
      </c>
      <c r="AT256" s="9">
        <v>0</v>
      </c>
      <c r="AU256" s="10">
        <v>0</v>
      </c>
      <c r="AV256" s="11">
        <v>1.8209235398064518</v>
      </c>
      <c r="AW256" s="9">
        <v>0.4925956211251498</v>
      </c>
      <c r="AX256" s="9">
        <v>0</v>
      </c>
      <c r="AY256" s="9">
        <v>0</v>
      </c>
      <c r="AZ256" s="10">
        <v>0.9469099923225807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0.5133485295161291</v>
      </c>
      <c r="BG256" s="9">
        <v>0.05931608606451612</v>
      </c>
      <c r="BH256" s="9">
        <v>0</v>
      </c>
      <c r="BI256" s="9">
        <v>0</v>
      </c>
      <c r="BJ256" s="10">
        <v>0.2483857112258064</v>
      </c>
      <c r="BK256" s="16">
        <f t="shared" si="12"/>
        <v>26.129475468383212</v>
      </c>
    </row>
    <row r="257" spans="1:63" s="12" customFormat="1" ht="15">
      <c r="A257" s="5"/>
      <c r="B257" s="8" t="s">
        <v>185</v>
      </c>
      <c r="C257" s="11">
        <v>0</v>
      </c>
      <c r="D257" s="9">
        <v>3.531614505096773</v>
      </c>
      <c r="E257" s="9">
        <v>0</v>
      </c>
      <c r="F257" s="9">
        <v>0</v>
      </c>
      <c r="G257" s="10">
        <v>0</v>
      </c>
      <c r="H257" s="11">
        <v>19.95860854116129</v>
      </c>
      <c r="I257" s="9">
        <v>16.701011261935484</v>
      </c>
      <c r="J257" s="9">
        <v>0</v>
      </c>
      <c r="K257" s="9">
        <v>0</v>
      </c>
      <c r="L257" s="10">
        <v>27.550215272580644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17.14539659451613</v>
      </c>
      <c r="S257" s="9">
        <v>1.7093681273548385</v>
      </c>
      <c r="T257" s="9">
        <v>2.6660508644516123</v>
      </c>
      <c r="U257" s="9">
        <v>0</v>
      </c>
      <c r="V257" s="10">
        <v>14.031265658516132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5.770633870838709</v>
      </c>
      <c r="AC257" s="9">
        <v>0.203649387</v>
      </c>
      <c r="AD257" s="9">
        <v>0</v>
      </c>
      <c r="AE257" s="9">
        <v>0</v>
      </c>
      <c r="AF257" s="10">
        <v>2.252428367129032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12.555598632129035</v>
      </c>
      <c r="AM257" s="9">
        <v>0.12959522903225806</v>
      </c>
      <c r="AN257" s="9">
        <v>0</v>
      </c>
      <c r="AO257" s="9">
        <v>0</v>
      </c>
      <c r="AP257" s="10">
        <v>2.3362393896129032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590.821542133613</v>
      </c>
      <c r="AW257" s="9">
        <v>160.27242252749159</v>
      </c>
      <c r="AX257" s="9">
        <v>0.21958056583870966</v>
      </c>
      <c r="AY257" s="9">
        <v>1.3736319756129027</v>
      </c>
      <c r="AZ257" s="10">
        <v>635.0519900988381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514.6745737143223</v>
      </c>
      <c r="BG257" s="9">
        <v>45.94234712935484</v>
      </c>
      <c r="BH257" s="9">
        <v>0</v>
      </c>
      <c r="BI257" s="9">
        <v>0</v>
      </c>
      <c r="BJ257" s="10">
        <v>219.20102054845168</v>
      </c>
      <c r="BK257" s="16">
        <f t="shared" si="12"/>
        <v>2294.098784394878</v>
      </c>
    </row>
    <row r="258" spans="1:63" s="12" customFormat="1" ht="15">
      <c r="A258" s="5"/>
      <c r="B258" s="8" t="s">
        <v>169</v>
      </c>
      <c r="C258" s="11">
        <v>0</v>
      </c>
      <c r="D258" s="9">
        <v>2.0583604461612905</v>
      </c>
      <c r="E258" s="9">
        <v>0</v>
      </c>
      <c r="F258" s="9">
        <v>0</v>
      </c>
      <c r="G258" s="10">
        <v>0</v>
      </c>
      <c r="H258" s="11">
        <v>1.7566017988387093</v>
      </c>
      <c r="I258" s="9">
        <v>0.06843104232258064</v>
      </c>
      <c r="J258" s="9">
        <v>0</v>
      </c>
      <c r="K258" s="9">
        <v>0</v>
      </c>
      <c r="L258" s="10">
        <v>3.498476848096774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0.6869791501612904</v>
      </c>
      <c r="S258" s="9">
        <v>0.006131900354838708</v>
      </c>
      <c r="T258" s="9">
        <v>0</v>
      </c>
      <c r="U258" s="9">
        <v>0</v>
      </c>
      <c r="V258" s="10">
        <v>0.7665072913225807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0.09021792948387097</v>
      </c>
      <c r="AC258" s="9">
        <v>0</v>
      </c>
      <c r="AD258" s="9">
        <v>0</v>
      </c>
      <c r="AE258" s="9">
        <v>0</v>
      </c>
      <c r="AF258" s="10">
        <v>0.08233258361290323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0.10595582367741936</v>
      </c>
      <c r="AM258" s="9">
        <v>0.0006516970000000001</v>
      </c>
      <c r="AN258" s="9">
        <v>0</v>
      </c>
      <c r="AO258" s="9">
        <v>0</v>
      </c>
      <c r="AP258" s="10">
        <v>0.0660082520967742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19.272534822193542</v>
      </c>
      <c r="AW258" s="9">
        <v>7.715461732347309</v>
      </c>
      <c r="AX258" s="9">
        <v>0</v>
      </c>
      <c r="AY258" s="9">
        <v>0</v>
      </c>
      <c r="AZ258" s="10">
        <v>35.96146005893549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9.087193506612904</v>
      </c>
      <c r="BG258" s="9">
        <v>0.40620419967741933</v>
      </c>
      <c r="BH258" s="9">
        <v>0</v>
      </c>
      <c r="BI258" s="9">
        <v>0</v>
      </c>
      <c r="BJ258" s="10">
        <v>8.873642941354838</v>
      </c>
      <c r="BK258" s="16">
        <f t="shared" si="12"/>
        <v>90.50315202425054</v>
      </c>
    </row>
    <row r="259" spans="1:63" s="12" customFormat="1" ht="15">
      <c r="A259" s="5"/>
      <c r="B259" s="8" t="s">
        <v>170</v>
      </c>
      <c r="C259" s="11">
        <v>0</v>
      </c>
      <c r="D259" s="9">
        <v>0.5841186979354838</v>
      </c>
      <c r="E259" s="9">
        <v>0</v>
      </c>
      <c r="F259" s="9">
        <v>0</v>
      </c>
      <c r="G259" s="10">
        <v>0</v>
      </c>
      <c r="H259" s="11">
        <v>0.15599553164516125</v>
      </c>
      <c r="I259" s="9">
        <v>0</v>
      </c>
      <c r="J259" s="9">
        <v>0</v>
      </c>
      <c r="K259" s="9">
        <v>0</v>
      </c>
      <c r="L259" s="10">
        <v>5.115040719483871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0.0004843717741935483</v>
      </c>
      <c r="S259" s="9">
        <v>0</v>
      </c>
      <c r="T259" s="9">
        <v>0</v>
      </c>
      <c r="U259" s="9">
        <v>0</v>
      </c>
      <c r="V259" s="10">
        <v>0.16165745319354843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0.01268336693548387</v>
      </c>
      <c r="AC259" s="9">
        <v>0</v>
      </c>
      <c r="AD259" s="9">
        <v>0</v>
      </c>
      <c r="AE259" s="9">
        <v>0</v>
      </c>
      <c r="AF259" s="10">
        <v>0.040841848741935485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</v>
      </c>
      <c r="AM259" s="9">
        <v>0</v>
      </c>
      <c r="AN259" s="9">
        <v>0</v>
      </c>
      <c r="AO259" s="9">
        <v>0</v>
      </c>
      <c r="AP259" s="10">
        <v>0.025376016903225808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3.3957269778691375</v>
      </c>
      <c r="AW259" s="9">
        <v>0.00012903225806451613</v>
      </c>
      <c r="AX259" s="9">
        <v>0</v>
      </c>
      <c r="AY259" s="9">
        <v>0</v>
      </c>
      <c r="AZ259" s="10">
        <v>70.79104848896775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0.094054839</v>
      </c>
      <c r="BG259" s="9">
        <v>0</v>
      </c>
      <c r="BH259" s="9">
        <v>0</v>
      </c>
      <c r="BI259" s="9">
        <v>0</v>
      </c>
      <c r="BJ259" s="10">
        <v>1.738686308451613</v>
      </c>
      <c r="BK259" s="16">
        <f t="shared" si="12"/>
        <v>82.11584365315947</v>
      </c>
    </row>
    <row r="260" spans="1:63" s="12" customFormat="1" ht="15">
      <c r="A260" s="5"/>
      <c r="B260" s="8" t="s">
        <v>171</v>
      </c>
      <c r="C260" s="11">
        <v>0</v>
      </c>
      <c r="D260" s="9">
        <v>1.6426952472258058</v>
      </c>
      <c r="E260" s="9">
        <v>0</v>
      </c>
      <c r="F260" s="9">
        <v>0</v>
      </c>
      <c r="G260" s="10">
        <v>0</v>
      </c>
      <c r="H260" s="11">
        <v>1.070649275064516</v>
      </c>
      <c r="I260" s="9">
        <v>37.01767101883871</v>
      </c>
      <c r="J260" s="9">
        <v>0</v>
      </c>
      <c r="K260" s="9">
        <v>0</v>
      </c>
      <c r="L260" s="10">
        <v>2.6871670836774197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0.9096210345161291</v>
      </c>
      <c r="S260" s="9">
        <v>5.002964562064517</v>
      </c>
      <c r="T260" s="9">
        <v>0</v>
      </c>
      <c r="U260" s="9">
        <v>0</v>
      </c>
      <c r="V260" s="10">
        <v>0.4970341846774194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0.003439402516129032</v>
      </c>
      <c r="AC260" s="9">
        <v>0</v>
      </c>
      <c r="AD260" s="9">
        <v>0</v>
      </c>
      <c r="AE260" s="9">
        <v>0</v>
      </c>
      <c r="AF260" s="10">
        <v>0.004399070612903226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0.11601632835483873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6.124684515709679</v>
      </c>
      <c r="AW260" s="9">
        <v>0.4742987042066798</v>
      </c>
      <c r="AX260" s="9">
        <v>0</v>
      </c>
      <c r="AY260" s="9">
        <v>0</v>
      </c>
      <c r="AZ260" s="10">
        <v>9.246093529354837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6.093580080419355</v>
      </c>
      <c r="BG260" s="9">
        <v>2.3627964936129033</v>
      </c>
      <c r="BH260" s="9">
        <v>0</v>
      </c>
      <c r="BI260" s="9">
        <v>0</v>
      </c>
      <c r="BJ260" s="10">
        <v>4.501108798870967</v>
      </c>
      <c r="BK260" s="16">
        <f t="shared" si="12"/>
        <v>77.75421932972283</v>
      </c>
    </row>
    <row r="261" spans="1:63" s="12" customFormat="1" ht="15">
      <c r="A261" s="5"/>
      <c r="B261" s="8" t="s">
        <v>172</v>
      </c>
      <c r="C261" s="11">
        <v>0</v>
      </c>
      <c r="D261" s="9">
        <v>2.137040433129033</v>
      </c>
      <c r="E261" s="9">
        <v>0</v>
      </c>
      <c r="F261" s="9">
        <v>0</v>
      </c>
      <c r="G261" s="10">
        <v>0</v>
      </c>
      <c r="H261" s="11">
        <v>37.522538038</v>
      </c>
      <c r="I261" s="9">
        <v>8.081861496129031</v>
      </c>
      <c r="J261" s="9">
        <v>0.4728344730967741</v>
      </c>
      <c r="K261" s="9">
        <v>0.032744778419354845</v>
      </c>
      <c r="L261" s="10">
        <v>76.69200985651615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20.73540220077419</v>
      </c>
      <c r="S261" s="9">
        <v>0.07464593761290322</v>
      </c>
      <c r="T261" s="9">
        <v>0</v>
      </c>
      <c r="U261" s="9">
        <v>0</v>
      </c>
      <c r="V261" s="10">
        <v>20.750841763903225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0.5026335848387097</v>
      </c>
      <c r="AC261" s="9">
        <v>0.1027631972903226</v>
      </c>
      <c r="AD261" s="9">
        <v>0</v>
      </c>
      <c r="AE261" s="9">
        <v>0</v>
      </c>
      <c r="AF261" s="10">
        <v>0.47914445461290334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0.504304334096774</v>
      </c>
      <c r="AM261" s="9">
        <v>0</v>
      </c>
      <c r="AN261" s="9">
        <v>0</v>
      </c>
      <c r="AO261" s="9">
        <v>0</v>
      </c>
      <c r="AP261" s="10">
        <v>0.2348069260967742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337.97137037638686</v>
      </c>
      <c r="AW261" s="9">
        <v>67.16411127084525</v>
      </c>
      <c r="AX261" s="9">
        <v>0</v>
      </c>
      <c r="AY261" s="9">
        <v>4.732917430548387</v>
      </c>
      <c r="AZ261" s="10">
        <v>570.0825063474517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191.43916428816127</v>
      </c>
      <c r="BG261" s="9">
        <v>18.345199806645166</v>
      </c>
      <c r="BH261" s="9">
        <v>0.0269061005483871</v>
      </c>
      <c r="BI261" s="9">
        <v>0</v>
      </c>
      <c r="BJ261" s="10">
        <v>153.11566005364517</v>
      </c>
      <c r="BK261" s="16">
        <f t="shared" si="12"/>
        <v>1511.2014071487483</v>
      </c>
    </row>
    <row r="262" spans="1:63" s="12" customFormat="1" ht="15">
      <c r="A262" s="5"/>
      <c r="B262" s="8" t="s">
        <v>173</v>
      </c>
      <c r="C262" s="11">
        <v>0</v>
      </c>
      <c r="D262" s="9">
        <v>1.9518489680645161</v>
      </c>
      <c r="E262" s="9">
        <v>0</v>
      </c>
      <c r="F262" s="9">
        <v>0</v>
      </c>
      <c r="G262" s="10">
        <v>0</v>
      </c>
      <c r="H262" s="11">
        <v>16.981626555096774</v>
      </c>
      <c r="I262" s="9">
        <v>14.98822489832258</v>
      </c>
      <c r="J262" s="9">
        <v>0</v>
      </c>
      <c r="K262" s="9">
        <v>0</v>
      </c>
      <c r="L262" s="10">
        <v>35.04982932287096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13.162829135032252</v>
      </c>
      <c r="S262" s="9">
        <v>0.46349085335483875</v>
      </c>
      <c r="T262" s="9">
        <v>0</v>
      </c>
      <c r="U262" s="9">
        <v>0</v>
      </c>
      <c r="V262" s="10">
        <v>13.406202027580644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3.3718028827419353</v>
      </c>
      <c r="AC262" s="9">
        <v>0.007085755387096773</v>
      </c>
      <c r="AD262" s="9">
        <v>0</v>
      </c>
      <c r="AE262" s="9">
        <v>0</v>
      </c>
      <c r="AF262" s="10">
        <v>1.5999839640645157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5.187162168354839</v>
      </c>
      <c r="AM262" s="9">
        <v>0.032547224</v>
      </c>
      <c r="AN262" s="9">
        <v>0</v>
      </c>
      <c r="AO262" s="9">
        <v>0</v>
      </c>
      <c r="AP262" s="10">
        <v>2.0388678679999996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381.58516424358083</v>
      </c>
      <c r="AW262" s="9">
        <v>46.42230585312588</v>
      </c>
      <c r="AX262" s="9">
        <v>0</v>
      </c>
      <c r="AY262" s="9">
        <v>0</v>
      </c>
      <c r="AZ262" s="10">
        <v>544.7487153753548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323.1464137888057</v>
      </c>
      <c r="BG262" s="9">
        <v>11.420694181903224</v>
      </c>
      <c r="BH262" s="9">
        <v>0</v>
      </c>
      <c r="BI262" s="9">
        <v>0</v>
      </c>
      <c r="BJ262" s="10">
        <v>212.8452606711936</v>
      </c>
      <c r="BK262" s="16">
        <f t="shared" si="12"/>
        <v>1628.4100557368351</v>
      </c>
    </row>
    <row r="263" spans="1:63" s="12" customFormat="1" ht="15">
      <c r="A263" s="5"/>
      <c r="B263" s="8" t="s">
        <v>174</v>
      </c>
      <c r="C263" s="11">
        <v>0</v>
      </c>
      <c r="D263" s="9">
        <v>0.5325632199354837</v>
      </c>
      <c r="E263" s="9">
        <v>0</v>
      </c>
      <c r="F263" s="9">
        <v>0</v>
      </c>
      <c r="G263" s="10">
        <v>0</v>
      </c>
      <c r="H263" s="11">
        <v>0.32765688683870964</v>
      </c>
      <c r="I263" s="9">
        <v>0.6764545510322579</v>
      </c>
      <c r="J263" s="9">
        <v>0</v>
      </c>
      <c r="K263" s="9">
        <v>0</v>
      </c>
      <c r="L263" s="10">
        <v>3.2029088024516135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0.9749403801290322</v>
      </c>
      <c r="S263" s="9">
        <v>0.3398668709677419</v>
      </c>
      <c r="T263" s="9">
        <v>0</v>
      </c>
      <c r="U263" s="9">
        <v>0</v>
      </c>
      <c r="V263" s="10">
        <v>0.44715500022580645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0.01965204067741936</v>
      </c>
      <c r="AC263" s="9">
        <v>0</v>
      </c>
      <c r="AD263" s="9">
        <v>0</v>
      </c>
      <c r="AE263" s="9">
        <v>0</v>
      </c>
      <c r="AF263" s="10">
        <v>0.017174738999999998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0.047577700870967736</v>
      </c>
      <c r="AM263" s="9">
        <v>0</v>
      </c>
      <c r="AN263" s="9">
        <v>0</v>
      </c>
      <c r="AO263" s="9">
        <v>0</v>
      </c>
      <c r="AP263" s="10">
        <v>0.02855121667741936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6.003709184774193</v>
      </c>
      <c r="AW263" s="9">
        <v>3.075649115688358</v>
      </c>
      <c r="AX263" s="9">
        <v>0</v>
      </c>
      <c r="AY263" s="9">
        <v>0</v>
      </c>
      <c r="AZ263" s="10">
        <v>12.74764147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3.4911367369999997</v>
      </c>
      <c r="BG263" s="9">
        <v>1.3800419671290325</v>
      </c>
      <c r="BH263" s="9">
        <v>0</v>
      </c>
      <c r="BI263" s="9">
        <v>0</v>
      </c>
      <c r="BJ263" s="10">
        <v>4.181570657064517</v>
      </c>
      <c r="BK263" s="16">
        <f t="shared" si="12"/>
        <v>37.49425054046255</v>
      </c>
    </row>
    <row r="264" spans="1:63" s="12" customFormat="1" ht="15">
      <c r="A264" s="5"/>
      <c r="B264" s="8" t="s">
        <v>180</v>
      </c>
      <c r="C264" s="11">
        <v>0</v>
      </c>
      <c r="D264" s="9">
        <v>0.5289567741935484</v>
      </c>
      <c r="E264" s="9">
        <v>0</v>
      </c>
      <c r="F264" s="9">
        <v>0</v>
      </c>
      <c r="G264" s="10">
        <v>0</v>
      </c>
      <c r="H264" s="11">
        <v>5.998924969967742</v>
      </c>
      <c r="I264" s="9">
        <v>0</v>
      </c>
      <c r="J264" s="9">
        <v>0</v>
      </c>
      <c r="K264" s="9">
        <v>0</v>
      </c>
      <c r="L264" s="10">
        <v>1.3056593997741934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4.159200727612903</v>
      </c>
      <c r="S264" s="9">
        <v>0</v>
      </c>
      <c r="T264" s="9">
        <v>0</v>
      </c>
      <c r="U264" s="9">
        <v>0</v>
      </c>
      <c r="V264" s="10">
        <v>0.7571738130322581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0.2218500947741936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0.19820919129032258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219.57870388882222</v>
      </c>
      <c r="AW264" s="9">
        <v>0.0011848010967741938</v>
      </c>
      <c r="AX264" s="9">
        <v>0</v>
      </c>
      <c r="AY264" s="9">
        <v>0</v>
      </c>
      <c r="AZ264" s="10">
        <v>42.38727717080644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178.0812496559033</v>
      </c>
      <c r="BG264" s="9">
        <v>0.00036437338709677426</v>
      </c>
      <c r="BH264" s="9">
        <v>0</v>
      </c>
      <c r="BI264" s="9">
        <v>0</v>
      </c>
      <c r="BJ264" s="10">
        <v>9.762139332258062</v>
      </c>
      <c r="BK264" s="16">
        <f t="shared" si="12"/>
        <v>462.9808941929191</v>
      </c>
    </row>
    <row r="265" spans="1:63" s="12" customFormat="1" ht="15">
      <c r="A265" s="5"/>
      <c r="B265" s="8" t="s">
        <v>175</v>
      </c>
      <c r="C265" s="11">
        <v>0</v>
      </c>
      <c r="D265" s="9">
        <v>0.590419227032258</v>
      </c>
      <c r="E265" s="9">
        <v>0</v>
      </c>
      <c r="F265" s="9">
        <v>0</v>
      </c>
      <c r="G265" s="10">
        <v>0</v>
      </c>
      <c r="H265" s="11">
        <v>80.89927234135484</v>
      </c>
      <c r="I265" s="9">
        <v>13.878446868419358</v>
      </c>
      <c r="J265" s="9">
        <v>0.059121030548387105</v>
      </c>
      <c r="K265" s="9">
        <v>0</v>
      </c>
      <c r="L265" s="10">
        <v>75.49096212964517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54.6538099923226</v>
      </c>
      <c r="S265" s="9">
        <v>1.6892882346774194</v>
      </c>
      <c r="T265" s="9">
        <v>0</v>
      </c>
      <c r="U265" s="9">
        <v>0</v>
      </c>
      <c r="V265" s="10">
        <v>33.34097017574194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1.5014191803225807</v>
      </c>
      <c r="AC265" s="9">
        <v>0.10846388332258065</v>
      </c>
      <c r="AD265" s="9">
        <v>0</v>
      </c>
      <c r="AE265" s="9">
        <v>0</v>
      </c>
      <c r="AF265" s="10">
        <v>1.2068667826451613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0.9688212281612907</v>
      </c>
      <c r="AM265" s="9">
        <v>0</v>
      </c>
      <c r="AN265" s="9">
        <v>0</v>
      </c>
      <c r="AO265" s="9">
        <v>0</v>
      </c>
      <c r="AP265" s="10">
        <v>0.2652379653225807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727.3314288340653</v>
      </c>
      <c r="AW265" s="9">
        <v>75.67838964221798</v>
      </c>
      <c r="AX265" s="9">
        <v>0.0605965056129032</v>
      </c>
      <c r="AY265" s="9">
        <v>0</v>
      </c>
      <c r="AZ265" s="10">
        <v>452.3574388000319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490.4481011570965</v>
      </c>
      <c r="BG265" s="9">
        <v>68.30457834741937</v>
      </c>
      <c r="BH265" s="9">
        <v>0.03809948138709677</v>
      </c>
      <c r="BI265" s="9">
        <v>0</v>
      </c>
      <c r="BJ265" s="10">
        <v>213.89765651554836</v>
      </c>
      <c r="BK265" s="16">
        <f t="shared" si="12"/>
        <v>2292.769388322896</v>
      </c>
    </row>
    <row r="266" spans="1:63" s="12" customFormat="1" ht="15">
      <c r="A266" s="5"/>
      <c r="B266" s="8" t="s">
        <v>203</v>
      </c>
      <c r="C266" s="11">
        <v>0</v>
      </c>
      <c r="D266" s="9">
        <v>8.039958409709676</v>
      </c>
      <c r="E266" s="9">
        <v>0</v>
      </c>
      <c r="F266" s="9">
        <v>0</v>
      </c>
      <c r="G266" s="10">
        <v>0</v>
      </c>
      <c r="H266" s="11">
        <v>27.32881920316129</v>
      </c>
      <c r="I266" s="9">
        <v>9.613153610516129</v>
      </c>
      <c r="J266" s="9">
        <v>0</v>
      </c>
      <c r="K266" s="9">
        <v>0</v>
      </c>
      <c r="L266" s="10">
        <v>85.64316935241935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26.02728000880645</v>
      </c>
      <c r="S266" s="9">
        <v>8.911343839709675</v>
      </c>
      <c r="T266" s="9">
        <v>0</v>
      </c>
      <c r="U266" s="9">
        <v>0</v>
      </c>
      <c r="V266" s="10">
        <v>33.93513884696774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2.1501271555161288</v>
      </c>
      <c r="AC266" s="9">
        <v>0</v>
      </c>
      <c r="AD266" s="9">
        <v>0</v>
      </c>
      <c r="AE266" s="9">
        <v>0</v>
      </c>
      <c r="AF266" s="10">
        <v>1.795149784903226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3.0808312428064513</v>
      </c>
      <c r="AM266" s="9">
        <v>0.0002345781290322581</v>
      </c>
      <c r="AN266" s="9">
        <v>0</v>
      </c>
      <c r="AO266" s="9">
        <v>0</v>
      </c>
      <c r="AP266" s="10">
        <v>1.2863390625483873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520.078676009032</v>
      </c>
      <c r="AW266" s="9">
        <v>55.48294908972894</v>
      </c>
      <c r="AX266" s="9">
        <v>0.3549651339677419</v>
      </c>
      <c r="AY266" s="9">
        <v>0</v>
      </c>
      <c r="AZ266" s="10">
        <v>928.2096718318716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531.9865788381613</v>
      </c>
      <c r="BG266" s="9">
        <v>14.32129942322581</v>
      </c>
      <c r="BH266" s="9">
        <v>0</v>
      </c>
      <c r="BI266" s="9">
        <v>0</v>
      </c>
      <c r="BJ266" s="10">
        <v>524.0044772080645</v>
      </c>
      <c r="BK266" s="16">
        <f t="shared" si="12"/>
        <v>2782.2501626292456</v>
      </c>
    </row>
    <row r="267" spans="1:63" s="12" customFormat="1" ht="15">
      <c r="A267" s="5"/>
      <c r="B267" s="8" t="s">
        <v>176</v>
      </c>
      <c r="C267" s="11">
        <v>0</v>
      </c>
      <c r="D267" s="9">
        <v>0.05421551558064517</v>
      </c>
      <c r="E267" s="9">
        <v>0</v>
      </c>
      <c r="F267" s="9">
        <v>0</v>
      </c>
      <c r="G267" s="10">
        <v>0</v>
      </c>
      <c r="H267" s="11">
        <v>0.3083814788709678</v>
      </c>
      <c r="I267" s="9">
        <v>0.0021563794838709675</v>
      </c>
      <c r="J267" s="9">
        <v>0</v>
      </c>
      <c r="K267" s="9">
        <v>0</v>
      </c>
      <c r="L267" s="10">
        <v>0.7084743013225807</v>
      </c>
      <c r="M267" s="11">
        <v>0</v>
      </c>
      <c r="N267" s="9">
        <v>0</v>
      </c>
      <c r="O267" s="9">
        <v>0</v>
      </c>
      <c r="P267" s="9">
        <v>0</v>
      </c>
      <c r="Q267" s="10">
        <v>0</v>
      </c>
      <c r="R267" s="11">
        <v>0.23902541561290325</v>
      </c>
      <c r="S267" s="9">
        <v>0.21579929745161291</v>
      </c>
      <c r="T267" s="9">
        <v>0</v>
      </c>
      <c r="U267" s="9">
        <v>0</v>
      </c>
      <c r="V267" s="10">
        <v>0.35557818280645165</v>
      </c>
      <c r="W267" s="11">
        <v>0</v>
      </c>
      <c r="X267" s="9">
        <v>0</v>
      </c>
      <c r="Y267" s="9">
        <v>0</v>
      </c>
      <c r="Z267" s="9">
        <v>0</v>
      </c>
      <c r="AA267" s="10">
        <v>0</v>
      </c>
      <c r="AB267" s="11">
        <v>0</v>
      </c>
      <c r="AC267" s="9">
        <v>0</v>
      </c>
      <c r="AD267" s="9">
        <v>0</v>
      </c>
      <c r="AE267" s="9">
        <v>0</v>
      </c>
      <c r="AF267" s="10">
        <v>0</v>
      </c>
      <c r="AG267" s="11">
        <v>0</v>
      </c>
      <c r="AH267" s="9">
        <v>0</v>
      </c>
      <c r="AI267" s="9">
        <v>0</v>
      </c>
      <c r="AJ267" s="9">
        <v>0</v>
      </c>
      <c r="AK267" s="10">
        <v>0</v>
      </c>
      <c r="AL267" s="11">
        <v>0.004613246290322582</v>
      </c>
      <c r="AM267" s="9">
        <v>0</v>
      </c>
      <c r="AN267" s="9">
        <v>0</v>
      </c>
      <c r="AO267" s="9">
        <v>0</v>
      </c>
      <c r="AP267" s="10">
        <v>0</v>
      </c>
      <c r="AQ267" s="11">
        <v>0</v>
      </c>
      <c r="AR267" s="9">
        <v>0</v>
      </c>
      <c r="AS267" s="9">
        <v>0</v>
      </c>
      <c r="AT267" s="9">
        <v>0</v>
      </c>
      <c r="AU267" s="10">
        <v>0</v>
      </c>
      <c r="AV267" s="11">
        <v>0.8893553269032259</v>
      </c>
      <c r="AW267" s="9">
        <v>0.07892413944924759</v>
      </c>
      <c r="AX267" s="9">
        <v>0</v>
      </c>
      <c r="AY267" s="9">
        <v>0</v>
      </c>
      <c r="AZ267" s="10">
        <v>1.220797179032258</v>
      </c>
      <c r="BA267" s="11">
        <v>0</v>
      </c>
      <c r="BB267" s="9">
        <v>0</v>
      </c>
      <c r="BC267" s="9">
        <v>0</v>
      </c>
      <c r="BD267" s="9">
        <v>0</v>
      </c>
      <c r="BE267" s="10">
        <v>0</v>
      </c>
      <c r="BF267" s="11">
        <v>0.3683106022580645</v>
      </c>
      <c r="BG267" s="9">
        <v>0</v>
      </c>
      <c r="BH267" s="9">
        <v>0</v>
      </c>
      <c r="BI267" s="9">
        <v>0</v>
      </c>
      <c r="BJ267" s="10">
        <v>0.3351225827741936</v>
      </c>
      <c r="BK267" s="16">
        <f t="shared" si="12"/>
        <v>4.780753647836345</v>
      </c>
    </row>
    <row r="268" spans="1:63" s="12" customFormat="1" ht="15">
      <c r="A268" s="5"/>
      <c r="B268" s="8" t="s">
        <v>214</v>
      </c>
      <c r="C268" s="11">
        <v>0</v>
      </c>
      <c r="D268" s="9">
        <v>1.5404414516129035</v>
      </c>
      <c r="E268" s="9">
        <v>0</v>
      </c>
      <c r="F268" s="9">
        <v>0</v>
      </c>
      <c r="G268" s="10">
        <v>0</v>
      </c>
      <c r="H268" s="11">
        <v>0.8506859841290323</v>
      </c>
      <c r="I268" s="9">
        <v>0.2573719599032258</v>
      </c>
      <c r="J268" s="9">
        <v>0</v>
      </c>
      <c r="K268" s="9">
        <v>0</v>
      </c>
      <c r="L268" s="10">
        <v>1.399690166</v>
      </c>
      <c r="M268" s="11">
        <v>0</v>
      </c>
      <c r="N268" s="9">
        <v>0</v>
      </c>
      <c r="O268" s="9">
        <v>0</v>
      </c>
      <c r="P268" s="9">
        <v>0</v>
      </c>
      <c r="Q268" s="10">
        <v>0</v>
      </c>
      <c r="R268" s="11">
        <v>0.47724652841935483</v>
      </c>
      <c r="S268" s="9">
        <v>0</v>
      </c>
      <c r="T268" s="9">
        <v>0</v>
      </c>
      <c r="U268" s="9">
        <v>0</v>
      </c>
      <c r="V268" s="10">
        <v>0.40469754325806456</v>
      </c>
      <c r="W268" s="11">
        <v>0</v>
      </c>
      <c r="X268" s="9">
        <v>0</v>
      </c>
      <c r="Y268" s="9">
        <v>0</v>
      </c>
      <c r="Z268" s="9">
        <v>0</v>
      </c>
      <c r="AA268" s="10">
        <v>0</v>
      </c>
      <c r="AB268" s="11">
        <v>0.0005087835483870969</v>
      </c>
      <c r="AC268" s="9">
        <v>0</v>
      </c>
      <c r="AD268" s="9">
        <v>0</v>
      </c>
      <c r="AE268" s="9">
        <v>0</v>
      </c>
      <c r="AF268" s="10">
        <v>0</v>
      </c>
      <c r="AG268" s="11">
        <v>0</v>
      </c>
      <c r="AH268" s="9">
        <v>0</v>
      </c>
      <c r="AI268" s="9">
        <v>0</v>
      </c>
      <c r="AJ268" s="9">
        <v>0</v>
      </c>
      <c r="AK268" s="10">
        <v>0</v>
      </c>
      <c r="AL268" s="11">
        <v>0</v>
      </c>
      <c r="AM268" s="9">
        <v>0</v>
      </c>
      <c r="AN268" s="9">
        <v>0</v>
      </c>
      <c r="AO268" s="9">
        <v>0</v>
      </c>
      <c r="AP268" s="10">
        <v>0</v>
      </c>
      <c r="AQ268" s="11">
        <v>0</v>
      </c>
      <c r="AR268" s="9">
        <v>0</v>
      </c>
      <c r="AS268" s="9">
        <v>0</v>
      </c>
      <c r="AT268" s="9">
        <v>0</v>
      </c>
      <c r="AU268" s="10">
        <v>0</v>
      </c>
      <c r="AV268" s="11">
        <v>5.062340742612904</v>
      </c>
      <c r="AW268" s="9">
        <v>0.255170681328057</v>
      </c>
      <c r="AX268" s="9">
        <v>0</v>
      </c>
      <c r="AY268" s="9">
        <v>0</v>
      </c>
      <c r="AZ268" s="10">
        <v>1.240657253548387</v>
      </c>
      <c r="BA268" s="11">
        <v>0</v>
      </c>
      <c r="BB268" s="9">
        <v>0</v>
      </c>
      <c r="BC268" s="9">
        <v>0</v>
      </c>
      <c r="BD268" s="9">
        <v>0</v>
      </c>
      <c r="BE268" s="10">
        <v>0</v>
      </c>
      <c r="BF268" s="11">
        <v>2.1996837590322587</v>
      </c>
      <c r="BG268" s="9">
        <v>0</v>
      </c>
      <c r="BH268" s="9">
        <v>0</v>
      </c>
      <c r="BI268" s="9">
        <v>0</v>
      </c>
      <c r="BJ268" s="10">
        <v>0.7555850507096773</v>
      </c>
      <c r="BK268" s="16">
        <f t="shared" si="12"/>
        <v>14.44407990410225</v>
      </c>
    </row>
    <row r="269" spans="1:63" s="20" customFormat="1" ht="15">
      <c r="A269" s="5"/>
      <c r="B269" s="14" t="s">
        <v>14</v>
      </c>
      <c r="C269" s="19">
        <f aca="true" t="shared" si="13" ref="C269:AH269">SUM(C238:C268)</f>
        <v>0</v>
      </c>
      <c r="D269" s="17">
        <f t="shared" si="13"/>
        <v>144.76468910687097</v>
      </c>
      <c r="E269" s="17">
        <f t="shared" si="13"/>
        <v>0</v>
      </c>
      <c r="F269" s="17">
        <f t="shared" si="13"/>
        <v>0</v>
      </c>
      <c r="G269" s="18">
        <f t="shared" si="13"/>
        <v>0</v>
      </c>
      <c r="H269" s="19">
        <f t="shared" si="13"/>
        <v>1258.3374260503551</v>
      </c>
      <c r="I269" s="17">
        <f t="shared" si="13"/>
        <v>1169.8828346423227</v>
      </c>
      <c r="J269" s="17">
        <f t="shared" si="13"/>
        <v>14.038403062225807</v>
      </c>
      <c r="K269" s="17">
        <f t="shared" si="13"/>
        <v>239.58024711703234</v>
      </c>
      <c r="L269" s="18">
        <f t="shared" si="13"/>
        <v>1054.9861678843226</v>
      </c>
      <c r="M269" s="19">
        <f t="shared" si="13"/>
        <v>0</v>
      </c>
      <c r="N269" s="17">
        <f t="shared" si="13"/>
        <v>0</v>
      </c>
      <c r="O269" s="17">
        <f t="shared" si="13"/>
        <v>0</v>
      </c>
      <c r="P269" s="17">
        <f t="shared" si="13"/>
        <v>0</v>
      </c>
      <c r="Q269" s="18">
        <f t="shared" si="13"/>
        <v>0</v>
      </c>
      <c r="R269" s="19">
        <f t="shared" si="13"/>
        <v>380.7403000697419</v>
      </c>
      <c r="S269" s="17">
        <f t="shared" si="13"/>
        <v>260.8037985474193</v>
      </c>
      <c r="T269" s="17">
        <f t="shared" si="13"/>
        <v>3.3912726386451606</v>
      </c>
      <c r="U269" s="17">
        <f t="shared" si="13"/>
        <v>0</v>
      </c>
      <c r="V269" s="18">
        <f t="shared" si="13"/>
        <v>371.56323516880633</v>
      </c>
      <c r="W269" s="19">
        <f t="shared" si="13"/>
        <v>0</v>
      </c>
      <c r="X269" s="17">
        <f t="shared" si="13"/>
        <v>0</v>
      </c>
      <c r="Y269" s="17">
        <f t="shared" si="13"/>
        <v>0</v>
      </c>
      <c r="Z269" s="17">
        <f t="shared" si="13"/>
        <v>0</v>
      </c>
      <c r="AA269" s="18">
        <f t="shared" si="13"/>
        <v>0</v>
      </c>
      <c r="AB269" s="19">
        <f t="shared" si="13"/>
        <v>49.5583973197742</v>
      </c>
      <c r="AC269" s="17">
        <f t="shared" si="13"/>
        <v>1.8416777369677422</v>
      </c>
      <c r="AD269" s="17">
        <f t="shared" si="13"/>
        <v>0.00584253064516129</v>
      </c>
      <c r="AE269" s="17">
        <f t="shared" si="13"/>
        <v>0</v>
      </c>
      <c r="AF269" s="18">
        <f t="shared" si="13"/>
        <v>34.679326077999995</v>
      </c>
      <c r="AG269" s="19">
        <f t="shared" si="13"/>
        <v>0</v>
      </c>
      <c r="AH269" s="17">
        <f t="shared" si="13"/>
        <v>0</v>
      </c>
      <c r="AI269" s="17">
        <f aca="true" t="shared" si="14" ref="AI269:BK269">SUM(AI238:AI268)</f>
        <v>0</v>
      </c>
      <c r="AJ269" s="17">
        <f t="shared" si="14"/>
        <v>0</v>
      </c>
      <c r="AK269" s="18">
        <f t="shared" si="14"/>
        <v>0</v>
      </c>
      <c r="AL269" s="19">
        <f t="shared" si="14"/>
        <v>59.21505582816129</v>
      </c>
      <c r="AM269" s="17">
        <f t="shared" si="14"/>
        <v>199.11269806009682</v>
      </c>
      <c r="AN269" s="17">
        <f t="shared" si="14"/>
        <v>0</v>
      </c>
      <c r="AO269" s="17">
        <f t="shared" si="14"/>
        <v>0</v>
      </c>
      <c r="AP269" s="18">
        <f t="shared" si="14"/>
        <v>16.300353029838707</v>
      </c>
      <c r="AQ269" s="19">
        <f t="shared" si="14"/>
        <v>0</v>
      </c>
      <c r="AR269" s="17">
        <f t="shared" si="14"/>
        <v>8.893360130000001</v>
      </c>
      <c r="AS269" s="17">
        <f t="shared" si="14"/>
        <v>0</v>
      </c>
      <c r="AT269" s="17">
        <f t="shared" si="14"/>
        <v>0</v>
      </c>
      <c r="AU269" s="18">
        <f t="shared" si="14"/>
        <v>0</v>
      </c>
      <c r="AV269" s="19">
        <f t="shared" si="14"/>
        <v>11163.710066923537</v>
      </c>
      <c r="AW269" s="17">
        <f t="shared" si="14"/>
        <v>2762.7588247151425</v>
      </c>
      <c r="AX269" s="17">
        <f t="shared" si="14"/>
        <v>3.7098196081612906</v>
      </c>
      <c r="AY269" s="17">
        <f t="shared" si="14"/>
        <v>15.46137728835484</v>
      </c>
      <c r="AZ269" s="18">
        <f t="shared" si="14"/>
        <v>12828.908080346586</v>
      </c>
      <c r="BA269" s="19">
        <f t="shared" si="14"/>
        <v>0</v>
      </c>
      <c r="BB269" s="17">
        <f t="shared" si="14"/>
        <v>0</v>
      </c>
      <c r="BC269" s="17">
        <f t="shared" si="14"/>
        <v>0</v>
      </c>
      <c r="BD269" s="17">
        <f t="shared" si="14"/>
        <v>0</v>
      </c>
      <c r="BE269" s="18">
        <f t="shared" si="14"/>
        <v>0</v>
      </c>
      <c r="BF269" s="19">
        <f t="shared" si="14"/>
        <v>6743.657134124836</v>
      </c>
      <c r="BG269" s="17">
        <f t="shared" si="14"/>
        <v>694.6192397965483</v>
      </c>
      <c r="BH269" s="17">
        <f t="shared" si="14"/>
        <v>14.712516146129031</v>
      </c>
      <c r="BI269" s="17">
        <f t="shared" si="14"/>
        <v>33.04651696258065</v>
      </c>
      <c r="BJ269" s="18">
        <f t="shared" si="14"/>
        <v>4199.372420329387</v>
      </c>
      <c r="BK269" s="31">
        <f t="shared" si="14"/>
        <v>43727.65108124249</v>
      </c>
    </row>
    <row r="270" spans="1:63" s="20" customFormat="1" ht="15">
      <c r="A270" s="5"/>
      <c r="B270" s="14" t="s">
        <v>25</v>
      </c>
      <c r="C270" s="19">
        <f aca="true" t="shared" si="15" ref="C270:AH270">C269+C235</f>
        <v>0</v>
      </c>
      <c r="D270" s="17">
        <f t="shared" si="15"/>
        <v>145.3460544415484</v>
      </c>
      <c r="E270" s="17">
        <f t="shared" si="15"/>
        <v>0</v>
      </c>
      <c r="F270" s="17">
        <f t="shared" si="15"/>
        <v>0</v>
      </c>
      <c r="G270" s="18">
        <f t="shared" si="15"/>
        <v>0</v>
      </c>
      <c r="H270" s="19">
        <f t="shared" si="15"/>
        <v>1393.8855282808067</v>
      </c>
      <c r="I270" s="17">
        <f t="shared" si="15"/>
        <v>1170.2615607379032</v>
      </c>
      <c r="J270" s="17">
        <f t="shared" si="15"/>
        <v>14.042320268129034</v>
      </c>
      <c r="K270" s="17">
        <f t="shared" si="15"/>
        <v>239.58024711703234</v>
      </c>
      <c r="L270" s="18">
        <f t="shared" si="15"/>
        <v>1127.5139065658066</v>
      </c>
      <c r="M270" s="19">
        <f t="shared" si="15"/>
        <v>0</v>
      </c>
      <c r="N270" s="17">
        <f t="shared" si="15"/>
        <v>0</v>
      </c>
      <c r="O270" s="17">
        <f t="shared" si="15"/>
        <v>0</v>
      </c>
      <c r="P270" s="17">
        <f t="shared" si="15"/>
        <v>0</v>
      </c>
      <c r="Q270" s="18">
        <f t="shared" si="15"/>
        <v>0</v>
      </c>
      <c r="R270" s="19">
        <f t="shared" si="15"/>
        <v>483.35178394961287</v>
      </c>
      <c r="S270" s="17">
        <f t="shared" si="15"/>
        <v>260.98927839799995</v>
      </c>
      <c r="T270" s="17">
        <f t="shared" si="15"/>
        <v>3.3912726386451606</v>
      </c>
      <c r="U270" s="17">
        <f t="shared" si="15"/>
        <v>0</v>
      </c>
      <c r="V270" s="18">
        <f t="shared" si="15"/>
        <v>408.42490614016117</v>
      </c>
      <c r="W270" s="19">
        <f t="shared" si="15"/>
        <v>0</v>
      </c>
      <c r="X270" s="17">
        <f t="shared" si="15"/>
        <v>0</v>
      </c>
      <c r="Y270" s="17">
        <f t="shared" si="15"/>
        <v>0</v>
      </c>
      <c r="Z270" s="17">
        <f t="shared" si="15"/>
        <v>0</v>
      </c>
      <c r="AA270" s="18">
        <f t="shared" si="15"/>
        <v>0</v>
      </c>
      <c r="AB270" s="19">
        <f t="shared" si="15"/>
        <v>56.231670793354844</v>
      </c>
      <c r="AC270" s="17">
        <f t="shared" si="15"/>
        <v>1.8498871937741939</v>
      </c>
      <c r="AD270" s="17">
        <f t="shared" si="15"/>
        <v>0.00584253064516129</v>
      </c>
      <c r="AE270" s="17">
        <f t="shared" si="15"/>
        <v>0</v>
      </c>
      <c r="AF270" s="18">
        <f t="shared" si="15"/>
        <v>36.97673095306451</v>
      </c>
      <c r="AG270" s="19">
        <f t="shared" si="15"/>
        <v>0</v>
      </c>
      <c r="AH270" s="17">
        <f t="shared" si="15"/>
        <v>0</v>
      </c>
      <c r="AI270" s="17">
        <f aca="true" t="shared" si="16" ref="AI270:BK270">AI269+AI235</f>
        <v>0</v>
      </c>
      <c r="AJ270" s="17">
        <f t="shared" si="16"/>
        <v>0</v>
      </c>
      <c r="AK270" s="18">
        <f t="shared" si="16"/>
        <v>0</v>
      </c>
      <c r="AL270" s="19">
        <f t="shared" si="16"/>
        <v>65.12180997306452</v>
      </c>
      <c r="AM270" s="17">
        <f t="shared" si="16"/>
        <v>235.44539137335488</v>
      </c>
      <c r="AN270" s="17">
        <f t="shared" si="16"/>
        <v>0</v>
      </c>
      <c r="AO270" s="17">
        <f t="shared" si="16"/>
        <v>0</v>
      </c>
      <c r="AP270" s="18">
        <f t="shared" si="16"/>
        <v>18.100747219903223</v>
      </c>
      <c r="AQ270" s="19">
        <f t="shared" si="16"/>
        <v>0</v>
      </c>
      <c r="AR270" s="17">
        <f t="shared" si="16"/>
        <v>8.893360130000001</v>
      </c>
      <c r="AS270" s="17">
        <f t="shared" si="16"/>
        <v>0</v>
      </c>
      <c r="AT270" s="17">
        <f t="shared" si="16"/>
        <v>0</v>
      </c>
      <c r="AU270" s="18">
        <f t="shared" si="16"/>
        <v>0</v>
      </c>
      <c r="AV270" s="19">
        <f t="shared" si="16"/>
        <v>13173.282068005565</v>
      </c>
      <c r="AW270" s="17">
        <f t="shared" si="16"/>
        <v>2783.3742801841017</v>
      </c>
      <c r="AX270" s="17">
        <f t="shared" si="16"/>
        <v>3.8812717805806454</v>
      </c>
      <c r="AY270" s="17">
        <f t="shared" si="16"/>
        <v>15.482079708741937</v>
      </c>
      <c r="AZ270" s="18">
        <f t="shared" si="16"/>
        <v>13786.041785524425</v>
      </c>
      <c r="BA270" s="19">
        <f t="shared" si="16"/>
        <v>0</v>
      </c>
      <c r="BB270" s="17">
        <f t="shared" si="16"/>
        <v>0</v>
      </c>
      <c r="BC270" s="17">
        <f t="shared" si="16"/>
        <v>0</v>
      </c>
      <c r="BD270" s="17">
        <f t="shared" si="16"/>
        <v>0</v>
      </c>
      <c r="BE270" s="18">
        <f t="shared" si="16"/>
        <v>0</v>
      </c>
      <c r="BF270" s="19">
        <f t="shared" si="16"/>
        <v>8343.35461961758</v>
      </c>
      <c r="BG270" s="17">
        <f t="shared" si="16"/>
        <v>716.589163139258</v>
      </c>
      <c r="BH270" s="17">
        <f t="shared" si="16"/>
        <v>14.712516146129031</v>
      </c>
      <c r="BI270" s="17">
        <f t="shared" si="16"/>
        <v>33.04651696258065</v>
      </c>
      <c r="BJ270" s="18">
        <f t="shared" si="16"/>
        <v>4688.761057348515</v>
      </c>
      <c r="BK270" s="18">
        <f t="shared" si="16"/>
        <v>49227.93765712228</v>
      </c>
    </row>
    <row r="271" spans="3:63" ht="15" customHeight="1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</row>
    <row r="272" spans="1:63" s="12" customFormat="1" ht="15">
      <c r="A272" s="5" t="s">
        <v>26</v>
      </c>
      <c r="B272" s="26" t="s">
        <v>27</v>
      </c>
      <c r="C272" s="11"/>
      <c r="D272" s="9"/>
      <c r="E272" s="9"/>
      <c r="F272" s="9"/>
      <c r="G272" s="10"/>
      <c r="H272" s="11"/>
      <c r="I272" s="9"/>
      <c r="J272" s="9"/>
      <c r="K272" s="9"/>
      <c r="L272" s="10"/>
      <c r="M272" s="11"/>
      <c r="N272" s="9"/>
      <c r="O272" s="9"/>
      <c r="P272" s="9"/>
      <c r="Q272" s="10"/>
      <c r="R272" s="11"/>
      <c r="S272" s="9"/>
      <c r="T272" s="9"/>
      <c r="U272" s="9"/>
      <c r="V272" s="10"/>
      <c r="W272" s="11"/>
      <c r="X272" s="9"/>
      <c r="Y272" s="9"/>
      <c r="Z272" s="9"/>
      <c r="AA272" s="10"/>
      <c r="AB272" s="11"/>
      <c r="AC272" s="9"/>
      <c r="AD272" s="9"/>
      <c r="AE272" s="9"/>
      <c r="AF272" s="10"/>
      <c r="AG272" s="11"/>
      <c r="AH272" s="9"/>
      <c r="AI272" s="9"/>
      <c r="AJ272" s="9"/>
      <c r="AK272" s="10"/>
      <c r="AL272" s="11"/>
      <c r="AM272" s="9"/>
      <c r="AN272" s="9"/>
      <c r="AO272" s="9"/>
      <c r="AP272" s="10"/>
      <c r="AQ272" s="11"/>
      <c r="AR272" s="9"/>
      <c r="AS272" s="9"/>
      <c r="AT272" s="9"/>
      <c r="AU272" s="10"/>
      <c r="AV272" s="11"/>
      <c r="AW272" s="9"/>
      <c r="AX272" s="9"/>
      <c r="AY272" s="9"/>
      <c r="AZ272" s="10"/>
      <c r="BA272" s="11"/>
      <c r="BB272" s="9"/>
      <c r="BC272" s="9"/>
      <c r="BD272" s="9"/>
      <c r="BE272" s="10"/>
      <c r="BF272" s="11"/>
      <c r="BG272" s="9"/>
      <c r="BH272" s="9"/>
      <c r="BI272" s="9"/>
      <c r="BJ272" s="10"/>
      <c r="BK272" s="16"/>
    </row>
    <row r="273" spans="1:63" s="12" customFormat="1" ht="15">
      <c r="A273" s="5" t="s">
        <v>9</v>
      </c>
      <c r="B273" s="14" t="s">
        <v>28</v>
      </c>
      <c r="C273" s="11"/>
      <c r="D273" s="9"/>
      <c r="E273" s="9"/>
      <c r="F273" s="9"/>
      <c r="G273" s="10"/>
      <c r="H273" s="11"/>
      <c r="I273" s="9"/>
      <c r="J273" s="9"/>
      <c r="K273" s="9"/>
      <c r="L273" s="10"/>
      <c r="M273" s="11"/>
      <c r="N273" s="9"/>
      <c r="O273" s="9"/>
      <c r="P273" s="9"/>
      <c r="Q273" s="10"/>
      <c r="R273" s="11"/>
      <c r="S273" s="9"/>
      <c r="T273" s="9"/>
      <c r="U273" s="9"/>
      <c r="V273" s="10"/>
      <c r="W273" s="11"/>
      <c r="X273" s="9"/>
      <c r="Y273" s="9"/>
      <c r="Z273" s="9"/>
      <c r="AA273" s="10"/>
      <c r="AB273" s="11"/>
      <c r="AC273" s="9"/>
      <c r="AD273" s="9"/>
      <c r="AE273" s="9"/>
      <c r="AF273" s="10"/>
      <c r="AG273" s="11"/>
      <c r="AH273" s="9"/>
      <c r="AI273" s="9"/>
      <c r="AJ273" s="9"/>
      <c r="AK273" s="10"/>
      <c r="AL273" s="11"/>
      <c r="AM273" s="9"/>
      <c r="AN273" s="9"/>
      <c r="AO273" s="9"/>
      <c r="AP273" s="10"/>
      <c r="AQ273" s="11"/>
      <c r="AR273" s="9"/>
      <c r="AS273" s="9"/>
      <c r="AT273" s="9"/>
      <c r="AU273" s="10"/>
      <c r="AV273" s="11"/>
      <c r="AW273" s="9"/>
      <c r="AX273" s="9"/>
      <c r="AY273" s="9"/>
      <c r="AZ273" s="10"/>
      <c r="BA273" s="11"/>
      <c r="BB273" s="9"/>
      <c r="BC273" s="9"/>
      <c r="BD273" s="9"/>
      <c r="BE273" s="10"/>
      <c r="BF273" s="11"/>
      <c r="BG273" s="9"/>
      <c r="BH273" s="9"/>
      <c r="BI273" s="9"/>
      <c r="BJ273" s="10"/>
      <c r="BK273" s="16"/>
    </row>
    <row r="274" spans="1:63" s="12" customFormat="1" ht="15">
      <c r="A274" s="5"/>
      <c r="B274" s="8" t="s">
        <v>215</v>
      </c>
      <c r="C274" s="11">
        <v>0</v>
      </c>
      <c r="D274" s="9">
        <v>2.2884813816774194</v>
      </c>
      <c r="E274" s="9">
        <v>0</v>
      </c>
      <c r="F274" s="9">
        <v>0</v>
      </c>
      <c r="G274" s="10">
        <v>0</v>
      </c>
      <c r="H274" s="11">
        <v>27.72164823545162</v>
      </c>
      <c r="I274" s="9">
        <v>36.04501546945161</v>
      </c>
      <c r="J274" s="9">
        <v>0.5425803196451614</v>
      </c>
      <c r="K274" s="9">
        <v>0</v>
      </c>
      <c r="L274" s="10">
        <v>28.382316080354837</v>
      </c>
      <c r="M274" s="11">
        <v>0</v>
      </c>
      <c r="N274" s="9">
        <v>0</v>
      </c>
      <c r="O274" s="9">
        <v>0</v>
      </c>
      <c r="P274" s="9">
        <v>0</v>
      </c>
      <c r="Q274" s="10">
        <v>0</v>
      </c>
      <c r="R274" s="11">
        <v>10.411741637096775</v>
      </c>
      <c r="S274" s="9">
        <v>8.82053874564516</v>
      </c>
      <c r="T274" s="9">
        <v>0</v>
      </c>
      <c r="U274" s="9">
        <v>0</v>
      </c>
      <c r="V274" s="10">
        <v>11.177743674096776</v>
      </c>
      <c r="W274" s="11">
        <v>0</v>
      </c>
      <c r="X274" s="9">
        <v>0</v>
      </c>
      <c r="Y274" s="9">
        <v>0</v>
      </c>
      <c r="Z274" s="9">
        <v>0</v>
      </c>
      <c r="AA274" s="10">
        <v>0</v>
      </c>
      <c r="AB274" s="11">
        <v>0.8496754281612904</v>
      </c>
      <c r="AC274" s="9">
        <v>0</v>
      </c>
      <c r="AD274" s="9">
        <v>0</v>
      </c>
      <c r="AE274" s="9">
        <v>0</v>
      </c>
      <c r="AF274" s="10">
        <v>0.1562808742258064</v>
      </c>
      <c r="AG274" s="11">
        <v>0</v>
      </c>
      <c r="AH274" s="9">
        <v>0</v>
      </c>
      <c r="AI274" s="9">
        <v>0</v>
      </c>
      <c r="AJ274" s="9">
        <v>0</v>
      </c>
      <c r="AK274" s="10">
        <v>0</v>
      </c>
      <c r="AL274" s="11">
        <v>0.16612067551612905</v>
      </c>
      <c r="AM274" s="9">
        <v>0</v>
      </c>
      <c r="AN274" s="9">
        <v>0</v>
      </c>
      <c r="AO274" s="9">
        <v>0</v>
      </c>
      <c r="AP274" s="10">
        <v>0.18419093635483869</v>
      </c>
      <c r="AQ274" s="11">
        <v>0</v>
      </c>
      <c r="AR274" s="9">
        <v>0</v>
      </c>
      <c r="AS274" s="9">
        <v>0</v>
      </c>
      <c r="AT274" s="9">
        <v>0</v>
      </c>
      <c r="AU274" s="10">
        <v>0</v>
      </c>
      <c r="AV274" s="11">
        <v>807.9416118216776</v>
      </c>
      <c r="AW274" s="9">
        <v>287.63257333148596</v>
      </c>
      <c r="AX274" s="9">
        <v>0.017155590548387098</v>
      </c>
      <c r="AY274" s="9">
        <v>0</v>
      </c>
      <c r="AZ274" s="10">
        <v>600.0890699437739</v>
      </c>
      <c r="BA274" s="11">
        <v>0</v>
      </c>
      <c r="BB274" s="9">
        <v>0</v>
      </c>
      <c r="BC274" s="9">
        <v>0</v>
      </c>
      <c r="BD274" s="9">
        <v>0</v>
      </c>
      <c r="BE274" s="10">
        <v>0</v>
      </c>
      <c r="BF274" s="11">
        <v>600.7136455259676</v>
      </c>
      <c r="BG274" s="9">
        <v>146.6872860008387</v>
      </c>
      <c r="BH274" s="9">
        <v>4.72958026116129</v>
      </c>
      <c r="BI274" s="9">
        <v>0</v>
      </c>
      <c r="BJ274" s="10">
        <v>300.0621068997742</v>
      </c>
      <c r="BK274" s="16">
        <f>SUM(C274:BJ274)</f>
        <v>2874.619362832905</v>
      </c>
    </row>
    <row r="275" spans="1:63" s="20" customFormat="1" ht="15">
      <c r="A275" s="5"/>
      <c r="B275" s="14" t="s">
        <v>29</v>
      </c>
      <c r="C275" s="19">
        <f>SUM(C274)</f>
        <v>0</v>
      </c>
      <c r="D275" s="17">
        <f>SUM(D274)</f>
        <v>2.2884813816774194</v>
      </c>
      <c r="E275" s="17">
        <f>SUM(E274)</f>
        <v>0</v>
      </c>
      <c r="F275" s="17">
        <f>SUM(F274)</f>
        <v>0</v>
      </c>
      <c r="G275" s="18">
        <f>SUM(G274)</f>
        <v>0</v>
      </c>
      <c r="H275" s="19">
        <f aca="true" t="shared" si="17" ref="H275:BJ275">SUM(H274)</f>
        <v>27.72164823545162</v>
      </c>
      <c r="I275" s="17">
        <f t="shared" si="17"/>
        <v>36.04501546945161</v>
      </c>
      <c r="J275" s="17">
        <f t="shared" si="17"/>
        <v>0.5425803196451614</v>
      </c>
      <c r="K275" s="17">
        <f t="shared" si="17"/>
        <v>0</v>
      </c>
      <c r="L275" s="18">
        <f t="shared" si="17"/>
        <v>28.382316080354837</v>
      </c>
      <c r="M275" s="19">
        <f t="shared" si="17"/>
        <v>0</v>
      </c>
      <c r="N275" s="17">
        <f t="shared" si="17"/>
        <v>0</v>
      </c>
      <c r="O275" s="17">
        <f t="shared" si="17"/>
        <v>0</v>
      </c>
      <c r="P275" s="17">
        <f t="shared" si="17"/>
        <v>0</v>
      </c>
      <c r="Q275" s="18">
        <f t="shared" si="17"/>
        <v>0</v>
      </c>
      <c r="R275" s="19">
        <f t="shared" si="17"/>
        <v>10.411741637096775</v>
      </c>
      <c r="S275" s="17">
        <f t="shared" si="17"/>
        <v>8.82053874564516</v>
      </c>
      <c r="T275" s="17">
        <f t="shared" si="17"/>
        <v>0</v>
      </c>
      <c r="U275" s="17">
        <f t="shared" si="17"/>
        <v>0</v>
      </c>
      <c r="V275" s="18">
        <f t="shared" si="17"/>
        <v>11.177743674096776</v>
      </c>
      <c r="W275" s="19">
        <f t="shared" si="17"/>
        <v>0</v>
      </c>
      <c r="X275" s="17">
        <f t="shared" si="17"/>
        <v>0</v>
      </c>
      <c r="Y275" s="17">
        <f t="shared" si="17"/>
        <v>0</v>
      </c>
      <c r="Z275" s="17">
        <f t="shared" si="17"/>
        <v>0</v>
      </c>
      <c r="AA275" s="18">
        <f t="shared" si="17"/>
        <v>0</v>
      </c>
      <c r="AB275" s="19">
        <f t="shared" si="17"/>
        <v>0.8496754281612904</v>
      </c>
      <c r="AC275" s="17">
        <f t="shared" si="17"/>
        <v>0</v>
      </c>
      <c r="AD275" s="17">
        <f t="shared" si="17"/>
        <v>0</v>
      </c>
      <c r="AE275" s="17">
        <f t="shared" si="17"/>
        <v>0</v>
      </c>
      <c r="AF275" s="18">
        <f t="shared" si="17"/>
        <v>0.1562808742258064</v>
      </c>
      <c r="AG275" s="19">
        <f t="shared" si="17"/>
        <v>0</v>
      </c>
      <c r="AH275" s="17">
        <f t="shared" si="17"/>
        <v>0</v>
      </c>
      <c r="AI275" s="17">
        <f t="shared" si="17"/>
        <v>0</v>
      </c>
      <c r="AJ275" s="17">
        <f t="shared" si="17"/>
        <v>0</v>
      </c>
      <c r="AK275" s="18">
        <f t="shared" si="17"/>
        <v>0</v>
      </c>
      <c r="AL275" s="19">
        <f t="shared" si="17"/>
        <v>0.16612067551612905</v>
      </c>
      <c r="AM275" s="17">
        <f t="shared" si="17"/>
        <v>0</v>
      </c>
      <c r="AN275" s="17">
        <f t="shared" si="17"/>
        <v>0</v>
      </c>
      <c r="AO275" s="17">
        <f t="shared" si="17"/>
        <v>0</v>
      </c>
      <c r="AP275" s="18">
        <f t="shared" si="17"/>
        <v>0.18419093635483869</v>
      </c>
      <c r="AQ275" s="19">
        <f t="shared" si="17"/>
        <v>0</v>
      </c>
      <c r="AR275" s="17">
        <f t="shared" si="17"/>
        <v>0</v>
      </c>
      <c r="AS275" s="17">
        <f t="shared" si="17"/>
        <v>0</v>
      </c>
      <c r="AT275" s="17">
        <f t="shared" si="17"/>
        <v>0</v>
      </c>
      <c r="AU275" s="18">
        <f t="shared" si="17"/>
        <v>0</v>
      </c>
      <c r="AV275" s="19">
        <f t="shared" si="17"/>
        <v>807.9416118216776</v>
      </c>
      <c r="AW275" s="17">
        <f t="shared" si="17"/>
        <v>287.63257333148596</v>
      </c>
      <c r="AX275" s="17">
        <f t="shared" si="17"/>
        <v>0.017155590548387098</v>
      </c>
      <c r="AY275" s="17">
        <f t="shared" si="17"/>
        <v>0</v>
      </c>
      <c r="AZ275" s="18">
        <f t="shared" si="17"/>
        <v>600.0890699437739</v>
      </c>
      <c r="BA275" s="19">
        <f t="shared" si="17"/>
        <v>0</v>
      </c>
      <c r="BB275" s="17">
        <f t="shared" si="17"/>
        <v>0</v>
      </c>
      <c r="BC275" s="17">
        <f t="shared" si="17"/>
        <v>0</v>
      </c>
      <c r="BD275" s="17">
        <f t="shared" si="17"/>
        <v>0</v>
      </c>
      <c r="BE275" s="18">
        <f t="shared" si="17"/>
        <v>0</v>
      </c>
      <c r="BF275" s="19">
        <f t="shared" si="17"/>
        <v>600.7136455259676</v>
      </c>
      <c r="BG275" s="17">
        <f t="shared" si="17"/>
        <v>146.6872860008387</v>
      </c>
      <c r="BH275" s="17">
        <f t="shared" si="17"/>
        <v>4.72958026116129</v>
      </c>
      <c r="BI275" s="17">
        <f t="shared" si="17"/>
        <v>0</v>
      </c>
      <c r="BJ275" s="18">
        <f t="shared" si="17"/>
        <v>300.0621068997742</v>
      </c>
      <c r="BK275" s="31">
        <f>SUM(BK274)</f>
        <v>2874.619362832905</v>
      </c>
    </row>
    <row r="276" spans="3:63" ht="15" customHeight="1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</row>
    <row r="277" spans="1:63" s="12" customFormat="1" ht="15">
      <c r="A277" s="5" t="s">
        <v>43</v>
      </c>
      <c r="B277" s="23" t="s">
        <v>44</v>
      </c>
      <c r="C277" s="50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2"/>
    </row>
    <row r="278" spans="1:63" s="12" customFormat="1" ht="15">
      <c r="A278" s="5" t="s">
        <v>9</v>
      </c>
      <c r="B278" s="32" t="s">
        <v>45</v>
      </c>
      <c r="C278" s="50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2"/>
    </row>
    <row r="279" spans="1:63" s="12" customFormat="1" ht="15">
      <c r="A279" s="5"/>
      <c r="B279" s="8" t="s">
        <v>334</v>
      </c>
      <c r="C279" s="11">
        <v>0</v>
      </c>
      <c r="D279" s="9">
        <v>0.6477</v>
      </c>
      <c r="E279" s="9">
        <v>0</v>
      </c>
      <c r="F279" s="9">
        <v>0</v>
      </c>
      <c r="G279" s="10">
        <v>0</v>
      </c>
      <c r="H279" s="11">
        <v>126.4181</v>
      </c>
      <c r="I279" s="9">
        <v>1099.3877</v>
      </c>
      <c r="J279" s="9">
        <v>0.00030000000000000003</v>
      </c>
      <c r="K279" s="9">
        <v>0.8631</v>
      </c>
      <c r="L279" s="10">
        <v>119.1025</v>
      </c>
      <c r="M279" s="11">
        <v>0</v>
      </c>
      <c r="N279" s="9">
        <v>0</v>
      </c>
      <c r="O279" s="9">
        <v>0</v>
      </c>
      <c r="P279" s="9">
        <v>0</v>
      </c>
      <c r="Q279" s="10">
        <v>0</v>
      </c>
      <c r="R279" s="11">
        <v>66.3511</v>
      </c>
      <c r="S279" s="9">
        <v>2.3347</v>
      </c>
      <c r="T279" s="9">
        <v>0.004</v>
      </c>
      <c r="U279" s="9">
        <v>0</v>
      </c>
      <c r="V279" s="10">
        <v>16.8625</v>
      </c>
      <c r="W279" s="11">
        <v>0</v>
      </c>
      <c r="X279" s="9">
        <v>0</v>
      </c>
      <c r="Y279" s="9">
        <v>0</v>
      </c>
      <c r="Z279" s="9">
        <v>0</v>
      </c>
      <c r="AA279" s="10">
        <v>0</v>
      </c>
      <c r="AB279" s="11">
        <v>0</v>
      </c>
      <c r="AC279" s="9">
        <v>0</v>
      </c>
      <c r="AD279" s="9">
        <v>0</v>
      </c>
      <c r="AE279" s="9">
        <v>0</v>
      </c>
      <c r="AF279" s="10">
        <v>0</v>
      </c>
      <c r="AG279" s="11">
        <v>0</v>
      </c>
      <c r="AH279" s="9">
        <v>0</v>
      </c>
      <c r="AI279" s="9">
        <v>0</v>
      </c>
      <c r="AJ279" s="9">
        <v>0</v>
      </c>
      <c r="AK279" s="10">
        <v>0</v>
      </c>
      <c r="AL279" s="11">
        <v>0</v>
      </c>
      <c r="AM279" s="9">
        <v>0</v>
      </c>
      <c r="AN279" s="9">
        <v>0</v>
      </c>
      <c r="AO279" s="9">
        <v>0</v>
      </c>
      <c r="AP279" s="10">
        <v>0</v>
      </c>
      <c r="AQ279" s="11">
        <v>0</v>
      </c>
      <c r="AR279" s="9">
        <v>0</v>
      </c>
      <c r="AS279" s="9">
        <v>0</v>
      </c>
      <c r="AT279" s="9">
        <v>0</v>
      </c>
      <c r="AU279" s="10">
        <v>0</v>
      </c>
      <c r="AV279" s="11">
        <v>0</v>
      </c>
      <c r="AW279" s="9">
        <v>0</v>
      </c>
      <c r="AX279" s="9">
        <v>0</v>
      </c>
      <c r="AY279" s="9">
        <v>0</v>
      </c>
      <c r="AZ279" s="10">
        <v>0</v>
      </c>
      <c r="BA279" s="11">
        <v>0</v>
      </c>
      <c r="BB279" s="9">
        <v>0</v>
      </c>
      <c r="BC279" s="9">
        <v>0</v>
      </c>
      <c r="BD279" s="9">
        <v>0</v>
      </c>
      <c r="BE279" s="10">
        <v>0</v>
      </c>
      <c r="BF279" s="11">
        <v>0</v>
      </c>
      <c r="BG279" s="9">
        <v>0</v>
      </c>
      <c r="BH279" s="9">
        <v>0</v>
      </c>
      <c r="BI279" s="9">
        <v>0</v>
      </c>
      <c r="BJ279" s="10">
        <v>0</v>
      </c>
      <c r="BK279" s="16">
        <f>SUM(C279:BJ279)</f>
        <v>1431.9717</v>
      </c>
    </row>
    <row r="280" spans="1:63" s="20" customFormat="1" ht="15">
      <c r="A280" s="5"/>
      <c r="B280" s="14" t="s">
        <v>11</v>
      </c>
      <c r="C280" s="19">
        <f>C279</f>
        <v>0</v>
      </c>
      <c r="D280" s="17">
        <f>D279</f>
        <v>0.6477</v>
      </c>
      <c r="E280" s="17">
        <f>E279</f>
        <v>0</v>
      </c>
      <c r="F280" s="17">
        <f>F279</f>
        <v>0</v>
      </c>
      <c r="G280" s="18">
        <f>G279</f>
        <v>0</v>
      </c>
      <c r="H280" s="19">
        <f aca="true" t="shared" si="18" ref="H280:BK280">H279</f>
        <v>126.4181</v>
      </c>
      <c r="I280" s="17">
        <f t="shared" si="18"/>
        <v>1099.3877</v>
      </c>
      <c r="J280" s="17">
        <f t="shared" si="18"/>
        <v>0.00030000000000000003</v>
      </c>
      <c r="K280" s="17">
        <f t="shared" si="18"/>
        <v>0.8631</v>
      </c>
      <c r="L280" s="18">
        <f t="shared" si="18"/>
        <v>119.1025</v>
      </c>
      <c r="M280" s="19">
        <f t="shared" si="18"/>
        <v>0</v>
      </c>
      <c r="N280" s="17">
        <f t="shared" si="18"/>
        <v>0</v>
      </c>
      <c r="O280" s="17">
        <f t="shared" si="18"/>
        <v>0</v>
      </c>
      <c r="P280" s="17">
        <f t="shared" si="18"/>
        <v>0</v>
      </c>
      <c r="Q280" s="18">
        <f t="shared" si="18"/>
        <v>0</v>
      </c>
      <c r="R280" s="19">
        <f t="shared" si="18"/>
        <v>66.3511</v>
      </c>
      <c r="S280" s="17">
        <f t="shared" si="18"/>
        <v>2.3347</v>
      </c>
      <c r="T280" s="17">
        <f t="shared" si="18"/>
        <v>0.004</v>
      </c>
      <c r="U280" s="17">
        <f t="shared" si="18"/>
        <v>0</v>
      </c>
      <c r="V280" s="18">
        <f t="shared" si="18"/>
        <v>16.8625</v>
      </c>
      <c r="W280" s="19">
        <f t="shared" si="18"/>
        <v>0</v>
      </c>
      <c r="X280" s="17">
        <f t="shared" si="18"/>
        <v>0</v>
      </c>
      <c r="Y280" s="17">
        <f t="shared" si="18"/>
        <v>0</v>
      </c>
      <c r="Z280" s="17">
        <f t="shared" si="18"/>
        <v>0</v>
      </c>
      <c r="AA280" s="18">
        <f t="shared" si="18"/>
        <v>0</v>
      </c>
      <c r="AB280" s="19">
        <f t="shared" si="18"/>
        <v>0</v>
      </c>
      <c r="AC280" s="17">
        <f t="shared" si="18"/>
        <v>0</v>
      </c>
      <c r="AD280" s="17">
        <f t="shared" si="18"/>
        <v>0</v>
      </c>
      <c r="AE280" s="17">
        <f t="shared" si="18"/>
        <v>0</v>
      </c>
      <c r="AF280" s="18">
        <f t="shared" si="18"/>
        <v>0</v>
      </c>
      <c r="AG280" s="19">
        <f t="shared" si="18"/>
        <v>0</v>
      </c>
      <c r="AH280" s="17">
        <f t="shared" si="18"/>
        <v>0</v>
      </c>
      <c r="AI280" s="17">
        <f t="shared" si="18"/>
        <v>0</v>
      </c>
      <c r="AJ280" s="17">
        <f t="shared" si="18"/>
        <v>0</v>
      </c>
      <c r="AK280" s="18">
        <f t="shared" si="18"/>
        <v>0</v>
      </c>
      <c r="AL280" s="19">
        <f t="shared" si="18"/>
        <v>0</v>
      </c>
      <c r="AM280" s="17">
        <f t="shared" si="18"/>
        <v>0</v>
      </c>
      <c r="AN280" s="17">
        <f t="shared" si="18"/>
        <v>0</v>
      </c>
      <c r="AO280" s="17">
        <f t="shared" si="18"/>
        <v>0</v>
      </c>
      <c r="AP280" s="18">
        <f t="shared" si="18"/>
        <v>0</v>
      </c>
      <c r="AQ280" s="19">
        <f t="shared" si="18"/>
        <v>0</v>
      </c>
      <c r="AR280" s="17">
        <f t="shared" si="18"/>
        <v>0</v>
      </c>
      <c r="AS280" s="17">
        <f t="shared" si="18"/>
        <v>0</v>
      </c>
      <c r="AT280" s="17">
        <f t="shared" si="18"/>
        <v>0</v>
      </c>
      <c r="AU280" s="18">
        <f t="shared" si="18"/>
        <v>0</v>
      </c>
      <c r="AV280" s="19">
        <f t="shared" si="18"/>
        <v>0</v>
      </c>
      <c r="AW280" s="17">
        <f t="shared" si="18"/>
        <v>0</v>
      </c>
      <c r="AX280" s="17">
        <f t="shared" si="18"/>
        <v>0</v>
      </c>
      <c r="AY280" s="17">
        <f t="shared" si="18"/>
        <v>0</v>
      </c>
      <c r="AZ280" s="18">
        <f t="shared" si="18"/>
        <v>0</v>
      </c>
      <c r="BA280" s="19">
        <f t="shared" si="18"/>
        <v>0</v>
      </c>
      <c r="BB280" s="17">
        <f t="shared" si="18"/>
        <v>0</v>
      </c>
      <c r="BC280" s="17">
        <f t="shared" si="18"/>
        <v>0</v>
      </c>
      <c r="BD280" s="17">
        <f t="shared" si="18"/>
        <v>0</v>
      </c>
      <c r="BE280" s="18">
        <f t="shared" si="18"/>
        <v>0</v>
      </c>
      <c r="BF280" s="19">
        <f t="shared" si="18"/>
        <v>0</v>
      </c>
      <c r="BG280" s="17">
        <f t="shared" si="18"/>
        <v>0</v>
      </c>
      <c r="BH280" s="17">
        <f t="shared" si="18"/>
        <v>0</v>
      </c>
      <c r="BI280" s="17">
        <f t="shared" si="18"/>
        <v>0</v>
      </c>
      <c r="BJ280" s="18">
        <f t="shared" si="18"/>
        <v>0</v>
      </c>
      <c r="BK280" s="18">
        <f t="shared" si="18"/>
        <v>1431.9717</v>
      </c>
    </row>
    <row r="281" spans="1:63" s="12" customFormat="1" ht="15">
      <c r="A281" s="5" t="s">
        <v>12</v>
      </c>
      <c r="B281" s="6" t="s">
        <v>46</v>
      </c>
      <c r="C281" s="50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2"/>
    </row>
    <row r="282" spans="1:63" s="12" customFormat="1" ht="15">
      <c r="A282" s="5"/>
      <c r="B282" s="8" t="s">
        <v>335</v>
      </c>
      <c r="C282" s="11">
        <v>0</v>
      </c>
      <c r="D282" s="9">
        <v>2.0342</v>
      </c>
      <c r="E282" s="9">
        <v>0</v>
      </c>
      <c r="F282" s="9">
        <v>0</v>
      </c>
      <c r="G282" s="10">
        <v>0</v>
      </c>
      <c r="H282" s="11">
        <v>5.3948</v>
      </c>
      <c r="I282" s="9">
        <v>320.4863</v>
      </c>
      <c r="J282" s="9">
        <v>10.171</v>
      </c>
      <c r="K282" s="9">
        <v>0</v>
      </c>
      <c r="L282" s="10">
        <v>1.4284000000000001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4.0111</v>
      </c>
      <c r="S282" s="9">
        <v>0.0002</v>
      </c>
      <c r="T282" s="9">
        <v>0</v>
      </c>
      <c r="U282" s="9">
        <v>0</v>
      </c>
      <c r="V282" s="10">
        <v>0.6182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6">
        <f aca="true" t="shared" si="19" ref="BK282:BK289">SUM(C282:BJ282)</f>
        <v>344.1442</v>
      </c>
    </row>
    <row r="283" spans="1:63" s="12" customFormat="1" ht="15">
      <c r="A283" s="5"/>
      <c r="B283" s="8" t="s">
        <v>336</v>
      </c>
      <c r="C283" s="11">
        <v>0</v>
      </c>
      <c r="D283" s="9">
        <v>3.1791</v>
      </c>
      <c r="E283" s="9">
        <v>0</v>
      </c>
      <c r="F283" s="9">
        <v>0</v>
      </c>
      <c r="G283" s="10">
        <v>0</v>
      </c>
      <c r="H283" s="11">
        <v>1.3211</v>
      </c>
      <c r="I283" s="9">
        <v>1.0815</v>
      </c>
      <c r="J283" s="9">
        <v>0</v>
      </c>
      <c r="K283" s="9">
        <v>0</v>
      </c>
      <c r="L283" s="10">
        <v>0.7051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1.5349</v>
      </c>
      <c r="S283" s="9">
        <v>0.0018</v>
      </c>
      <c r="T283" s="9">
        <v>0</v>
      </c>
      <c r="U283" s="9">
        <v>0</v>
      </c>
      <c r="V283" s="10">
        <v>0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6">
        <f t="shared" si="19"/>
        <v>7.8235</v>
      </c>
    </row>
    <row r="284" spans="1:63" s="12" customFormat="1" ht="15">
      <c r="A284" s="5"/>
      <c r="B284" s="29" t="s">
        <v>337</v>
      </c>
      <c r="C284" s="11">
        <v>0</v>
      </c>
      <c r="D284" s="9">
        <v>21.6253</v>
      </c>
      <c r="E284" s="9">
        <v>0</v>
      </c>
      <c r="F284" s="9">
        <v>0</v>
      </c>
      <c r="G284" s="10">
        <v>0</v>
      </c>
      <c r="H284" s="11">
        <v>1.101</v>
      </c>
      <c r="I284" s="9">
        <v>0.7187</v>
      </c>
      <c r="J284" s="9">
        <v>0.4414</v>
      </c>
      <c r="K284" s="9">
        <v>0</v>
      </c>
      <c r="L284" s="10">
        <v>0.6842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0.1534</v>
      </c>
      <c r="S284" s="9">
        <v>0.8805</v>
      </c>
      <c r="T284" s="9">
        <v>0</v>
      </c>
      <c r="U284" s="9">
        <v>0</v>
      </c>
      <c r="V284" s="10">
        <v>0.1678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6">
        <f t="shared" si="19"/>
        <v>25.7723</v>
      </c>
    </row>
    <row r="285" spans="1:63" s="12" customFormat="1" ht="15">
      <c r="A285" s="5"/>
      <c r="B285" s="29" t="s">
        <v>338</v>
      </c>
      <c r="C285" s="11">
        <v>0</v>
      </c>
      <c r="D285" s="9">
        <v>14.648</v>
      </c>
      <c r="E285" s="9">
        <v>0</v>
      </c>
      <c r="F285" s="9">
        <v>0</v>
      </c>
      <c r="G285" s="10">
        <v>0</v>
      </c>
      <c r="H285" s="11">
        <v>0.4836</v>
      </c>
      <c r="I285" s="9">
        <v>0.3014</v>
      </c>
      <c r="J285" s="9">
        <v>0</v>
      </c>
      <c r="K285" s="9">
        <v>0</v>
      </c>
      <c r="L285" s="10">
        <v>0.2197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0.2013</v>
      </c>
      <c r="S285" s="9">
        <v>0</v>
      </c>
      <c r="T285" s="9">
        <v>0</v>
      </c>
      <c r="U285" s="9">
        <v>0</v>
      </c>
      <c r="V285" s="10">
        <v>0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6">
        <f t="shared" si="19"/>
        <v>15.853999999999997</v>
      </c>
    </row>
    <row r="286" spans="1:63" s="12" customFormat="1" ht="15">
      <c r="A286" s="5"/>
      <c r="B286" s="29" t="s">
        <v>339</v>
      </c>
      <c r="C286" s="11">
        <v>0</v>
      </c>
      <c r="D286" s="9">
        <v>12.4555</v>
      </c>
      <c r="E286" s="9">
        <v>0</v>
      </c>
      <c r="F286" s="9">
        <v>0</v>
      </c>
      <c r="G286" s="10">
        <v>0</v>
      </c>
      <c r="H286" s="11">
        <v>0.5362</v>
      </c>
      <c r="I286" s="9">
        <v>0.141</v>
      </c>
      <c r="J286" s="9">
        <v>0</v>
      </c>
      <c r="K286" s="9">
        <v>0</v>
      </c>
      <c r="L286" s="10">
        <v>0.0499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0.1554</v>
      </c>
      <c r="S286" s="9">
        <v>0</v>
      </c>
      <c r="T286" s="9">
        <v>0</v>
      </c>
      <c r="U286" s="9">
        <v>0</v>
      </c>
      <c r="V286" s="10">
        <v>0.1244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6">
        <f t="shared" si="19"/>
        <v>13.4624</v>
      </c>
    </row>
    <row r="287" spans="1:63" s="12" customFormat="1" ht="15">
      <c r="A287" s="5"/>
      <c r="B287" s="29" t="s">
        <v>340</v>
      </c>
      <c r="C287" s="11">
        <v>0</v>
      </c>
      <c r="D287" s="9">
        <v>36.6592</v>
      </c>
      <c r="E287" s="9">
        <v>0</v>
      </c>
      <c r="F287" s="9">
        <v>0</v>
      </c>
      <c r="G287" s="10">
        <v>0</v>
      </c>
      <c r="H287" s="11">
        <v>0.2852</v>
      </c>
      <c r="I287" s="9">
        <v>0.3122</v>
      </c>
      <c r="J287" s="9">
        <v>0</v>
      </c>
      <c r="K287" s="9">
        <v>0</v>
      </c>
      <c r="L287" s="10">
        <v>0.1609</v>
      </c>
      <c r="M287" s="11">
        <v>0</v>
      </c>
      <c r="N287" s="9">
        <v>0</v>
      </c>
      <c r="O287" s="9">
        <v>0</v>
      </c>
      <c r="P287" s="9">
        <v>0</v>
      </c>
      <c r="Q287" s="10">
        <v>0</v>
      </c>
      <c r="R287" s="11">
        <v>0.062</v>
      </c>
      <c r="S287" s="9">
        <v>0.2229</v>
      </c>
      <c r="T287" s="9">
        <v>0</v>
      </c>
      <c r="U287" s="9">
        <v>0</v>
      </c>
      <c r="V287" s="10">
        <v>0</v>
      </c>
      <c r="W287" s="11">
        <v>0</v>
      </c>
      <c r="X287" s="9">
        <v>0</v>
      </c>
      <c r="Y287" s="9">
        <v>0</v>
      </c>
      <c r="Z287" s="9">
        <v>0</v>
      </c>
      <c r="AA287" s="10">
        <v>0</v>
      </c>
      <c r="AB287" s="11">
        <v>0</v>
      </c>
      <c r="AC287" s="9">
        <v>0</v>
      </c>
      <c r="AD287" s="9">
        <v>0</v>
      </c>
      <c r="AE287" s="9">
        <v>0</v>
      </c>
      <c r="AF287" s="10">
        <v>0</v>
      </c>
      <c r="AG287" s="11">
        <v>0</v>
      </c>
      <c r="AH287" s="9">
        <v>0</v>
      </c>
      <c r="AI287" s="9">
        <v>0</v>
      </c>
      <c r="AJ287" s="9">
        <v>0</v>
      </c>
      <c r="AK287" s="10">
        <v>0</v>
      </c>
      <c r="AL287" s="11">
        <v>0</v>
      </c>
      <c r="AM287" s="9">
        <v>0</v>
      </c>
      <c r="AN287" s="9">
        <v>0</v>
      </c>
      <c r="AO287" s="9">
        <v>0</v>
      </c>
      <c r="AP287" s="10">
        <v>0</v>
      </c>
      <c r="AQ287" s="11">
        <v>0</v>
      </c>
      <c r="AR287" s="9">
        <v>0</v>
      </c>
      <c r="AS287" s="9">
        <v>0</v>
      </c>
      <c r="AT287" s="9">
        <v>0</v>
      </c>
      <c r="AU287" s="10">
        <v>0</v>
      </c>
      <c r="AV287" s="11">
        <v>0</v>
      </c>
      <c r="AW287" s="9">
        <v>0</v>
      </c>
      <c r="AX287" s="9">
        <v>0</v>
      </c>
      <c r="AY287" s="9">
        <v>0</v>
      </c>
      <c r="AZ287" s="10">
        <v>0</v>
      </c>
      <c r="BA287" s="11">
        <v>0</v>
      </c>
      <c r="BB287" s="9">
        <v>0</v>
      </c>
      <c r="BC287" s="9">
        <v>0</v>
      </c>
      <c r="BD287" s="9">
        <v>0</v>
      </c>
      <c r="BE287" s="10">
        <v>0</v>
      </c>
      <c r="BF287" s="11">
        <v>0</v>
      </c>
      <c r="BG287" s="9">
        <v>0</v>
      </c>
      <c r="BH287" s="9">
        <v>0</v>
      </c>
      <c r="BI287" s="9">
        <v>0</v>
      </c>
      <c r="BJ287" s="10">
        <v>0</v>
      </c>
      <c r="BK287" s="16">
        <f t="shared" si="19"/>
        <v>37.7024</v>
      </c>
    </row>
    <row r="288" spans="1:63" s="12" customFormat="1" ht="15">
      <c r="A288" s="5"/>
      <c r="B288" s="29" t="s">
        <v>341</v>
      </c>
      <c r="C288" s="11">
        <v>0</v>
      </c>
      <c r="D288" s="9">
        <v>13.3429</v>
      </c>
      <c r="E288" s="9">
        <v>0</v>
      </c>
      <c r="F288" s="9">
        <v>0</v>
      </c>
      <c r="G288" s="10">
        <v>0</v>
      </c>
      <c r="H288" s="11">
        <v>0.1328</v>
      </c>
      <c r="I288" s="9">
        <v>0.2202</v>
      </c>
      <c r="J288" s="9">
        <v>0</v>
      </c>
      <c r="K288" s="9">
        <v>0</v>
      </c>
      <c r="L288" s="10">
        <v>0.152</v>
      </c>
      <c r="M288" s="11">
        <v>0</v>
      </c>
      <c r="N288" s="9">
        <v>0</v>
      </c>
      <c r="O288" s="9">
        <v>0</v>
      </c>
      <c r="P288" s="9">
        <v>0</v>
      </c>
      <c r="Q288" s="10">
        <v>0</v>
      </c>
      <c r="R288" s="11">
        <v>0.0332</v>
      </c>
      <c r="S288" s="9">
        <v>0.226</v>
      </c>
      <c r="T288" s="9">
        <v>0</v>
      </c>
      <c r="U288" s="9">
        <v>0</v>
      </c>
      <c r="V288" s="10">
        <v>0</v>
      </c>
      <c r="W288" s="11">
        <v>0</v>
      </c>
      <c r="X288" s="9">
        <v>0</v>
      </c>
      <c r="Y288" s="9">
        <v>0</v>
      </c>
      <c r="Z288" s="9">
        <v>0</v>
      </c>
      <c r="AA288" s="10">
        <v>0</v>
      </c>
      <c r="AB288" s="11">
        <v>0</v>
      </c>
      <c r="AC288" s="9">
        <v>0</v>
      </c>
      <c r="AD288" s="9">
        <v>0</v>
      </c>
      <c r="AE288" s="9">
        <v>0</v>
      </c>
      <c r="AF288" s="10">
        <v>0</v>
      </c>
      <c r="AG288" s="11">
        <v>0</v>
      </c>
      <c r="AH288" s="9">
        <v>0</v>
      </c>
      <c r="AI288" s="9">
        <v>0</v>
      </c>
      <c r="AJ288" s="9">
        <v>0</v>
      </c>
      <c r="AK288" s="10">
        <v>0</v>
      </c>
      <c r="AL288" s="11">
        <v>0</v>
      </c>
      <c r="AM288" s="9">
        <v>0</v>
      </c>
      <c r="AN288" s="9">
        <v>0</v>
      </c>
      <c r="AO288" s="9">
        <v>0</v>
      </c>
      <c r="AP288" s="10">
        <v>0</v>
      </c>
      <c r="AQ288" s="11">
        <v>0</v>
      </c>
      <c r="AR288" s="9">
        <v>0</v>
      </c>
      <c r="AS288" s="9">
        <v>0</v>
      </c>
      <c r="AT288" s="9">
        <v>0</v>
      </c>
      <c r="AU288" s="10">
        <v>0</v>
      </c>
      <c r="AV288" s="11">
        <v>0</v>
      </c>
      <c r="AW288" s="9">
        <v>0</v>
      </c>
      <c r="AX288" s="9">
        <v>0</v>
      </c>
      <c r="AY288" s="9">
        <v>0</v>
      </c>
      <c r="AZ288" s="10">
        <v>0</v>
      </c>
      <c r="BA288" s="11">
        <v>0</v>
      </c>
      <c r="BB288" s="9">
        <v>0</v>
      </c>
      <c r="BC288" s="9">
        <v>0</v>
      </c>
      <c r="BD288" s="9">
        <v>0</v>
      </c>
      <c r="BE288" s="10">
        <v>0</v>
      </c>
      <c r="BF288" s="11">
        <v>0</v>
      </c>
      <c r="BG288" s="9">
        <v>0</v>
      </c>
      <c r="BH288" s="9">
        <v>0</v>
      </c>
      <c r="BI288" s="9">
        <v>0</v>
      </c>
      <c r="BJ288" s="10">
        <v>0</v>
      </c>
      <c r="BK288" s="16">
        <f t="shared" si="19"/>
        <v>14.1071</v>
      </c>
    </row>
    <row r="289" spans="1:63" s="12" customFormat="1" ht="15">
      <c r="A289" s="5"/>
      <c r="B289" s="29" t="s">
        <v>342</v>
      </c>
      <c r="C289" s="11">
        <v>0</v>
      </c>
      <c r="D289" s="9">
        <v>13.1057</v>
      </c>
      <c r="E289" s="9">
        <v>0</v>
      </c>
      <c r="F289" s="9">
        <v>0</v>
      </c>
      <c r="G289" s="10">
        <v>0</v>
      </c>
      <c r="H289" s="11">
        <v>0.0658</v>
      </c>
      <c r="I289" s="9">
        <v>1.85</v>
      </c>
      <c r="J289" s="9">
        <v>0</v>
      </c>
      <c r="K289" s="9">
        <v>0</v>
      </c>
      <c r="L289" s="10">
        <v>0.6325</v>
      </c>
      <c r="M289" s="11">
        <v>0</v>
      </c>
      <c r="N289" s="9">
        <v>0</v>
      </c>
      <c r="O289" s="9">
        <v>0</v>
      </c>
      <c r="P289" s="9">
        <v>0</v>
      </c>
      <c r="Q289" s="10">
        <v>0</v>
      </c>
      <c r="R289" s="11">
        <v>0.0177</v>
      </c>
      <c r="S289" s="9">
        <v>0</v>
      </c>
      <c r="T289" s="9">
        <v>0.3855</v>
      </c>
      <c r="U289" s="9">
        <v>0</v>
      </c>
      <c r="V289" s="10">
        <v>0</v>
      </c>
      <c r="W289" s="11">
        <v>0</v>
      </c>
      <c r="X289" s="9">
        <v>0</v>
      </c>
      <c r="Y289" s="9">
        <v>0</v>
      </c>
      <c r="Z289" s="9">
        <v>0</v>
      </c>
      <c r="AA289" s="10">
        <v>0</v>
      </c>
      <c r="AB289" s="11">
        <v>0</v>
      </c>
      <c r="AC289" s="9">
        <v>0</v>
      </c>
      <c r="AD289" s="9">
        <v>0</v>
      </c>
      <c r="AE289" s="9">
        <v>0</v>
      </c>
      <c r="AF289" s="10">
        <v>0</v>
      </c>
      <c r="AG289" s="11">
        <v>0</v>
      </c>
      <c r="AH289" s="9">
        <v>0</v>
      </c>
      <c r="AI289" s="9">
        <v>0</v>
      </c>
      <c r="AJ289" s="9">
        <v>0</v>
      </c>
      <c r="AK289" s="10">
        <v>0</v>
      </c>
      <c r="AL289" s="11">
        <v>0</v>
      </c>
      <c r="AM289" s="9">
        <v>0</v>
      </c>
      <c r="AN289" s="9">
        <v>0</v>
      </c>
      <c r="AO289" s="9">
        <v>0</v>
      </c>
      <c r="AP289" s="10">
        <v>0</v>
      </c>
      <c r="AQ289" s="11">
        <v>0</v>
      </c>
      <c r="AR289" s="9">
        <v>0</v>
      </c>
      <c r="AS289" s="9">
        <v>0</v>
      </c>
      <c r="AT289" s="9">
        <v>0</v>
      </c>
      <c r="AU289" s="10">
        <v>0</v>
      </c>
      <c r="AV289" s="11">
        <v>0</v>
      </c>
      <c r="AW289" s="9">
        <v>0</v>
      </c>
      <c r="AX289" s="9">
        <v>0</v>
      </c>
      <c r="AY289" s="9">
        <v>0</v>
      </c>
      <c r="AZ289" s="10">
        <v>0</v>
      </c>
      <c r="BA289" s="11">
        <v>0</v>
      </c>
      <c r="BB289" s="9">
        <v>0</v>
      </c>
      <c r="BC289" s="9">
        <v>0</v>
      </c>
      <c r="BD289" s="9">
        <v>0</v>
      </c>
      <c r="BE289" s="10">
        <v>0</v>
      </c>
      <c r="BF289" s="11">
        <v>0</v>
      </c>
      <c r="BG289" s="9">
        <v>0</v>
      </c>
      <c r="BH289" s="9">
        <v>0</v>
      </c>
      <c r="BI289" s="9">
        <v>0</v>
      </c>
      <c r="BJ289" s="10">
        <v>0</v>
      </c>
      <c r="BK289" s="16">
        <f t="shared" si="19"/>
        <v>16.057199999999998</v>
      </c>
    </row>
    <row r="290" spans="1:63" s="20" customFormat="1" ht="15">
      <c r="A290" s="5"/>
      <c r="B290" s="14" t="s">
        <v>14</v>
      </c>
      <c r="C290" s="19">
        <f>SUM(C282:C289)</f>
        <v>0</v>
      </c>
      <c r="D290" s="17">
        <f>SUM(D282:D289)</f>
        <v>117.0499</v>
      </c>
      <c r="E290" s="17">
        <f>SUM(E282:E289)</f>
        <v>0</v>
      </c>
      <c r="F290" s="17">
        <f>SUM(F282:F289)</f>
        <v>0</v>
      </c>
      <c r="G290" s="18">
        <f>SUM(G282:G289)</f>
        <v>0</v>
      </c>
      <c r="H290" s="19">
        <f aca="true" t="shared" si="20" ref="H290:BJ290">SUM(H282:H289)</f>
        <v>9.3205</v>
      </c>
      <c r="I290" s="17">
        <f t="shared" si="20"/>
        <v>325.1113000000001</v>
      </c>
      <c r="J290" s="17">
        <f t="shared" si="20"/>
        <v>10.6124</v>
      </c>
      <c r="K290" s="17">
        <f t="shared" si="20"/>
        <v>0</v>
      </c>
      <c r="L290" s="18">
        <f t="shared" si="20"/>
        <v>4.0327</v>
      </c>
      <c r="M290" s="19">
        <f t="shared" si="20"/>
        <v>0</v>
      </c>
      <c r="N290" s="17">
        <f t="shared" si="20"/>
        <v>0</v>
      </c>
      <c r="O290" s="17">
        <f t="shared" si="20"/>
        <v>0</v>
      </c>
      <c r="P290" s="17">
        <f t="shared" si="20"/>
        <v>0</v>
      </c>
      <c r="Q290" s="18">
        <f t="shared" si="20"/>
        <v>0</v>
      </c>
      <c r="R290" s="19">
        <f t="shared" si="20"/>
        <v>6.169</v>
      </c>
      <c r="S290" s="17">
        <f t="shared" si="20"/>
        <v>1.3314</v>
      </c>
      <c r="T290" s="17">
        <f t="shared" si="20"/>
        <v>0.3855</v>
      </c>
      <c r="U290" s="17">
        <f t="shared" si="20"/>
        <v>0</v>
      </c>
      <c r="V290" s="18">
        <f t="shared" si="20"/>
        <v>0.9104</v>
      </c>
      <c r="W290" s="19">
        <f t="shared" si="20"/>
        <v>0</v>
      </c>
      <c r="X290" s="17">
        <f t="shared" si="20"/>
        <v>0</v>
      </c>
      <c r="Y290" s="17">
        <f t="shared" si="20"/>
        <v>0</v>
      </c>
      <c r="Z290" s="17">
        <f t="shared" si="20"/>
        <v>0</v>
      </c>
      <c r="AA290" s="18">
        <f t="shared" si="20"/>
        <v>0</v>
      </c>
      <c r="AB290" s="19">
        <f t="shared" si="20"/>
        <v>0</v>
      </c>
      <c r="AC290" s="17">
        <f t="shared" si="20"/>
        <v>0</v>
      </c>
      <c r="AD290" s="17">
        <f t="shared" si="20"/>
        <v>0</v>
      </c>
      <c r="AE290" s="17">
        <f t="shared" si="20"/>
        <v>0</v>
      </c>
      <c r="AF290" s="18">
        <f t="shared" si="20"/>
        <v>0</v>
      </c>
      <c r="AG290" s="19">
        <f t="shared" si="20"/>
        <v>0</v>
      </c>
      <c r="AH290" s="17">
        <f t="shared" si="20"/>
        <v>0</v>
      </c>
      <c r="AI290" s="17">
        <f t="shared" si="20"/>
        <v>0</v>
      </c>
      <c r="AJ290" s="17">
        <f t="shared" si="20"/>
        <v>0</v>
      </c>
      <c r="AK290" s="18">
        <f t="shared" si="20"/>
        <v>0</v>
      </c>
      <c r="AL290" s="19">
        <f t="shared" si="20"/>
        <v>0</v>
      </c>
      <c r="AM290" s="17">
        <f t="shared" si="20"/>
        <v>0</v>
      </c>
      <c r="AN290" s="17">
        <f t="shared" si="20"/>
        <v>0</v>
      </c>
      <c r="AO290" s="17">
        <f t="shared" si="20"/>
        <v>0</v>
      </c>
      <c r="AP290" s="18">
        <f t="shared" si="20"/>
        <v>0</v>
      </c>
      <c r="AQ290" s="19">
        <f t="shared" si="20"/>
        <v>0</v>
      </c>
      <c r="AR290" s="17">
        <f t="shared" si="20"/>
        <v>0</v>
      </c>
      <c r="AS290" s="17">
        <f t="shared" si="20"/>
        <v>0</v>
      </c>
      <c r="AT290" s="17">
        <f t="shared" si="20"/>
        <v>0</v>
      </c>
      <c r="AU290" s="18">
        <f t="shared" si="20"/>
        <v>0</v>
      </c>
      <c r="AV290" s="19">
        <f t="shared" si="20"/>
        <v>0</v>
      </c>
      <c r="AW290" s="17">
        <f t="shared" si="20"/>
        <v>0</v>
      </c>
      <c r="AX290" s="17">
        <f t="shared" si="20"/>
        <v>0</v>
      </c>
      <c r="AY290" s="17">
        <f t="shared" si="20"/>
        <v>0</v>
      </c>
      <c r="AZ290" s="18">
        <f t="shared" si="20"/>
        <v>0</v>
      </c>
      <c r="BA290" s="19">
        <f t="shared" si="20"/>
        <v>0</v>
      </c>
      <c r="BB290" s="17">
        <f t="shared" si="20"/>
        <v>0</v>
      </c>
      <c r="BC290" s="17">
        <f t="shared" si="20"/>
        <v>0</v>
      </c>
      <c r="BD290" s="17">
        <f t="shared" si="20"/>
        <v>0</v>
      </c>
      <c r="BE290" s="18">
        <f t="shared" si="20"/>
        <v>0</v>
      </c>
      <c r="BF290" s="19">
        <f t="shared" si="20"/>
        <v>0</v>
      </c>
      <c r="BG290" s="17">
        <f t="shared" si="20"/>
        <v>0</v>
      </c>
      <c r="BH290" s="17">
        <f t="shared" si="20"/>
        <v>0</v>
      </c>
      <c r="BI290" s="17">
        <f t="shared" si="20"/>
        <v>0</v>
      </c>
      <c r="BJ290" s="18">
        <f t="shared" si="20"/>
        <v>0</v>
      </c>
      <c r="BK290" s="18">
        <f>SUM(BK282:BK289)</f>
        <v>474.92310000000003</v>
      </c>
    </row>
    <row r="291" spans="1:63" s="20" customFormat="1" ht="15">
      <c r="A291" s="5"/>
      <c r="B291" s="21" t="s">
        <v>25</v>
      </c>
      <c r="C291" s="19">
        <f>C290+C280</f>
        <v>0</v>
      </c>
      <c r="D291" s="17">
        <f>D290+D280</f>
        <v>117.6976</v>
      </c>
      <c r="E291" s="17">
        <f>E290+E280</f>
        <v>0</v>
      </c>
      <c r="F291" s="17">
        <f>F290+F280</f>
        <v>0</v>
      </c>
      <c r="G291" s="18">
        <f>G290+G280</f>
        <v>0</v>
      </c>
      <c r="H291" s="19">
        <f aca="true" t="shared" si="21" ref="H291:BJ291">H290+H280</f>
        <v>135.7386</v>
      </c>
      <c r="I291" s="17">
        <f t="shared" si="21"/>
        <v>1424.499</v>
      </c>
      <c r="J291" s="17">
        <f t="shared" si="21"/>
        <v>10.612699999999998</v>
      </c>
      <c r="K291" s="17">
        <f t="shared" si="21"/>
        <v>0.8631</v>
      </c>
      <c r="L291" s="18">
        <f t="shared" si="21"/>
        <v>123.13520000000001</v>
      </c>
      <c r="M291" s="19">
        <f t="shared" si="21"/>
        <v>0</v>
      </c>
      <c r="N291" s="17">
        <f t="shared" si="21"/>
        <v>0</v>
      </c>
      <c r="O291" s="17">
        <f t="shared" si="21"/>
        <v>0</v>
      </c>
      <c r="P291" s="17">
        <f t="shared" si="21"/>
        <v>0</v>
      </c>
      <c r="Q291" s="18">
        <f t="shared" si="21"/>
        <v>0</v>
      </c>
      <c r="R291" s="19">
        <f t="shared" si="21"/>
        <v>72.5201</v>
      </c>
      <c r="S291" s="17">
        <f t="shared" si="21"/>
        <v>3.6661</v>
      </c>
      <c r="T291" s="17">
        <f t="shared" si="21"/>
        <v>0.3895</v>
      </c>
      <c r="U291" s="17">
        <f t="shared" si="21"/>
        <v>0</v>
      </c>
      <c r="V291" s="18">
        <f t="shared" si="21"/>
        <v>17.7729</v>
      </c>
      <c r="W291" s="19">
        <f t="shared" si="21"/>
        <v>0</v>
      </c>
      <c r="X291" s="17">
        <f t="shared" si="21"/>
        <v>0</v>
      </c>
      <c r="Y291" s="17">
        <f t="shared" si="21"/>
        <v>0</v>
      </c>
      <c r="Z291" s="17">
        <f t="shared" si="21"/>
        <v>0</v>
      </c>
      <c r="AA291" s="18">
        <f t="shared" si="21"/>
        <v>0</v>
      </c>
      <c r="AB291" s="19">
        <f t="shared" si="21"/>
        <v>0</v>
      </c>
      <c r="AC291" s="17">
        <f t="shared" si="21"/>
        <v>0</v>
      </c>
      <c r="AD291" s="17">
        <f t="shared" si="21"/>
        <v>0</v>
      </c>
      <c r="AE291" s="17">
        <f t="shared" si="21"/>
        <v>0</v>
      </c>
      <c r="AF291" s="18">
        <f t="shared" si="21"/>
        <v>0</v>
      </c>
      <c r="AG291" s="19">
        <f t="shared" si="21"/>
        <v>0</v>
      </c>
      <c r="AH291" s="17">
        <f t="shared" si="21"/>
        <v>0</v>
      </c>
      <c r="AI291" s="17">
        <f t="shared" si="21"/>
        <v>0</v>
      </c>
      <c r="AJ291" s="17">
        <f t="shared" si="21"/>
        <v>0</v>
      </c>
      <c r="AK291" s="18">
        <f t="shared" si="21"/>
        <v>0</v>
      </c>
      <c r="AL291" s="19">
        <f t="shared" si="21"/>
        <v>0</v>
      </c>
      <c r="AM291" s="17">
        <f t="shared" si="21"/>
        <v>0</v>
      </c>
      <c r="AN291" s="17">
        <f t="shared" si="21"/>
        <v>0</v>
      </c>
      <c r="AO291" s="17">
        <f t="shared" si="21"/>
        <v>0</v>
      </c>
      <c r="AP291" s="18">
        <f t="shared" si="21"/>
        <v>0</v>
      </c>
      <c r="AQ291" s="19">
        <f t="shared" si="21"/>
        <v>0</v>
      </c>
      <c r="AR291" s="17">
        <f t="shared" si="21"/>
        <v>0</v>
      </c>
      <c r="AS291" s="17">
        <f t="shared" si="21"/>
        <v>0</v>
      </c>
      <c r="AT291" s="17">
        <f t="shared" si="21"/>
        <v>0</v>
      </c>
      <c r="AU291" s="18">
        <f t="shared" si="21"/>
        <v>0</v>
      </c>
      <c r="AV291" s="19">
        <f t="shared" si="21"/>
        <v>0</v>
      </c>
      <c r="AW291" s="17">
        <f t="shared" si="21"/>
        <v>0</v>
      </c>
      <c r="AX291" s="17">
        <f t="shared" si="21"/>
        <v>0</v>
      </c>
      <c r="AY291" s="17">
        <f t="shared" si="21"/>
        <v>0</v>
      </c>
      <c r="AZ291" s="18">
        <f t="shared" si="21"/>
        <v>0</v>
      </c>
      <c r="BA291" s="19">
        <f t="shared" si="21"/>
        <v>0</v>
      </c>
      <c r="BB291" s="17">
        <f t="shared" si="21"/>
        <v>0</v>
      </c>
      <c r="BC291" s="17">
        <f t="shared" si="21"/>
        <v>0</v>
      </c>
      <c r="BD291" s="17">
        <f t="shared" si="21"/>
        <v>0</v>
      </c>
      <c r="BE291" s="18">
        <f t="shared" si="21"/>
        <v>0</v>
      </c>
      <c r="BF291" s="19">
        <f t="shared" si="21"/>
        <v>0</v>
      </c>
      <c r="BG291" s="17">
        <f t="shared" si="21"/>
        <v>0</v>
      </c>
      <c r="BH291" s="17">
        <f t="shared" si="21"/>
        <v>0</v>
      </c>
      <c r="BI291" s="17">
        <f t="shared" si="21"/>
        <v>0</v>
      </c>
      <c r="BJ291" s="18">
        <f t="shared" si="21"/>
        <v>0</v>
      </c>
      <c r="BK291" s="18">
        <f>BK290+BK280</f>
        <v>1906.8948</v>
      </c>
    </row>
    <row r="292" spans="1:63" s="12" customFormat="1" ht="15">
      <c r="A292" s="5"/>
      <c r="B292" s="21"/>
      <c r="C292" s="43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5"/>
    </row>
    <row r="293" spans="1:63" s="12" customFormat="1" ht="15">
      <c r="A293" s="5" t="s">
        <v>47</v>
      </c>
      <c r="B293" s="23" t="s">
        <v>48</v>
      </c>
      <c r="C293" s="50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2"/>
    </row>
    <row r="294" spans="1:63" s="12" customFormat="1" ht="15">
      <c r="A294" s="5" t="s">
        <v>9</v>
      </c>
      <c r="B294" s="32" t="s">
        <v>49</v>
      </c>
      <c r="C294" s="50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2"/>
    </row>
    <row r="295" spans="1:63" s="30" customFormat="1" ht="15">
      <c r="A295" s="28"/>
      <c r="B295" s="29" t="s">
        <v>38</v>
      </c>
      <c r="C295" s="46">
        <v>0</v>
      </c>
      <c r="D295" s="47">
        <v>0</v>
      </c>
      <c r="E295" s="47">
        <v>0</v>
      </c>
      <c r="F295" s="47">
        <v>0</v>
      </c>
      <c r="G295" s="48">
        <v>0</v>
      </c>
      <c r="H295" s="46">
        <v>0</v>
      </c>
      <c r="I295" s="47">
        <v>0</v>
      </c>
      <c r="J295" s="47">
        <v>0</v>
      </c>
      <c r="K295" s="47">
        <v>0</v>
      </c>
      <c r="L295" s="48">
        <v>0</v>
      </c>
      <c r="M295" s="46">
        <v>0</v>
      </c>
      <c r="N295" s="47">
        <v>0</v>
      </c>
      <c r="O295" s="47">
        <v>0</v>
      </c>
      <c r="P295" s="47">
        <v>0</v>
      </c>
      <c r="Q295" s="48">
        <v>0</v>
      </c>
      <c r="R295" s="46">
        <v>0</v>
      </c>
      <c r="S295" s="47">
        <v>0</v>
      </c>
      <c r="T295" s="47">
        <v>0</v>
      </c>
      <c r="U295" s="47">
        <v>0</v>
      </c>
      <c r="V295" s="48">
        <v>0</v>
      </c>
      <c r="W295" s="46">
        <v>0</v>
      </c>
      <c r="X295" s="47">
        <v>0</v>
      </c>
      <c r="Y295" s="47">
        <v>0</v>
      </c>
      <c r="Z295" s="47">
        <v>0</v>
      </c>
      <c r="AA295" s="48">
        <v>0</v>
      </c>
      <c r="AB295" s="46">
        <v>0</v>
      </c>
      <c r="AC295" s="47">
        <v>0</v>
      </c>
      <c r="AD295" s="47">
        <v>0</v>
      </c>
      <c r="AE295" s="47">
        <v>0</v>
      </c>
      <c r="AF295" s="48">
        <v>0</v>
      </c>
      <c r="AG295" s="46">
        <v>0</v>
      </c>
      <c r="AH295" s="47">
        <v>0</v>
      </c>
      <c r="AI295" s="47">
        <v>0</v>
      </c>
      <c r="AJ295" s="47">
        <v>0</v>
      </c>
      <c r="AK295" s="48">
        <v>0</v>
      </c>
      <c r="AL295" s="46">
        <v>0</v>
      </c>
      <c r="AM295" s="47">
        <v>0</v>
      </c>
      <c r="AN295" s="47">
        <v>0</v>
      </c>
      <c r="AO295" s="47">
        <v>0</v>
      </c>
      <c r="AP295" s="48">
        <v>0</v>
      </c>
      <c r="AQ295" s="46">
        <v>0</v>
      </c>
      <c r="AR295" s="47">
        <v>0</v>
      </c>
      <c r="AS295" s="47">
        <v>0</v>
      </c>
      <c r="AT295" s="47">
        <v>0</v>
      </c>
      <c r="AU295" s="48">
        <v>0</v>
      </c>
      <c r="AV295" s="46">
        <v>0</v>
      </c>
      <c r="AW295" s="47">
        <v>0</v>
      </c>
      <c r="AX295" s="47">
        <v>0</v>
      </c>
      <c r="AY295" s="47">
        <v>0</v>
      </c>
      <c r="AZ295" s="48">
        <v>0</v>
      </c>
      <c r="BA295" s="46">
        <v>0</v>
      </c>
      <c r="BB295" s="47">
        <v>0</v>
      </c>
      <c r="BC295" s="47">
        <v>0</v>
      </c>
      <c r="BD295" s="47">
        <v>0</v>
      </c>
      <c r="BE295" s="48">
        <v>0</v>
      </c>
      <c r="BF295" s="46">
        <v>0</v>
      </c>
      <c r="BG295" s="47">
        <v>0</v>
      </c>
      <c r="BH295" s="47">
        <v>0</v>
      </c>
      <c r="BI295" s="47">
        <v>0</v>
      </c>
      <c r="BJ295" s="48">
        <v>0</v>
      </c>
      <c r="BK295" s="46">
        <v>0</v>
      </c>
    </row>
    <row r="296" spans="1:63" s="20" customFormat="1" ht="15">
      <c r="A296" s="5"/>
      <c r="B296" s="21" t="s">
        <v>29</v>
      </c>
      <c r="C296" s="19">
        <v>0</v>
      </c>
      <c r="D296" s="17">
        <v>0</v>
      </c>
      <c r="E296" s="17">
        <v>0</v>
      </c>
      <c r="F296" s="17">
        <v>0</v>
      </c>
      <c r="G296" s="18">
        <v>0</v>
      </c>
      <c r="H296" s="19">
        <v>0</v>
      </c>
      <c r="I296" s="17">
        <v>0</v>
      </c>
      <c r="J296" s="17">
        <v>0</v>
      </c>
      <c r="K296" s="17">
        <v>0</v>
      </c>
      <c r="L296" s="18">
        <v>0</v>
      </c>
      <c r="M296" s="19">
        <v>0</v>
      </c>
      <c r="N296" s="17">
        <v>0</v>
      </c>
      <c r="O296" s="17">
        <v>0</v>
      </c>
      <c r="P296" s="17">
        <v>0</v>
      </c>
      <c r="Q296" s="18">
        <v>0</v>
      </c>
      <c r="R296" s="19">
        <v>0</v>
      </c>
      <c r="S296" s="17">
        <v>0</v>
      </c>
      <c r="T296" s="17">
        <v>0</v>
      </c>
      <c r="U296" s="17">
        <v>0</v>
      </c>
      <c r="V296" s="18">
        <v>0</v>
      </c>
      <c r="W296" s="19">
        <v>0</v>
      </c>
      <c r="X296" s="17">
        <v>0</v>
      </c>
      <c r="Y296" s="17">
        <v>0</v>
      </c>
      <c r="Z296" s="17">
        <v>0</v>
      </c>
      <c r="AA296" s="18">
        <v>0</v>
      </c>
      <c r="AB296" s="19">
        <v>0</v>
      </c>
      <c r="AC296" s="17">
        <v>0</v>
      </c>
      <c r="AD296" s="17">
        <v>0</v>
      </c>
      <c r="AE296" s="17">
        <v>0</v>
      </c>
      <c r="AF296" s="18">
        <v>0</v>
      </c>
      <c r="AG296" s="19">
        <v>0</v>
      </c>
      <c r="AH296" s="17">
        <v>0</v>
      </c>
      <c r="AI296" s="17">
        <v>0</v>
      </c>
      <c r="AJ296" s="17">
        <v>0</v>
      </c>
      <c r="AK296" s="18">
        <v>0</v>
      </c>
      <c r="AL296" s="19">
        <v>0</v>
      </c>
      <c r="AM296" s="17">
        <v>0</v>
      </c>
      <c r="AN296" s="17">
        <v>0</v>
      </c>
      <c r="AO296" s="17">
        <v>0</v>
      </c>
      <c r="AP296" s="18">
        <v>0</v>
      </c>
      <c r="AQ296" s="19">
        <v>0</v>
      </c>
      <c r="AR296" s="17">
        <v>0</v>
      </c>
      <c r="AS296" s="17">
        <v>0</v>
      </c>
      <c r="AT296" s="17">
        <v>0</v>
      </c>
      <c r="AU296" s="18">
        <v>0</v>
      </c>
      <c r="AV296" s="19">
        <v>0</v>
      </c>
      <c r="AW296" s="17">
        <v>0</v>
      </c>
      <c r="AX296" s="17">
        <v>0</v>
      </c>
      <c r="AY296" s="17">
        <v>0</v>
      </c>
      <c r="AZ296" s="18">
        <v>0</v>
      </c>
      <c r="BA296" s="19">
        <v>0</v>
      </c>
      <c r="BB296" s="17">
        <v>0</v>
      </c>
      <c r="BC296" s="17">
        <v>0</v>
      </c>
      <c r="BD296" s="17">
        <v>0</v>
      </c>
      <c r="BE296" s="18">
        <v>0</v>
      </c>
      <c r="BF296" s="19">
        <v>0</v>
      </c>
      <c r="BG296" s="17">
        <v>0</v>
      </c>
      <c r="BH296" s="17">
        <v>0</v>
      </c>
      <c r="BI296" s="17">
        <v>0</v>
      </c>
      <c r="BJ296" s="18">
        <v>0</v>
      </c>
      <c r="BK296" s="31">
        <v>0</v>
      </c>
    </row>
    <row r="297" spans="1:63" s="12" customFormat="1" ht="12" customHeight="1">
      <c r="A297" s="5"/>
      <c r="B297" s="25"/>
      <c r="C297" s="50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2"/>
    </row>
    <row r="298" spans="1:63" s="20" customFormat="1" ht="15">
      <c r="A298" s="5"/>
      <c r="B298" s="33" t="s">
        <v>50</v>
      </c>
      <c r="C298" s="34">
        <f aca="true" t="shared" si="22" ref="C298:AH298">C296+C291+C275+C270+C229</f>
        <v>0</v>
      </c>
      <c r="D298" s="34">
        <f t="shared" si="22"/>
        <v>4187.660383103549</v>
      </c>
      <c r="E298" s="34">
        <f t="shared" si="22"/>
        <v>0</v>
      </c>
      <c r="F298" s="34">
        <f t="shared" si="22"/>
        <v>0</v>
      </c>
      <c r="G298" s="34">
        <f t="shared" si="22"/>
        <v>234.7528973062904</v>
      </c>
      <c r="H298" s="34">
        <f t="shared" si="22"/>
        <v>3771.749715862387</v>
      </c>
      <c r="I298" s="34">
        <f t="shared" si="22"/>
        <v>50339.69162418161</v>
      </c>
      <c r="J298" s="34">
        <f t="shared" si="22"/>
        <v>6365.686376993709</v>
      </c>
      <c r="K298" s="34">
        <f t="shared" si="22"/>
        <v>350.23434478229035</v>
      </c>
      <c r="L298" s="34">
        <f t="shared" si="22"/>
        <v>3054.780254787097</v>
      </c>
      <c r="M298" s="34">
        <f t="shared" si="22"/>
        <v>0</v>
      </c>
      <c r="N298" s="34">
        <f t="shared" si="22"/>
        <v>0</v>
      </c>
      <c r="O298" s="34">
        <f t="shared" si="22"/>
        <v>0</v>
      </c>
      <c r="P298" s="34">
        <f t="shared" si="22"/>
        <v>0</v>
      </c>
      <c r="Q298" s="34">
        <f t="shared" si="22"/>
        <v>0</v>
      </c>
      <c r="R298" s="34">
        <f t="shared" si="22"/>
        <v>1049.6863889924516</v>
      </c>
      <c r="S298" s="34">
        <f t="shared" si="22"/>
        <v>6876.942170857903</v>
      </c>
      <c r="T298" s="34">
        <f t="shared" si="22"/>
        <v>830.1036731500644</v>
      </c>
      <c r="U298" s="34">
        <f t="shared" si="22"/>
        <v>0</v>
      </c>
      <c r="V298" s="34">
        <f t="shared" si="22"/>
        <v>888.2301120380644</v>
      </c>
      <c r="W298" s="34">
        <f t="shared" si="22"/>
        <v>0</v>
      </c>
      <c r="X298" s="34">
        <f t="shared" si="22"/>
        <v>21.208220859709677</v>
      </c>
      <c r="Y298" s="34">
        <f t="shared" si="22"/>
        <v>0</v>
      </c>
      <c r="Z298" s="34">
        <f t="shared" si="22"/>
        <v>0</v>
      </c>
      <c r="AA298" s="34">
        <f t="shared" si="22"/>
        <v>0</v>
      </c>
      <c r="AB298" s="34">
        <f t="shared" si="22"/>
        <v>63.920581001</v>
      </c>
      <c r="AC298" s="34">
        <f t="shared" si="22"/>
        <v>13.22459151587097</v>
      </c>
      <c r="AD298" s="34">
        <f t="shared" si="22"/>
        <v>1.6005338951935482</v>
      </c>
      <c r="AE298" s="34">
        <f t="shared" si="22"/>
        <v>0</v>
      </c>
      <c r="AF298" s="34">
        <f t="shared" si="22"/>
        <v>44.44699231774193</v>
      </c>
      <c r="AG298" s="34">
        <f t="shared" si="22"/>
        <v>0</v>
      </c>
      <c r="AH298" s="34">
        <f t="shared" si="22"/>
        <v>0</v>
      </c>
      <c r="AI298" s="34">
        <f aca="true" t="shared" si="23" ref="AI298:BK298">AI296+AI291+AI275+AI270+AI229</f>
        <v>0</v>
      </c>
      <c r="AJ298" s="34">
        <f t="shared" si="23"/>
        <v>0</v>
      </c>
      <c r="AK298" s="34">
        <f t="shared" si="23"/>
        <v>0</v>
      </c>
      <c r="AL298" s="34">
        <f t="shared" si="23"/>
        <v>66.25890330290322</v>
      </c>
      <c r="AM298" s="34">
        <f t="shared" si="23"/>
        <v>235.69709539896778</v>
      </c>
      <c r="AN298" s="34">
        <f t="shared" si="23"/>
        <v>0</v>
      </c>
      <c r="AO298" s="34">
        <f t="shared" si="23"/>
        <v>0</v>
      </c>
      <c r="AP298" s="34">
        <f t="shared" si="23"/>
        <v>18.801580019225803</v>
      </c>
      <c r="AQ298" s="34">
        <f t="shared" si="23"/>
        <v>0</v>
      </c>
      <c r="AR298" s="34">
        <f t="shared" si="23"/>
        <v>895.8589153495485</v>
      </c>
      <c r="AS298" s="34">
        <f t="shared" si="23"/>
        <v>0</v>
      </c>
      <c r="AT298" s="34">
        <f t="shared" si="23"/>
        <v>0</v>
      </c>
      <c r="AU298" s="34">
        <f t="shared" si="23"/>
        <v>0</v>
      </c>
      <c r="AV298" s="34">
        <f t="shared" si="23"/>
        <v>23509.87447888366</v>
      </c>
      <c r="AW298" s="34">
        <f t="shared" si="23"/>
        <v>26931.47485345915</v>
      </c>
      <c r="AX298" s="34">
        <f t="shared" si="23"/>
        <v>1696.5988379709029</v>
      </c>
      <c r="AY298" s="34">
        <f t="shared" si="23"/>
        <v>1047.9460686619034</v>
      </c>
      <c r="AZ298" s="34">
        <f t="shared" si="23"/>
        <v>22933.1696542641</v>
      </c>
      <c r="BA298" s="34">
        <f t="shared" si="23"/>
        <v>0</v>
      </c>
      <c r="BB298" s="34">
        <f t="shared" si="23"/>
        <v>0</v>
      </c>
      <c r="BC298" s="34">
        <f t="shared" si="23"/>
        <v>0</v>
      </c>
      <c r="BD298" s="34">
        <f t="shared" si="23"/>
        <v>0</v>
      </c>
      <c r="BE298" s="34">
        <f t="shared" si="23"/>
        <v>0</v>
      </c>
      <c r="BF298" s="34">
        <f t="shared" si="23"/>
        <v>11634.256088388516</v>
      </c>
      <c r="BG298" s="34">
        <f t="shared" si="23"/>
        <v>5757.372785891483</v>
      </c>
      <c r="BH298" s="34">
        <f t="shared" si="23"/>
        <v>438.354585621129</v>
      </c>
      <c r="BI298" s="34">
        <f t="shared" si="23"/>
        <v>33.04651696258065</v>
      </c>
      <c r="BJ298" s="34">
        <f t="shared" si="23"/>
        <v>7008.859907491322</v>
      </c>
      <c r="BK298" s="34">
        <f t="shared" si="23"/>
        <v>180301.48913331033</v>
      </c>
    </row>
    <row r="299" spans="1:63" s="12" customFormat="1" ht="15">
      <c r="A299" s="5"/>
      <c r="B299" s="21"/>
      <c r="C299" s="11"/>
      <c r="D299" s="9"/>
      <c r="E299" s="9"/>
      <c r="F299" s="9"/>
      <c r="G299" s="10"/>
      <c r="H299" s="11"/>
      <c r="I299" s="9"/>
      <c r="J299" s="9"/>
      <c r="K299" s="9"/>
      <c r="L299" s="10"/>
      <c r="M299" s="11"/>
      <c r="N299" s="9"/>
      <c r="O299" s="9"/>
      <c r="P299" s="9"/>
      <c r="Q299" s="10"/>
      <c r="R299" s="11"/>
      <c r="S299" s="9"/>
      <c r="T299" s="9"/>
      <c r="U299" s="9"/>
      <c r="V299" s="10"/>
      <c r="W299" s="11"/>
      <c r="X299" s="9"/>
      <c r="Y299" s="9"/>
      <c r="Z299" s="9"/>
      <c r="AA299" s="10"/>
      <c r="AB299" s="11"/>
      <c r="AC299" s="9"/>
      <c r="AD299" s="9"/>
      <c r="AE299" s="9"/>
      <c r="AF299" s="10"/>
      <c r="AG299" s="11"/>
      <c r="AH299" s="9"/>
      <c r="AI299" s="9"/>
      <c r="AJ299" s="9"/>
      <c r="AK299" s="10"/>
      <c r="AL299" s="11"/>
      <c r="AM299" s="9"/>
      <c r="AN299" s="9"/>
      <c r="AO299" s="9"/>
      <c r="AP299" s="10"/>
      <c r="AQ299" s="11"/>
      <c r="AR299" s="9"/>
      <c r="AS299" s="9"/>
      <c r="AT299" s="9"/>
      <c r="AU299" s="10"/>
      <c r="AV299" s="11"/>
      <c r="AW299" s="9"/>
      <c r="AX299" s="9"/>
      <c r="AY299" s="9"/>
      <c r="AZ299" s="10"/>
      <c r="BA299" s="11"/>
      <c r="BB299" s="9"/>
      <c r="BC299" s="9"/>
      <c r="BD299" s="9"/>
      <c r="BE299" s="10"/>
      <c r="BF299" s="11"/>
      <c r="BG299" s="9"/>
      <c r="BH299" s="9"/>
      <c r="BI299" s="9"/>
      <c r="BJ299" s="10"/>
      <c r="BK299" s="16"/>
    </row>
    <row r="300" spans="1:63" s="12" customFormat="1" ht="15">
      <c r="A300" s="5" t="s">
        <v>30</v>
      </c>
      <c r="B300" s="14" t="s">
        <v>31</v>
      </c>
      <c r="C300" s="11"/>
      <c r="D300" s="9"/>
      <c r="E300" s="9"/>
      <c r="F300" s="9"/>
      <c r="G300" s="10"/>
      <c r="H300" s="11"/>
      <c r="I300" s="9"/>
      <c r="J300" s="9"/>
      <c r="K300" s="9"/>
      <c r="L300" s="10"/>
      <c r="M300" s="11"/>
      <c r="N300" s="9"/>
      <c r="O300" s="9"/>
      <c r="P300" s="9"/>
      <c r="Q300" s="10"/>
      <c r="R300" s="11"/>
      <c r="S300" s="9"/>
      <c r="T300" s="9"/>
      <c r="U300" s="9"/>
      <c r="V300" s="10"/>
      <c r="W300" s="11"/>
      <c r="X300" s="9"/>
      <c r="Y300" s="9"/>
      <c r="Z300" s="9"/>
      <c r="AA300" s="10"/>
      <c r="AB300" s="11"/>
      <c r="AC300" s="9"/>
      <c r="AD300" s="9"/>
      <c r="AE300" s="9"/>
      <c r="AF300" s="10"/>
      <c r="AG300" s="11"/>
      <c r="AH300" s="9"/>
      <c r="AI300" s="9"/>
      <c r="AJ300" s="9"/>
      <c r="AK300" s="10"/>
      <c r="AL300" s="11"/>
      <c r="AM300" s="9"/>
      <c r="AN300" s="9"/>
      <c r="AO300" s="9"/>
      <c r="AP300" s="10"/>
      <c r="AQ300" s="11"/>
      <c r="AR300" s="9"/>
      <c r="AS300" s="9"/>
      <c r="AT300" s="9"/>
      <c r="AU300" s="10"/>
      <c r="AV300" s="11"/>
      <c r="AW300" s="9"/>
      <c r="AX300" s="9"/>
      <c r="AY300" s="9"/>
      <c r="AZ300" s="10"/>
      <c r="BA300" s="11"/>
      <c r="BB300" s="9"/>
      <c r="BC300" s="9"/>
      <c r="BD300" s="9"/>
      <c r="BE300" s="10"/>
      <c r="BF300" s="11"/>
      <c r="BG300" s="9"/>
      <c r="BH300" s="9"/>
      <c r="BI300" s="9"/>
      <c r="BJ300" s="10"/>
      <c r="BK300" s="16"/>
    </row>
    <row r="301" spans="1:63" s="12" customFormat="1" ht="15">
      <c r="A301" s="5"/>
      <c r="B301" s="8" t="s">
        <v>34</v>
      </c>
      <c r="C301" s="11">
        <v>0</v>
      </c>
      <c r="D301" s="9">
        <v>6.475075383290325</v>
      </c>
      <c r="E301" s="9">
        <v>0</v>
      </c>
      <c r="F301" s="9">
        <v>0</v>
      </c>
      <c r="G301" s="10">
        <v>0</v>
      </c>
      <c r="H301" s="11">
        <v>12.170828350935484</v>
      </c>
      <c r="I301" s="9">
        <v>0.15343897441935483</v>
      </c>
      <c r="J301" s="9">
        <v>0</v>
      </c>
      <c r="K301" s="9">
        <v>0</v>
      </c>
      <c r="L301" s="10">
        <v>15.115125462774193</v>
      </c>
      <c r="M301" s="11">
        <v>0</v>
      </c>
      <c r="N301" s="9">
        <v>0</v>
      </c>
      <c r="O301" s="9">
        <v>0</v>
      </c>
      <c r="P301" s="9">
        <v>0</v>
      </c>
      <c r="Q301" s="10">
        <v>0</v>
      </c>
      <c r="R301" s="11">
        <v>11.688042187935482</v>
      </c>
      <c r="S301" s="9">
        <v>0.0005612803225806451</v>
      </c>
      <c r="T301" s="9">
        <v>0</v>
      </c>
      <c r="U301" s="9">
        <v>0</v>
      </c>
      <c r="V301" s="10">
        <v>6.696795239483869</v>
      </c>
      <c r="W301" s="11">
        <v>0</v>
      </c>
      <c r="X301" s="9">
        <v>0</v>
      </c>
      <c r="Y301" s="9">
        <v>0</v>
      </c>
      <c r="Z301" s="9">
        <v>0</v>
      </c>
      <c r="AA301" s="10">
        <v>0</v>
      </c>
      <c r="AB301" s="11">
        <v>0.9413408408709679</v>
      </c>
      <c r="AC301" s="9">
        <v>0</v>
      </c>
      <c r="AD301" s="9">
        <v>0</v>
      </c>
      <c r="AE301" s="9">
        <v>0</v>
      </c>
      <c r="AF301" s="10">
        <v>0.8628657114193549</v>
      </c>
      <c r="AG301" s="11">
        <v>0</v>
      </c>
      <c r="AH301" s="9">
        <v>0</v>
      </c>
      <c r="AI301" s="9">
        <v>0</v>
      </c>
      <c r="AJ301" s="9">
        <v>0</v>
      </c>
      <c r="AK301" s="10">
        <v>0</v>
      </c>
      <c r="AL301" s="11">
        <v>1.5166748045483873</v>
      </c>
      <c r="AM301" s="9">
        <v>0</v>
      </c>
      <c r="AN301" s="9">
        <v>0</v>
      </c>
      <c r="AO301" s="9">
        <v>0</v>
      </c>
      <c r="AP301" s="10">
        <v>0.2898750027419355</v>
      </c>
      <c r="AQ301" s="11">
        <v>0</v>
      </c>
      <c r="AR301" s="9">
        <v>0</v>
      </c>
      <c r="AS301" s="9">
        <v>0</v>
      </c>
      <c r="AT301" s="9">
        <v>0</v>
      </c>
      <c r="AU301" s="10">
        <v>0</v>
      </c>
      <c r="AV301" s="11">
        <v>230.55688040138688</v>
      </c>
      <c r="AW301" s="9">
        <v>11.011920518872675</v>
      </c>
      <c r="AX301" s="9">
        <v>0</v>
      </c>
      <c r="AY301" s="9">
        <v>0</v>
      </c>
      <c r="AZ301" s="10">
        <v>302.5880878059354</v>
      </c>
      <c r="BA301" s="11">
        <v>0</v>
      </c>
      <c r="BB301" s="9">
        <v>0</v>
      </c>
      <c r="BC301" s="9">
        <v>0</v>
      </c>
      <c r="BD301" s="9">
        <v>0</v>
      </c>
      <c r="BE301" s="10">
        <v>0</v>
      </c>
      <c r="BF301" s="11">
        <v>243.63854210441937</v>
      </c>
      <c r="BG301" s="9">
        <v>15.679396116774193</v>
      </c>
      <c r="BH301" s="9">
        <v>0</v>
      </c>
      <c r="BI301" s="9">
        <v>0</v>
      </c>
      <c r="BJ301" s="10">
        <v>119.61429135190319</v>
      </c>
      <c r="BK301" s="16">
        <f>SUM(C301:BJ301)</f>
        <v>978.9997415380336</v>
      </c>
    </row>
    <row r="302" spans="1:63" s="20" customFormat="1" ht="15">
      <c r="A302" s="5"/>
      <c r="B302" s="14" t="s">
        <v>29</v>
      </c>
      <c r="C302" s="19">
        <f>SUM(C301)</f>
        <v>0</v>
      </c>
      <c r="D302" s="17">
        <f>SUM(D301)</f>
        <v>6.475075383290325</v>
      </c>
      <c r="E302" s="17">
        <f>SUM(E301)</f>
        <v>0</v>
      </c>
      <c r="F302" s="17">
        <f>SUM(F301)</f>
        <v>0</v>
      </c>
      <c r="G302" s="18">
        <f>SUM(G301)</f>
        <v>0</v>
      </c>
      <c r="H302" s="19">
        <f aca="true" t="shared" si="24" ref="H302:BK302">SUM(H301)</f>
        <v>12.170828350935484</v>
      </c>
      <c r="I302" s="17">
        <f t="shared" si="24"/>
        <v>0.15343897441935483</v>
      </c>
      <c r="J302" s="17">
        <f t="shared" si="24"/>
        <v>0</v>
      </c>
      <c r="K302" s="17">
        <f t="shared" si="24"/>
        <v>0</v>
      </c>
      <c r="L302" s="18">
        <f t="shared" si="24"/>
        <v>15.115125462774193</v>
      </c>
      <c r="M302" s="19">
        <f t="shared" si="24"/>
        <v>0</v>
      </c>
      <c r="N302" s="17">
        <f t="shared" si="24"/>
        <v>0</v>
      </c>
      <c r="O302" s="17">
        <f t="shared" si="24"/>
        <v>0</v>
      </c>
      <c r="P302" s="17">
        <f t="shared" si="24"/>
        <v>0</v>
      </c>
      <c r="Q302" s="18">
        <f t="shared" si="24"/>
        <v>0</v>
      </c>
      <c r="R302" s="19">
        <f t="shared" si="24"/>
        <v>11.688042187935482</v>
      </c>
      <c r="S302" s="17">
        <f t="shared" si="24"/>
        <v>0.0005612803225806451</v>
      </c>
      <c r="T302" s="17">
        <f t="shared" si="24"/>
        <v>0</v>
      </c>
      <c r="U302" s="17">
        <f t="shared" si="24"/>
        <v>0</v>
      </c>
      <c r="V302" s="18">
        <f t="shared" si="24"/>
        <v>6.696795239483869</v>
      </c>
      <c r="W302" s="19">
        <f t="shared" si="24"/>
        <v>0</v>
      </c>
      <c r="X302" s="17">
        <f t="shared" si="24"/>
        <v>0</v>
      </c>
      <c r="Y302" s="17">
        <f t="shared" si="24"/>
        <v>0</v>
      </c>
      <c r="Z302" s="17">
        <f t="shared" si="24"/>
        <v>0</v>
      </c>
      <c r="AA302" s="18">
        <f t="shared" si="24"/>
        <v>0</v>
      </c>
      <c r="AB302" s="19">
        <f t="shared" si="24"/>
        <v>0.9413408408709679</v>
      </c>
      <c r="AC302" s="17">
        <f t="shared" si="24"/>
        <v>0</v>
      </c>
      <c r="AD302" s="17">
        <f t="shared" si="24"/>
        <v>0</v>
      </c>
      <c r="AE302" s="17">
        <f t="shared" si="24"/>
        <v>0</v>
      </c>
      <c r="AF302" s="18">
        <f t="shared" si="24"/>
        <v>0.8628657114193549</v>
      </c>
      <c r="AG302" s="19">
        <f t="shared" si="24"/>
        <v>0</v>
      </c>
      <c r="AH302" s="17">
        <f t="shared" si="24"/>
        <v>0</v>
      </c>
      <c r="AI302" s="17">
        <f t="shared" si="24"/>
        <v>0</v>
      </c>
      <c r="AJ302" s="17">
        <f t="shared" si="24"/>
        <v>0</v>
      </c>
      <c r="AK302" s="18">
        <f t="shared" si="24"/>
        <v>0</v>
      </c>
      <c r="AL302" s="19">
        <f t="shared" si="24"/>
        <v>1.5166748045483873</v>
      </c>
      <c r="AM302" s="17">
        <f t="shared" si="24"/>
        <v>0</v>
      </c>
      <c r="AN302" s="17">
        <f t="shared" si="24"/>
        <v>0</v>
      </c>
      <c r="AO302" s="17">
        <f t="shared" si="24"/>
        <v>0</v>
      </c>
      <c r="AP302" s="18">
        <f t="shared" si="24"/>
        <v>0.2898750027419355</v>
      </c>
      <c r="AQ302" s="19">
        <f t="shared" si="24"/>
        <v>0</v>
      </c>
      <c r="AR302" s="17">
        <f t="shared" si="24"/>
        <v>0</v>
      </c>
      <c r="AS302" s="17">
        <f t="shared" si="24"/>
        <v>0</v>
      </c>
      <c r="AT302" s="17">
        <f t="shared" si="24"/>
        <v>0</v>
      </c>
      <c r="AU302" s="18">
        <f t="shared" si="24"/>
        <v>0</v>
      </c>
      <c r="AV302" s="19">
        <f t="shared" si="24"/>
        <v>230.55688040138688</v>
      </c>
      <c r="AW302" s="17">
        <f t="shared" si="24"/>
        <v>11.011920518872675</v>
      </c>
      <c r="AX302" s="17">
        <f t="shared" si="24"/>
        <v>0</v>
      </c>
      <c r="AY302" s="17">
        <f t="shared" si="24"/>
        <v>0</v>
      </c>
      <c r="AZ302" s="18">
        <f t="shared" si="24"/>
        <v>302.5880878059354</v>
      </c>
      <c r="BA302" s="19">
        <f t="shared" si="24"/>
        <v>0</v>
      </c>
      <c r="BB302" s="17">
        <f t="shared" si="24"/>
        <v>0</v>
      </c>
      <c r="BC302" s="17">
        <f t="shared" si="24"/>
        <v>0</v>
      </c>
      <c r="BD302" s="17">
        <f t="shared" si="24"/>
        <v>0</v>
      </c>
      <c r="BE302" s="18">
        <f t="shared" si="24"/>
        <v>0</v>
      </c>
      <c r="BF302" s="19">
        <f t="shared" si="24"/>
        <v>243.63854210441937</v>
      </c>
      <c r="BG302" s="17">
        <f t="shared" si="24"/>
        <v>15.679396116774193</v>
      </c>
      <c r="BH302" s="17">
        <f t="shared" si="24"/>
        <v>0</v>
      </c>
      <c r="BI302" s="17">
        <f t="shared" si="24"/>
        <v>0</v>
      </c>
      <c r="BJ302" s="18">
        <f t="shared" si="24"/>
        <v>119.61429135190319</v>
      </c>
      <c r="BK302" s="18">
        <f t="shared" si="24"/>
        <v>978.9997415380336</v>
      </c>
    </row>
    <row r="303" ht="15">
      <c r="BM303" s="57"/>
    </row>
    <row r="304" spans="3:65" ht="15">
      <c r="C304" s="13"/>
      <c r="D304" s="13"/>
      <c r="E304" s="13"/>
      <c r="F304" s="13"/>
      <c r="G304" s="13"/>
      <c r="H304" s="13"/>
      <c r="I304" s="13"/>
      <c r="J304" s="13"/>
      <c r="K304" s="13"/>
      <c r="BM304" s="57"/>
    </row>
    <row r="305" spans="1:65" ht="15">
      <c r="A305" s="84" t="s">
        <v>345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85" t="s">
        <v>346</v>
      </c>
      <c r="BM305" s="57"/>
    </row>
    <row r="306" spans="1:65" ht="15">
      <c r="A306" s="84" t="s">
        <v>347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84" t="s">
        <v>348</v>
      </c>
      <c r="BM306" s="57"/>
    </row>
    <row r="307" spans="1:65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84" t="s">
        <v>349</v>
      </c>
      <c r="BM307" s="57"/>
    </row>
    <row r="308" spans="1:65" ht="15">
      <c r="A308" s="84" t="s">
        <v>350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84" t="s">
        <v>351</v>
      </c>
      <c r="BM308" s="57"/>
    </row>
    <row r="309" spans="1:65" ht="15">
      <c r="A309" s="84" t="s">
        <v>352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84" t="s">
        <v>353</v>
      </c>
      <c r="BM309" s="57"/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78" t="s">
        <v>344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354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0.03983239580645161</v>
      </c>
      <c r="F5" s="39">
        <v>2.3031563101612904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2.342988705967742</v>
      </c>
      <c r="L5" s="39">
        <v>0.11012380838709677</v>
      </c>
    </row>
    <row r="6" spans="2:12" ht="15">
      <c r="B6" s="36">
        <v>2</v>
      </c>
      <c r="C6" s="38" t="s">
        <v>59</v>
      </c>
      <c r="D6" s="39">
        <v>156.08368790190323</v>
      </c>
      <c r="E6" s="39">
        <v>186.57214090435485</v>
      </c>
      <c r="F6" s="39">
        <v>410.18486487190336</v>
      </c>
      <c r="G6" s="39">
        <v>20.637284448903223</v>
      </c>
      <c r="H6" s="39">
        <v>0</v>
      </c>
      <c r="I6" s="40">
        <v>3.9522999999999997</v>
      </c>
      <c r="J6" s="40">
        <v>0.16760000000000003</v>
      </c>
      <c r="K6" s="40">
        <f aca="true" t="shared" si="0" ref="K6:K41">D6+E6+F6+G6+H6+I6+J6</f>
        <v>777.5978781270646</v>
      </c>
      <c r="L6" s="39">
        <v>14.453428705870975</v>
      </c>
    </row>
    <row r="7" spans="2:12" ht="15">
      <c r="B7" s="36">
        <v>3</v>
      </c>
      <c r="C7" s="37" t="s">
        <v>60</v>
      </c>
      <c r="D7" s="39">
        <v>0.07460281525806452</v>
      </c>
      <c r="E7" s="39">
        <v>0.3630341326774194</v>
      </c>
      <c r="F7" s="39">
        <v>3.4262056987741936</v>
      </c>
      <c r="G7" s="39">
        <v>0.03568505983870969</v>
      </c>
      <c r="H7" s="39">
        <v>0</v>
      </c>
      <c r="I7" s="40">
        <v>0.0059</v>
      </c>
      <c r="J7" s="40">
        <v>0</v>
      </c>
      <c r="K7" s="40">
        <f t="shared" si="0"/>
        <v>3.905427706548387</v>
      </c>
      <c r="L7" s="39">
        <v>0.2414059783870967</v>
      </c>
    </row>
    <row r="8" spans="2:12" ht="15">
      <c r="B8" s="36">
        <v>4</v>
      </c>
      <c r="C8" s="38" t="s">
        <v>61</v>
      </c>
      <c r="D8" s="39">
        <v>20.840294400806446</v>
      </c>
      <c r="E8" s="39">
        <v>79.59553920964514</v>
      </c>
      <c r="F8" s="39">
        <v>200.75393377512916</v>
      </c>
      <c r="G8" s="39">
        <v>18.104469041096774</v>
      </c>
      <c r="H8" s="39">
        <v>0</v>
      </c>
      <c r="I8" s="40">
        <v>1.3726</v>
      </c>
      <c r="J8" s="40">
        <v>0.0643</v>
      </c>
      <c r="K8" s="40">
        <f t="shared" si="0"/>
        <v>320.7311364266775</v>
      </c>
      <c r="L8" s="39">
        <v>7.845681498387102</v>
      </c>
    </row>
    <row r="9" spans="2:12" ht="15">
      <c r="B9" s="36">
        <v>5</v>
      </c>
      <c r="C9" s="38" t="s">
        <v>62</v>
      </c>
      <c r="D9" s="39">
        <v>31.322261847935486</v>
      </c>
      <c r="E9" s="39">
        <v>228.97198920806463</v>
      </c>
      <c r="F9" s="39">
        <v>551.9516408056129</v>
      </c>
      <c r="G9" s="39">
        <v>25.964254786935495</v>
      </c>
      <c r="H9" s="39">
        <v>0</v>
      </c>
      <c r="I9" s="40">
        <v>6.7018</v>
      </c>
      <c r="J9" s="40">
        <v>0.2673</v>
      </c>
      <c r="K9" s="40">
        <f t="shared" si="0"/>
        <v>845.1792466485485</v>
      </c>
      <c r="L9" s="39">
        <v>34.42246013448388</v>
      </c>
    </row>
    <row r="10" spans="2:12" ht="15">
      <c r="B10" s="36">
        <v>6</v>
      </c>
      <c r="C10" s="38" t="s">
        <v>63</v>
      </c>
      <c r="D10" s="39">
        <v>61.32768598861291</v>
      </c>
      <c r="E10" s="39">
        <v>229.6325879874515</v>
      </c>
      <c r="F10" s="39">
        <v>268.051339505355</v>
      </c>
      <c r="G10" s="39">
        <v>40.5346467460645</v>
      </c>
      <c r="H10" s="39">
        <v>0</v>
      </c>
      <c r="I10" s="40">
        <v>1.5547</v>
      </c>
      <c r="J10" s="40">
        <v>0.0837</v>
      </c>
      <c r="K10" s="40">
        <f t="shared" si="0"/>
        <v>601.1846602274838</v>
      </c>
      <c r="L10" s="39">
        <v>7.574860330870969</v>
      </c>
    </row>
    <row r="11" spans="2:12" ht="15">
      <c r="B11" s="36">
        <v>7</v>
      </c>
      <c r="C11" s="38" t="s">
        <v>64</v>
      </c>
      <c r="D11" s="39">
        <v>110.72054858467742</v>
      </c>
      <c r="E11" s="39">
        <v>248.72282761570972</v>
      </c>
      <c r="F11" s="39">
        <v>364.11137391193535</v>
      </c>
      <c r="G11" s="39">
        <v>19.150531604935477</v>
      </c>
      <c r="H11" s="39">
        <v>0</v>
      </c>
      <c r="I11" s="40">
        <v>0</v>
      </c>
      <c r="J11" s="40">
        <v>0</v>
      </c>
      <c r="K11" s="40">
        <f t="shared" si="0"/>
        <v>742.705281717258</v>
      </c>
      <c r="L11" s="39">
        <v>9.674787167193548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0.0024771733548387097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0.0024771733548387097</v>
      </c>
      <c r="L13" s="39">
        <v>0</v>
      </c>
    </row>
    <row r="14" spans="2:12" ht="15">
      <c r="B14" s="36">
        <v>10</v>
      </c>
      <c r="C14" s="38" t="s">
        <v>67</v>
      </c>
      <c r="D14" s="39">
        <v>320.88258994390327</v>
      </c>
      <c r="E14" s="39">
        <v>663.885632808516</v>
      </c>
      <c r="F14" s="39">
        <v>938.1116082419026</v>
      </c>
      <c r="G14" s="39">
        <v>60.60671398993549</v>
      </c>
      <c r="H14" s="39">
        <v>0</v>
      </c>
      <c r="I14" s="40">
        <v>55.2447</v>
      </c>
      <c r="J14" s="40">
        <v>0.5388000000000001</v>
      </c>
      <c r="K14" s="40">
        <f t="shared" si="0"/>
        <v>2039.2700449842573</v>
      </c>
      <c r="L14" s="39">
        <v>7.420870363225808</v>
      </c>
    </row>
    <row r="15" spans="2:12" ht="15">
      <c r="B15" s="36">
        <v>11</v>
      </c>
      <c r="C15" s="38" t="s">
        <v>68</v>
      </c>
      <c r="D15" s="39">
        <v>1982.2011815165167</v>
      </c>
      <c r="E15" s="39">
        <v>9320.42414701311</v>
      </c>
      <c r="F15" s="39">
        <v>5416.191484344998</v>
      </c>
      <c r="G15" s="39">
        <v>454.3021803093868</v>
      </c>
      <c r="H15" s="39">
        <v>0</v>
      </c>
      <c r="I15" s="40">
        <v>37.4925</v>
      </c>
      <c r="J15" s="40">
        <v>1.9475999999999998</v>
      </c>
      <c r="K15" s="40">
        <f t="shared" si="0"/>
        <v>17212.559093184012</v>
      </c>
      <c r="L15" s="39">
        <v>98.16381155464515</v>
      </c>
    </row>
    <row r="16" spans="2:12" ht="15">
      <c r="B16" s="36">
        <v>12</v>
      </c>
      <c r="C16" s="38" t="s">
        <v>69</v>
      </c>
      <c r="D16" s="39">
        <v>2913.3822177603543</v>
      </c>
      <c r="E16" s="39">
        <v>8411.77340240296</v>
      </c>
      <c r="F16" s="39">
        <v>1290.275211147162</v>
      </c>
      <c r="G16" s="39">
        <v>71.66580340190325</v>
      </c>
      <c r="H16" s="39">
        <v>0</v>
      </c>
      <c r="I16" s="40">
        <v>7.723700000000002</v>
      </c>
      <c r="J16" s="40">
        <v>0.1799</v>
      </c>
      <c r="K16" s="40">
        <f t="shared" si="0"/>
        <v>12695.00023471238</v>
      </c>
      <c r="L16" s="39">
        <v>25.731766479806446</v>
      </c>
    </row>
    <row r="17" spans="2:12" ht="15">
      <c r="B17" s="36">
        <v>13</v>
      </c>
      <c r="C17" s="38" t="s">
        <v>70</v>
      </c>
      <c r="D17" s="39">
        <v>131.2537528008387</v>
      </c>
      <c r="E17" s="39">
        <v>68.16272867609673</v>
      </c>
      <c r="F17" s="39">
        <v>118.99963054874189</v>
      </c>
      <c r="G17" s="39">
        <v>10.71932449587097</v>
      </c>
      <c r="H17" s="39">
        <v>0</v>
      </c>
      <c r="I17" s="40">
        <v>0.4595</v>
      </c>
      <c r="J17" s="40">
        <v>0.0309</v>
      </c>
      <c r="K17" s="40">
        <f t="shared" si="0"/>
        <v>329.62583652154825</v>
      </c>
      <c r="L17" s="39">
        <v>4.3983527942580665</v>
      </c>
    </row>
    <row r="18" spans="2:12" ht="15">
      <c r="B18" s="36">
        <v>14</v>
      </c>
      <c r="C18" s="38" t="s">
        <v>71</v>
      </c>
      <c r="D18" s="39">
        <v>0.3802255839677419</v>
      </c>
      <c r="E18" s="39">
        <v>24.46280627832257</v>
      </c>
      <c r="F18" s="39">
        <v>108.08637358606445</v>
      </c>
      <c r="G18" s="39">
        <v>5.0555600333548405</v>
      </c>
      <c r="H18" s="39">
        <v>0</v>
      </c>
      <c r="I18" s="40">
        <v>0.3424</v>
      </c>
      <c r="J18" s="40">
        <v>0.0405</v>
      </c>
      <c r="K18" s="40">
        <f t="shared" si="0"/>
        <v>138.36786548170963</v>
      </c>
      <c r="L18" s="39">
        <v>3.100058789774194</v>
      </c>
    </row>
    <row r="19" spans="2:12" ht="15">
      <c r="B19" s="36">
        <v>15</v>
      </c>
      <c r="C19" s="38" t="s">
        <v>72</v>
      </c>
      <c r="D19" s="39">
        <v>39.01795310432258</v>
      </c>
      <c r="E19" s="39">
        <v>145.74457767454848</v>
      </c>
      <c r="F19" s="39">
        <v>458.4296417843547</v>
      </c>
      <c r="G19" s="39">
        <v>45.14414465896774</v>
      </c>
      <c r="H19" s="39">
        <v>0</v>
      </c>
      <c r="I19" s="40">
        <v>0.0882</v>
      </c>
      <c r="J19" s="40">
        <v>0.0239</v>
      </c>
      <c r="K19" s="40">
        <f t="shared" si="0"/>
        <v>688.4484172221936</v>
      </c>
      <c r="L19" s="39">
        <v>12.165922194806457</v>
      </c>
    </row>
    <row r="20" spans="2:12" ht="15">
      <c r="B20" s="36">
        <v>16</v>
      </c>
      <c r="C20" s="38" t="s">
        <v>73</v>
      </c>
      <c r="D20" s="39">
        <v>3162.0795270171616</v>
      </c>
      <c r="E20" s="39">
        <v>4661.211845418418</v>
      </c>
      <c r="F20" s="39">
        <v>3417.470542405677</v>
      </c>
      <c r="G20" s="39">
        <v>133.7166362310645</v>
      </c>
      <c r="H20" s="39">
        <v>0</v>
      </c>
      <c r="I20" s="40">
        <v>23.3315</v>
      </c>
      <c r="J20" s="40">
        <v>2.4501</v>
      </c>
      <c r="K20" s="40">
        <f t="shared" si="0"/>
        <v>11400.260151072323</v>
      </c>
      <c r="L20" s="39">
        <v>60.225960429483905</v>
      </c>
    </row>
    <row r="21" spans="2:12" ht="15">
      <c r="B21" s="36">
        <v>17</v>
      </c>
      <c r="C21" s="38" t="s">
        <v>74</v>
      </c>
      <c r="D21" s="39">
        <v>244.4675146697742</v>
      </c>
      <c r="E21" s="39">
        <v>288.4281119716127</v>
      </c>
      <c r="F21" s="39">
        <v>712.7108784399674</v>
      </c>
      <c r="G21" s="39">
        <v>28.586007767709678</v>
      </c>
      <c r="H21" s="39">
        <v>0</v>
      </c>
      <c r="I21" s="40">
        <v>5.3098</v>
      </c>
      <c r="J21" s="40">
        <v>0.4474000000000001</v>
      </c>
      <c r="K21" s="40">
        <f t="shared" si="0"/>
        <v>1279.9497128490639</v>
      </c>
      <c r="L21" s="39">
        <v>25.07117729196774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211.72068932045164</v>
      </c>
      <c r="E23" s="39">
        <v>365.2456814037097</v>
      </c>
      <c r="F23" s="39">
        <v>1031.999113311968</v>
      </c>
      <c r="G23" s="39">
        <v>89.65021493777418</v>
      </c>
      <c r="H23" s="39">
        <v>0</v>
      </c>
      <c r="I23" s="40">
        <v>8.475900000000001</v>
      </c>
      <c r="J23" s="40">
        <v>0.7669999999999999</v>
      </c>
      <c r="K23" s="40">
        <f t="shared" si="0"/>
        <v>1707.8585989739033</v>
      </c>
      <c r="L23" s="39">
        <v>25.409596375645148</v>
      </c>
    </row>
    <row r="24" spans="2:12" ht="15">
      <c r="B24" s="36">
        <v>20</v>
      </c>
      <c r="C24" s="38" t="s">
        <v>77</v>
      </c>
      <c r="D24" s="39">
        <v>21683.794726993725</v>
      </c>
      <c r="E24" s="39">
        <v>31678.216496487745</v>
      </c>
      <c r="F24" s="39">
        <v>17068.556766260223</v>
      </c>
      <c r="G24" s="39">
        <v>867.0864021478731</v>
      </c>
      <c r="H24" s="39">
        <v>0</v>
      </c>
      <c r="I24" s="40">
        <v>1155.7610000000002</v>
      </c>
      <c r="J24" s="40">
        <v>457.8823</v>
      </c>
      <c r="K24" s="40">
        <f t="shared" si="0"/>
        <v>72911.29769188957</v>
      </c>
      <c r="L24" s="39">
        <v>274.1325516580657</v>
      </c>
    </row>
    <row r="25" spans="2:12" ht="15">
      <c r="B25" s="36">
        <v>21</v>
      </c>
      <c r="C25" s="37" t="s">
        <v>78</v>
      </c>
      <c r="D25" s="39">
        <v>5.018157788225804</v>
      </c>
      <c r="E25" s="39">
        <v>7.492661653999998</v>
      </c>
      <c r="F25" s="39">
        <v>9.971103201193548</v>
      </c>
      <c r="G25" s="39">
        <v>1.7018935970000004</v>
      </c>
      <c r="H25" s="39">
        <v>0</v>
      </c>
      <c r="I25" s="40">
        <v>0.0211</v>
      </c>
      <c r="J25" s="40">
        <v>0.0045</v>
      </c>
      <c r="K25" s="40">
        <f t="shared" si="0"/>
        <v>24.209416240419355</v>
      </c>
      <c r="L25" s="39">
        <v>0.08420590338709677</v>
      </c>
    </row>
    <row r="26" spans="2:12" ht="15">
      <c r="B26" s="36">
        <v>22</v>
      </c>
      <c r="C26" s="38" t="s">
        <v>79</v>
      </c>
      <c r="D26" s="39">
        <v>2.1567725012903223</v>
      </c>
      <c r="E26" s="39">
        <v>22.495580919516126</v>
      </c>
      <c r="F26" s="39">
        <v>39.13138066725807</v>
      </c>
      <c r="G26" s="39">
        <v>7.4252950550967745</v>
      </c>
      <c r="H26" s="39">
        <v>0</v>
      </c>
      <c r="I26" s="40">
        <v>0.20950000000000002</v>
      </c>
      <c r="J26" s="40">
        <v>0.0098</v>
      </c>
      <c r="K26" s="40">
        <f t="shared" si="0"/>
        <v>71.42832914316129</v>
      </c>
      <c r="L26" s="39">
        <v>0.6630046089032258</v>
      </c>
    </row>
    <row r="27" spans="2:12" ht="15">
      <c r="B27" s="36">
        <v>23</v>
      </c>
      <c r="C27" s="37" t="s">
        <v>80</v>
      </c>
      <c r="D27" s="39">
        <v>0</v>
      </c>
      <c r="E27" s="39">
        <v>0.00042443700000000006</v>
      </c>
      <c r="F27" s="39">
        <v>0.10918099019354838</v>
      </c>
      <c r="G27" s="39">
        <v>0.001875261838709678</v>
      </c>
      <c r="H27" s="39">
        <v>0</v>
      </c>
      <c r="I27" s="40">
        <v>0.0005</v>
      </c>
      <c r="J27" s="40">
        <v>0</v>
      </c>
      <c r="K27" s="40">
        <f t="shared" si="0"/>
        <v>0.11198068903225805</v>
      </c>
      <c r="L27" s="39">
        <v>0.00011038964516129033</v>
      </c>
    </row>
    <row r="28" spans="2:12" ht="15">
      <c r="B28" s="36">
        <v>24</v>
      </c>
      <c r="C28" s="37" t="s">
        <v>81</v>
      </c>
      <c r="D28" s="39">
        <v>3.643052207193548</v>
      </c>
      <c r="E28" s="39">
        <v>10.515153008999999</v>
      </c>
      <c r="F28" s="39">
        <v>19.78736679148387</v>
      </c>
      <c r="G28" s="39">
        <v>2.0331547447096776</v>
      </c>
      <c r="H28" s="39">
        <v>0</v>
      </c>
      <c r="I28" s="40">
        <v>0.032299999999999995</v>
      </c>
      <c r="J28" s="40">
        <v>0</v>
      </c>
      <c r="K28" s="40">
        <f t="shared" si="0"/>
        <v>36.01102675238709</v>
      </c>
      <c r="L28" s="39">
        <v>0.1896206453225806</v>
      </c>
    </row>
    <row r="29" spans="2:12" ht="15">
      <c r="B29" s="36">
        <v>25</v>
      </c>
      <c r="C29" s="38" t="s">
        <v>82</v>
      </c>
      <c r="D29" s="39">
        <v>3241.2913215567096</v>
      </c>
      <c r="E29" s="39">
        <v>9809.871917810457</v>
      </c>
      <c r="F29" s="39">
        <v>4116.757261371131</v>
      </c>
      <c r="G29" s="39">
        <v>168.61803660461288</v>
      </c>
      <c r="H29" s="39">
        <v>0</v>
      </c>
      <c r="I29" s="40">
        <v>25.688699999999997</v>
      </c>
      <c r="J29" s="40">
        <v>0.9077</v>
      </c>
      <c r="K29" s="40">
        <f t="shared" si="0"/>
        <v>17363.13493734291</v>
      </c>
      <c r="L29" s="39">
        <v>64.17615976387093</v>
      </c>
    </row>
    <row r="30" spans="2:12" ht="15">
      <c r="B30" s="36">
        <v>26</v>
      </c>
      <c r="C30" s="38" t="s">
        <v>83</v>
      </c>
      <c r="D30" s="39">
        <v>266.4718463413871</v>
      </c>
      <c r="E30" s="39">
        <v>499.407674861774</v>
      </c>
      <c r="F30" s="39">
        <v>522.7491256806778</v>
      </c>
      <c r="G30" s="39">
        <v>71.11920971496774</v>
      </c>
      <c r="H30" s="39">
        <v>0</v>
      </c>
      <c r="I30" s="40">
        <v>1.9689</v>
      </c>
      <c r="J30" s="40">
        <v>0.10820000000000002</v>
      </c>
      <c r="K30" s="40">
        <f t="shared" si="0"/>
        <v>1361.8249565988067</v>
      </c>
      <c r="L30" s="39">
        <v>11.91387564067742</v>
      </c>
    </row>
    <row r="31" spans="2:12" ht="15">
      <c r="B31" s="36">
        <v>27</v>
      </c>
      <c r="C31" s="38" t="s">
        <v>24</v>
      </c>
      <c r="D31" s="39">
        <v>2.7711919399354836</v>
      </c>
      <c r="E31" s="39">
        <v>169.4584567342581</v>
      </c>
      <c r="F31" s="39">
        <v>135.8672797254194</v>
      </c>
      <c r="G31" s="39">
        <v>6.724269805387096</v>
      </c>
      <c r="H31" s="39">
        <v>0</v>
      </c>
      <c r="I31" s="40">
        <v>12.2271</v>
      </c>
      <c r="J31" s="40">
        <v>1.211</v>
      </c>
      <c r="K31" s="40">
        <f t="shared" si="0"/>
        <v>328.2592982050001</v>
      </c>
      <c r="L31" s="39">
        <v>2.383230120709677</v>
      </c>
    </row>
    <row r="32" spans="2:12" ht="15">
      <c r="B32" s="36">
        <v>28</v>
      </c>
      <c r="C32" s="38" t="s">
        <v>84</v>
      </c>
      <c r="D32" s="39">
        <v>9.552765371935484</v>
      </c>
      <c r="E32" s="39">
        <v>13.559119210258064</v>
      </c>
      <c r="F32" s="39">
        <v>48.67792997893548</v>
      </c>
      <c r="G32" s="39">
        <v>2.2305792976451615</v>
      </c>
      <c r="H32" s="39">
        <v>0</v>
      </c>
      <c r="I32" s="40">
        <v>0</v>
      </c>
      <c r="J32" s="40">
        <v>0</v>
      </c>
      <c r="K32" s="40">
        <f t="shared" si="0"/>
        <v>74.02039385877418</v>
      </c>
      <c r="L32" s="39">
        <v>1.1933185440967744</v>
      </c>
    </row>
    <row r="33" spans="2:12" ht="15">
      <c r="B33" s="36">
        <v>29</v>
      </c>
      <c r="C33" s="38" t="s">
        <v>85</v>
      </c>
      <c r="D33" s="39">
        <v>349.91582773267726</v>
      </c>
      <c r="E33" s="39">
        <v>819.9112386540645</v>
      </c>
      <c r="F33" s="39">
        <v>838.3177123282256</v>
      </c>
      <c r="G33" s="39">
        <v>53.80917965854838</v>
      </c>
      <c r="H33" s="39">
        <v>0</v>
      </c>
      <c r="I33" s="40">
        <v>2.2766</v>
      </c>
      <c r="J33" s="40">
        <v>0.35629999999999995</v>
      </c>
      <c r="K33" s="40">
        <f t="shared" si="0"/>
        <v>2064.586858373516</v>
      </c>
      <c r="L33" s="39">
        <v>17.591053565645154</v>
      </c>
    </row>
    <row r="34" spans="2:12" ht="15">
      <c r="B34" s="36">
        <v>30</v>
      </c>
      <c r="C34" s="38" t="s">
        <v>86</v>
      </c>
      <c r="D34" s="39">
        <v>471.5288531872257</v>
      </c>
      <c r="E34" s="39">
        <v>6491.865412018222</v>
      </c>
      <c r="F34" s="39">
        <v>1079.3081195122259</v>
      </c>
      <c r="G34" s="39">
        <v>53.293861683806455</v>
      </c>
      <c r="H34" s="39">
        <v>0</v>
      </c>
      <c r="I34" s="40">
        <v>4.8998</v>
      </c>
      <c r="J34" s="40">
        <v>0.9173999999999998</v>
      </c>
      <c r="K34" s="40">
        <f t="shared" si="0"/>
        <v>8101.81344640148</v>
      </c>
      <c r="L34" s="39">
        <v>23.201706430161284</v>
      </c>
    </row>
    <row r="35" spans="2:12" ht="15">
      <c r="B35" s="36">
        <v>31</v>
      </c>
      <c r="C35" s="37" t="s">
        <v>87</v>
      </c>
      <c r="D35" s="39">
        <v>56.964124723129046</v>
      </c>
      <c r="E35" s="39">
        <v>3.4303467459677424</v>
      </c>
      <c r="F35" s="39">
        <v>18.03728407064516</v>
      </c>
      <c r="G35" s="39">
        <v>2.3145378881290317</v>
      </c>
      <c r="H35" s="39">
        <v>0</v>
      </c>
      <c r="I35" s="40">
        <v>0</v>
      </c>
      <c r="J35" s="40">
        <v>0</v>
      </c>
      <c r="K35" s="40">
        <f t="shared" si="0"/>
        <v>80.74629342787098</v>
      </c>
      <c r="L35" s="39">
        <v>0.925837162322581</v>
      </c>
    </row>
    <row r="36" spans="2:12" ht="15">
      <c r="B36" s="36">
        <v>32</v>
      </c>
      <c r="C36" s="38" t="s">
        <v>88</v>
      </c>
      <c r="D36" s="39">
        <v>2521.6831928239358</v>
      </c>
      <c r="E36" s="39">
        <v>2401.3211325940665</v>
      </c>
      <c r="F36" s="39">
        <v>2319.9185587291627</v>
      </c>
      <c r="G36" s="39">
        <v>109.34815167790316</v>
      </c>
      <c r="H36" s="39">
        <v>0</v>
      </c>
      <c r="I36" s="40">
        <v>29.759399999999996</v>
      </c>
      <c r="J36" s="40">
        <v>1.1779999999999997</v>
      </c>
      <c r="K36" s="40">
        <f t="shared" si="0"/>
        <v>7383.208435825068</v>
      </c>
      <c r="L36" s="39">
        <v>59.28510370661289</v>
      </c>
    </row>
    <row r="37" spans="2:12" ht="15">
      <c r="B37" s="36">
        <v>33</v>
      </c>
      <c r="C37" s="38" t="s">
        <v>95</v>
      </c>
      <c r="D37" s="39">
        <v>414.2806689809356</v>
      </c>
      <c r="E37" s="39">
        <v>1108.6759121558057</v>
      </c>
      <c r="F37" s="39">
        <v>1256.8718756621943</v>
      </c>
      <c r="G37" s="39">
        <v>100.75354296558066</v>
      </c>
      <c r="H37" s="39">
        <v>0</v>
      </c>
      <c r="I37" s="40">
        <v>9.5357</v>
      </c>
      <c r="J37" s="40">
        <v>0.5794</v>
      </c>
      <c r="K37" s="40">
        <f t="shared" si="0"/>
        <v>2890.6970997645167</v>
      </c>
      <c r="L37" s="39">
        <v>25.62038040825806</v>
      </c>
    </row>
    <row r="38" spans="2:12" ht="15">
      <c r="B38" s="36">
        <v>34</v>
      </c>
      <c r="C38" s="38" t="s">
        <v>89</v>
      </c>
      <c r="D38" s="39">
        <v>45.672018840741934</v>
      </c>
      <c r="E38" s="39">
        <v>12.186309642612905</v>
      </c>
      <c r="F38" s="39">
        <v>13.062422058612906</v>
      </c>
      <c r="G38" s="39">
        <v>2.0674923396129032</v>
      </c>
      <c r="H38" s="39">
        <v>0</v>
      </c>
      <c r="I38" s="40">
        <v>0.0229</v>
      </c>
      <c r="J38" s="40">
        <v>0.011700000000000002</v>
      </c>
      <c r="K38" s="40">
        <f t="shared" si="0"/>
        <v>73.02284288158066</v>
      </c>
      <c r="L38" s="39">
        <v>0.8377290113225804</v>
      </c>
    </row>
    <row r="39" spans="2:12" ht="15">
      <c r="B39" s="36">
        <v>35</v>
      </c>
      <c r="C39" s="38" t="s">
        <v>90</v>
      </c>
      <c r="D39" s="39">
        <v>558.5091583475162</v>
      </c>
      <c r="E39" s="39">
        <v>2603.0778595959678</v>
      </c>
      <c r="F39" s="39">
        <v>3055.942346346256</v>
      </c>
      <c r="G39" s="39">
        <v>187.09965676138702</v>
      </c>
      <c r="H39" s="39">
        <v>0</v>
      </c>
      <c r="I39" s="40">
        <v>23.664700000000003</v>
      </c>
      <c r="J39" s="40">
        <v>1.5777</v>
      </c>
      <c r="K39" s="40">
        <f t="shared" si="0"/>
        <v>6429.871421051127</v>
      </c>
      <c r="L39" s="39">
        <v>71.62331806609677</v>
      </c>
    </row>
    <row r="40" spans="2:12" ht="15">
      <c r="B40" s="36">
        <v>36</v>
      </c>
      <c r="C40" s="38" t="s">
        <v>91</v>
      </c>
      <c r="D40" s="39">
        <v>11.998855699870969</v>
      </c>
      <c r="E40" s="39">
        <v>100.53673392893548</v>
      </c>
      <c r="F40" s="39">
        <v>194.5985326754838</v>
      </c>
      <c r="G40" s="39">
        <v>12.732402874612898</v>
      </c>
      <c r="H40" s="39">
        <v>0</v>
      </c>
      <c r="I40" s="40">
        <v>0</v>
      </c>
      <c r="J40" s="40">
        <v>0</v>
      </c>
      <c r="K40" s="40">
        <f t="shared" si="0"/>
        <v>319.86652517890315</v>
      </c>
      <c r="L40" s="39">
        <v>4.651544368870968</v>
      </c>
    </row>
    <row r="41" spans="2:12" ht="15">
      <c r="B41" s="36">
        <v>37</v>
      </c>
      <c r="C41" s="38" t="s">
        <v>92</v>
      </c>
      <c r="D41" s="39">
        <v>1964.0139162510964</v>
      </c>
      <c r="E41" s="39">
        <v>4621.756813250484</v>
      </c>
      <c r="F41" s="39">
        <v>3197.2139352099016</v>
      </c>
      <c r="G41" s="39">
        <v>202.3863632404516</v>
      </c>
      <c r="H41" s="39">
        <v>0</v>
      </c>
      <c r="I41" s="40">
        <v>13.847999999999999</v>
      </c>
      <c r="J41" s="40">
        <v>3.1700999999999997</v>
      </c>
      <c r="K41" s="40">
        <f t="shared" si="0"/>
        <v>10002.389127951934</v>
      </c>
      <c r="L41" s="39">
        <v>84.51672764687095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40995.02118454401</v>
      </c>
      <c r="E42" s="41">
        <f t="shared" si="1"/>
        <v>85297.01612881113</v>
      </c>
      <c r="F42" s="41">
        <f t="shared" si="1"/>
        <v>49227.93765712229</v>
      </c>
      <c r="G42" s="41">
        <f>SUM(G5:G41)</f>
        <v>2874.6193628329056</v>
      </c>
      <c r="H42" s="41">
        <f t="shared" si="1"/>
        <v>0</v>
      </c>
      <c r="I42" s="41">
        <f t="shared" si="1"/>
        <v>1431.9716999999998</v>
      </c>
      <c r="J42" s="41">
        <f t="shared" si="1"/>
        <v>474.9231</v>
      </c>
      <c r="K42" s="41">
        <f t="shared" si="1"/>
        <v>180301.48913331036</v>
      </c>
      <c r="L42" s="41">
        <f t="shared" si="1"/>
        <v>978.9997415380335</v>
      </c>
    </row>
    <row r="43" ht="15">
      <c r="B43" t="s">
        <v>94</v>
      </c>
    </row>
    <row r="44" s="57" customFormat="1" ht="15"/>
    <row r="45" spans="4:7" ht="15">
      <c r="D45" s="49"/>
      <c r="E45" s="49"/>
      <c r="F45" s="49"/>
      <c r="G45" s="49"/>
    </row>
    <row r="46" ht="15">
      <c r="E46" s="49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49"/>
      <c r="E48" s="49"/>
      <c r="F48" s="49"/>
      <c r="G48" s="49"/>
      <c r="H48" s="49"/>
      <c r="I48" s="24"/>
      <c r="J48" s="24"/>
      <c r="K48" s="49"/>
      <c r="L48" s="49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AAUM (Group / Non Group) for the Month of July  2016</dc:title>
  <dc:subject/>
  <dc:creator>ravindar.muthyala</dc:creator>
  <cp:keywords/>
  <dc:description/>
  <cp:lastModifiedBy>Sunil Nair</cp:lastModifiedBy>
  <dcterms:created xsi:type="dcterms:W3CDTF">2014-04-10T12:10:22Z</dcterms:created>
  <dcterms:modified xsi:type="dcterms:W3CDTF">2016-08-08T11:40:49Z</dcterms:modified>
  <cp:category/>
  <cp:version/>
  <cp:contentType/>
  <cp:contentStatus/>
</cp:coreProperties>
</file>