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<sst xmlns="http://schemas.openxmlformats.org/spreadsheetml/2006/main" count="244" uniqueCount="210">
  <si>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</si>
  <si>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</si>
  <si>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</si>
  <si>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</si>
  <si>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</si>
  <si>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</si>
  <si>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</si>
  <si>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</si>
  <si>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</si>
  <si>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</si>
  <si>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</si>
  <si>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</si>
  <si>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</si>
  <si>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</si>
  <si>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</si>
  <si>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</si>
  <si>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</si>
  <si>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</si>
  <si>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</si>
  <si>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</si>
  <si>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</si>
  <si>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</si>
  <si>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</si>
  <si>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</si>
  <si>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</si>
  <si>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</si>
  <si>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</si>
  <si>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</si>
  <si>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</si>
  <si>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</si>
  <si>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</si>
  <si>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</si>
  <si>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</si>
  <si>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</si>
  <si>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</si>
  <si>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</si>
  <si>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</si>
  <si>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</si>
  <si>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</si>
  <si>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</si>
  <si>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</si>
  <si>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</si>
  <si>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</si>
  <si>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</si>
  <si>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</si>
  <si>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</si>
  <si>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</si>
  <si>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</si>
  <si>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</si>
  <si>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</si>
  <si>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</si>
  <si>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</si>
  <si>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</si>
  <si>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</si>
  <si>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</si>
  <si>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</si>
  <si>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</si>
  <si>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</si>
  <si>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</si>
  <si>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</si>
  <si>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</si>
  <si>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</si>
  <si>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</si>
  <si>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</si>
  <si>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</si>
  <si>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</si>
  <si>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</si>
  <si>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</si>
  <si>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</si>
  <si>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</si>
  <si>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</si>
  <si>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</si>
  <si>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</si>
  <si>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</si>
  <si>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</si>
  <si>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</si>
  <si>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</si>
  <si>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</si>
  <si>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</si>
  <si>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</si>
  <si>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</si>
  <si>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</si>
  <si>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</si>
  <si>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</si>
  <si>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</si>
  <si>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</si>
  <si>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</si>
  <si>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</si>
  <si>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</si>
  <si>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</si>
  <si>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</si>
  <si>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</si>
  <si>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</si>
  <si>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</si>
  <si>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</si>
  <si>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</si>
  <si>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</si>
  <si>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</si>
  <si>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</si>
  <si>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</si>
  <si>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</si>
  <si>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</si>
  <si>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XLI - SERIES 8</t>
  </si>
  <si>
    <t>NIPPON INDIA MONTHLY INTERVAL FUND - SERIES II</t>
  </si>
  <si>
    <t>NIPPON INDIA MONTHLY INTERVAL FUND - SERIES I</t>
  </si>
  <si>
    <t>NIPPON INDIA QUARTERLY INTERVAL FUND - SERIES II</t>
  </si>
  <si>
    <t>NIPPON INDIA ANNUAL INTERVAL FUND - SERIES I</t>
  </si>
  <si>
    <t>NIPPON INDIA BANKING &amp; PSU DEBT FUND</t>
  </si>
  <si>
    <t>NIPPON INDIA FLOATING RATE FUND</t>
  </si>
  <si>
    <t>NIPPON INDIA INCOME FUND</t>
  </si>
  <si>
    <t>NIPPON INDIA LOW DURATION FUND</t>
  </si>
  <si>
    <t>NIPPON INDIA MONEY MARKET FUND</t>
  </si>
  <si>
    <t>NIPPON INDIA DYNAMIC BOND FUND</t>
  </si>
  <si>
    <t>NIPPON INDIA NIVESH LAKSHYA FUND</t>
  </si>
  <si>
    <t>NIPPON INDIA RETIREMENT FUND - INCOME GENERATION SCHEME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</si>
  <si>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</si>
  <si>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</si>
  <si>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</si>
  <si>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</si>
  <si>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LARGE CAP FUND</t>
  </si>
  <si>
    <t>NIPPON INDIA MULTI CAP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</si>
  <si>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</si>
  <si>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</si>
  <si>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</si>
  <si>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</si>
  <si>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</si>
  <si>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</si>
  <si>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</si>
  <si>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</si>
  <si>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</si>
  <si>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</si>
  <si>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</si>
  <si>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EQUITY HYBRID FUND -  SEGREGATED PORTFOLIO 1</t>
  </si>
  <si>
    <t>NIPPON INDIA GOLD SAVINGS FUND</t>
  </si>
  <si>
    <t>NIPPON INDIA Mutual Fund (All figures in Rs. Crore)</t>
  </si>
  <si>
    <t>NIPPON INDIA - JAPAN EQUITY FUND</t>
  </si>
  <si>
    <t>NIPPON INDIA ETF NIFTY MIDCAP 150</t>
  </si>
  <si>
    <t>NIPPON INDIA FIXED HORIZON FUND - XLII - SERIES 4</t>
  </si>
  <si>
    <t>NIPPON INDIA CAPITAL PROTECTION ORIENTED FUND II - PLAN A</t>
  </si>
  <si>
    <t>NIPPON INDIA ETF NIFTY IT</t>
  </si>
  <si>
    <t>NIPPON INDIA MULTI ASSET FUND</t>
  </si>
  <si>
    <t>NIPPON INDIA NIFTY SMALLCAP 250 INDEX FUND</t>
  </si>
  <si>
    <t>NIPPON INDIA CORPORATE BOND FUND</t>
  </si>
  <si>
    <t>NIPPON INDIA PASSIVE FLEXICAP FOF</t>
  </si>
  <si>
    <t>NIPPON INDIA NIFTY MIDCAP 150 INDEX FUND</t>
  </si>
  <si>
    <t>NIPPON INDIA NIFTY 50 VALUE 20 INDEX FUND</t>
  </si>
  <si>
    <t>NIPPON INDIA ASSET ALLOCATOR FOF</t>
  </si>
  <si>
    <t>NIPPON INDIA - US EQUITY OPPORTUNITIES FUND</t>
  </si>
  <si>
    <t>NIPPON INDIA ETF GOLD BEES</t>
  </si>
  <si>
    <t>NIPPON INDIA ETF NIFTY 100</t>
  </si>
  <si>
    <t>NIPPON INDIA ETF HANG SENG BEES</t>
  </si>
  <si>
    <t>NIPPON INDIA NIFTY PHARMA ETF</t>
  </si>
  <si>
    <t>NIPPON INDIA FIXED HORIZON FUND - XLIII - SERIES 1</t>
  </si>
  <si>
    <t>NIPPON INDIA BANKING &amp; FINANCIAL SERVICES FUND</t>
  </si>
  <si>
    <t>NIPPON INDIA FLEXI CAP FUND</t>
  </si>
  <si>
    <t>NIPPON INDIA TAIWAN EQUITY FUND</t>
  </si>
  <si>
    <t>NIPPON INDIA NIFTY AUTO ETF</t>
  </si>
  <si>
    <t>NIPPON INDIA SILVER ETF FUND OF FUND (FOF)</t>
  </si>
  <si>
    <t>NIPPON INDIA SILVER ETF</t>
  </si>
  <si>
    <t>NIPPON INDIA FIXED HORIZON FUND XLIII SERIES 5</t>
  </si>
  <si>
    <t>NIPPON INDIA NIFTY AAA CPSE BOND PLUS SDL - APR 2027 MATURITY 60:40 INDEX FUND</t>
  </si>
  <si>
    <t>NIPPON INDIA INDEX FUND - NIFTY 50 PLAN</t>
  </si>
  <si>
    <t>NIPPON INDIA INDEX FUND - S&amp;P BSE SENSEX PLAN</t>
  </si>
  <si>
    <t>NIPPON INDIA NIFTY NEXT 50 JUNIOR BEES FOF</t>
  </si>
  <si>
    <t>NIPPON INDIA ETF S&amp;P BSE SENSEX</t>
  </si>
  <si>
    <t>NIPPON INDIA ETF NIFTY INDIA CONSUMPTION</t>
  </si>
  <si>
    <t>NIPPON INDIA ETF NIFTY DIVIDEND OPPORTUNITIES 50</t>
  </si>
  <si>
    <t>NIPPON INDIA ETF NIFTY 50 VALUE 20</t>
  </si>
  <si>
    <t>NIPPON INDIA ETF NIFTY BANK BEES</t>
  </si>
  <si>
    <t>NIPPON INDIA ETF NIFTY INFRASTRUCTURE BEES</t>
  </si>
  <si>
    <t>NIPPON INDIA ETF NIFTY NEXT 50 JUNIOR BEES</t>
  </si>
  <si>
    <t>NIPPON INDIA ETF NIFTY 1D RATE LIQUID BEES</t>
  </si>
  <si>
    <t>NIPPON INDIA ETF NIFTY 50 BEES</t>
  </si>
  <si>
    <t>NIPPON INDIA ETF NIFTY PSU BANK BEES</t>
  </si>
  <si>
    <t>NIPPON INDIA ETF NIFTY 50 SHARIAH BEES</t>
  </si>
  <si>
    <t>NIPPON INDIA ETF S&amp;P BSE SENSEX NEXT 50</t>
  </si>
  <si>
    <t>NIPPON INDIA ETF NIFTY CPSE BOND PLUS SDL SEP 2024 50:50</t>
  </si>
  <si>
    <t>NIPPON INDIA ETF NIFTY SDL APR 2026 TOP 20 EQUAL WEIGHT</t>
  </si>
  <si>
    <t>NIPPON INDIA ETF NIFTY 5 YR BENCHMARK G-SEC</t>
  </si>
  <si>
    <t>NIPPON INDIA NIFTY ALPHA LOW VOLATILITY 30 INDEX FUND</t>
  </si>
  <si>
    <t>NIPPON INDIA FIXED HORIZON FUND XLIV SERIES 1</t>
  </si>
  <si>
    <t>NIPPON INDIA ETF NIFTY 8-13 YR G-SEC LONG TERM GILT LT</t>
  </si>
  <si>
    <t>NIPPON INDIA NIFTY AAA PSU BOND PLUS SDL - SEP 2026 MATURITY 50:50 INDEX FUND</t>
  </si>
  <si>
    <t>NIPPON INDIA FIXED HORIZON FUND XLIV SERIES 2</t>
  </si>
  <si>
    <t>NIPPON INDIA STRATEGIC DEBT FUND</t>
  </si>
  <si>
    <t>NIPPON INDIA ULTRA SHORT DURATION FUND</t>
  </si>
  <si>
    <t>NIPPON INDIA HYBRID BOND FUND</t>
  </si>
  <si>
    <t>NIPPON INDIA CREDIT RISK FUND</t>
  </si>
  <si>
    <t>NIPPON INDIA EQUITY SAVINGS FUND</t>
  </si>
  <si>
    <t>NIPPON INDIA NIFTY SDL PLUS G-SEC - JUN 2028 MATURITY 70:30 INDEX FUND</t>
  </si>
  <si>
    <t>NIPPON INDIA EQUITY HYBRID FUND</t>
  </si>
  <si>
    <t>NIPPON INDIA FIXED HORIZON FUND XLIV SERIES 4</t>
  </si>
  <si>
    <t>NIPPON INDIA NIFTY G-SEC - SEP 2027 MATURITY INDEX FUND</t>
  </si>
  <si>
    <t>NIPPON INDIA NIFTY G-SEC - JUN 2036 MATURITY INDEX FUND</t>
  </si>
  <si>
    <t>NIPPON INDIA NIFTY SDL PLUS G-SEC - JUN 2029 MATURITY 70:30 INDEX FUND</t>
  </si>
  <si>
    <t>Nippon India Mutual Fund: Average Net Assets Under Management (AAUM) as on MAR 2023 (All figures in Rs. Crore)</t>
  </si>
  <si>
    <t>NIPPON INDIA FIXED HORIZON FUND XLV SERIES 4</t>
  </si>
  <si>
    <t>NIPPON INDIA FIXED HORIZON FUND XLV SERIES 5</t>
  </si>
  <si>
    <t>NIPPON INDIA NIFTY G-SEC OCT 2028 MATURITY INDEX FUND</t>
  </si>
  <si>
    <t>Table showing State wise /Union Territory wise contribution to AAUM of category of schemes as on Mar 2023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</si>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</sst>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49" fontId="42" fillId="0" borderId="0" xfId="55" applyNumberFormat="1" applyFont="1" applyAlignment="1">
      <alignment vertical="center" wrapText="1"/>
      <protection/>
    </xf>
    <xf numFmtId="0" fontId="6" fillId="0" borderId="10" xfId="56" applyFont="1" applyBorder="1" applyAlignment="1">
      <alignment horizontal="center" wrapText="1"/>
      <protection/>
    </xf>
    <xf numFmtId="0" fontId="6" fillId="0" borderId="11" xfId="56" applyFont="1" applyBorder="1" applyAlignment="1">
      <alignment horizontal="center" wrapText="1"/>
      <protection/>
    </xf>
    <xf numFmtId="0" fontId="6" fillId="0" borderId="12" xfId="56" applyFont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Font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49" fontId="42" fillId="0" borderId="14" xfId="55" applyNumberFormat="1" applyFont="1" applyBorder="1" applyAlignment="1">
      <alignment horizontal="center" vertical="center" wrapText="1"/>
      <protection/>
    </xf>
    <xf numFmtId="3" fontId="5" fillId="0" borderId="0" xfId="56" applyNumberFormat="1" applyFont="1" applyAlignment="1">
      <alignment horizontal="center" vertical="center" wrapText="1"/>
      <protection/>
    </xf>
    <xf numFmtId="49" fontId="42" fillId="0" borderId="15" xfId="55" applyNumberFormat="1" applyFont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Alignment="1">
      <alignment wrapText="1"/>
    </xf>
    <xf numFmtId="2" fontId="6" fillId="0" borderId="11" xfId="56" applyNumberFormat="1" applyFont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4" fontId="0" fillId="0" borderId="0" xfId="42" applyNumberFormat="1" applyFont="1" applyAlignment="1">
      <alignment/>
    </xf>
    <xf numFmtId="3" fontId="5" fillId="0" borderId="19" xfId="56" applyNumberFormat="1" applyFont="1" applyBorder="1" applyAlignment="1">
      <alignment horizontal="center" vertical="center" wrapText="1"/>
      <protection/>
    </xf>
    <xf numFmtId="3" fontId="5" fillId="0" borderId="20" xfId="56" applyNumberFormat="1" applyFont="1" applyBorder="1" applyAlignment="1">
      <alignment horizontal="center" vertical="center" wrapText="1"/>
      <protection/>
    </xf>
    <xf numFmtId="3" fontId="5" fillId="0" borderId="21" xfId="56" applyNumberFormat="1" applyFont="1" applyBorder="1" applyAlignment="1">
      <alignment horizontal="center" vertical="center" wrapText="1"/>
      <protection/>
    </xf>
    <xf numFmtId="2" fontId="5" fillId="0" borderId="22" xfId="56" applyNumberFormat="1" applyFont="1" applyBorder="1" applyAlignment="1">
      <alignment horizontal="center" wrapText="1"/>
      <protection/>
    </xf>
    <xf numFmtId="2" fontId="5" fillId="0" borderId="23" xfId="56" applyNumberFormat="1" applyFont="1" applyBorder="1" applyAlignment="1">
      <alignment horizontal="center" wrapText="1"/>
      <protection/>
    </xf>
    <xf numFmtId="2" fontId="5" fillId="0" borderId="24" xfId="56" applyNumberFormat="1" applyFont="1" applyBorder="1" applyAlignment="1">
      <alignment horizontal="center" wrapText="1"/>
      <protection/>
    </xf>
    <xf numFmtId="49" fontId="42" fillId="0" borderId="25" xfId="55" applyNumberFormat="1" applyFont="1" applyBorder="1" applyAlignment="1">
      <alignment horizontal="center" vertical="center" wrapText="1"/>
      <protection/>
    </xf>
    <xf numFmtId="49" fontId="42" fillId="0" borderId="15" xfId="55" applyNumberFormat="1" applyFont="1" applyBorder="1" applyAlignment="1">
      <alignment horizontal="center" vertical="center" wrapText="1"/>
      <protection/>
    </xf>
    <xf numFmtId="49" fontId="42" fillId="0" borderId="26" xfId="55" applyNumberFormat="1" applyFont="1" applyBorder="1" applyAlignment="1">
      <alignment horizontal="center" vertical="center" wrapText="1"/>
      <protection/>
    </xf>
    <xf numFmtId="49" fontId="42" fillId="0" borderId="27" xfId="55" applyNumberFormat="1" applyFont="1" applyBorder="1" applyAlignment="1">
      <alignment horizontal="center" vertical="center" wrapText="1"/>
      <protection/>
    </xf>
    <xf numFmtId="49" fontId="42" fillId="0" borderId="28" xfId="55" applyNumberFormat="1" applyFont="1" applyBorder="1" applyAlignment="1">
      <alignment horizontal="center" vertical="center" wrapText="1"/>
      <protection/>
    </xf>
    <xf numFmtId="2" fontId="4" fillId="0" borderId="22" xfId="56" applyNumberFormat="1" applyFont="1" applyBorder="1" applyAlignment="1">
      <alignment horizontal="left" vertical="top" wrapText="1"/>
      <protection/>
    </xf>
    <xf numFmtId="2" fontId="4" fillId="0" borderId="23" xfId="56" applyNumberFormat="1" applyFont="1" applyBorder="1" applyAlignment="1">
      <alignment horizontal="left" vertical="top" wrapText="1"/>
      <protection/>
    </xf>
    <xf numFmtId="2" fontId="4" fillId="0" borderId="24" xfId="56" applyNumberFormat="1" applyFont="1" applyBorder="1" applyAlignment="1">
      <alignment horizontal="left" vertical="top" wrapText="1"/>
      <protection/>
    </xf>
    <xf numFmtId="2" fontId="5" fillId="0" borderId="22" xfId="56" applyNumberFormat="1" applyFont="1" applyBorder="1" applyAlignment="1">
      <alignment horizontal="center" vertical="top" wrapText="1"/>
      <protection/>
    </xf>
    <xf numFmtId="2" fontId="5" fillId="0" borderId="23" xfId="56" applyNumberFormat="1" applyFont="1" applyBorder="1" applyAlignment="1">
      <alignment horizontal="center" vertical="top" wrapText="1"/>
      <protection/>
    </xf>
    <xf numFmtId="2" fontId="5" fillId="0" borderId="24" xfId="56" applyNumberFormat="1" applyFont="1" applyBorder="1" applyAlignment="1">
      <alignment horizontal="center" vertical="top" wrapText="1"/>
      <protection/>
    </xf>
    <xf numFmtId="2" fontId="5" fillId="0" borderId="29" xfId="56" applyNumberFormat="1" applyFont="1" applyBorder="1" applyAlignment="1">
      <alignment horizontal="center" vertical="top" wrapText="1"/>
      <protection/>
    </xf>
    <xf numFmtId="2" fontId="5" fillId="0" borderId="30" xfId="56" applyNumberFormat="1" applyFont="1" applyBorder="1" applyAlignment="1">
      <alignment horizontal="center" vertical="top" wrapText="1"/>
      <protection/>
    </xf>
    <xf numFmtId="2" fontId="5" fillId="0" borderId="31" xfId="56" applyNumberFormat="1" applyFont="1" applyBorder="1" applyAlignment="1">
      <alignment horizontal="center" vertical="top" wrapText="1"/>
      <protection/>
    </xf>
    <xf numFmtId="2" fontId="5" fillId="0" borderId="32" xfId="56" applyNumberFormat="1" applyFont="1" applyBorder="1" applyAlignment="1">
      <alignment horizontal="center" vertical="top" wrapText="1"/>
      <protection/>
    </xf>
    <xf numFmtId="2" fontId="5" fillId="0" borderId="33" xfId="56" applyNumberFormat="1" applyFont="1" applyBorder="1" applyAlignment="1">
      <alignment horizontal="center" vertical="top" wrapText="1"/>
      <protection/>
    </xf>
    <xf numFmtId="2" fontId="5" fillId="0" borderId="34" xfId="56" applyNumberFormat="1" applyFont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6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8.28125" style="17" customWidth="1"/>
    <col min="2" max="2" width="63.00390625" style="17" bestFit="1" customWidth="1"/>
    <col min="3" max="3" width="6.57421875" style="17" bestFit="1" customWidth="1"/>
    <col min="4" max="4" width="8.140625" style="17" customWidth="1"/>
    <col min="5" max="5" width="4.57421875" style="17" bestFit="1" customWidth="1"/>
    <col min="6" max="6" width="4.57421875" style="17" customWidth="1"/>
    <col min="7" max="7" width="8.140625" style="17" bestFit="1" customWidth="1"/>
    <col min="8" max="8" width="9.140625" style="17" bestFit="1" customWidth="1"/>
    <col min="9" max="9" width="10.7109375" style="17" bestFit="1" customWidth="1"/>
    <col min="10" max="10" width="8.140625" style="17" customWidth="1"/>
    <col min="11" max="11" width="6.57421875" style="17" bestFit="1" customWidth="1"/>
    <col min="12" max="12" width="9.140625" style="17" bestFit="1" customWidth="1"/>
    <col min="13" max="16" width="4.57421875" style="17" customWidth="1"/>
    <col min="17" max="17" width="4.57421875" style="17" bestFit="1" customWidth="1"/>
    <col min="18" max="19" width="8.140625" style="17" bestFit="1" customWidth="1"/>
    <col min="20" max="20" width="8.140625" style="17" customWidth="1"/>
    <col min="21" max="21" width="4.57421875" style="17" customWidth="1"/>
    <col min="22" max="22" width="8.140625" style="17" bestFit="1" customWidth="1"/>
    <col min="23" max="23" width="4.57421875" style="17" customWidth="1"/>
    <col min="24" max="24" width="6.57421875" style="17" customWidth="1"/>
    <col min="25" max="26" width="4.57421875" style="17" customWidth="1"/>
    <col min="27" max="29" width="6.57421875" style="17" bestFit="1" customWidth="1"/>
    <col min="30" max="31" width="4.57421875" style="17" customWidth="1"/>
    <col min="32" max="32" width="6.57421875" style="17" bestFit="1" customWidth="1"/>
    <col min="33" max="37" width="4.57421875" style="17" customWidth="1"/>
    <col min="38" max="39" width="6.57421875" style="17" bestFit="1" customWidth="1"/>
    <col min="40" max="41" width="4.57421875" style="17" customWidth="1"/>
    <col min="42" max="42" width="5.57421875" style="17" bestFit="1" customWidth="1"/>
    <col min="43" max="43" width="4.57421875" style="17" customWidth="1"/>
    <col min="44" max="44" width="8.140625" style="17" bestFit="1" customWidth="1"/>
    <col min="45" max="46" width="4.57421875" style="17" customWidth="1"/>
    <col min="47" max="47" width="8.140625" style="17" bestFit="1" customWidth="1"/>
    <col min="48" max="48" width="9.140625" style="17" bestFit="1" customWidth="1"/>
    <col min="49" max="49" width="9.140625" style="17" customWidth="1"/>
    <col min="50" max="50" width="8.140625" style="17" bestFit="1" customWidth="1"/>
    <col min="51" max="51" width="6.57421875" style="17" bestFit="1" customWidth="1"/>
    <col min="52" max="52" width="9.140625" style="17" bestFit="1" customWidth="1"/>
    <col min="53" max="57" width="4.57421875" style="17" customWidth="1"/>
    <col min="58" max="58" width="9.140625" style="17" bestFit="1" customWidth="1"/>
    <col min="59" max="60" width="8.140625" style="17" bestFit="1" customWidth="1"/>
    <col min="61" max="61" width="5.57421875" style="17" bestFit="1" customWidth="1"/>
    <col min="62" max="62" width="10.7109375" style="17" bestFit="1" customWidth="1"/>
    <col min="63" max="63" width="17.00390625" style="18" customWidth="1"/>
    <col min="64" max="65" width="10.7109375" style="17" bestFit="1" customWidth="1"/>
    <col min="66" max="16384" width="9.140625" style="17" customWidth="1"/>
  </cols>
  <sheetData>
    <row r="1" ht="15" customHeight="1" thickBot="1">
      <c r="B1" s="1"/>
    </row>
    <row r="2" spans="1:63" ht="15.75" customHeight="1" thickBot="1">
      <c r="A2" s="61" t="s">
        <v>0</v>
      </c>
      <c r="B2" s="63" t="s">
        <v>1</v>
      </c>
      <c r="C2" s="66" t="s">
        <v>195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8"/>
    </row>
    <row r="3" spans="1:63" ht="18.75" thickBot="1">
      <c r="A3" s="62"/>
      <c r="B3" s="64"/>
      <c r="C3" s="69" t="s">
        <v>2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69" t="s">
        <v>3</v>
      </c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1"/>
      <c r="AQ3" s="69" t="s">
        <v>4</v>
      </c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1"/>
      <c r="BK3" s="55" t="s">
        <v>30</v>
      </c>
    </row>
    <row r="4" spans="1:63" ht="18.75" thickBot="1">
      <c r="A4" s="62"/>
      <c r="B4" s="64"/>
      <c r="C4" s="58" t="s">
        <v>50</v>
      </c>
      <c r="D4" s="59"/>
      <c r="E4" s="59"/>
      <c r="F4" s="59"/>
      <c r="G4" s="59"/>
      <c r="H4" s="59"/>
      <c r="I4" s="59"/>
      <c r="J4" s="59"/>
      <c r="K4" s="59"/>
      <c r="L4" s="60"/>
      <c r="M4" s="58" t="s">
        <v>51</v>
      </c>
      <c r="N4" s="59"/>
      <c r="O4" s="59"/>
      <c r="P4" s="59"/>
      <c r="Q4" s="59"/>
      <c r="R4" s="59"/>
      <c r="S4" s="59"/>
      <c r="T4" s="59"/>
      <c r="U4" s="59"/>
      <c r="V4" s="60"/>
      <c r="W4" s="58" t="s">
        <v>50</v>
      </c>
      <c r="X4" s="59"/>
      <c r="Y4" s="59"/>
      <c r="Z4" s="59"/>
      <c r="AA4" s="59"/>
      <c r="AB4" s="59"/>
      <c r="AC4" s="59"/>
      <c r="AD4" s="59"/>
      <c r="AE4" s="59"/>
      <c r="AF4" s="60"/>
      <c r="AG4" s="58" t="s">
        <v>51</v>
      </c>
      <c r="AH4" s="59"/>
      <c r="AI4" s="59"/>
      <c r="AJ4" s="59"/>
      <c r="AK4" s="59"/>
      <c r="AL4" s="59"/>
      <c r="AM4" s="59"/>
      <c r="AN4" s="59"/>
      <c r="AO4" s="59"/>
      <c r="AP4" s="60"/>
      <c r="AQ4" s="58" t="s">
        <v>50</v>
      </c>
      <c r="AR4" s="59"/>
      <c r="AS4" s="59"/>
      <c r="AT4" s="59"/>
      <c r="AU4" s="59"/>
      <c r="AV4" s="59"/>
      <c r="AW4" s="59"/>
      <c r="AX4" s="59"/>
      <c r="AY4" s="59"/>
      <c r="AZ4" s="60"/>
      <c r="BA4" s="58" t="s">
        <v>51</v>
      </c>
      <c r="BB4" s="59"/>
      <c r="BC4" s="59"/>
      <c r="BD4" s="59"/>
      <c r="BE4" s="59"/>
      <c r="BF4" s="59"/>
      <c r="BG4" s="59"/>
      <c r="BH4" s="59"/>
      <c r="BI4" s="59"/>
      <c r="BJ4" s="60"/>
      <c r="BK4" s="56"/>
    </row>
    <row r="5" spans="1:63" ht="18" customHeight="1">
      <c r="A5" s="62"/>
      <c r="B5" s="64"/>
      <c r="C5" s="72" t="s">
        <v>5</v>
      </c>
      <c r="D5" s="73"/>
      <c r="E5" s="73"/>
      <c r="F5" s="73"/>
      <c r="G5" s="74"/>
      <c r="H5" s="75" t="s">
        <v>6</v>
      </c>
      <c r="I5" s="76"/>
      <c r="J5" s="76"/>
      <c r="K5" s="76"/>
      <c r="L5" s="77"/>
      <c r="M5" s="72" t="s">
        <v>5</v>
      </c>
      <c r="N5" s="73"/>
      <c r="O5" s="73"/>
      <c r="P5" s="73"/>
      <c r="Q5" s="74"/>
      <c r="R5" s="75" t="s">
        <v>6</v>
      </c>
      <c r="S5" s="76"/>
      <c r="T5" s="76"/>
      <c r="U5" s="76"/>
      <c r="V5" s="77"/>
      <c r="W5" s="72" t="s">
        <v>5</v>
      </c>
      <c r="X5" s="73"/>
      <c r="Y5" s="73"/>
      <c r="Z5" s="73"/>
      <c r="AA5" s="74"/>
      <c r="AB5" s="75" t="s">
        <v>6</v>
      </c>
      <c r="AC5" s="76"/>
      <c r="AD5" s="76"/>
      <c r="AE5" s="76"/>
      <c r="AF5" s="77"/>
      <c r="AG5" s="72" t="s">
        <v>5</v>
      </c>
      <c r="AH5" s="73"/>
      <c r="AI5" s="73"/>
      <c r="AJ5" s="73"/>
      <c r="AK5" s="74"/>
      <c r="AL5" s="75" t="s">
        <v>6</v>
      </c>
      <c r="AM5" s="76"/>
      <c r="AN5" s="76"/>
      <c r="AO5" s="76"/>
      <c r="AP5" s="77"/>
      <c r="AQ5" s="72" t="s">
        <v>5</v>
      </c>
      <c r="AR5" s="73"/>
      <c r="AS5" s="73"/>
      <c r="AT5" s="73"/>
      <c r="AU5" s="74"/>
      <c r="AV5" s="75" t="s">
        <v>6</v>
      </c>
      <c r="AW5" s="76"/>
      <c r="AX5" s="76"/>
      <c r="AY5" s="76"/>
      <c r="AZ5" s="77"/>
      <c r="BA5" s="72" t="s">
        <v>5</v>
      </c>
      <c r="BB5" s="73"/>
      <c r="BC5" s="73"/>
      <c r="BD5" s="73"/>
      <c r="BE5" s="74"/>
      <c r="BF5" s="75" t="s">
        <v>6</v>
      </c>
      <c r="BG5" s="76"/>
      <c r="BH5" s="76"/>
      <c r="BI5" s="76"/>
      <c r="BJ5" s="77"/>
      <c r="BK5" s="56"/>
    </row>
    <row r="6" spans="1:63" ht="15.75">
      <c r="A6" s="62"/>
      <c r="B6" s="65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57"/>
    </row>
    <row r="7" spans="1:63" ht="18">
      <c r="A7" s="16" t="s">
        <v>46</v>
      </c>
      <c r="B7" s="14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1:62" ht="15.75">
      <c r="A8" s="19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ht="15">
      <c r="A9" s="19"/>
      <c r="B9" s="7" t="s">
        <v>97</v>
      </c>
      <c r="C9" s="20">
        <v>0</v>
      </c>
      <c r="D9" s="21">
        <v>60.6150285397742</v>
      </c>
      <c r="E9" s="21">
        <v>0</v>
      </c>
      <c r="F9" s="21">
        <v>0</v>
      </c>
      <c r="G9" s="22">
        <v>0</v>
      </c>
      <c r="H9" s="20">
        <v>237.32443048058067</v>
      </c>
      <c r="I9" s="21">
        <v>17110.337457590867</v>
      </c>
      <c r="J9" s="21">
        <v>1403.8959015515165</v>
      </c>
      <c r="K9" s="21">
        <v>0</v>
      </c>
      <c r="L9" s="22">
        <v>1701.3280739209997</v>
      </c>
      <c r="M9" s="20">
        <v>0</v>
      </c>
      <c r="N9" s="21">
        <v>0</v>
      </c>
      <c r="O9" s="21">
        <v>0</v>
      </c>
      <c r="P9" s="21">
        <v>0</v>
      </c>
      <c r="Q9" s="22">
        <v>0</v>
      </c>
      <c r="R9" s="20">
        <v>135.60499506064517</v>
      </c>
      <c r="S9" s="21">
        <v>1142.111664478774</v>
      </c>
      <c r="T9" s="21">
        <v>63.718427368193545</v>
      </c>
      <c r="U9" s="21">
        <v>0</v>
      </c>
      <c r="V9" s="22">
        <v>173.16658606293544</v>
      </c>
      <c r="W9" s="20">
        <v>0</v>
      </c>
      <c r="X9" s="21">
        <v>0</v>
      </c>
      <c r="Y9" s="21">
        <v>0</v>
      </c>
      <c r="Z9" s="21">
        <v>0</v>
      </c>
      <c r="AA9" s="22">
        <v>0</v>
      </c>
      <c r="AB9" s="20">
        <v>0</v>
      </c>
      <c r="AC9" s="21">
        <v>0</v>
      </c>
      <c r="AD9" s="21">
        <v>0</v>
      </c>
      <c r="AE9" s="21">
        <v>0</v>
      </c>
      <c r="AF9" s="22">
        <v>0</v>
      </c>
      <c r="AG9" s="20">
        <v>0</v>
      </c>
      <c r="AH9" s="21">
        <v>0</v>
      </c>
      <c r="AI9" s="21">
        <v>0</v>
      </c>
      <c r="AJ9" s="21">
        <v>0</v>
      </c>
      <c r="AK9" s="22">
        <v>0</v>
      </c>
      <c r="AL9" s="20">
        <v>0</v>
      </c>
      <c r="AM9" s="21">
        <v>0</v>
      </c>
      <c r="AN9" s="21">
        <v>0</v>
      </c>
      <c r="AO9" s="21">
        <v>0</v>
      </c>
      <c r="AP9" s="22">
        <v>0</v>
      </c>
      <c r="AQ9" s="20">
        <v>0</v>
      </c>
      <c r="AR9" s="21">
        <v>0</v>
      </c>
      <c r="AS9" s="21">
        <v>0</v>
      </c>
      <c r="AT9" s="21">
        <v>0</v>
      </c>
      <c r="AU9" s="22">
        <v>0</v>
      </c>
      <c r="AV9" s="20">
        <v>218.42962913951604</v>
      </c>
      <c r="AW9" s="21">
        <v>3588.54336604278</v>
      </c>
      <c r="AX9" s="21">
        <v>1.8636430765161291</v>
      </c>
      <c r="AY9" s="21">
        <v>0</v>
      </c>
      <c r="AZ9" s="22">
        <v>1112.109835569452</v>
      </c>
      <c r="BA9" s="20">
        <v>0</v>
      </c>
      <c r="BB9" s="21">
        <v>0</v>
      </c>
      <c r="BC9" s="21">
        <v>0</v>
      </c>
      <c r="BD9" s="21">
        <v>0</v>
      </c>
      <c r="BE9" s="22">
        <v>0</v>
      </c>
      <c r="BF9" s="20">
        <v>141.70927343177422</v>
      </c>
      <c r="BG9" s="21">
        <v>222.83313217109676</v>
      </c>
      <c r="BH9" s="21">
        <v>7.81325088935484</v>
      </c>
      <c r="BI9" s="21">
        <v>0</v>
      </c>
      <c r="BJ9" s="22">
        <v>194.7998770768387</v>
      </c>
      <c r="BK9" s="23">
        <f>SUM(C9:BJ9)</f>
        <v>27516.204572451614</v>
      </c>
    </row>
    <row r="10" spans="1:63" ht="15">
      <c r="A10" s="19"/>
      <c r="B10" s="7" t="s">
        <v>98</v>
      </c>
      <c r="C10" s="20">
        <v>0</v>
      </c>
      <c r="D10" s="21">
        <v>7.841672456580645</v>
      </c>
      <c r="E10" s="21">
        <v>0</v>
      </c>
      <c r="F10" s="21">
        <v>0</v>
      </c>
      <c r="G10" s="22">
        <v>0</v>
      </c>
      <c r="H10" s="20">
        <v>4.5547910020645155</v>
      </c>
      <c r="I10" s="21">
        <v>7161.478248200354</v>
      </c>
      <c r="J10" s="21">
        <v>28.077069144516127</v>
      </c>
      <c r="K10" s="21">
        <v>0</v>
      </c>
      <c r="L10" s="22">
        <v>179.92582209435483</v>
      </c>
      <c r="M10" s="20">
        <v>0</v>
      </c>
      <c r="N10" s="21">
        <v>0</v>
      </c>
      <c r="O10" s="21">
        <v>0</v>
      </c>
      <c r="P10" s="21">
        <v>0</v>
      </c>
      <c r="Q10" s="22">
        <v>0</v>
      </c>
      <c r="R10" s="20">
        <v>3.187007138354838</v>
      </c>
      <c r="S10" s="21">
        <v>367.05861999351606</v>
      </c>
      <c r="T10" s="21">
        <v>65.64281891664515</v>
      </c>
      <c r="U10" s="21">
        <v>0</v>
      </c>
      <c r="V10" s="22">
        <v>63.91028236496775</v>
      </c>
      <c r="W10" s="20">
        <v>0</v>
      </c>
      <c r="X10" s="21">
        <v>0</v>
      </c>
      <c r="Y10" s="21">
        <v>0</v>
      </c>
      <c r="Z10" s="21">
        <v>0</v>
      </c>
      <c r="AA10" s="22">
        <v>0</v>
      </c>
      <c r="AB10" s="20">
        <v>0</v>
      </c>
      <c r="AC10" s="21">
        <v>0</v>
      </c>
      <c r="AD10" s="21">
        <v>0</v>
      </c>
      <c r="AE10" s="21">
        <v>0</v>
      </c>
      <c r="AF10" s="22">
        <v>0</v>
      </c>
      <c r="AG10" s="20">
        <v>0</v>
      </c>
      <c r="AH10" s="21">
        <v>0</v>
      </c>
      <c r="AI10" s="21">
        <v>0</v>
      </c>
      <c r="AJ10" s="21">
        <v>0</v>
      </c>
      <c r="AK10" s="22">
        <v>0</v>
      </c>
      <c r="AL10" s="20">
        <v>0</v>
      </c>
      <c r="AM10" s="21">
        <v>0</v>
      </c>
      <c r="AN10" s="21">
        <v>0</v>
      </c>
      <c r="AO10" s="21">
        <v>0</v>
      </c>
      <c r="AP10" s="22">
        <v>0</v>
      </c>
      <c r="AQ10" s="20">
        <v>0</v>
      </c>
      <c r="AR10" s="21">
        <v>0</v>
      </c>
      <c r="AS10" s="21">
        <v>0</v>
      </c>
      <c r="AT10" s="21">
        <v>0</v>
      </c>
      <c r="AU10" s="22">
        <v>0</v>
      </c>
      <c r="AV10" s="20">
        <v>17.375001435129033</v>
      </c>
      <c r="AW10" s="21">
        <v>2881.5400464432573</v>
      </c>
      <c r="AX10" s="21">
        <v>3.451464671967742</v>
      </c>
      <c r="AY10" s="21">
        <v>0</v>
      </c>
      <c r="AZ10" s="22">
        <v>193.12984885922575</v>
      </c>
      <c r="BA10" s="20">
        <v>0</v>
      </c>
      <c r="BB10" s="21">
        <v>0</v>
      </c>
      <c r="BC10" s="21">
        <v>0</v>
      </c>
      <c r="BD10" s="21">
        <v>0</v>
      </c>
      <c r="BE10" s="22">
        <v>0</v>
      </c>
      <c r="BF10" s="20">
        <v>22.749430679741938</v>
      </c>
      <c r="BG10" s="21">
        <v>34.96255653774193</v>
      </c>
      <c r="BH10" s="21">
        <v>15.719399685548389</v>
      </c>
      <c r="BI10" s="21">
        <v>0</v>
      </c>
      <c r="BJ10" s="22">
        <v>54.69442766406451</v>
      </c>
      <c r="BK10" s="23">
        <f>SUM(C10:BJ10)</f>
        <v>11105.29850728803</v>
      </c>
    </row>
    <row r="11" spans="1:63" s="28" customFormat="1" ht="15">
      <c r="A11" s="19"/>
      <c r="B11" s="8" t="s">
        <v>9</v>
      </c>
      <c r="C11" s="24">
        <f aca="true" t="shared" si="0" ref="C11:AH11">SUM(C9:C10)</f>
        <v>0</v>
      </c>
      <c r="D11" s="25">
        <f t="shared" si="0"/>
        <v>68.45670099635484</v>
      </c>
      <c r="E11" s="25">
        <f t="shared" si="0"/>
        <v>0</v>
      </c>
      <c r="F11" s="25">
        <f t="shared" si="0"/>
        <v>0</v>
      </c>
      <c r="G11" s="26">
        <f t="shared" si="0"/>
        <v>0</v>
      </c>
      <c r="H11" s="24">
        <f t="shared" si="0"/>
        <v>241.8792214826452</v>
      </c>
      <c r="I11" s="25">
        <f t="shared" si="0"/>
        <v>24271.81570579122</v>
      </c>
      <c r="J11" s="25">
        <f t="shared" si="0"/>
        <v>1431.9729706960327</v>
      </c>
      <c r="K11" s="25">
        <f t="shared" si="0"/>
        <v>0</v>
      </c>
      <c r="L11" s="26">
        <f t="shared" si="0"/>
        <v>1881.2538960153545</v>
      </c>
      <c r="M11" s="24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6">
        <f t="shared" si="0"/>
        <v>0</v>
      </c>
      <c r="R11" s="24">
        <f t="shared" si="0"/>
        <v>138.792002199</v>
      </c>
      <c r="S11" s="25">
        <f t="shared" si="0"/>
        <v>1509.17028447229</v>
      </c>
      <c r="T11" s="25">
        <f t="shared" si="0"/>
        <v>129.3612462848387</v>
      </c>
      <c r="U11" s="25">
        <f t="shared" si="0"/>
        <v>0</v>
      </c>
      <c r="V11" s="26">
        <f t="shared" si="0"/>
        <v>237.07686842790318</v>
      </c>
      <c r="W11" s="24">
        <f t="shared" si="0"/>
        <v>0</v>
      </c>
      <c r="X11" s="25">
        <f t="shared" si="0"/>
        <v>0</v>
      </c>
      <c r="Y11" s="25">
        <f t="shared" si="0"/>
        <v>0</v>
      </c>
      <c r="Z11" s="25">
        <f t="shared" si="0"/>
        <v>0</v>
      </c>
      <c r="AA11" s="26">
        <f t="shared" si="0"/>
        <v>0</v>
      </c>
      <c r="AB11" s="24">
        <f t="shared" si="0"/>
        <v>0</v>
      </c>
      <c r="AC11" s="25">
        <f t="shared" si="0"/>
        <v>0</v>
      </c>
      <c r="AD11" s="25">
        <f t="shared" si="0"/>
        <v>0</v>
      </c>
      <c r="AE11" s="25">
        <f t="shared" si="0"/>
        <v>0</v>
      </c>
      <c r="AF11" s="26">
        <f t="shared" si="0"/>
        <v>0</v>
      </c>
      <c r="AG11" s="24">
        <f t="shared" si="0"/>
        <v>0</v>
      </c>
      <c r="AH11" s="25">
        <f t="shared" si="0"/>
        <v>0</v>
      </c>
      <c r="AI11" s="25">
        <f aca="true" t="shared" si="1" ref="AI11:BK11">SUM(AI9:AI10)</f>
        <v>0</v>
      </c>
      <c r="AJ11" s="25">
        <f t="shared" si="1"/>
        <v>0</v>
      </c>
      <c r="AK11" s="26">
        <f t="shared" si="1"/>
        <v>0</v>
      </c>
      <c r="AL11" s="24">
        <f t="shared" si="1"/>
        <v>0</v>
      </c>
      <c r="AM11" s="25">
        <f t="shared" si="1"/>
        <v>0</v>
      </c>
      <c r="AN11" s="25">
        <f t="shared" si="1"/>
        <v>0</v>
      </c>
      <c r="AO11" s="25">
        <f t="shared" si="1"/>
        <v>0</v>
      </c>
      <c r="AP11" s="26">
        <f t="shared" si="1"/>
        <v>0</v>
      </c>
      <c r="AQ11" s="24">
        <f t="shared" si="1"/>
        <v>0</v>
      </c>
      <c r="AR11" s="25">
        <f t="shared" si="1"/>
        <v>0</v>
      </c>
      <c r="AS11" s="25">
        <f t="shared" si="1"/>
        <v>0</v>
      </c>
      <c r="AT11" s="25">
        <f t="shared" si="1"/>
        <v>0</v>
      </c>
      <c r="AU11" s="26">
        <f t="shared" si="1"/>
        <v>0</v>
      </c>
      <c r="AV11" s="24">
        <f t="shared" si="1"/>
        <v>235.80463057464507</v>
      </c>
      <c r="AW11" s="25">
        <f t="shared" si="1"/>
        <v>6470.083412486038</v>
      </c>
      <c r="AX11" s="25">
        <f t="shared" si="1"/>
        <v>5.315107748483872</v>
      </c>
      <c r="AY11" s="25">
        <f t="shared" si="1"/>
        <v>0</v>
      </c>
      <c r="AZ11" s="26">
        <f t="shared" si="1"/>
        <v>1305.2396844286777</v>
      </c>
      <c r="BA11" s="24">
        <f t="shared" si="1"/>
        <v>0</v>
      </c>
      <c r="BB11" s="25">
        <f t="shared" si="1"/>
        <v>0</v>
      </c>
      <c r="BC11" s="25">
        <f t="shared" si="1"/>
        <v>0</v>
      </c>
      <c r="BD11" s="25">
        <f t="shared" si="1"/>
        <v>0</v>
      </c>
      <c r="BE11" s="26">
        <f t="shared" si="1"/>
        <v>0</v>
      </c>
      <c r="BF11" s="24">
        <f t="shared" si="1"/>
        <v>164.45870411151617</v>
      </c>
      <c r="BG11" s="25">
        <f t="shared" si="1"/>
        <v>257.7956887088387</v>
      </c>
      <c r="BH11" s="25">
        <f t="shared" si="1"/>
        <v>23.53265057490323</v>
      </c>
      <c r="BI11" s="25">
        <f t="shared" si="1"/>
        <v>0</v>
      </c>
      <c r="BJ11" s="26">
        <f t="shared" si="1"/>
        <v>249.4943047409032</v>
      </c>
      <c r="BK11" s="27">
        <f t="shared" si="1"/>
        <v>38621.50307973965</v>
      </c>
    </row>
    <row r="12" spans="3:63" ht="15" customHeight="1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s="28" customFormat="1" ht="15">
      <c r="A13" s="19" t="s">
        <v>10</v>
      </c>
      <c r="B13" s="12" t="s">
        <v>11</v>
      </c>
      <c r="C13" s="24"/>
      <c r="D13" s="25"/>
      <c r="E13" s="25"/>
      <c r="F13" s="25"/>
      <c r="G13" s="26"/>
      <c r="H13" s="24"/>
      <c r="I13" s="25"/>
      <c r="J13" s="25"/>
      <c r="K13" s="25"/>
      <c r="L13" s="26"/>
      <c r="M13" s="24"/>
      <c r="N13" s="25"/>
      <c r="O13" s="25"/>
      <c r="P13" s="25"/>
      <c r="Q13" s="26"/>
      <c r="R13" s="24"/>
      <c r="S13" s="25"/>
      <c r="T13" s="25"/>
      <c r="U13" s="25"/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6"/>
      <c r="AG13" s="24"/>
      <c r="AH13" s="25"/>
      <c r="AI13" s="25"/>
      <c r="AJ13" s="25"/>
      <c r="AK13" s="26"/>
      <c r="AL13" s="24"/>
      <c r="AM13" s="25"/>
      <c r="AN13" s="25"/>
      <c r="AO13" s="25"/>
      <c r="AP13" s="26"/>
      <c r="AQ13" s="24"/>
      <c r="AR13" s="25"/>
      <c r="AS13" s="25"/>
      <c r="AT13" s="25"/>
      <c r="AU13" s="26"/>
      <c r="AV13" s="24"/>
      <c r="AW13" s="25"/>
      <c r="AX13" s="25"/>
      <c r="AY13" s="25"/>
      <c r="AZ13" s="26"/>
      <c r="BA13" s="24"/>
      <c r="BB13" s="25"/>
      <c r="BC13" s="25"/>
      <c r="BD13" s="25"/>
      <c r="BE13" s="26"/>
      <c r="BF13" s="24"/>
      <c r="BG13" s="25"/>
      <c r="BH13" s="25"/>
      <c r="BI13" s="25"/>
      <c r="BJ13" s="26"/>
      <c r="BK13" s="27"/>
    </row>
    <row r="14" spans="1:63" ht="15">
      <c r="A14" s="19"/>
      <c r="B14" s="7" t="s">
        <v>99</v>
      </c>
      <c r="C14" s="20">
        <v>0</v>
      </c>
      <c r="D14" s="21">
        <v>47.90590033561289</v>
      </c>
      <c r="E14" s="21">
        <v>0</v>
      </c>
      <c r="F14" s="21">
        <v>0</v>
      </c>
      <c r="G14" s="22">
        <v>0</v>
      </c>
      <c r="H14" s="20">
        <v>69.51739959419353</v>
      </c>
      <c r="I14" s="21">
        <v>287.6288922621613</v>
      </c>
      <c r="J14" s="21">
        <v>3.027253418129032</v>
      </c>
      <c r="K14" s="21">
        <v>0</v>
      </c>
      <c r="L14" s="22">
        <v>214.6029699551613</v>
      </c>
      <c r="M14" s="20">
        <v>0</v>
      </c>
      <c r="N14" s="21">
        <v>0</v>
      </c>
      <c r="O14" s="21">
        <v>0</v>
      </c>
      <c r="P14" s="21">
        <v>0</v>
      </c>
      <c r="Q14" s="22">
        <v>0</v>
      </c>
      <c r="R14" s="20">
        <v>29.75464939529032</v>
      </c>
      <c r="S14" s="21">
        <v>86.84006895119356</v>
      </c>
      <c r="T14" s="21">
        <v>0</v>
      </c>
      <c r="U14" s="21">
        <v>0</v>
      </c>
      <c r="V14" s="22">
        <v>27.401398526419356</v>
      </c>
      <c r="W14" s="20">
        <v>0</v>
      </c>
      <c r="X14" s="21">
        <v>0</v>
      </c>
      <c r="Y14" s="21">
        <v>0</v>
      </c>
      <c r="Z14" s="21">
        <v>0</v>
      </c>
      <c r="AA14" s="22">
        <v>0</v>
      </c>
      <c r="AB14" s="20">
        <v>0</v>
      </c>
      <c r="AC14" s="21">
        <v>0</v>
      </c>
      <c r="AD14" s="21">
        <v>0</v>
      </c>
      <c r="AE14" s="21">
        <v>0</v>
      </c>
      <c r="AF14" s="22">
        <v>0</v>
      </c>
      <c r="AG14" s="20">
        <v>0</v>
      </c>
      <c r="AH14" s="21">
        <v>0</v>
      </c>
      <c r="AI14" s="21">
        <v>0</v>
      </c>
      <c r="AJ14" s="21">
        <v>0</v>
      </c>
      <c r="AK14" s="22">
        <v>0</v>
      </c>
      <c r="AL14" s="20">
        <v>0</v>
      </c>
      <c r="AM14" s="21">
        <v>0</v>
      </c>
      <c r="AN14" s="21">
        <v>0</v>
      </c>
      <c r="AO14" s="21">
        <v>0</v>
      </c>
      <c r="AP14" s="22">
        <v>0</v>
      </c>
      <c r="AQ14" s="20">
        <v>0</v>
      </c>
      <c r="AR14" s="21">
        <v>0</v>
      </c>
      <c r="AS14" s="21">
        <v>0</v>
      </c>
      <c r="AT14" s="21">
        <v>0</v>
      </c>
      <c r="AU14" s="22">
        <v>0</v>
      </c>
      <c r="AV14" s="20">
        <v>28.233660969451606</v>
      </c>
      <c r="AW14" s="21">
        <v>215.1625705752477</v>
      </c>
      <c r="AX14" s="21">
        <v>4.146536354967742</v>
      </c>
      <c r="AY14" s="21">
        <v>0</v>
      </c>
      <c r="AZ14" s="22">
        <v>128.7674807364839</v>
      </c>
      <c r="BA14" s="20">
        <v>0</v>
      </c>
      <c r="BB14" s="21">
        <v>0</v>
      </c>
      <c r="BC14" s="21">
        <v>0</v>
      </c>
      <c r="BD14" s="21">
        <v>0</v>
      </c>
      <c r="BE14" s="22">
        <v>0</v>
      </c>
      <c r="BF14" s="20">
        <v>8.878421132677417</v>
      </c>
      <c r="BG14" s="21">
        <v>12.763178922838708</v>
      </c>
      <c r="BH14" s="21">
        <v>3.3943730200645166</v>
      </c>
      <c r="BI14" s="21">
        <v>0</v>
      </c>
      <c r="BJ14" s="22">
        <v>25.367750734419353</v>
      </c>
      <c r="BK14" s="23">
        <f>SUM(C14:BJ14)</f>
        <v>1193.3925048843123</v>
      </c>
    </row>
    <row r="15" spans="1:63" s="28" customFormat="1" ht="15">
      <c r="A15" s="19"/>
      <c r="B15" s="8" t="s">
        <v>12</v>
      </c>
      <c r="C15" s="24">
        <f>SUM(C14)</f>
        <v>0</v>
      </c>
      <c r="D15" s="25">
        <f>SUM(D14)</f>
        <v>47.90590033561289</v>
      </c>
      <c r="E15" s="25">
        <f>SUM(E14)</f>
        <v>0</v>
      </c>
      <c r="F15" s="25">
        <f>SUM(F14)</f>
        <v>0</v>
      </c>
      <c r="G15" s="26">
        <f>SUM(G14)</f>
        <v>0</v>
      </c>
      <c r="H15" s="24">
        <f aca="true" t="shared" si="2" ref="H15:BK15">SUM(H14)</f>
        <v>69.51739959419353</v>
      </c>
      <c r="I15" s="25">
        <f t="shared" si="2"/>
        <v>287.6288922621613</v>
      </c>
      <c r="J15" s="25">
        <f t="shared" si="2"/>
        <v>3.027253418129032</v>
      </c>
      <c r="K15" s="25">
        <f t="shared" si="2"/>
        <v>0</v>
      </c>
      <c r="L15" s="26">
        <f t="shared" si="2"/>
        <v>214.6029699551613</v>
      </c>
      <c r="M15" s="24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6">
        <f t="shared" si="2"/>
        <v>0</v>
      </c>
      <c r="R15" s="24">
        <f t="shared" si="2"/>
        <v>29.75464939529032</v>
      </c>
      <c r="S15" s="25">
        <f t="shared" si="2"/>
        <v>86.84006895119356</v>
      </c>
      <c r="T15" s="25">
        <f t="shared" si="2"/>
        <v>0</v>
      </c>
      <c r="U15" s="25">
        <f t="shared" si="2"/>
        <v>0</v>
      </c>
      <c r="V15" s="26">
        <f t="shared" si="2"/>
        <v>27.401398526419356</v>
      </c>
      <c r="W15" s="24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0</v>
      </c>
      <c r="AA15" s="26">
        <f t="shared" si="2"/>
        <v>0</v>
      </c>
      <c r="AB15" s="24">
        <f t="shared" si="2"/>
        <v>0</v>
      </c>
      <c r="AC15" s="25">
        <f t="shared" si="2"/>
        <v>0</v>
      </c>
      <c r="AD15" s="25">
        <f t="shared" si="2"/>
        <v>0</v>
      </c>
      <c r="AE15" s="25">
        <f t="shared" si="2"/>
        <v>0</v>
      </c>
      <c r="AF15" s="26">
        <f t="shared" si="2"/>
        <v>0</v>
      </c>
      <c r="AG15" s="24">
        <f t="shared" si="2"/>
        <v>0</v>
      </c>
      <c r="AH15" s="25">
        <f t="shared" si="2"/>
        <v>0</v>
      </c>
      <c r="AI15" s="25">
        <f t="shared" si="2"/>
        <v>0</v>
      </c>
      <c r="AJ15" s="25">
        <f t="shared" si="2"/>
        <v>0</v>
      </c>
      <c r="AK15" s="26">
        <f t="shared" si="2"/>
        <v>0</v>
      </c>
      <c r="AL15" s="24">
        <f t="shared" si="2"/>
        <v>0</v>
      </c>
      <c r="AM15" s="25">
        <f t="shared" si="2"/>
        <v>0</v>
      </c>
      <c r="AN15" s="25">
        <f t="shared" si="2"/>
        <v>0</v>
      </c>
      <c r="AO15" s="25">
        <f t="shared" si="2"/>
        <v>0</v>
      </c>
      <c r="AP15" s="26">
        <f t="shared" si="2"/>
        <v>0</v>
      </c>
      <c r="AQ15" s="24">
        <f t="shared" si="2"/>
        <v>0</v>
      </c>
      <c r="AR15" s="25">
        <f t="shared" si="2"/>
        <v>0</v>
      </c>
      <c r="AS15" s="25">
        <f t="shared" si="2"/>
        <v>0</v>
      </c>
      <c r="AT15" s="25">
        <f t="shared" si="2"/>
        <v>0</v>
      </c>
      <c r="AU15" s="26">
        <f t="shared" si="2"/>
        <v>0</v>
      </c>
      <c r="AV15" s="24">
        <f t="shared" si="2"/>
        <v>28.233660969451606</v>
      </c>
      <c r="AW15" s="25">
        <f t="shared" si="2"/>
        <v>215.1625705752477</v>
      </c>
      <c r="AX15" s="25">
        <f t="shared" si="2"/>
        <v>4.146536354967742</v>
      </c>
      <c r="AY15" s="25">
        <f t="shared" si="2"/>
        <v>0</v>
      </c>
      <c r="AZ15" s="26">
        <f t="shared" si="2"/>
        <v>128.7674807364839</v>
      </c>
      <c r="BA15" s="24">
        <f t="shared" si="2"/>
        <v>0</v>
      </c>
      <c r="BB15" s="25">
        <f t="shared" si="2"/>
        <v>0</v>
      </c>
      <c r="BC15" s="25">
        <f t="shared" si="2"/>
        <v>0</v>
      </c>
      <c r="BD15" s="25">
        <f t="shared" si="2"/>
        <v>0</v>
      </c>
      <c r="BE15" s="26">
        <f t="shared" si="2"/>
        <v>0</v>
      </c>
      <c r="BF15" s="24">
        <f t="shared" si="2"/>
        <v>8.878421132677417</v>
      </c>
      <c r="BG15" s="25">
        <f t="shared" si="2"/>
        <v>12.763178922838708</v>
      </c>
      <c r="BH15" s="25">
        <f t="shared" si="2"/>
        <v>3.3943730200645166</v>
      </c>
      <c r="BI15" s="25">
        <f t="shared" si="2"/>
        <v>0</v>
      </c>
      <c r="BJ15" s="26">
        <f t="shared" si="2"/>
        <v>25.367750734419353</v>
      </c>
      <c r="BK15" s="26">
        <f t="shared" si="2"/>
        <v>1193.3925048843123</v>
      </c>
    </row>
    <row r="16" spans="3:63" ht="15" customHeight="1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ht="15">
      <c r="A17" s="19" t="s">
        <v>13</v>
      </c>
      <c r="B17" s="12" t="s">
        <v>14</v>
      </c>
      <c r="C17" s="20"/>
      <c r="D17" s="21"/>
      <c r="E17" s="21"/>
      <c r="F17" s="21"/>
      <c r="G17" s="22"/>
      <c r="H17" s="20"/>
      <c r="I17" s="21"/>
      <c r="J17" s="21"/>
      <c r="K17" s="21"/>
      <c r="L17" s="22"/>
      <c r="M17" s="20"/>
      <c r="N17" s="21"/>
      <c r="O17" s="21"/>
      <c r="P17" s="21"/>
      <c r="Q17" s="22"/>
      <c r="R17" s="20"/>
      <c r="S17" s="21"/>
      <c r="T17" s="21"/>
      <c r="U17" s="21"/>
      <c r="V17" s="22"/>
      <c r="W17" s="20"/>
      <c r="X17" s="21"/>
      <c r="Y17" s="21"/>
      <c r="Z17" s="21"/>
      <c r="AA17" s="22"/>
      <c r="AB17" s="20"/>
      <c r="AC17" s="21"/>
      <c r="AD17" s="21"/>
      <c r="AE17" s="21"/>
      <c r="AF17" s="22"/>
      <c r="AG17" s="20"/>
      <c r="AH17" s="21"/>
      <c r="AI17" s="21"/>
      <c r="AJ17" s="21"/>
      <c r="AK17" s="22"/>
      <c r="AL17" s="20"/>
      <c r="AM17" s="21"/>
      <c r="AN17" s="21"/>
      <c r="AO17" s="21"/>
      <c r="AP17" s="22"/>
      <c r="AQ17" s="20"/>
      <c r="AR17" s="21"/>
      <c r="AS17" s="21"/>
      <c r="AT17" s="21"/>
      <c r="AU17" s="22"/>
      <c r="AV17" s="20"/>
      <c r="AW17" s="21"/>
      <c r="AX17" s="21"/>
      <c r="AY17" s="21"/>
      <c r="AZ17" s="22"/>
      <c r="BA17" s="20"/>
      <c r="BB17" s="21"/>
      <c r="BC17" s="21"/>
      <c r="BD17" s="21"/>
      <c r="BE17" s="22"/>
      <c r="BF17" s="20"/>
      <c r="BG17" s="21"/>
      <c r="BH17" s="21"/>
      <c r="BI17" s="21"/>
      <c r="BJ17" s="22"/>
      <c r="BK17" s="23"/>
    </row>
    <row r="18" spans="1:63" ht="15">
      <c r="A18" s="19"/>
      <c r="B18" s="7" t="s">
        <v>100</v>
      </c>
      <c r="C18" s="20">
        <v>0</v>
      </c>
      <c r="D18" s="21">
        <v>0.5600871999354837</v>
      </c>
      <c r="E18" s="21">
        <v>0</v>
      </c>
      <c r="F18" s="21">
        <v>0</v>
      </c>
      <c r="G18" s="22">
        <v>0</v>
      </c>
      <c r="H18" s="20">
        <v>0.04082507529032257</v>
      </c>
      <c r="I18" s="21">
        <v>311.0301662256129</v>
      </c>
      <c r="J18" s="21">
        <v>0.5412088087741935</v>
      </c>
      <c r="K18" s="21">
        <v>0</v>
      </c>
      <c r="L18" s="22">
        <v>44.864069782258056</v>
      </c>
      <c r="M18" s="20">
        <v>0</v>
      </c>
      <c r="N18" s="21">
        <v>0</v>
      </c>
      <c r="O18" s="21">
        <v>0</v>
      </c>
      <c r="P18" s="21">
        <v>0</v>
      </c>
      <c r="Q18" s="22">
        <v>0</v>
      </c>
      <c r="R18" s="20">
        <v>0.01813164064516129</v>
      </c>
      <c r="S18" s="21">
        <v>4.041850070903227</v>
      </c>
      <c r="T18" s="21">
        <v>1.0224091261935484</v>
      </c>
      <c r="U18" s="21">
        <v>0</v>
      </c>
      <c r="V18" s="22">
        <v>0.13736544474193546</v>
      </c>
      <c r="W18" s="20">
        <v>0</v>
      </c>
      <c r="X18" s="21">
        <v>0</v>
      </c>
      <c r="Y18" s="21">
        <v>0</v>
      </c>
      <c r="Z18" s="21">
        <v>0</v>
      </c>
      <c r="AA18" s="22">
        <v>0</v>
      </c>
      <c r="AB18" s="20">
        <v>0</v>
      </c>
      <c r="AC18" s="21">
        <v>0</v>
      </c>
      <c r="AD18" s="21">
        <v>0</v>
      </c>
      <c r="AE18" s="21">
        <v>0</v>
      </c>
      <c r="AF18" s="22">
        <v>0</v>
      </c>
      <c r="AG18" s="20">
        <v>0</v>
      </c>
      <c r="AH18" s="21">
        <v>0</v>
      </c>
      <c r="AI18" s="21">
        <v>0</v>
      </c>
      <c r="AJ18" s="21">
        <v>0</v>
      </c>
      <c r="AK18" s="22">
        <v>0</v>
      </c>
      <c r="AL18" s="20">
        <v>0</v>
      </c>
      <c r="AM18" s="21">
        <v>0</v>
      </c>
      <c r="AN18" s="21">
        <v>0</v>
      </c>
      <c r="AO18" s="21">
        <v>0</v>
      </c>
      <c r="AP18" s="22">
        <v>0</v>
      </c>
      <c r="AQ18" s="20">
        <v>0</v>
      </c>
      <c r="AR18" s="21">
        <v>0</v>
      </c>
      <c r="AS18" s="21">
        <v>0</v>
      </c>
      <c r="AT18" s="21">
        <v>0</v>
      </c>
      <c r="AU18" s="22">
        <v>0</v>
      </c>
      <c r="AV18" s="20">
        <v>0.41141844525806454</v>
      </c>
      <c r="AW18" s="21">
        <v>46.84260285047909</v>
      </c>
      <c r="AX18" s="21">
        <v>0</v>
      </c>
      <c r="AY18" s="21">
        <v>0</v>
      </c>
      <c r="AZ18" s="22">
        <v>1.2650254746451612</v>
      </c>
      <c r="BA18" s="20">
        <v>0</v>
      </c>
      <c r="BB18" s="21">
        <v>0</v>
      </c>
      <c r="BC18" s="21">
        <v>0</v>
      </c>
      <c r="BD18" s="21">
        <v>0</v>
      </c>
      <c r="BE18" s="22">
        <v>0</v>
      </c>
      <c r="BF18" s="20">
        <v>0.34314034451612907</v>
      </c>
      <c r="BG18" s="21">
        <v>0.026455072000000003</v>
      </c>
      <c r="BH18" s="21">
        <v>0</v>
      </c>
      <c r="BI18" s="21">
        <v>0</v>
      </c>
      <c r="BJ18" s="22">
        <v>1.2351348197096776</v>
      </c>
      <c r="BK18" s="23">
        <f aca="true" t="shared" si="3" ref="BK18:BK33">SUM(C18:BJ18)</f>
        <v>412.37989038096293</v>
      </c>
    </row>
    <row r="19" spans="1:63" ht="15">
      <c r="A19" s="19"/>
      <c r="B19" s="7" t="s">
        <v>101</v>
      </c>
      <c r="C19" s="20">
        <v>0</v>
      </c>
      <c r="D19" s="21">
        <v>0.5545080493548387</v>
      </c>
      <c r="E19" s="21">
        <v>0</v>
      </c>
      <c r="F19" s="21">
        <v>0</v>
      </c>
      <c r="G19" s="22">
        <v>0</v>
      </c>
      <c r="H19" s="20">
        <v>0.012013370838709677</v>
      </c>
      <c r="I19" s="21">
        <v>0.06006685429032259</v>
      </c>
      <c r="J19" s="21">
        <v>0</v>
      </c>
      <c r="K19" s="21">
        <v>0</v>
      </c>
      <c r="L19" s="22">
        <v>0.15181520074193544</v>
      </c>
      <c r="M19" s="20">
        <v>0</v>
      </c>
      <c r="N19" s="21">
        <v>0</v>
      </c>
      <c r="O19" s="21">
        <v>0</v>
      </c>
      <c r="P19" s="21">
        <v>0</v>
      </c>
      <c r="Q19" s="22">
        <v>0</v>
      </c>
      <c r="R19" s="20">
        <v>0.02968143503225807</v>
      </c>
      <c r="S19" s="21">
        <v>0</v>
      </c>
      <c r="T19" s="21">
        <v>0</v>
      </c>
      <c r="U19" s="21">
        <v>0</v>
      </c>
      <c r="V19" s="22">
        <v>0</v>
      </c>
      <c r="W19" s="20">
        <v>0</v>
      </c>
      <c r="X19" s="21">
        <v>0</v>
      </c>
      <c r="Y19" s="21">
        <v>0</v>
      </c>
      <c r="Z19" s="21">
        <v>0</v>
      </c>
      <c r="AA19" s="22">
        <v>0</v>
      </c>
      <c r="AB19" s="20">
        <v>0</v>
      </c>
      <c r="AC19" s="21">
        <v>0</v>
      </c>
      <c r="AD19" s="21">
        <v>0</v>
      </c>
      <c r="AE19" s="21">
        <v>0</v>
      </c>
      <c r="AF19" s="22">
        <v>0</v>
      </c>
      <c r="AG19" s="20">
        <v>0</v>
      </c>
      <c r="AH19" s="21">
        <v>0</v>
      </c>
      <c r="AI19" s="21">
        <v>0</v>
      </c>
      <c r="AJ19" s="21">
        <v>0</v>
      </c>
      <c r="AK19" s="22">
        <v>0</v>
      </c>
      <c r="AL19" s="20">
        <v>0</v>
      </c>
      <c r="AM19" s="21">
        <v>0</v>
      </c>
      <c r="AN19" s="21">
        <v>0</v>
      </c>
      <c r="AO19" s="21">
        <v>0</v>
      </c>
      <c r="AP19" s="22">
        <v>0</v>
      </c>
      <c r="AQ19" s="20">
        <v>0</v>
      </c>
      <c r="AR19" s="21">
        <v>0</v>
      </c>
      <c r="AS19" s="21">
        <v>0</v>
      </c>
      <c r="AT19" s="21">
        <v>0</v>
      </c>
      <c r="AU19" s="22">
        <v>0</v>
      </c>
      <c r="AV19" s="20">
        <v>0.24911217287096774</v>
      </c>
      <c r="AW19" s="21">
        <v>1.07729362959626</v>
      </c>
      <c r="AX19" s="21">
        <v>0</v>
      </c>
      <c r="AY19" s="21">
        <v>0</v>
      </c>
      <c r="AZ19" s="22">
        <v>1.033556903645161</v>
      </c>
      <c r="BA19" s="20">
        <v>0</v>
      </c>
      <c r="BB19" s="21">
        <v>0</v>
      </c>
      <c r="BC19" s="21">
        <v>0</v>
      </c>
      <c r="BD19" s="21">
        <v>0</v>
      </c>
      <c r="BE19" s="22">
        <v>0</v>
      </c>
      <c r="BF19" s="20">
        <v>0.05898339938709678</v>
      </c>
      <c r="BG19" s="21">
        <v>0</v>
      </c>
      <c r="BH19" s="21">
        <v>0</v>
      </c>
      <c r="BI19" s="21">
        <v>0</v>
      </c>
      <c r="BJ19" s="22">
        <v>0.5473903040967741</v>
      </c>
      <c r="BK19" s="23">
        <f t="shared" si="3"/>
        <v>3.7744213198543237</v>
      </c>
    </row>
    <row r="20" spans="1:63" ht="15">
      <c r="A20" s="19"/>
      <c r="B20" s="7" t="s">
        <v>137</v>
      </c>
      <c r="C20" s="20">
        <v>0</v>
      </c>
      <c r="D20" s="21">
        <v>0.6070567741935484</v>
      </c>
      <c r="E20" s="21">
        <v>0</v>
      </c>
      <c r="F20" s="21">
        <v>0</v>
      </c>
      <c r="G20" s="22">
        <v>0</v>
      </c>
      <c r="H20" s="20">
        <v>10.08458140312903</v>
      </c>
      <c r="I20" s="21">
        <v>8.351985549193548</v>
      </c>
      <c r="J20" s="21">
        <v>0</v>
      </c>
      <c r="K20" s="21">
        <v>0</v>
      </c>
      <c r="L20" s="22">
        <v>194.30647956399363</v>
      </c>
      <c r="M20" s="20">
        <v>0</v>
      </c>
      <c r="N20" s="21">
        <v>0</v>
      </c>
      <c r="O20" s="21">
        <v>0</v>
      </c>
      <c r="P20" s="21">
        <v>0</v>
      </c>
      <c r="Q20" s="22">
        <v>0</v>
      </c>
      <c r="R20" s="20">
        <v>0.001390392935483871</v>
      </c>
      <c r="S20" s="21">
        <v>0</v>
      </c>
      <c r="T20" s="21">
        <v>0</v>
      </c>
      <c r="U20" s="21">
        <v>0</v>
      </c>
      <c r="V20" s="22">
        <v>0</v>
      </c>
      <c r="W20" s="20">
        <v>0</v>
      </c>
      <c r="X20" s="21">
        <v>0</v>
      </c>
      <c r="Y20" s="21">
        <v>0</v>
      </c>
      <c r="Z20" s="21">
        <v>0</v>
      </c>
      <c r="AA20" s="22">
        <v>0</v>
      </c>
      <c r="AB20" s="20">
        <v>0</v>
      </c>
      <c r="AC20" s="21">
        <v>0</v>
      </c>
      <c r="AD20" s="21">
        <v>0</v>
      </c>
      <c r="AE20" s="21">
        <v>0</v>
      </c>
      <c r="AF20" s="22">
        <v>0</v>
      </c>
      <c r="AG20" s="20">
        <v>0</v>
      </c>
      <c r="AH20" s="21">
        <v>0</v>
      </c>
      <c r="AI20" s="21">
        <v>0</v>
      </c>
      <c r="AJ20" s="21">
        <v>0</v>
      </c>
      <c r="AK20" s="22">
        <v>0</v>
      </c>
      <c r="AL20" s="20">
        <v>0</v>
      </c>
      <c r="AM20" s="21">
        <v>0</v>
      </c>
      <c r="AN20" s="21">
        <v>0</v>
      </c>
      <c r="AO20" s="21">
        <v>0</v>
      </c>
      <c r="AP20" s="22">
        <v>0</v>
      </c>
      <c r="AQ20" s="20">
        <v>0</v>
      </c>
      <c r="AR20" s="21">
        <v>0</v>
      </c>
      <c r="AS20" s="21">
        <v>0</v>
      </c>
      <c r="AT20" s="21">
        <v>0</v>
      </c>
      <c r="AU20" s="22">
        <v>0</v>
      </c>
      <c r="AV20" s="20">
        <v>0.009185850322580645</v>
      </c>
      <c r="AW20" s="21">
        <v>0</v>
      </c>
      <c r="AX20" s="21">
        <v>0</v>
      </c>
      <c r="AY20" s="21">
        <v>0</v>
      </c>
      <c r="AZ20" s="22">
        <v>0.11844912258064516</v>
      </c>
      <c r="BA20" s="20">
        <v>0</v>
      </c>
      <c r="BB20" s="21">
        <v>0</v>
      </c>
      <c r="BC20" s="21">
        <v>0</v>
      </c>
      <c r="BD20" s="21">
        <v>0</v>
      </c>
      <c r="BE20" s="22">
        <v>0</v>
      </c>
      <c r="BF20" s="20">
        <v>0.0030216612903225817</v>
      </c>
      <c r="BG20" s="21">
        <v>0</v>
      </c>
      <c r="BH20" s="21">
        <v>0</v>
      </c>
      <c r="BI20" s="21">
        <v>0</v>
      </c>
      <c r="BJ20" s="22">
        <v>0.04713791612903227</v>
      </c>
      <c r="BK20" s="23">
        <f t="shared" si="3"/>
        <v>213.52928823376783</v>
      </c>
    </row>
    <row r="21" spans="1:63" ht="15">
      <c r="A21" s="19"/>
      <c r="B21" s="7" t="s">
        <v>102</v>
      </c>
      <c r="C21" s="20">
        <v>0</v>
      </c>
      <c r="D21" s="21">
        <v>0</v>
      </c>
      <c r="E21" s="21">
        <v>0</v>
      </c>
      <c r="F21" s="21">
        <v>0</v>
      </c>
      <c r="G21" s="22">
        <v>0</v>
      </c>
      <c r="H21" s="20">
        <v>0.05109762129032258</v>
      </c>
      <c r="I21" s="21">
        <v>10.219524193548388</v>
      </c>
      <c r="J21" s="21">
        <v>0</v>
      </c>
      <c r="K21" s="21">
        <v>0</v>
      </c>
      <c r="L21" s="22">
        <v>15.558495530580645</v>
      </c>
      <c r="M21" s="20">
        <v>0</v>
      </c>
      <c r="N21" s="21">
        <v>0</v>
      </c>
      <c r="O21" s="21">
        <v>0</v>
      </c>
      <c r="P21" s="21">
        <v>0</v>
      </c>
      <c r="Q21" s="22">
        <v>0</v>
      </c>
      <c r="R21" s="20">
        <v>0.02045013306451613</v>
      </c>
      <c r="S21" s="21">
        <v>0</v>
      </c>
      <c r="T21" s="21">
        <v>0</v>
      </c>
      <c r="U21" s="21">
        <v>0</v>
      </c>
      <c r="V21" s="22">
        <v>0.012263429032258067</v>
      </c>
      <c r="W21" s="20">
        <v>0</v>
      </c>
      <c r="X21" s="21">
        <v>0</v>
      </c>
      <c r="Y21" s="21">
        <v>0</v>
      </c>
      <c r="Z21" s="21">
        <v>0</v>
      </c>
      <c r="AA21" s="22">
        <v>0</v>
      </c>
      <c r="AB21" s="20">
        <v>0</v>
      </c>
      <c r="AC21" s="21">
        <v>0</v>
      </c>
      <c r="AD21" s="21">
        <v>0</v>
      </c>
      <c r="AE21" s="21">
        <v>0</v>
      </c>
      <c r="AF21" s="22">
        <v>0</v>
      </c>
      <c r="AG21" s="20">
        <v>0</v>
      </c>
      <c r="AH21" s="21">
        <v>0</v>
      </c>
      <c r="AI21" s="21">
        <v>0</v>
      </c>
      <c r="AJ21" s="21">
        <v>0</v>
      </c>
      <c r="AK21" s="22">
        <v>0</v>
      </c>
      <c r="AL21" s="20">
        <v>0</v>
      </c>
      <c r="AM21" s="21">
        <v>0</v>
      </c>
      <c r="AN21" s="21">
        <v>0</v>
      </c>
      <c r="AO21" s="21">
        <v>0</v>
      </c>
      <c r="AP21" s="22">
        <v>0</v>
      </c>
      <c r="AQ21" s="20">
        <v>0</v>
      </c>
      <c r="AR21" s="21">
        <v>0</v>
      </c>
      <c r="AS21" s="21">
        <v>0</v>
      </c>
      <c r="AT21" s="21">
        <v>0</v>
      </c>
      <c r="AU21" s="22">
        <v>0</v>
      </c>
      <c r="AV21" s="20">
        <v>14.108387288483872</v>
      </c>
      <c r="AW21" s="21">
        <v>3.4923593707103797</v>
      </c>
      <c r="AX21" s="21">
        <v>0</v>
      </c>
      <c r="AY21" s="21">
        <v>0</v>
      </c>
      <c r="AZ21" s="22">
        <v>9.617698065935485</v>
      </c>
      <c r="BA21" s="20">
        <v>0</v>
      </c>
      <c r="BB21" s="21">
        <v>0</v>
      </c>
      <c r="BC21" s="21">
        <v>0</v>
      </c>
      <c r="BD21" s="21">
        <v>0</v>
      </c>
      <c r="BE21" s="22">
        <v>0</v>
      </c>
      <c r="BF21" s="20">
        <v>0.011447767096774194</v>
      </c>
      <c r="BG21" s="21">
        <v>0</v>
      </c>
      <c r="BH21" s="21">
        <v>0</v>
      </c>
      <c r="BI21" s="21">
        <v>0</v>
      </c>
      <c r="BJ21" s="22">
        <v>0.9696797449677418</v>
      </c>
      <c r="BK21" s="23">
        <f t="shared" si="3"/>
        <v>54.06140314471039</v>
      </c>
    </row>
    <row r="22" spans="1:63" ht="15">
      <c r="A22" s="19"/>
      <c r="B22" s="7" t="s">
        <v>152</v>
      </c>
      <c r="C22" s="20">
        <v>0</v>
      </c>
      <c r="D22" s="21">
        <v>4.23279868283871</v>
      </c>
      <c r="E22" s="21">
        <v>0</v>
      </c>
      <c r="F22" s="21">
        <v>0</v>
      </c>
      <c r="G22" s="22">
        <v>0</v>
      </c>
      <c r="H22" s="20">
        <v>0.08888877367741936</v>
      </c>
      <c r="I22" s="21">
        <v>171.2936907358387</v>
      </c>
      <c r="J22" s="21">
        <v>0</v>
      </c>
      <c r="K22" s="21">
        <v>0</v>
      </c>
      <c r="L22" s="22">
        <v>5.778828397774193</v>
      </c>
      <c r="M22" s="20">
        <v>0</v>
      </c>
      <c r="N22" s="21">
        <v>0</v>
      </c>
      <c r="O22" s="21">
        <v>0</v>
      </c>
      <c r="P22" s="21">
        <v>0</v>
      </c>
      <c r="Q22" s="22">
        <v>0</v>
      </c>
      <c r="R22" s="20">
        <v>0.043492006935483864</v>
      </c>
      <c r="S22" s="21">
        <v>0</v>
      </c>
      <c r="T22" s="21">
        <v>0</v>
      </c>
      <c r="U22" s="21">
        <v>0</v>
      </c>
      <c r="V22" s="22">
        <v>2.1233834589032257</v>
      </c>
      <c r="W22" s="20">
        <v>0</v>
      </c>
      <c r="X22" s="21">
        <v>0</v>
      </c>
      <c r="Y22" s="21">
        <v>0</v>
      </c>
      <c r="Z22" s="21">
        <v>0</v>
      </c>
      <c r="AA22" s="22">
        <v>0</v>
      </c>
      <c r="AB22" s="20">
        <v>0</v>
      </c>
      <c r="AC22" s="21">
        <v>0</v>
      </c>
      <c r="AD22" s="21">
        <v>0</v>
      </c>
      <c r="AE22" s="21">
        <v>0</v>
      </c>
      <c r="AF22" s="22">
        <v>0</v>
      </c>
      <c r="AG22" s="20">
        <v>0</v>
      </c>
      <c r="AH22" s="21">
        <v>0</v>
      </c>
      <c r="AI22" s="21">
        <v>0</v>
      </c>
      <c r="AJ22" s="21">
        <v>0</v>
      </c>
      <c r="AK22" s="22">
        <v>0</v>
      </c>
      <c r="AL22" s="20">
        <v>0</v>
      </c>
      <c r="AM22" s="21">
        <v>0</v>
      </c>
      <c r="AN22" s="21">
        <v>0</v>
      </c>
      <c r="AO22" s="21">
        <v>0</v>
      </c>
      <c r="AP22" s="22">
        <v>0</v>
      </c>
      <c r="AQ22" s="20">
        <v>0</v>
      </c>
      <c r="AR22" s="21">
        <v>0</v>
      </c>
      <c r="AS22" s="21">
        <v>0</v>
      </c>
      <c r="AT22" s="21">
        <v>0</v>
      </c>
      <c r="AU22" s="22">
        <v>0</v>
      </c>
      <c r="AV22" s="20">
        <v>0.18350902490322585</v>
      </c>
      <c r="AW22" s="21">
        <v>6.008049354982621</v>
      </c>
      <c r="AX22" s="21">
        <v>0</v>
      </c>
      <c r="AY22" s="21">
        <v>0</v>
      </c>
      <c r="AZ22" s="22">
        <v>1.807674487903226</v>
      </c>
      <c r="BA22" s="20">
        <v>0</v>
      </c>
      <c r="BB22" s="21">
        <v>0</v>
      </c>
      <c r="BC22" s="21">
        <v>0</v>
      </c>
      <c r="BD22" s="21">
        <v>0</v>
      </c>
      <c r="BE22" s="22">
        <v>0</v>
      </c>
      <c r="BF22" s="20">
        <v>0.08707466535483868</v>
      </c>
      <c r="BG22" s="21">
        <v>0.2108087494838709</v>
      </c>
      <c r="BH22" s="21">
        <v>0</v>
      </c>
      <c r="BI22" s="21">
        <v>0</v>
      </c>
      <c r="BJ22" s="22">
        <v>0.001581065580645161</v>
      </c>
      <c r="BK22" s="23">
        <f t="shared" si="3"/>
        <v>191.85977940417615</v>
      </c>
    </row>
    <row r="23" spans="1:63" ht="15">
      <c r="A23" s="19"/>
      <c r="B23" s="7" t="s">
        <v>159</v>
      </c>
      <c r="C23" s="20">
        <v>0</v>
      </c>
      <c r="D23" s="21">
        <v>0.5200454838709677</v>
      </c>
      <c r="E23" s="21">
        <v>0</v>
      </c>
      <c r="F23" s="21">
        <v>0</v>
      </c>
      <c r="G23" s="22">
        <v>0</v>
      </c>
      <c r="H23" s="20">
        <v>0.027041011806451618</v>
      </c>
      <c r="I23" s="21">
        <v>48.083705488645165</v>
      </c>
      <c r="J23" s="21">
        <v>0</v>
      </c>
      <c r="K23" s="21">
        <v>0</v>
      </c>
      <c r="L23" s="22">
        <v>2.241387974806452</v>
      </c>
      <c r="M23" s="20">
        <v>0</v>
      </c>
      <c r="N23" s="21">
        <v>0</v>
      </c>
      <c r="O23" s="21">
        <v>0</v>
      </c>
      <c r="P23" s="21">
        <v>0</v>
      </c>
      <c r="Q23" s="22">
        <v>0</v>
      </c>
      <c r="R23" s="20">
        <v>0.027561032612903217</v>
      </c>
      <c r="S23" s="21">
        <v>0</v>
      </c>
      <c r="T23" s="21">
        <v>0</v>
      </c>
      <c r="U23" s="21">
        <v>0</v>
      </c>
      <c r="V23" s="22">
        <v>2.080077931387097</v>
      </c>
      <c r="W23" s="20">
        <v>0</v>
      </c>
      <c r="X23" s="21">
        <v>0</v>
      </c>
      <c r="Y23" s="21">
        <v>0</v>
      </c>
      <c r="Z23" s="21">
        <v>0</v>
      </c>
      <c r="AA23" s="22">
        <v>0</v>
      </c>
      <c r="AB23" s="20">
        <v>0</v>
      </c>
      <c r="AC23" s="21">
        <v>0</v>
      </c>
      <c r="AD23" s="21">
        <v>0</v>
      </c>
      <c r="AE23" s="21">
        <v>0</v>
      </c>
      <c r="AF23" s="22">
        <v>0</v>
      </c>
      <c r="AG23" s="20">
        <v>0</v>
      </c>
      <c r="AH23" s="21">
        <v>0</v>
      </c>
      <c r="AI23" s="21">
        <v>0</v>
      </c>
      <c r="AJ23" s="21">
        <v>0</v>
      </c>
      <c r="AK23" s="22">
        <v>0</v>
      </c>
      <c r="AL23" s="20">
        <v>0</v>
      </c>
      <c r="AM23" s="21">
        <v>0</v>
      </c>
      <c r="AN23" s="21">
        <v>0</v>
      </c>
      <c r="AO23" s="21">
        <v>0</v>
      </c>
      <c r="AP23" s="22">
        <v>0</v>
      </c>
      <c r="AQ23" s="20">
        <v>0</v>
      </c>
      <c r="AR23" s="21">
        <v>0</v>
      </c>
      <c r="AS23" s="21">
        <v>0</v>
      </c>
      <c r="AT23" s="21">
        <v>0</v>
      </c>
      <c r="AU23" s="22">
        <v>0</v>
      </c>
      <c r="AV23" s="20">
        <v>0.06369946432258063</v>
      </c>
      <c r="AW23" s="21">
        <v>43.279732238696646</v>
      </c>
      <c r="AX23" s="21">
        <v>0</v>
      </c>
      <c r="AY23" s="21">
        <v>0</v>
      </c>
      <c r="AZ23" s="22">
        <v>50.275065454967745</v>
      </c>
      <c r="BA23" s="20">
        <v>0</v>
      </c>
      <c r="BB23" s="21">
        <v>0</v>
      </c>
      <c r="BC23" s="21">
        <v>0</v>
      </c>
      <c r="BD23" s="21">
        <v>0</v>
      </c>
      <c r="BE23" s="22">
        <v>0</v>
      </c>
      <c r="BF23" s="20">
        <v>0.008822008612903222</v>
      </c>
      <c r="BG23" s="21">
        <v>0</v>
      </c>
      <c r="BH23" s="21">
        <v>0</v>
      </c>
      <c r="BI23" s="21">
        <v>0</v>
      </c>
      <c r="BJ23" s="22">
        <v>0</v>
      </c>
      <c r="BK23" s="23">
        <f t="shared" si="3"/>
        <v>146.6071380897289</v>
      </c>
    </row>
    <row r="24" spans="1:63" ht="15">
      <c r="A24" s="19"/>
      <c r="B24" s="7" t="s">
        <v>103</v>
      </c>
      <c r="C24" s="20">
        <v>0</v>
      </c>
      <c r="D24" s="21">
        <v>0.5561733441935485</v>
      </c>
      <c r="E24" s="21">
        <v>0</v>
      </c>
      <c r="F24" s="21">
        <v>0</v>
      </c>
      <c r="G24" s="22">
        <v>0</v>
      </c>
      <c r="H24" s="20">
        <v>0.03744775380645163</v>
      </c>
      <c r="I24" s="21">
        <v>1.0000000000000003E-09</v>
      </c>
      <c r="J24" s="21">
        <v>0</v>
      </c>
      <c r="K24" s="21">
        <v>0</v>
      </c>
      <c r="L24" s="22">
        <v>0.04489069577419354</v>
      </c>
      <c r="M24" s="20">
        <v>0</v>
      </c>
      <c r="N24" s="21">
        <v>0</v>
      </c>
      <c r="O24" s="21">
        <v>0</v>
      </c>
      <c r="P24" s="21">
        <v>0</v>
      </c>
      <c r="Q24" s="22">
        <v>0</v>
      </c>
      <c r="R24" s="20">
        <v>0.005159697483870967</v>
      </c>
      <c r="S24" s="21">
        <v>0</v>
      </c>
      <c r="T24" s="21">
        <v>0</v>
      </c>
      <c r="U24" s="21">
        <v>0</v>
      </c>
      <c r="V24" s="22">
        <v>0</v>
      </c>
      <c r="W24" s="20">
        <v>0</v>
      </c>
      <c r="X24" s="21">
        <v>0</v>
      </c>
      <c r="Y24" s="21">
        <v>0</v>
      </c>
      <c r="Z24" s="21">
        <v>0</v>
      </c>
      <c r="AA24" s="22">
        <v>0</v>
      </c>
      <c r="AB24" s="20">
        <v>0</v>
      </c>
      <c r="AC24" s="21">
        <v>0</v>
      </c>
      <c r="AD24" s="21">
        <v>0</v>
      </c>
      <c r="AE24" s="21">
        <v>0</v>
      </c>
      <c r="AF24" s="22">
        <v>0</v>
      </c>
      <c r="AG24" s="20">
        <v>0</v>
      </c>
      <c r="AH24" s="21">
        <v>0</v>
      </c>
      <c r="AI24" s="21">
        <v>0</v>
      </c>
      <c r="AJ24" s="21">
        <v>0</v>
      </c>
      <c r="AK24" s="22">
        <v>0</v>
      </c>
      <c r="AL24" s="20">
        <v>0</v>
      </c>
      <c r="AM24" s="21">
        <v>0</v>
      </c>
      <c r="AN24" s="21">
        <v>0</v>
      </c>
      <c r="AO24" s="21">
        <v>0</v>
      </c>
      <c r="AP24" s="22">
        <v>0</v>
      </c>
      <c r="AQ24" s="20">
        <v>0</v>
      </c>
      <c r="AR24" s="21">
        <v>0</v>
      </c>
      <c r="AS24" s="21">
        <v>0</v>
      </c>
      <c r="AT24" s="21">
        <v>0</v>
      </c>
      <c r="AU24" s="22">
        <v>0</v>
      </c>
      <c r="AV24" s="20">
        <v>1.3138603942903224</v>
      </c>
      <c r="AW24" s="21">
        <v>0.13839867656700455</v>
      </c>
      <c r="AX24" s="21">
        <v>0</v>
      </c>
      <c r="AY24" s="21">
        <v>0</v>
      </c>
      <c r="AZ24" s="22">
        <v>1.1266263349032262</v>
      </c>
      <c r="BA24" s="20">
        <v>0</v>
      </c>
      <c r="BB24" s="21">
        <v>0</v>
      </c>
      <c r="BC24" s="21">
        <v>0</v>
      </c>
      <c r="BD24" s="21">
        <v>0</v>
      </c>
      <c r="BE24" s="22">
        <v>0</v>
      </c>
      <c r="BF24" s="20">
        <v>0.2516858897419355</v>
      </c>
      <c r="BG24" s="21">
        <v>0.2658863364193549</v>
      </c>
      <c r="BH24" s="21">
        <v>0</v>
      </c>
      <c r="BI24" s="21">
        <v>0</v>
      </c>
      <c r="BJ24" s="22">
        <v>0.44806064270967755</v>
      </c>
      <c r="BK24" s="23">
        <f t="shared" si="3"/>
        <v>4.188189766889585</v>
      </c>
    </row>
    <row r="25" spans="1:63" ht="15">
      <c r="A25" s="19"/>
      <c r="B25" s="7" t="s">
        <v>104</v>
      </c>
      <c r="C25" s="20">
        <v>0</v>
      </c>
      <c r="D25" s="21">
        <v>0.5593075629032259</v>
      </c>
      <c r="E25" s="21">
        <v>0</v>
      </c>
      <c r="F25" s="21">
        <v>0</v>
      </c>
      <c r="G25" s="22">
        <v>0</v>
      </c>
      <c r="H25" s="20">
        <v>0.02251633477419355</v>
      </c>
      <c r="I25" s="21">
        <v>0</v>
      </c>
      <c r="J25" s="21">
        <v>0</v>
      </c>
      <c r="K25" s="21">
        <v>0</v>
      </c>
      <c r="L25" s="22">
        <v>0</v>
      </c>
      <c r="M25" s="20">
        <v>0</v>
      </c>
      <c r="N25" s="21">
        <v>0</v>
      </c>
      <c r="O25" s="21">
        <v>0</v>
      </c>
      <c r="P25" s="21">
        <v>0</v>
      </c>
      <c r="Q25" s="22">
        <v>0</v>
      </c>
      <c r="R25" s="20">
        <v>0.0016437157741935478</v>
      </c>
      <c r="S25" s="21">
        <v>0</v>
      </c>
      <c r="T25" s="21">
        <v>0</v>
      </c>
      <c r="U25" s="21">
        <v>0</v>
      </c>
      <c r="V25" s="22">
        <v>0</v>
      </c>
      <c r="W25" s="20">
        <v>0</v>
      </c>
      <c r="X25" s="21">
        <v>0</v>
      </c>
      <c r="Y25" s="21">
        <v>0</v>
      </c>
      <c r="Z25" s="21">
        <v>0</v>
      </c>
      <c r="AA25" s="22">
        <v>0</v>
      </c>
      <c r="AB25" s="20">
        <v>0</v>
      </c>
      <c r="AC25" s="21">
        <v>0</v>
      </c>
      <c r="AD25" s="21">
        <v>0</v>
      </c>
      <c r="AE25" s="21">
        <v>0</v>
      </c>
      <c r="AF25" s="22">
        <v>0</v>
      </c>
      <c r="AG25" s="20">
        <v>0</v>
      </c>
      <c r="AH25" s="21">
        <v>0</v>
      </c>
      <c r="AI25" s="21">
        <v>0</v>
      </c>
      <c r="AJ25" s="21">
        <v>0</v>
      </c>
      <c r="AK25" s="22">
        <v>0</v>
      </c>
      <c r="AL25" s="20">
        <v>0</v>
      </c>
      <c r="AM25" s="21">
        <v>0</v>
      </c>
      <c r="AN25" s="21">
        <v>0</v>
      </c>
      <c r="AO25" s="21">
        <v>0</v>
      </c>
      <c r="AP25" s="22">
        <v>0</v>
      </c>
      <c r="AQ25" s="20">
        <v>0</v>
      </c>
      <c r="AR25" s="21">
        <v>0</v>
      </c>
      <c r="AS25" s="21">
        <v>0</v>
      </c>
      <c r="AT25" s="21">
        <v>0</v>
      </c>
      <c r="AU25" s="22">
        <v>0</v>
      </c>
      <c r="AV25" s="20">
        <v>0.4801625878709679</v>
      </c>
      <c r="AW25" s="21">
        <v>0.09593123385010748</v>
      </c>
      <c r="AX25" s="21">
        <v>0</v>
      </c>
      <c r="AY25" s="21">
        <v>0</v>
      </c>
      <c r="AZ25" s="22">
        <v>2.1381715053870973</v>
      </c>
      <c r="BA25" s="20">
        <v>0</v>
      </c>
      <c r="BB25" s="21">
        <v>0</v>
      </c>
      <c r="BC25" s="21">
        <v>0</v>
      </c>
      <c r="BD25" s="21">
        <v>0</v>
      </c>
      <c r="BE25" s="22">
        <v>0</v>
      </c>
      <c r="BF25" s="20">
        <v>0.29494314899999996</v>
      </c>
      <c r="BG25" s="21">
        <v>0.8179467452258066</v>
      </c>
      <c r="BH25" s="21">
        <v>0</v>
      </c>
      <c r="BI25" s="21">
        <v>0</v>
      </c>
      <c r="BJ25" s="22">
        <v>0.18223357848387095</v>
      </c>
      <c r="BK25" s="23">
        <f t="shared" si="3"/>
        <v>4.5928564132694625</v>
      </c>
    </row>
    <row r="26" spans="1:63" ht="15">
      <c r="A26" s="19"/>
      <c r="B26" s="7" t="s">
        <v>105</v>
      </c>
      <c r="C26" s="20">
        <v>0</v>
      </c>
      <c r="D26" s="21">
        <v>0.5584507133225806</v>
      </c>
      <c r="E26" s="21">
        <v>0</v>
      </c>
      <c r="F26" s="21">
        <v>0</v>
      </c>
      <c r="G26" s="22">
        <v>0</v>
      </c>
      <c r="H26" s="20">
        <v>0.06032071351612903</v>
      </c>
      <c r="I26" s="21">
        <v>51.69364235054838</v>
      </c>
      <c r="J26" s="21">
        <v>0</v>
      </c>
      <c r="K26" s="21">
        <v>0</v>
      </c>
      <c r="L26" s="22">
        <v>1.0073389531612904</v>
      </c>
      <c r="M26" s="20">
        <v>0</v>
      </c>
      <c r="N26" s="21">
        <v>0</v>
      </c>
      <c r="O26" s="21">
        <v>0</v>
      </c>
      <c r="P26" s="21">
        <v>0</v>
      </c>
      <c r="Q26" s="22">
        <v>0</v>
      </c>
      <c r="R26" s="20">
        <v>0.022223890612903224</v>
      </c>
      <c r="S26" s="21">
        <v>27.581588070354837</v>
      </c>
      <c r="T26" s="21">
        <v>0</v>
      </c>
      <c r="U26" s="21">
        <v>0</v>
      </c>
      <c r="V26" s="22">
        <v>0.4819125945806452</v>
      </c>
      <c r="W26" s="20">
        <v>0</v>
      </c>
      <c r="X26" s="21">
        <v>0</v>
      </c>
      <c r="Y26" s="21">
        <v>0</v>
      </c>
      <c r="Z26" s="21">
        <v>0</v>
      </c>
      <c r="AA26" s="22">
        <v>0</v>
      </c>
      <c r="AB26" s="20">
        <v>0</v>
      </c>
      <c r="AC26" s="21">
        <v>0</v>
      </c>
      <c r="AD26" s="21">
        <v>0</v>
      </c>
      <c r="AE26" s="21">
        <v>0</v>
      </c>
      <c r="AF26" s="22">
        <v>0</v>
      </c>
      <c r="AG26" s="20">
        <v>0</v>
      </c>
      <c r="AH26" s="21">
        <v>0</v>
      </c>
      <c r="AI26" s="21">
        <v>0</v>
      </c>
      <c r="AJ26" s="21">
        <v>0</v>
      </c>
      <c r="AK26" s="22">
        <v>0</v>
      </c>
      <c r="AL26" s="20">
        <v>0</v>
      </c>
      <c r="AM26" s="21">
        <v>0</v>
      </c>
      <c r="AN26" s="21">
        <v>0</v>
      </c>
      <c r="AO26" s="21">
        <v>0</v>
      </c>
      <c r="AP26" s="22">
        <v>0</v>
      </c>
      <c r="AQ26" s="20">
        <v>0</v>
      </c>
      <c r="AR26" s="21">
        <v>0</v>
      </c>
      <c r="AS26" s="21">
        <v>0</v>
      </c>
      <c r="AT26" s="21">
        <v>0</v>
      </c>
      <c r="AU26" s="22">
        <v>0</v>
      </c>
      <c r="AV26" s="20">
        <v>0.6748233719354838</v>
      </c>
      <c r="AW26" s="21">
        <v>45.95465035036052</v>
      </c>
      <c r="AX26" s="21">
        <v>0</v>
      </c>
      <c r="AY26" s="21">
        <v>0</v>
      </c>
      <c r="AZ26" s="22">
        <v>4.030165489096775</v>
      </c>
      <c r="BA26" s="20">
        <v>0</v>
      </c>
      <c r="BB26" s="21">
        <v>0</v>
      </c>
      <c r="BC26" s="21">
        <v>0</v>
      </c>
      <c r="BD26" s="21">
        <v>0</v>
      </c>
      <c r="BE26" s="22">
        <v>0</v>
      </c>
      <c r="BF26" s="20">
        <v>0.4946600357419355</v>
      </c>
      <c r="BG26" s="21">
        <v>0.005401084290322578</v>
      </c>
      <c r="BH26" s="21">
        <v>0.13031295245161287</v>
      </c>
      <c r="BI26" s="21">
        <v>0</v>
      </c>
      <c r="BJ26" s="22">
        <v>0.18023955841935485</v>
      </c>
      <c r="BK26" s="23">
        <f t="shared" si="3"/>
        <v>132.87573012839277</v>
      </c>
    </row>
    <row r="27" spans="1:63" ht="15">
      <c r="A27" s="19"/>
      <c r="B27" s="7" t="s">
        <v>138</v>
      </c>
      <c r="C27" s="20">
        <v>0</v>
      </c>
      <c r="D27" s="21">
        <v>2.65914</v>
      </c>
      <c r="E27" s="21">
        <v>0</v>
      </c>
      <c r="F27" s="21">
        <v>0</v>
      </c>
      <c r="G27" s="22">
        <v>0</v>
      </c>
      <c r="H27" s="20">
        <v>0.08539961403225808</v>
      </c>
      <c r="I27" s="21">
        <v>0</v>
      </c>
      <c r="J27" s="21">
        <v>0</v>
      </c>
      <c r="K27" s="21">
        <v>0</v>
      </c>
      <c r="L27" s="22">
        <v>2.0395230793548387</v>
      </c>
      <c r="M27" s="20">
        <v>0</v>
      </c>
      <c r="N27" s="21">
        <v>0</v>
      </c>
      <c r="O27" s="21">
        <v>0</v>
      </c>
      <c r="P27" s="21">
        <v>0</v>
      </c>
      <c r="Q27" s="22">
        <v>0</v>
      </c>
      <c r="R27" s="20">
        <v>0.02038674</v>
      </c>
      <c r="S27" s="21">
        <v>0</v>
      </c>
      <c r="T27" s="21">
        <v>0</v>
      </c>
      <c r="U27" s="21">
        <v>0</v>
      </c>
      <c r="V27" s="22">
        <v>0</v>
      </c>
      <c r="W27" s="20">
        <v>0</v>
      </c>
      <c r="X27" s="21">
        <v>0</v>
      </c>
      <c r="Y27" s="21">
        <v>0</v>
      </c>
      <c r="Z27" s="21">
        <v>0</v>
      </c>
      <c r="AA27" s="22">
        <v>0</v>
      </c>
      <c r="AB27" s="20">
        <v>0</v>
      </c>
      <c r="AC27" s="21">
        <v>0</v>
      </c>
      <c r="AD27" s="21">
        <v>0</v>
      </c>
      <c r="AE27" s="21">
        <v>0</v>
      </c>
      <c r="AF27" s="22">
        <v>0</v>
      </c>
      <c r="AG27" s="20">
        <v>0</v>
      </c>
      <c r="AH27" s="21">
        <v>0</v>
      </c>
      <c r="AI27" s="21">
        <v>0</v>
      </c>
      <c r="AJ27" s="21">
        <v>0</v>
      </c>
      <c r="AK27" s="22">
        <v>0</v>
      </c>
      <c r="AL27" s="20">
        <v>0</v>
      </c>
      <c r="AM27" s="21">
        <v>0</v>
      </c>
      <c r="AN27" s="21">
        <v>0</v>
      </c>
      <c r="AO27" s="21">
        <v>0</v>
      </c>
      <c r="AP27" s="22">
        <v>0</v>
      </c>
      <c r="AQ27" s="20">
        <v>0</v>
      </c>
      <c r="AR27" s="21">
        <v>0</v>
      </c>
      <c r="AS27" s="21">
        <v>0</v>
      </c>
      <c r="AT27" s="21">
        <v>0</v>
      </c>
      <c r="AU27" s="22">
        <v>0</v>
      </c>
      <c r="AV27" s="20">
        <v>2.8874859488064515</v>
      </c>
      <c r="AW27" s="21">
        <v>1.236667165497597</v>
      </c>
      <c r="AX27" s="21">
        <v>0</v>
      </c>
      <c r="AY27" s="21">
        <v>0</v>
      </c>
      <c r="AZ27" s="22">
        <v>27.57016591648388</v>
      </c>
      <c r="BA27" s="20">
        <v>0</v>
      </c>
      <c r="BB27" s="21">
        <v>0</v>
      </c>
      <c r="BC27" s="21">
        <v>0</v>
      </c>
      <c r="BD27" s="21">
        <v>0</v>
      </c>
      <c r="BE27" s="22">
        <v>0</v>
      </c>
      <c r="BF27" s="20">
        <v>0.4733904578064516</v>
      </c>
      <c r="BG27" s="21">
        <v>0</v>
      </c>
      <c r="BH27" s="21">
        <v>0</v>
      </c>
      <c r="BI27" s="21">
        <v>0</v>
      </c>
      <c r="BJ27" s="22">
        <v>2.5626552661290316</v>
      </c>
      <c r="BK27" s="23">
        <f t="shared" si="3"/>
        <v>39.534814188110516</v>
      </c>
    </row>
    <row r="28" spans="1:63" ht="15">
      <c r="A28" s="19"/>
      <c r="B28" s="7" t="s">
        <v>196</v>
      </c>
      <c r="C28" s="20">
        <v>0</v>
      </c>
      <c r="D28" s="21">
        <v>0.0032256451612903228</v>
      </c>
      <c r="E28" s="21">
        <v>0</v>
      </c>
      <c r="F28" s="21">
        <v>0</v>
      </c>
      <c r="G28" s="22">
        <v>0</v>
      </c>
      <c r="H28" s="20">
        <v>0.013000982161290323</v>
      </c>
      <c r="I28" s="21">
        <v>1.508102921967742</v>
      </c>
      <c r="J28" s="21">
        <v>0</v>
      </c>
      <c r="K28" s="21">
        <v>0</v>
      </c>
      <c r="L28" s="22">
        <v>0.5029512718064516</v>
      </c>
      <c r="M28" s="20">
        <v>0</v>
      </c>
      <c r="N28" s="21">
        <v>0</v>
      </c>
      <c r="O28" s="21">
        <v>0</v>
      </c>
      <c r="P28" s="21">
        <v>0</v>
      </c>
      <c r="Q28" s="22">
        <v>0</v>
      </c>
      <c r="R28" s="20">
        <v>0.0022385977419354837</v>
      </c>
      <c r="S28" s="21">
        <v>0.12902580677419356</v>
      </c>
      <c r="T28" s="21">
        <v>0</v>
      </c>
      <c r="U28" s="21">
        <v>0</v>
      </c>
      <c r="V28" s="22">
        <v>0.021669731387096776</v>
      </c>
      <c r="W28" s="20">
        <v>0</v>
      </c>
      <c r="X28" s="21">
        <v>0</v>
      </c>
      <c r="Y28" s="21">
        <v>0</v>
      </c>
      <c r="Z28" s="21">
        <v>0</v>
      </c>
      <c r="AA28" s="22">
        <v>0</v>
      </c>
      <c r="AB28" s="20">
        <v>0</v>
      </c>
      <c r="AC28" s="21">
        <v>0</v>
      </c>
      <c r="AD28" s="21">
        <v>0</v>
      </c>
      <c r="AE28" s="21">
        <v>0</v>
      </c>
      <c r="AF28" s="22">
        <v>0</v>
      </c>
      <c r="AG28" s="20">
        <v>0</v>
      </c>
      <c r="AH28" s="21">
        <v>0</v>
      </c>
      <c r="AI28" s="21">
        <v>0</v>
      </c>
      <c r="AJ28" s="21">
        <v>0</v>
      </c>
      <c r="AK28" s="22">
        <v>0</v>
      </c>
      <c r="AL28" s="20">
        <v>0</v>
      </c>
      <c r="AM28" s="21">
        <v>0</v>
      </c>
      <c r="AN28" s="21">
        <v>0</v>
      </c>
      <c r="AO28" s="21">
        <v>0</v>
      </c>
      <c r="AP28" s="22">
        <v>0</v>
      </c>
      <c r="AQ28" s="20">
        <v>0</v>
      </c>
      <c r="AR28" s="21">
        <v>0</v>
      </c>
      <c r="AS28" s="21">
        <v>0</v>
      </c>
      <c r="AT28" s="21">
        <v>0</v>
      </c>
      <c r="AU28" s="22">
        <v>0</v>
      </c>
      <c r="AV28" s="20">
        <v>0.008502832903225807</v>
      </c>
      <c r="AW28" s="21">
        <v>0.44746149783870964</v>
      </c>
      <c r="AX28" s="21">
        <v>0</v>
      </c>
      <c r="AY28" s="21">
        <v>0</v>
      </c>
      <c r="AZ28" s="22">
        <v>0.4298993984193548</v>
      </c>
      <c r="BA28" s="20">
        <v>0</v>
      </c>
      <c r="BB28" s="21">
        <v>0</v>
      </c>
      <c r="BC28" s="21">
        <v>0</v>
      </c>
      <c r="BD28" s="21">
        <v>0</v>
      </c>
      <c r="BE28" s="22">
        <v>0</v>
      </c>
      <c r="BF28" s="20">
        <v>0.001596371806451613</v>
      </c>
      <c r="BG28" s="21">
        <v>0.06451290338709678</v>
      </c>
      <c r="BH28" s="21">
        <v>0</v>
      </c>
      <c r="BI28" s="21">
        <v>0</v>
      </c>
      <c r="BJ28" s="22">
        <v>0.037740048387096777</v>
      </c>
      <c r="BK28" s="23">
        <f t="shared" si="3"/>
        <v>3.169928009741936</v>
      </c>
    </row>
    <row r="29" spans="1:63" ht="15">
      <c r="A29" s="19"/>
      <c r="B29" s="7" t="s">
        <v>197</v>
      </c>
      <c r="C29" s="20">
        <v>0</v>
      </c>
      <c r="D29" s="21">
        <v>0.6515803241612903</v>
      </c>
      <c r="E29" s="21">
        <v>0</v>
      </c>
      <c r="F29" s="21">
        <v>0</v>
      </c>
      <c r="G29" s="22">
        <v>0</v>
      </c>
      <c r="H29" s="20">
        <v>0.01053564122580645</v>
      </c>
      <c r="I29" s="21">
        <v>1.6320958145483873</v>
      </c>
      <c r="J29" s="21">
        <v>0</v>
      </c>
      <c r="K29" s="21">
        <v>0</v>
      </c>
      <c r="L29" s="22">
        <v>0.6155370019032258</v>
      </c>
      <c r="M29" s="20">
        <v>0</v>
      </c>
      <c r="N29" s="21">
        <v>0</v>
      </c>
      <c r="O29" s="21">
        <v>0</v>
      </c>
      <c r="P29" s="21">
        <v>0</v>
      </c>
      <c r="Q29" s="22">
        <v>0</v>
      </c>
      <c r="R29" s="20">
        <v>0.01444283358064516</v>
      </c>
      <c r="S29" s="21">
        <v>0.2281629526451613</v>
      </c>
      <c r="T29" s="21">
        <v>0.016128225838709678</v>
      </c>
      <c r="U29" s="21">
        <v>0</v>
      </c>
      <c r="V29" s="22">
        <v>0.2531138819354839</v>
      </c>
      <c r="W29" s="20">
        <v>0</v>
      </c>
      <c r="X29" s="21">
        <v>0</v>
      </c>
      <c r="Y29" s="21">
        <v>0</v>
      </c>
      <c r="Z29" s="21">
        <v>0</v>
      </c>
      <c r="AA29" s="22">
        <v>0</v>
      </c>
      <c r="AB29" s="20">
        <v>0</v>
      </c>
      <c r="AC29" s="21">
        <v>0</v>
      </c>
      <c r="AD29" s="21">
        <v>0</v>
      </c>
      <c r="AE29" s="21">
        <v>0</v>
      </c>
      <c r="AF29" s="22">
        <v>0</v>
      </c>
      <c r="AG29" s="20">
        <v>0</v>
      </c>
      <c r="AH29" s="21">
        <v>0</v>
      </c>
      <c r="AI29" s="21">
        <v>0</v>
      </c>
      <c r="AJ29" s="21">
        <v>0</v>
      </c>
      <c r="AK29" s="22">
        <v>0</v>
      </c>
      <c r="AL29" s="20">
        <v>0</v>
      </c>
      <c r="AM29" s="21">
        <v>0</v>
      </c>
      <c r="AN29" s="21">
        <v>0</v>
      </c>
      <c r="AO29" s="21">
        <v>0</v>
      </c>
      <c r="AP29" s="22">
        <v>0</v>
      </c>
      <c r="AQ29" s="20">
        <v>0</v>
      </c>
      <c r="AR29" s="21">
        <v>0</v>
      </c>
      <c r="AS29" s="21">
        <v>0</v>
      </c>
      <c r="AT29" s="21">
        <v>0</v>
      </c>
      <c r="AU29" s="22">
        <v>0</v>
      </c>
      <c r="AV29" s="20">
        <v>0.020677317096774193</v>
      </c>
      <c r="AW29" s="21">
        <v>0.5860556655161291</v>
      </c>
      <c r="AX29" s="21">
        <v>0</v>
      </c>
      <c r="AY29" s="21">
        <v>0</v>
      </c>
      <c r="AZ29" s="22">
        <v>1.6313905310967738</v>
      </c>
      <c r="BA29" s="20">
        <v>0</v>
      </c>
      <c r="BB29" s="21">
        <v>0</v>
      </c>
      <c r="BC29" s="21">
        <v>0</v>
      </c>
      <c r="BD29" s="21">
        <v>0</v>
      </c>
      <c r="BE29" s="22">
        <v>0</v>
      </c>
      <c r="BF29" s="20">
        <v>0.030435672129032264</v>
      </c>
      <c r="BG29" s="21">
        <v>0.011773604838709678</v>
      </c>
      <c r="BH29" s="21">
        <v>0.011289758096774193</v>
      </c>
      <c r="BI29" s="21">
        <v>0</v>
      </c>
      <c r="BJ29" s="22">
        <v>0.35500504870967736</v>
      </c>
      <c r="BK29" s="23">
        <f t="shared" si="3"/>
        <v>6.0682242733225795</v>
      </c>
    </row>
    <row r="30" spans="1:63" ht="15">
      <c r="A30" s="19"/>
      <c r="B30" s="7" t="s">
        <v>106</v>
      </c>
      <c r="C30" s="20">
        <v>0</v>
      </c>
      <c r="D30" s="21">
        <v>0.5629153458709678</v>
      </c>
      <c r="E30" s="21">
        <v>0</v>
      </c>
      <c r="F30" s="21">
        <v>0</v>
      </c>
      <c r="G30" s="22">
        <v>0</v>
      </c>
      <c r="H30" s="20">
        <v>0</v>
      </c>
      <c r="I30" s="21">
        <v>0</v>
      </c>
      <c r="J30" s="21">
        <v>0</v>
      </c>
      <c r="K30" s="21">
        <v>0</v>
      </c>
      <c r="L30" s="22">
        <v>5.900498962419356</v>
      </c>
      <c r="M30" s="20">
        <v>0</v>
      </c>
      <c r="N30" s="21">
        <v>0</v>
      </c>
      <c r="O30" s="21">
        <v>0</v>
      </c>
      <c r="P30" s="21">
        <v>0</v>
      </c>
      <c r="Q30" s="22">
        <v>0</v>
      </c>
      <c r="R30" s="20">
        <v>0</v>
      </c>
      <c r="S30" s="21">
        <v>0</v>
      </c>
      <c r="T30" s="21">
        <v>0</v>
      </c>
      <c r="U30" s="21">
        <v>0</v>
      </c>
      <c r="V30" s="22">
        <v>0</v>
      </c>
      <c r="W30" s="20">
        <v>0</v>
      </c>
      <c r="X30" s="21">
        <v>0</v>
      </c>
      <c r="Y30" s="21">
        <v>0</v>
      </c>
      <c r="Z30" s="21">
        <v>0</v>
      </c>
      <c r="AA30" s="22">
        <v>0</v>
      </c>
      <c r="AB30" s="20">
        <v>0</v>
      </c>
      <c r="AC30" s="21">
        <v>0</v>
      </c>
      <c r="AD30" s="21">
        <v>0</v>
      </c>
      <c r="AE30" s="21">
        <v>0</v>
      </c>
      <c r="AF30" s="22">
        <v>0</v>
      </c>
      <c r="AG30" s="20">
        <v>0</v>
      </c>
      <c r="AH30" s="21">
        <v>0</v>
      </c>
      <c r="AI30" s="21">
        <v>0</v>
      </c>
      <c r="AJ30" s="21">
        <v>0</v>
      </c>
      <c r="AK30" s="22">
        <v>0</v>
      </c>
      <c r="AL30" s="20">
        <v>0</v>
      </c>
      <c r="AM30" s="21">
        <v>0</v>
      </c>
      <c r="AN30" s="21">
        <v>0</v>
      </c>
      <c r="AO30" s="21">
        <v>0</v>
      </c>
      <c r="AP30" s="22">
        <v>0</v>
      </c>
      <c r="AQ30" s="20">
        <v>0</v>
      </c>
      <c r="AR30" s="21">
        <v>0</v>
      </c>
      <c r="AS30" s="21">
        <v>0</v>
      </c>
      <c r="AT30" s="21">
        <v>0</v>
      </c>
      <c r="AU30" s="22">
        <v>0</v>
      </c>
      <c r="AV30" s="20">
        <v>0.7000861971935484</v>
      </c>
      <c r="AW30" s="21">
        <v>0.6181145572853218</v>
      </c>
      <c r="AX30" s="21">
        <v>0</v>
      </c>
      <c r="AY30" s="21">
        <v>0</v>
      </c>
      <c r="AZ30" s="22">
        <v>8.165449911225805</v>
      </c>
      <c r="BA30" s="20">
        <v>0</v>
      </c>
      <c r="BB30" s="21">
        <v>0</v>
      </c>
      <c r="BC30" s="21">
        <v>0</v>
      </c>
      <c r="BD30" s="21">
        <v>0</v>
      </c>
      <c r="BE30" s="22">
        <v>0</v>
      </c>
      <c r="BF30" s="20">
        <v>0.2756373983870967</v>
      </c>
      <c r="BG30" s="21">
        <v>0</v>
      </c>
      <c r="BH30" s="21">
        <v>0</v>
      </c>
      <c r="BI30" s="21">
        <v>0</v>
      </c>
      <c r="BJ30" s="22">
        <v>0.02709768590322581</v>
      </c>
      <c r="BK30" s="23">
        <f t="shared" si="3"/>
        <v>16.24980005828532</v>
      </c>
    </row>
    <row r="31" spans="1:63" ht="15">
      <c r="A31" s="19"/>
      <c r="B31" s="7" t="s">
        <v>180</v>
      </c>
      <c r="C31" s="20">
        <v>0</v>
      </c>
      <c r="D31" s="21">
        <v>4.210061389838709</v>
      </c>
      <c r="E31" s="21">
        <v>0</v>
      </c>
      <c r="F31" s="21">
        <v>0</v>
      </c>
      <c r="G31" s="22">
        <v>0</v>
      </c>
      <c r="H31" s="20">
        <v>0.08120142851612902</v>
      </c>
      <c r="I31" s="21">
        <v>5.803057590903226</v>
      </c>
      <c r="J31" s="21">
        <v>0</v>
      </c>
      <c r="K31" s="21">
        <v>0</v>
      </c>
      <c r="L31" s="22">
        <v>4.375567488</v>
      </c>
      <c r="M31" s="20">
        <v>0</v>
      </c>
      <c r="N31" s="21">
        <v>0</v>
      </c>
      <c r="O31" s="21">
        <v>0</v>
      </c>
      <c r="P31" s="21">
        <v>0</v>
      </c>
      <c r="Q31" s="22">
        <v>0</v>
      </c>
      <c r="R31" s="20">
        <v>0.022757088838709676</v>
      </c>
      <c r="S31" s="21">
        <v>0</v>
      </c>
      <c r="T31" s="21">
        <v>0</v>
      </c>
      <c r="U31" s="21">
        <v>0</v>
      </c>
      <c r="V31" s="22">
        <v>0.4137652461290322</v>
      </c>
      <c r="W31" s="20">
        <v>0</v>
      </c>
      <c r="X31" s="21">
        <v>0</v>
      </c>
      <c r="Y31" s="21">
        <v>0</v>
      </c>
      <c r="Z31" s="21">
        <v>0</v>
      </c>
      <c r="AA31" s="22">
        <v>0</v>
      </c>
      <c r="AB31" s="20">
        <v>0</v>
      </c>
      <c r="AC31" s="21">
        <v>0</v>
      </c>
      <c r="AD31" s="21">
        <v>0</v>
      </c>
      <c r="AE31" s="21">
        <v>0</v>
      </c>
      <c r="AF31" s="22">
        <v>0</v>
      </c>
      <c r="AG31" s="20">
        <v>0</v>
      </c>
      <c r="AH31" s="21">
        <v>0</v>
      </c>
      <c r="AI31" s="21">
        <v>0</v>
      </c>
      <c r="AJ31" s="21">
        <v>0</v>
      </c>
      <c r="AK31" s="22">
        <v>0</v>
      </c>
      <c r="AL31" s="20">
        <v>0</v>
      </c>
      <c r="AM31" s="21">
        <v>0</v>
      </c>
      <c r="AN31" s="21">
        <v>0</v>
      </c>
      <c r="AO31" s="21">
        <v>0</v>
      </c>
      <c r="AP31" s="22">
        <v>0</v>
      </c>
      <c r="AQ31" s="20">
        <v>0</v>
      </c>
      <c r="AR31" s="21">
        <v>0</v>
      </c>
      <c r="AS31" s="21">
        <v>0</v>
      </c>
      <c r="AT31" s="21">
        <v>0</v>
      </c>
      <c r="AU31" s="22">
        <v>0</v>
      </c>
      <c r="AV31" s="20">
        <v>0.30729990029032256</v>
      </c>
      <c r="AW31" s="21">
        <v>38.238342115896096</v>
      </c>
      <c r="AX31" s="21">
        <v>0</v>
      </c>
      <c r="AY31" s="21">
        <v>0</v>
      </c>
      <c r="AZ31" s="22">
        <v>9.120372320096775</v>
      </c>
      <c r="BA31" s="20">
        <v>0</v>
      </c>
      <c r="BB31" s="21">
        <v>0</v>
      </c>
      <c r="BC31" s="21">
        <v>0</v>
      </c>
      <c r="BD31" s="21">
        <v>0</v>
      </c>
      <c r="BE31" s="22">
        <v>0</v>
      </c>
      <c r="BF31" s="20">
        <v>0.04609021012903224</v>
      </c>
      <c r="BG31" s="21">
        <v>0</v>
      </c>
      <c r="BH31" s="21">
        <v>0</v>
      </c>
      <c r="BI31" s="21">
        <v>0</v>
      </c>
      <c r="BJ31" s="22">
        <v>0.15501192651612902</v>
      </c>
      <c r="BK31" s="23">
        <f t="shared" si="3"/>
        <v>62.77352670515416</v>
      </c>
    </row>
    <row r="32" spans="1:63" ht="15">
      <c r="A32" s="19"/>
      <c r="B32" s="7" t="s">
        <v>183</v>
      </c>
      <c r="C32" s="20">
        <v>0</v>
      </c>
      <c r="D32" s="21">
        <v>0.11844772251612905</v>
      </c>
      <c r="E32" s="21">
        <v>0</v>
      </c>
      <c r="F32" s="21">
        <v>0</v>
      </c>
      <c r="G32" s="22">
        <v>0</v>
      </c>
      <c r="H32" s="20">
        <v>0.01421372661290323</v>
      </c>
      <c r="I32" s="21">
        <v>64.3891688678387</v>
      </c>
      <c r="J32" s="21">
        <v>4.14567029716129</v>
      </c>
      <c r="K32" s="21">
        <v>0</v>
      </c>
      <c r="L32" s="22">
        <v>18.696973039548393</v>
      </c>
      <c r="M32" s="20">
        <v>0</v>
      </c>
      <c r="N32" s="21">
        <v>0</v>
      </c>
      <c r="O32" s="21">
        <v>0</v>
      </c>
      <c r="P32" s="21">
        <v>0</v>
      </c>
      <c r="Q32" s="22">
        <v>0</v>
      </c>
      <c r="R32" s="20">
        <v>0.005132734580645162</v>
      </c>
      <c r="S32" s="21">
        <v>2.9399212103225807</v>
      </c>
      <c r="T32" s="21">
        <v>4.772077410903226</v>
      </c>
      <c r="U32" s="21">
        <v>0</v>
      </c>
      <c r="V32" s="22">
        <v>4.056949858064516</v>
      </c>
      <c r="W32" s="20">
        <v>0</v>
      </c>
      <c r="X32" s="21">
        <v>0</v>
      </c>
      <c r="Y32" s="21">
        <v>0</v>
      </c>
      <c r="Z32" s="21">
        <v>0</v>
      </c>
      <c r="AA32" s="22">
        <v>0</v>
      </c>
      <c r="AB32" s="20">
        <v>0</v>
      </c>
      <c r="AC32" s="21">
        <v>0</v>
      </c>
      <c r="AD32" s="21">
        <v>0</v>
      </c>
      <c r="AE32" s="21">
        <v>0</v>
      </c>
      <c r="AF32" s="22">
        <v>0</v>
      </c>
      <c r="AG32" s="20">
        <v>0</v>
      </c>
      <c r="AH32" s="21">
        <v>0</v>
      </c>
      <c r="AI32" s="21">
        <v>0</v>
      </c>
      <c r="AJ32" s="21">
        <v>0</v>
      </c>
      <c r="AK32" s="22">
        <v>0</v>
      </c>
      <c r="AL32" s="20">
        <v>0</v>
      </c>
      <c r="AM32" s="21">
        <v>0</v>
      </c>
      <c r="AN32" s="21">
        <v>0</v>
      </c>
      <c r="AO32" s="21">
        <v>0</v>
      </c>
      <c r="AP32" s="22">
        <v>0</v>
      </c>
      <c r="AQ32" s="20">
        <v>0</v>
      </c>
      <c r="AR32" s="21">
        <v>0</v>
      </c>
      <c r="AS32" s="21">
        <v>0</v>
      </c>
      <c r="AT32" s="21">
        <v>0</v>
      </c>
      <c r="AU32" s="22">
        <v>0</v>
      </c>
      <c r="AV32" s="20">
        <v>0.03537777648387097</v>
      </c>
      <c r="AW32" s="21">
        <v>7.309322067185848</v>
      </c>
      <c r="AX32" s="21">
        <v>0</v>
      </c>
      <c r="AY32" s="21">
        <v>0</v>
      </c>
      <c r="AZ32" s="22">
        <v>9.103337569290321</v>
      </c>
      <c r="BA32" s="20">
        <v>0</v>
      </c>
      <c r="BB32" s="21">
        <v>0</v>
      </c>
      <c r="BC32" s="21">
        <v>0</v>
      </c>
      <c r="BD32" s="21">
        <v>0</v>
      </c>
      <c r="BE32" s="22">
        <v>0</v>
      </c>
      <c r="BF32" s="20">
        <v>0.008145559193548388</v>
      </c>
      <c r="BG32" s="21">
        <v>1.9742234934516125</v>
      </c>
      <c r="BH32" s="21">
        <v>0</v>
      </c>
      <c r="BI32" s="21">
        <v>0</v>
      </c>
      <c r="BJ32" s="22">
        <v>0.019738287193548393</v>
      </c>
      <c r="BK32" s="23">
        <f t="shared" si="3"/>
        <v>117.58869962034713</v>
      </c>
    </row>
    <row r="33" spans="1:63" ht="15">
      <c r="A33" s="19"/>
      <c r="B33" s="7" t="s">
        <v>191</v>
      </c>
      <c r="C33" s="20">
        <v>0</v>
      </c>
      <c r="D33" s="21">
        <v>0.07065080916129032</v>
      </c>
      <c r="E33" s="21">
        <v>0</v>
      </c>
      <c r="F33" s="21">
        <v>0</v>
      </c>
      <c r="G33" s="22">
        <v>0</v>
      </c>
      <c r="H33" s="20">
        <v>0.013625513741935484</v>
      </c>
      <c r="I33" s="21">
        <v>41.07839917541935</v>
      </c>
      <c r="J33" s="21">
        <v>0</v>
      </c>
      <c r="K33" s="21">
        <v>0</v>
      </c>
      <c r="L33" s="22">
        <v>2.4802578926451613</v>
      </c>
      <c r="M33" s="20">
        <v>0</v>
      </c>
      <c r="N33" s="21">
        <v>0</v>
      </c>
      <c r="O33" s="21">
        <v>0</v>
      </c>
      <c r="P33" s="21">
        <v>0</v>
      </c>
      <c r="Q33" s="22">
        <v>0</v>
      </c>
      <c r="R33" s="20">
        <v>0.0030278920967741936</v>
      </c>
      <c r="S33" s="21">
        <v>0</v>
      </c>
      <c r="T33" s="21">
        <v>0</v>
      </c>
      <c r="U33" s="21">
        <v>0</v>
      </c>
      <c r="V33" s="22">
        <v>0.05046486370967742</v>
      </c>
      <c r="W33" s="20">
        <v>0</v>
      </c>
      <c r="X33" s="21">
        <v>0</v>
      </c>
      <c r="Y33" s="21">
        <v>0</v>
      </c>
      <c r="Z33" s="21">
        <v>0</v>
      </c>
      <c r="AA33" s="22">
        <v>0</v>
      </c>
      <c r="AB33" s="20">
        <v>0</v>
      </c>
      <c r="AC33" s="21">
        <v>0</v>
      </c>
      <c r="AD33" s="21">
        <v>0</v>
      </c>
      <c r="AE33" s="21">
        <v>0</v>
      </c>
      <c r="AF33" s="22">
        <v>0</v>
      </c>
      <c r="AG33" s="20">
        <v>0</v>
      </c>
      <c r="AH33" s="21">
        <v>0</v>
      </c>
      <c r="AI33" s="21">
        <v>0</v>
      </c>
      <c r="AJ33" s="21">
        <v>0</v>
      </c>
      <c r="AK33" s="22">
        <v>0</v>
      </c>
      <c r="AL33" s="20">
        <v>0</v>
      </c>
      <c r="AM33" s="21">
        <v>0</v>
      </c>
      <c r="AN33" s="21">
        <v>0</v>
      </c>
      <c r="AO33" s="21">
        <v>0</v>
      </c>
      <c r="AP33" s="22">
        <v>0</v>
      </c>
      <c r="AQ33" s="20">
        <v>0</v>
      </c>
      <c r="AR33" s="21">
        <v>0</v>
      </c>
      <c r="AS33" s="21">
        <v>0</v>
      </c>
      <c r="AT33" s="21">
        <v>0</v>
      </c>
      <c r="AU33" s="22">
        <v>0</v>
      </c>
      <c r="AV33" s="20">
        <v>0.16217739677419357</v>
      </c>
      <c r="AW33" s="21">
        <v>0.05245321027437003</v>
      </c>
      <c r="AX33" s="21">
        <v>0</v>
      </c>
      <c r="AY33" s="21">
        <v>0</v>
      </c>
      <c r="AZ33" s="22">
        <v>0.9517232539677418</v>
      </c>
      <c r="BA33" s="20">
        <v>0</v>
      </c>
      <c r="BB33" s="21">
        <v>0</v>
      </c>
      <c r="BC33" s="21">
        <v>0</v>
      </c>
      <c r="BD33" s="21">
        <v>0</v>
      </c>
      <c r="BE33" s="22">
        <v>0</v>
      </c>
      <c r="BF33" s="20">
        <v>0.06304473303225809</v>
      </c>
      <c r="BG33" s="21">
        <v>0</v>
      </c>
      <c r="BH33" s="21">
        <v>0</v>
      </c>
      <c r="BI33" s="21">
        <v>0</v>
      </c>
      <c r="BJ33" s="22">
        <v>0.35809407016129025</v>
      </c>
      <c r="BK33" s="23">
        <f t="shared" si="3"/>
        <v>45.28391881098405</v>
      </c>
    </row>
    <row r="34" spans="1:63" s="28" customFormat="1" ht="15">
      <c r="A34" s="19"/>
      <c r="B34" s="8" t="s">
        <v>15</v>
      </c>
      <c r="C34" s="24">
        <f aca="true" t="shared" si="4" ref="C34:AH34">SUM(C18:C33)</f>
        <v>0</v>
      </c>
      <c r="D34" s="24">
        <f t="shared" si="4"/>
        <v>16.42444904732258</v>
      </c>
      <c r="E34" s="24">
        <f t="shared" si="4"/>
        <v>0</v>
      </c>
      <c r="F34" s="24">
        <f t="shared" si="4"/>
        <v>0</v>
      </c>
      <c r="G34" s="24">
        <f t="shared" si="4"/>
        <v>0</v>
      </c>
      <c r="H34" s="24">
        <f t="shared" si="4"/>
        <v>10.642708964419354</v>
      </c>
      <c r="I34" s="24">
        <f t="shared" si="4"/>
        <v>715.143605769355</v>
      </c>
      <c r="J34" s="24">
        <f t="shared" si="4"/>
        <v>4.686879105935484</v>
      </c>
      <c r="K34" s="24">
        <f t="shared" si="4"/>
        <v>0</v>
      </c>
      <c r="L34" s="24">
        <f t="shared" si="4"/>
        <v>298.56461483476795</v>
      </c>
      <c r="M34" s="24">
        <f t="shared" si="4"/>
        <v>0</v>
      </c>
      <c r="N34" s="24">
        <f t="shared" si="4"/>
        <v>0</v>
      </c>
      <c r="O34" s="24">
        <f t="shared" si="4"/>
        <v>0</v>
      </c>
      <c r="P34" s="24">
        <f t="shared" si="4"/>
        <v>0</v>
      </c>
      <c r="Q34" s="24">
        <f t="shared" si="4"/>
        <v>0</v>
      </c>
      <c r="R34" s="24">
        <f t="shared" si="4"/>
        <v>0.23771983193548385</v>
      </c>
      <c r="S34" s="24">
        <f t="shared" si="4"/>
        <v>34.920548111</v>
      </c>
      <c r="T34" s="24">
        <f t="shared" si="4"/>
        <v>5.810614762935484</v>
      </c>
      <c r="U34" s="24">
        <f t="shared" si="4"/>
        <v>0</v>
      </c>
      <c r="V34" s="24">
        <f t="shared" si="4"/>
        <v>9.630966439870967</v>
      </c>
      <c r="W34" s="24">
        <f t="shared" si="4"/>
        <v>0</v>
      </c>
      <c r="X34" s="24">
        <f t="shared" si="4"/>
        <v>0</v>
      </c>
      <c r="Y34" s="24">
        <f t="shared" si="4"/>
        <v>0</v>
      </c>
      <c r="Z34" s="24">
        <f t="shared" si="4"/>
        <v>0</v>
      </c>
      <c r="AA34" s="24">
        <f t="shared" si="4"/>
        <v>0</v>
      </c>
      <c r="AB34" s="24">
        <f t="shared" si="4"/>
        <v>0</v>
      </c>
      <c r="AC34" s="24">
        <f t="shared" si="4"/>
        <v>0</v>
      </c>
      <c r="AD34" s="24">
        <f t="shared" si="4"/>
        <v>0</v>
      </c>
      <c r="AE34" s="24">
        <f t="shared" si="4"/>
        <v>0</v>
      </c>
      <c r="AF34" s="24">
        <f t="shared" si="4"/>
        <v>0</v>
      </c>
      <c r="AG34" s="24">
        <f t="shared" si="4"/>
        <v>0</v>
      </c>
      <c r="AH34" s="24">
        <f t="shared" si="4"/>
        <v>0</v>
      </c>
      <c r="AI34" s="24">
        <f aca="true" t="shared" si="5" ref="AI34:BK34">SUM(AI18:AI33)</f>
        <v>0</v>
      </c>
      <c r="AJ34" s="24">
        <f t="shared" si="5"/>
        <v>0</v>
      </c>
      <c r="AK34" s="24">
        <f t="shared" si="5"/>
        <v>0</v>
      </c>
      <c r="AL34" s="24">
        <f t="shared" si="5"/>
        <v>0</v>
      </c>
      <c r="AM34" s="24">
        <f t="shared" si="5"/>
        <v>0</v>
      </c>
      <c r="AN34" s="24">
        <f t="shared" si="5"/>
        <v>0</v>
      </c>
      <c r="AO34" s="24">
        <f t="shared" si="5"/>
        <v>0</v>
      </c>
      <c r="AP34" s="24">
        <f t="shared" si="5"/>
        <v>0</v>
      </c>
      <c r="AQ34" s="24">
        <f t="shared" si="5"/>
        <v>0</v>
      </c>
      <c r="AR34" s="24">
        <f t="shared" si="5"/>
        <v>0</v>
      </c>
      <c r="AS34" s="24">
        <f t="shared" si="5"/>
        <v>0</v>
      </c>
      <c r="AT34" s="24">
        <f t="shared" si="5"/>
        <v>0</v>
      </c>
      <c r="AU34" s="24">
        <f t="shared" si="5"/>
        <v>0</v>
      </c>
      <c r="AV34" s="24">
        <f t="shared" si="5"/>
        <v>21.615765969806446</v>
      </c>
      <c r="AW34" s="24">
        <f t="shared" si="5"/>
        <v>195.37743398473674</v>
      </c>
      <c r="AX34" s="24">
        <f t="shared" si="5"/>
        <v>0</v>
      </c>
      <c r="AY34" s="24">
        <f t="shared" si="5"/>
        <v>0</v>
      </c>
      <c r="AZ34" s="24">
        <f t="shared" si="5"/>
        <v>128.38477173964515</v>
      </c>
      <c r="BA34" s="24">
        <f t="shared" si="5"/>
        <v>0</v>
      </c>
      <c r="BB34" s="24">
        <f t="shared" si="5"/>
        <v>0</v>
      </c>
      <c r="BC34" s="24">
        <f t="shared" si="5"/>
        <v>0</v>
      </c>
      <c r="BD34" s="24">
        <f t="shared" si="5"/>
        <v>0</v>
      </c>
      <c r="BE34" s="24">
        <f t="shared" si="5"/>
        <v>0</v>
      </c>
      <c r="BF34" s="24">
        <f t="shared" si="5"/>
        <v>2.4521193232258063</v>
      </c>
      <c r="BG34" s="24">
        <f t="shared" si="5"/>
        <v>3.3770079890967737</v>
      </c>
      <c r="BH34" s="24">
        <f t="shared" si="5"/>
        <v>0.14160271054838705</v>
      </c>
      <c r="BI34" s="24">
        <f t="shared" si="5"/>
        <v>0</v>
      </c>
      <c r="BJ34" s="24">
        <f t="shared" si="5"/>
        <v>7.126799963096773</v>
      </c>
      <c r="BK34" s="24">
        <f t="shared" si="5"/>
        <v>1454.5376085476978</v>
      </c>
    </row>
    <row r="35" spans="3:63" ht="15" customHeight="1"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</row>
    <row r="36" spans="1:63" ht="15">
      <c r="A36" s="19" t="s">
        <v>31</v>
      </c>
      <c r="B36" s="5" t="s">
        <v>32</v>
      </c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2"/>
    </row>
    <row r="37" spans="1:63" ht="15">
      <c r="A37" s="19"/>
      <c r="B37" s="7" t="s">
        <v>33</v>
      </c>
      <c r="C37" s="20">
        <v>0</v>
      </c>
      <c r="D37" s="21">
        <v>0</v>
      </c>
      <c r="E37" s="21">
        <v>0</v>
      </c>
      <c r="F37" s="21">
        <v>0</v>
      </c>
      <c r="G37" s="22">
        <v>0</v>
      </c>
      <c r="H37" s="20">
        <v>0</v>
      </c>
      <c r="I37" s="21">
        <v>0</v>
      </c>
      <c r="J37" s="21">
        <v>0</v>
      </c>
      <c r="K37" s="21">
        <v>0</v>
      </c>
      <c r="L37" s="22">
        <v>0</v>
      </c>
      <c r="M37" s="20">
        <v>0</v>
      </c>
      <c r="N37" s="21">
        <v>0</v>
      </c>
      <c r="O37" s="21">
        <v>0</v>
      </c>
      <c r="P37" s="21">
        <v>0</v>
      </c>
      <c r="Q37" s="22">
        <v>0</v>
      </c>
      <c r="R37" s="20">
        <v>0</v>
      </c>
      <c r="S37" s="21">
        <v>0</v>
      </c>
      <c r="T37" s="21">
        <v>0</v>
      </c>
      <c r="U37" s="21">
        <v>0</v>
      </c>
      <c r="V37" s="22">
        <v>0</v>
      </c>
      <c r="W37" s="20">
        <v>0</v>
      </c>
      <c r="X37" s="21">
        <v>0</v>
      </c>
      <c r="Y37" s="21">
        <v>0</v>
      </c>
      <c r="Z37" s="21">
        <v>0</v>
      </c>
      <c r="AA37" s="22">
        <v>0</v>
      </c>
      <c r="AB37" s="20">
        <v>0</v>
      </c>
      <c r="AC37" s="21">
        <v>0</v>
      </c>
      <c r="AD37" s="21">
        <v>0</v>
      </c>
      <c r="AE37" s="21">
        <v>0</v>
      </c>
      <c r="AF37" s="22">
        <v>0</v>
      </c>
      <c r="AG37" s="20">
        <v>0</v>
      </c>
      <c r="AH37" s="21">
        <v>0</v>
      </c>
      <c r="AI37" s="21">
        <v>0</v>
      </c>
      <c r="AJ37" s="21">
        <v>0</v>
      </c>
      <c r="AK37" s="22">
        <v>0</v>
      </c>
      <c r="AL37" s="20">
        <v>0</v>
      </c>
      <c r="AM37" s="21">
        <v>0</v>
      </c>
      <c r="AN37" s="21">
        <v>0</v>
      </c>
      <c r="AO37" s="21">
        <v>0</v>
      </c>
      <c r="AP37" s="22">
        <v>0</v>
      </c>
      <c r="AQ37" s="20">
        <v>0</v>
      </c>
      <c r="AR37" s="21">
        <v>0</v>
      </c>
      <c r="AS37" s="21">
        <v>0</v>
      </c>
      <c r="AT37" s="21">
        <v>0</v>
      </c>
      <c r="AU37" s="22">
        <v>0</v>
      </c>
      <c r="AV37" s="20">
        <v>0</v>
      </c>
      <c r="AW37" s="21">
        <v>0</v>
      </c>
      <c r="AX37" s="21">
        <v>0</v>
      </c>
      <c r="AY37" s="21">
        <v>0</v>
      </c>
      <c r="AZ37" s="22">
        <v>0</v>
      </c>
      <c r="BA37" s="20">
        <v>0</v>
      </c>
      <c r="BB37" s="21">
        <v>0</v>
      </c>
      <c r="BC37" s="21">
        <v>0</v>
      </c>
      <c r="BD37" s="21">
        <v>0</v>
      </c>
      <c r="BE37" s="22">
        <v>0</v>
      </c>
      <c r="BF37" s="20">
        <v>0</v>
      </c>
      <c r="BG37" s="21">
        <v>0</v>
      </c>
      <c r="BH37" s="21">
        <v>0</v>
      </c>
      <c r="BI37" s="21">
        <v>0</v>
      </c>
      <c r="BJ37" s="22">
        <v>0</v>
      </c>
      <c r="BK37" s="23">
        <v>0</v>
      </c>
    </row>
    <row r="38" spans="1:63" s="28" customFormat="1" ht="15">
      <c r="A38" s="19"/>
      <c r="B38" s="8" t="s">
        <v>34</v>
      </c>
      <c r="C38" s="24">
        <v>0</v>
      </c>
      <c r="D38" s="25">
        <v>0</v>
      </c>
      <c r="E38" s="25">
        <v>0</v>
      </c>
      <c r="F38" s="25">
        <v>0</v>
      </c>
      <c r="G38" s="26">
        <v>0</v>
      </c>
      <c r="H38" s="24">
        <v>0</v>
      </c>
      <c r="I38" s="25">
        <v>0</v>
      </c>
      <c r="J38" s="25">
        <v>0</v>
      </c>
      <c r="K38" s="25">
        <v>0</v>
      </c>
      <c r="L38" s="26">
        <v>0</v>
      </c>
      <c r="M38" s="24">
        <v>0</v>
      </c>
      <c r="N38" s="25">
        <v>0</v>
      </c>
      <c r="O38" s="25">
        <v>0</v>
      </c>
      <c r="P38" s="25">
        <v>0</v>
      </c>
      <c r="Q38" s="26">
        <v>0</v>
      </c>
      <c r="R38" s="24">
        <v>0</v>
      </c>
      <c r="S38" s="25">
        <v>0</v>
      </c>
      <c r="T38" s="25">
        <v>0</v>
      </c>
      <c r="U38" s="25">
        <v>0</v>
      </c>
      <c r="V38" s="26">
        <v>0</v>
      </c>
      <c r="W38" s="24">
        <v>0</v>
      </c>
      <c r="X38" s="25">
        <v>0</v>
      </c>
      <c r="Y38" s="25">
        <v>0</v>
      </c>
      <c r="Z38" s="25">
        <v>0</v>
      </c>
      <c r="AA38" s="26">
        <v>0</v>
      </c>
      <c r="AB38" s="24">
        <v>0</v>
      </c>
      <c r="AC38" s="25">
        <v>0</v>
      </c>
      <c r="AD38" s="25">
        <v>0</v>
      </c>
      <c r="AE38" s="25">
        <v>0</v>
      </c>
      <c r="AF38" s="26">
        <v>0</v>
      </c>
      <c r="AG38" s="24">
        <v>0</v>
      </c>
      <c r="AH38" s="25">
        <v>0</v>
      </c>
      <c r="AI38" s="25">
        <v>0</v>
      </c>
      <c r="AJ38" s="25">
        <v>0</v>
      </c>
      <c r="AK38" s="26">
        <v>0</v>
      </c>
      <c r="AL38" s="24">
        <v>0</v>
      </c>
      <c r="AM38" s="25">
        <v>0</v>
      </c>
      <c r="AN38" s="25">
        <v>0</v>
      </c>
      <c r="AO38" s="25">
        <v>0</v>
      </c>
      <c r="AP38" s="26">
        <v>0</v>
      </c>
      <c r="AQ38" s="24">
        <v>0</v>
      </c>
      <c r="AR38" s="25">
        <v>0</v>
      </c>
      <c r="AS38" s="25">
        <v>0</v>
      </c>
      <c r="AT38" s="25">
        <v>0</v>
      </c>
      <c r="AU38" s="26">
        <v>0</v>
      </c>
      <c r="AV38" s="24">
        <v>0</v>
      </c>
      <c r="AW38" s="25">
        <v>0</v>
      </c>
      <c r="AX38" s="25">
        <v>0</v>
      </c>
      <c r="AY38" s="25">
        <v>0</v>
      </c>
      <c r="AZ38" s="26">
        <v>0</v>
      </c>
      <c r="BA38" s="24">
        <v>0</v>
      </c>
      <c r="BB38" s="25">
        <v>0</v>
      </c>
      <c r="BC38" s="25">
        <v>0</v>
      </c>
      <c r="BD38" s="25">
        <v>0</v>
      </c>
      <c r="BE38" s="26">
        <v>0</v>
      </c>
      <c r="BF38" s="24">
        <v>0</v>
      </c>
      <c r="BG38" s="25">
        <v>0</v>
      </c>
      <c r="BH38" s="25">
        <v>0</v>
      </c>
      <c r="BI38" s="25">
        <v>0</v>
      </c>
      <c r="BJ38" s="26">
        <v>0</v>
      </c>
      <c r="BK38" s="27">
        <v>0</v>
      </c>
    </row>
    <row r="39" spans="1:63" ht="15">
      <c r="A39" s="19" t="s">
        <v>35</v>
      </c>
      <c r="B39" s="5" t="s">
        <v>36</v>
      </c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2"/>
    </row>
    <row r="40" spans="1:63" ht="15">
      <c r="A40" s="19"/>
      <c r="B40" s="7" t="s">
        <v>33</v>
      </c>
      <c r="C40" s="20">
        <v>0</v>
      </c>
      <c r="D40" s="21">
        <v>0</v>
      </c>
      <c r="E40" s="21">
        <v>0</v>
      </c>
      <c r="F40" s="21">
        <v>0</v>
      </c>
      <c r="G40" s="22">
        <v>0</v>
      </c>
      <c r="H40" s="20">
        <v>0</v>
      </c>
      <c r="I40" s="21">
        <v>0</v>
      </c>
      <c r="J40" s="21">
        <v>0</v>
      </c>
      <c r="K40" s="21">
        <v>0</v>
      </c>
      <c r="L40" s="22">
        <v>0</v>
      </c>
      <c r="M40" s="20">
        <v>0</v>
      </c>
      <c r="N40" s="21">
        <v>0</v>
      </c>
      <c r="O40" s="21">
        <v>0</v>
      </c>
      <c r="P40" s="21">
        <v>0</v>
      </c>
      <c r="Q40" s="22">
        <v>0</v>
      </c>
      <c r="R40" s="20">
        <v>0</v>
      </c>
      <c r="S40" s="21">
        <v>0</v>
      </c>
      <c r="T40" s="21">
        <v>0</v>
      </c>
      <c r="U40" s="21">
        <v>0</v>
      </c>
      <c r="V40" s="22">
        <v>0</v>
      </c>
      <c r="W40" s="20">
        <v>0</v>
      </c>
      <c r="X40" s="21">
        <v>0</v>
      </c>
      <c r="Y40" s="21">
        <v>0</v>
      </c>
      <c r="Z40" s="21">
        <v>0</v>
      </c>
      <c r="AA40" s="22">
        <v>0</v>
      </c>
      <c r="AB40" s="20">
        <v>0</v>
      </c>
      <c r="AC40" s="21">
        <v>0</v>
      </c>
      <c r="AD40" s="21">
        <v>0</v>
      </c>
      <c r="AE40" s="21">
        <v>0</v>
      </c>
      <c r="AF40" s="22">
        <v>0</v>
      </c>
      <c r="AG40" s="20">
        <v>0</v>
      </c>
      <c r="AH40" s="21">
        <v>0</v>
      </c>
      <c r="AI40" s="21">
        <v>0</v>
      </c>
      <c r="AJ40" s="21">
        <v>0</v>
      </c>
      <c r="AK40" s="22">
        <v>0</v>
      </c>
      <c r="AL40" s="20">
        <v>0</v>
      </c>
      <c r="AM40" s="21">
        <v>0</v>
      </c>
      <c r="AN40" s="21">
        <v>0</v>
      </c>
      <c r="AO40" s="21">
        <v>0</v>
      </c>
      <c r="AP40" s="22">
        <v>0</v>
      </c>
      <c r="AQ40" s="20">
        <v>0</v>
      </c>
      <c r="AR40" s="21">
        <v>0</v>
      </c>
      <c r="AS40" s="21">
        <v>0</v>
      </c>
      <c r="AT40" s="21">
        <v>0</v>
      </c>
      <c r="AU40" s="22">
        <v>0</v>
      </c>
      <c r="AV40" s="20">
        <v>0</v>
      </c>
      <c r="AW40" s="21">
        <v>0</v>
      </c>
      <c r="AX40" s="21">
        <v>0</v>
      </c>
      <c r="AY40" s="21">
        <v>0</v>
      </c>
      <c r="AZ40" s="22">
        <v>0</v>
      </c>
      <c r="BA40" s="20">
        <v>0</v>
      </c>
      <c r="BB40" s="21">
        <v>0</v>
      </c>
      <c r="BC40" s="21">
        <v>0</v>
      </c>
      <c r="BD40" s="21">
        <v>0</v>
      </c>
      <c r="BE40" s="22">
        <v>0</v>
      </c>
      <c r="BF40" s="20">
        <v>0</v>
      </c>
      <c r="BG40" s="21">
        <v>0</v>
      </c>
      <c r="BH40" s="21">
        <v>0</v>
      </c>
      <c r="BI40" s="21">
        <v>0</v>
      </c>
      <c r="BJ40" s="22">
        <v>0</v>
      </c>
      <c r="BK40" s="23">
        <v>0</v>
      </c>
    </row>
    <row r="41" spans="1:63" s="28" customFormat="1" ht="15">
      <c r="A41" s="19"/>
      <c r="B41" s="8" t="s">
        <v>37</v>
      </c>
      <c r="C41" s="24">
        <v>0</v>
      </c>
      <c r="D41" s="25">
        <v>0</v>
      </c>
      <c r="E41" s="25">
        <v>0</v>
      </c>
      <c r="F41" s="25">
        <v>0</v>
      </c>
      <c r="G41" s="26">
        <v>0</v>
      </c>
      <c r="H41" s="24">
        <v>0</v>
      </c>
      <c r="I41" s="25">
        <v>0</v>
      </c>
      <c r="J41" s="25">
        <v>0</v>
      </c>
      <c r="K41" s="25">
        <v>0</v>
      </c>
      <c r="L41" s="26">
        <v>0</v>
      </c>
      <c r="M41" s="24">
        <v>0</v>
      </c>
      <c r="N41" s="25">
        <v>0</v>
      </c>
      <c r="O41" s="25">
        <v>0</v>
      </c>
      <c r="P41" s="25">
        <v>0</v>
      </c>
      <c r="Q41" s="26">
        <v>0</v>
      </c>
      <c r="R41" s="24">
        <v>0</v>
      </c>
      <c r="S41" s="25">
        <v>0</v>
      </c>
      <c r="T41" s="25">
        <v>0</v>
      </c>
      <c r="U41" s="25">
        <v>0</v>
      </c>
      <c r="V41" s="26">
        <v>0</v>
      </c>
      <c r="W41" s="24">
        <v>0</v>
      </c>
      <c r="X41" s="25">
        <v>0</v>
      </c>
      <c r="Y41" s="25">
        <v>0</v>
      </c>
      <c r="Z41" s="25">
        <v>0</v>
      </c>
      <c r="AA41" s="26">
        <v>0</v>
      </c>
      <c r="AB41" s="24">
        <v>0</v>
      </c>
      <c r="AC41" s="25">
        <v>0</v>
      </c>
      <c r="AD41" s="25">
        <v>0</v>
      </c>
      <c r="AE41" s="25">
        <v>0</v>
      </c>
      <c r="AF41" s="26">
        <v>0</v>
      </c>
      <c r="AG41" s="24">
        <v>0</v>
      </c>
      <c r="AH41" s="25">
        <v>0</v>
      </c>
      <c r="AI41" s="25">
        <v>0</v>
      </c>
      <c r="AJ41" s="25">
        <v>0</v>
      </c>
      <c r="AK41" s="26">
        <v>0</v>
      </c>
      <c r="AL41" s="24">
        <v>0</v>
      </c>
      <c r="AM41" s="25">
        <v>0</v>
      </c>
      <c r="AN41" s="25">
        <v>0</v>
      </c>
      <c r="AO41" s="25">
        <v>0</v>
      </c>
      <c r="AP41" s="26">
        <v>0</v>
      </c>
      <c r="AQ41" s="24">
        <v>0</v>
      </c>
      <c r="AR41" s="25">
        <v>0</v>
      </c>
      <c r="AS41" s="25">
        <v>0</v>
      </c>
      <c r="AT41" s="25">
        <v>0</v>
      </c>
      <c r="AU41" s="26">
        <v>0</v>
      </c>
      <c r="AV41" s="24">
        <v>0</v>
      </c>
      <c r="AW41" s="25">
        <v>0</v>
      </c>
      <c r="AX41" s="25">
        <v>0</v>
      </c>
      <c r="AY41" s="25">
        <v>0</v>
      </c>
      <c r="AZ41" s="26">
        <v>0</v>
      </c>
      <c r="BA41" s="24">
        <v>0</v>
      </c>
      <c r="BB41" s="25">
        <v>0</v>
      </c>
      <c r="BC41" s="25">
        <v>0</v>
      </c>
      <c r="BD41" s="25">
        <v>0</v>
      </c>
      <c r="BE41" s="26">
        <v>0</v>
      </c>
      <c r="BF41" s="24">
        <v>0</v>
      </c>
      <c r="BG41" s="25">
        <v>0</v>
      </c>
      <c r="BH41" s="25">
        <v>0</v>
      </c>
      <c r="BI41" s="25">
        <v>0</v>
      </c>
      <c r="BJ41" s="26">
        <v>0</v>
      </c>
      <c r="BK41" s="27">
        <v>0</v>
      </c>
    </row>
    <row r="42" spans="1:63" s="28" customFormat="1" ht="15">
      <c r="A42" s="19" t="s">
        <v>16</v>
      </c>
      <c r="B42" s="12" t="s">
        <v>17</v>
      </c>
      <c r="C42" s="24"/>
      <c r="D42" s="25"/>
      <c r="E42" s="25"/>
      <c r="F42" s="25"/>
      <c r="G42" s="26"/>
      <c r="H42" s="24"/>
      <c r="I42" s="25"/>
      <c r="J42" s="25"/>
      <c r="K42" s="25"/>
      <c r="L42" s="26"/>
      <c r="M42" s="24"/>
      <c r="N42" s="25"/>
      <c r="O42" s="25"/>
      <c r="P42" s="25"/>
      <c r="Q42" s="26"/>
      <c r="R42" s="24"/>
      <c r="S42" s="25"/>
      <c r="T42" s="25"/>
      <c r="U42" s="25"/>
      <c r="V42" s="26"/>
      <c r="W42" s="24"/>
      <c r="X42" s="25"/>
      <c r="Y42" s="25"/>
      <c r="Z42" s="25"/>
      <c r="AA42" s="26"/>
      <c r="AB42" s="24"/>
      <c r="AC42" s="25"/>
      <c r="AD42" s="25"/>
      <c r="AE42" s="25"/>
      <c r="AF42" s="26"/>
      <c r="AG42" s="24"/>
      <c r="AH42" s="25"/>
      <c r="AI42" s="25"/>
      <c r="AJ42" s="25"/>
      <c r="AK42" s="26"/>
      <c r="AL42" s="24"/>
      <c r="AM42" s="25"/>
      <c r="AN42" s="25"/>
      <c r="AO42" s="25"/>
      <c r="AP42" s="26"/>
      <c r="AQ42" s="24"/>
      <c r="AR42" s="25"/>
      <c r="AS42" s="25"/>
      <c r="AT42" s="25"/>
      <c r="AU42" s="26"/>
      <c r="AV42" s="24"/>
      <c r="AW42" s="25"/>
      <c r="AX42" s="25"/>
      <c r="AY42" s="25"/>
      <c r="AZ42" s="26"/>
      <c r="BA42" s="24"/>
      <c r="BB42" s="25"/>
      <c r="BC42" s="25"/>
      <c r="BD42" s="25"/>
      <c r="BE42" s="26"/>
      <c r="BF42" s="24"/>
      <c r="BG42" s="25"/>
      <c r="BH42" s="25"/>
      <c r="BI42" s="25"/>
      <c r="BJ42" s="26"/>
      <c r="BK42" s="27"/>
    </row>
    <row r="43" spans="1:63" ht="15">
      <c r="A43" s="19"/>
      <c r="B43" s="52" t="s">
        <v>107</v>
      </c>
      <c r="C43" s="20">
        <v>0</v>
      </c>
      <c r="D43" s="21">
        <v>6.137699660580646</v>
      </c>
      <c r="E43" s="21">
        <v>0</v>
      </c>
      <c r="F43" s="21">
        <v>0</v>
      </c>
      <c r="G43" s="22">
        <v>0</v>
      </c>
      <c r="H43" s="20">
        <v>31.599311330354837</v>
      </c>
      <c r="I43" s="21">
        <v>2099.6391140608066</v>
      </c>
      <c r="J43" s="21">
        <v>0.5280841694516129</v>
      </c>
      <c r="K43" s="21">
        <v>0</v>
      </c>
      <c r="L43" s="22">
        <v>476.47231285961306</v>
      </c>
      <c r="M43" s="20">
        <v>0</v>
      </c>
      <c r="N43" s="21">
        <v>0</v>
      </c>
      <c r="O43" s="21">
        <v>0</v>
      </c>
      <c r="P43" s="21">
        <v>0</v>
      </c>
      <c r="Q43" s="22">
        <v>0</v>
      </c>
      <c r="R43" s="20">
        <v>14.232960514032253</v>
      </c>
      <c r="S43" s="21">
        <v>34.411131309161284</v>
      </c>
      <c r="T43" s="21">
        <v>6.399940804419353</v>
      </c>
      <c r="U43" s="21">
        <v>0</v>
      </c>
      <c r="V43" s="22">
        <v>44.93329217377419</v>
      </c>
      <c r="W43" s="20">
        <v>0</v>
      </c>
      <c r="X43" s="21">
        <v>0</v>
      </c>
      <c r="Y43" s="21">
        <v>0</v>
      </c>
      <c r="Z43" s="21">
        <v>0</v>
      </c>
      <c r="AA43" s="22">
        <v>0</v>
      </c>
      <c r="AB43" s="20">
        <v>0</v>
      </c>
      <c r="AC43" s="21">
        <v>0</v>
      </c>
      <c r="AD43" s="21">
        <v>0</v>
      </c>
      <c r="AE43" s="21">
        <v>0</v>
      </c>
      <c r="AF43" s="22">
        <v>0</v>
      </c>
      <c r="AG43" s="20">
        <v>0</v>
      </c>
      <c r="AH43" s="21">
        <v>0</v>
      </c>
      <c r="AI43" s="21">
        <v>0</v>
      </c>
      <c r="AJ43" s="21">
        <v>0</v>
      </c>
      <c r="AK43" s="22">
        <v>0</v>
      </c>
      <c r="AL43" s="20">
        <v>0</v>
      </c>
      <c r="AM43" s="21">
        <v>0</v>
      </c>
      <c r="AN43" s="21">
        <v>0</v>
      </c>
      <c r="AO43" s="21">
        <v>0</v>
      </c>
      <c r="AP43" s="22">
        <v>0</v>
      </c>
      <c r="AQ43" s="20">
        <v>0</v>
      </c>
      <c r="AR43" s="21">
        <v>0</v>
      </c>
      <c r="AS43" s="21">
        <v>0</v>
      </c>
      <c r="AT43" s="21">
        <v>0</v>
      </c>
      <c r="AU43" s="22">
        <v>0</v>
      </c>
      <c r="AV43" s="20">
        <v>55.54638937703224</v>
      </c>
      <c r="AW43" s="21">
        <v>576.1700871634386</v>
      </c>
      <c r="AX43" s="21">
        <v>3.125354163677419</v>
      </c>
      <c r="AY43" s="21">
        <v>0</v>
      </c>
      <c r="AZ43" s="22">
        <v>686.7521481264514</v>
      </c>
      <c r="BA43" s="20">
        <v>0</v>
      </c>
      <c r="BB43" s="21">
        <v>0</v>
      </c>
      <c r="BC43" s="21">
        <v>0</v>
      </c>
      <c r="BD43" s="21">
        <v>0</v>
      </c>
      <c r="BE43" s="22">
        <v>0</v>
      </c>
      <c r="BF43" s="20">
        <v>15.580886814741934</v>
      </c>
      <c r="BG43" s="21">
        <v>16.664640281419352</v>
      </c>
      <c r="BH43" s="21">
        <v>5.615700203741937</v>
      </c>
      <c r="BI43" s="21">
        <v>0</v>
      </c>
      <c r="BJ43" s="22">
        <v>62.20612507887098</v>
      </c>
      <c r="BK43" s="23">
        <f aca="true" t="shared" si="6" ref="BK43:BK48">SUM(C43:BJ43)</f>
        <v>4136.015178091568</v>
      </c>
    </row>
    <row r="44" spans="1:63" ht="15">
      <c r="A44" s="19"/>
      <c r="B44" s="52" t="s">
        <v>184</v>
      </c>
      <c r="C44" s="20">
        <v>0</v>
      </c>
      <c r="D44" s="21">
        <v>29.513412203354846</v>
      </c>
      <c r="E44" s="21">
        <v>0</v>
      </c>
      <c r="F44" s="21">
        <v>0</v>
      </c>
      <c r="G44" s="22">
        <v>0</v>
      </c>
      <c r="H44" s="20">
        <v>2.4719274217419356</v>
      </c>
      <c r="I44" s="21">
        <v>11.866439182774192</v>
      </c>
      <c r="J44" s="21">
        <v>2.4359394559032252</v>
      </c>
      <c r="K44" s="21">
        <v>0</v>
      </c>
      <c r="L44" s="22">
        <v>9.164905441225809</v>
      </c>
      <c r="M44" s="20">
        <v>0</v>
      </c>
      <c r="N44" s="21">
        <v>0</v>
      </c>
      <c r="O44" s="21">
        <v>0</v>
      </c>
      <c r="P44" s="21">
        <v>0</v>
      </c>
      <c r="Q44" s="22">
        <v>0</v>
      </c>
      <c r="R44" s="20">
        <v>1.022057725</v>
      </c>
      <c r="S44" s="21">
        <v>0.1796600484193548</v>
      </c>
      <c r="T44" s="21">
        <v>4.983741017806452</v>
      </c>
      <c r="U44" s="21">
        <v>0</v>
      </c>
      <c r="V44" s="22">
        <v>0.8519978416774192</v>
      </c>
      <c r="W44" s="20">
        <v>0</v>
      </c>
      <c r="X44" s="21">
        <v>0</v>
      </c>
      <c r="Y44" s="21">
        <v>0</v>
      </c>
      <c r="Z44" s="21">
        <v>0</v>
      </c>
      <c r="AA44" s="22">
        <v>0</v>
      </c>
      <c r="AB44" s="20">
        <v>0</v>
      </c>
      <c r="AC44" s="21">
        <v>0</v>
      </c>
      <c r="AD44" s="21">
        <v>0</v>
      </c>
      <c r="AE44" s="21">
        <v>0</v>
      </c>
      <c r="AF44" s="22">
        <v>0</v>
      </c>
      <c r="AG44" s="20">
        <v>0</v>
      </c>
      <c r="AH44" s="21">
        <v>0</v>
      </c>
      <c r="AI44" s="21">
        <v>0</v>
      </c>
      <c r="AJ44" s="21">
        <v>0</v>
      </c>
      <c r="AK44" s="22">
        <v>0</v>
      </c>
      <c r="AL44" s="20">
        <v>0</v>
      </c>
      <c r="AM44" s="21">
        <v>0</v>
      </c>
      <c r="AN44" s="21">
        <v>0</v>
      </c>
      <c r="AO44" s="21">
        <v>0</v>
      </c>
      <c r="AP44" s="22">
        <v>0</v>
      </c>
      <c r="AQ44" s="20">
        <v>0</v>
      </c>
      <c r="AR44" s="21">
        <v>0</v>
      </c>
      <c r="AS44" s="21">
        <v>0</v>
      </c>
      <c r="AT44" s="21">
        <v>0</v>
      </c>
      <c r="AU44" s="22">
        <v>0</v>
      </c>
      <c r="AV44" s="20">
        <v>11.566417715225805</v>
      </c>
      <c r="AW44" s="21">
        <v>14.725703342353118</v>
      </c>
      <c r="AX44" s="21">
        <v>4.000000000000001E-09</v>
      </c>
      <c r="AY44" s="21">
        <v>0</v>
      </c>
      <c r="AZ44" s="22">
        <v>46.665879552580655</v>
      </c>
      <c r="BA44" s="20">
        <v>0</v>
      </c>
      <c r="BB44" s="21">
        <v>0</v>
      </c>
      <c r="BC44" s="21">
        <v>0</v>
      </c>
      <c r="BD44" s="21">
        <v>0</v>
      </c>
      <c r="BE44" s="22">
        <v>0</v>
      </c>
      <c r="BF44" s="20">
        <v>2.936417138451613</v>
      </c>
      <c r="BG44" s="21">
        <v>1.4237406463225806</v>
      </c>
      <c r="BH44" s="21">
        <v>0</v>
      </c>
      <c r="BI44" s="21">
        <v>0</v>
      </c>
      <c r="BJ44" s="22">
        <v>4.680106939129032</v>
      </c>
      <c r="BK44" s="23">
        <f t="shared" si="6"/>
        <v>144.48834567596603</v>
      </c>
    </row>
    <row r="45" spans="1:63" ht="15">
      <c r="A45" s="19"/>
      <c r="B45" s="52" t="s">
        <v>185</v>
      </c>
      <c r="C45" s="20">
        <v>0</v>
      </c>
      <c r="D45" s="21">
        <v>122.47753454019352</v>
      </c>
      <c r="E45" s="21">
        <v>0</v>
      </c>
      <c r="F45" s="21">
        <v>0</v>
      </c>
      <c r="G45" s="22">
        <v>0</v>
      </c>
      <c r="H45" s="20">
        <v>26.46325063270968</v>
      </c>
      <c r="I45" s="21">
        <v>1218.4660010992582</v>
      </c>
      <c r="J45" s="21">
        <v>204.7453952777419</v>
      </c>
      <c r="K45" s="21">
        <v>0</v>
      </c>
      <c r="L45" s="22">
        <v>186.18250352048386</v>
      </c>
      <c r="M45" s="20">
        <v>0</v>
      </c>
      <c r="N45" s="21">
        <v>0</v>
      </c>
      <c r="O45" s="21">
        <v>0</v>
      </c>
      <c r="P45" s="21">
        <v>0</v>
      </c>
      <c r="Q45" s="22">
        <v>0</v>
      </c>
      <c r="R45" s="20">
        <v>15.343503776258062</v>
      </c>
      <c r="S45" s="21">
        <v>108.24515608509681</v>
      </c>
      <c r="T45" s="21">
        <v>57.737278686419344</v>
      </c>
      <c r="U45" s="21">
        <v>0</v>
      </c>
      <c r="V45" s="22">
        <v>65.131763568</v>
      </c>
      <c r="W45" s="20">
        <v>0</v>
      </c>
      <c r="X45" s="21">
        <v>0</v>
      </c>
      <c r="Y45" s="21">
        <v>0</v>
      </c>
      <c r="Z45" s="21">
        <v>0</v>
      </c>
      <c r="AA45" s="22">
        <v>0</v>
      </c>
      <c r="AB45" s="20">
        <v>0</v>
      </c>
      <c r="AC45" s="21">
        <v>0</v>
      </c>
      <c r="AD45" s="21">
        <v>0</v>
      </c>
      <c r="AE45" s="21">
        <v>0</v>
      </c>
      <c r="AF45" s="22">
        <v>0</v>
      </c>
      <c r="AG45" s="20">
        <v>0</v>
      </c>
      <c r="AH45" s="21">
        <v>0</v>
      </c>
      <c r="AI45" s="21">
        <v>0</v>
      </c>
      <c r="AJ45" s="21">
        <v>0</v>
      </c>
      <c r="AK45" s="22">
        <v>0</v>
      </c>
      <c r="AL45" s="20">
        <v>0</v>
      </c>
      <c r="AM45" s="21">
        <v>0</v>
      </c>
      <c r="AN45" s="21">
        <v>0</v>
      </c>
      <c r="AO45" s="21">
        <v>0</v>
      </c>
      <c r="AP45" s="22">
        <v>0</v>
      </c>
      <c r="AQ45" s="20">
        <v>0</v>
      </c>
      <c r="AR45" s="21">
        <v>0</v>
      </c>
      <c r="AS45" s="21">
        <v>0</v>
      </c>
      <c r="AT45" s="21">
        <v>0</v>
      </c>
      <c r="AU45" s="22">
        <v>0</v>
      </c>
      <c r="AV45" s="20">
        <v>101.1784941087419</v>
      </c>
      <c r="AW45" s="21">
        <v>1153.225835430153</v>
      </c>
      <c r="AX45" s="21">
        <v>21.56475745422581</v>
      </c>
      <c r="AY45" s="21">
        <v>0</v>
      </c>
      <c r="AZ45" s="22">
        <v>760.9728877893873</v>
      </c>
      <c r="BA45" s="20">
        <v>0</v>
      </c>
      <c r="BB45" s="21">
        <v>0</v>
      </c>
      <c r="BC45" s="21">
        <v>0</v>
      </c>
      <c r="BD45" s="21">
        <v>0</v>
      </c>
      <c r="BE45" s="22">
        <v>0</v>
      </c>
      <c r="BF45" s="20">
        <v>88.53680291909679</v>
      </c>
      <c r="BG45" s="21">
        <v>238.7364112142258</v>
      </c>
      <c r="BH45" s="21">
        <v>99.29429581419353</v>
      </c>
      <c r="BI45" s="21">
        <v>0</v>
      </c>
      <c r="BJ45" s="22">
        <v>239.36626039061287</v>
      </c>
      <c r="BK45" s="23">
        <f t="shared" si="6"/>
        <v>4707.668132306799</v>
      </c>
    </row>
    <row r="46" spans="1:63" ht="15">
      <c r="A46" s="19"/>
      <c r="B46" s="52" t="s">
        <v>108</v>
      </c>
      <c r="C46" s="20">
        <v>0</v>
      </c>
      <c r="D46" s="21">
        <v>180.8466092670968</v>
      </c>
      <c r="E46" s="21">
        <v>0</v>
      </c>
      <c r="F46" s="21">
        <v>0</v>
      </c>
      <c r="G46" s="22">
        <v>0</v>
      </c>
      <c r="H46" s="20">
        <v>57.07401486709678</v>
      </c>
      <c r="I46" s="21">
        <v>4805.090695258936</v>
      </c>
      <c r="J46" s="21">
        <v>26.25522848006451</v>
      </c>
      <c r="K46" s="21">
        <v>0</v>
      </c>
      <c r="L46" s="22">
        <v>773.6714683884517</v>
      </c>
      <c r="M46" s="20">
        <v>0</v>
      </c>
      <c r="N46" s="21">
        <v>0</v>
      </c>
      <c r="O46" s="21">
        <v>0</v>
      </c>
      <c r="P46" s="21">
        <v>0</v>
      </c>
      <c r="Q46" s="22">
        <v>0</v>
      </c>
      <c r="R46" s="20">
        <v>18.670987416580648</v>
      </c>
      <c r="S46" s="21">
        <v>305.1647796114839</v>
      </c>
      <c r="T46" s="21">
        <v>1.1777533572903225</v>
      </c>
      <c r="U46" s="21">
        <v>0</v>
      </c>
      <c r="V46" s="22">
        <v>46.69311860596773</v>
      </c>
      <c r="W46" s="20">
        <v>0</v>
      </c>
      <c r="X46" s="21">
        <v>0</v>
      </c>
      <c r="Y46" s="21">
        <v>0</v>
      </c>
      <c r="Z46" s="21">
        <v>0</v>
      </c>
      <c r="AA46" s="22">
        <v>0</v>
      </c>
      <c r="AB46" s="20">
        <v>0</v>
      </c>
      <c r="AC46" s="21">
        <v>0</v>
      </c>
      <c r="AD46" s="21">
        <v>0</v>
      </c>
      <c r="AE46" s="21">
        <v>0</v>
      </c>
      <c r="AF46" s="22">
        <v>0</v>
      </c>
      <c r="AG46" s="20">
        <v>0</v>
      </c>
      <c r="AH46" s="21">
        <v>0</v>
      </c>
      <c r="AI46" s="21">
        <v>0</v>
      </c>
      <c r="AJ46" s="21">
        <v>0</v>
      </c>
      <c r="AK46" s="22">
        <v>0</v>
      </c>
      <c r="AL46" s="20">
        <v>0</v>
      </c>
      <c r="AM46" s="21">
        <v>0</v>
      </c>
      <c r="AN46" s="21">
        <v>0</v>
      </c>
      <c r="AO46" s="21">
        <v>0</v>
      </c>
      <c r="AP46" s="22">
        <v>0</v>
      </c>
      <c r="AQ46" s="20">
        <v>0</v>
      </c>
      <c r="AR46" s="21">
        <v>0</v>
      </c>
      <c r="AS46" s="21">
        <v>0</v>
      </c>
      <c r="AT46" s="21">
        <v>0</v>
      </c>
      <c r="AU46" s="22">
        <v>0</v>
      </c>
      <c r="AV46" s="20">
        <v>35.68723345680646</v>
      </c>
      <c r="AW46" s="21">
        <v>427.006682158457</v>
      </c>
      <c r="AX46" s="21">
        <v>0.3655491664838709</v>
      </c>
      <c r="AY46" s="21">
        <v>0</v>
      </c>
      <c r="AZ46" s="22">
        <v>441.5235092863551</v>
      </c>
      <c r="BA46" s="20">
        <v>0</v>
      </c>
      <c r="BB46" s="21">
        <v>0</v>
      </c>
      <c r="BC46" s="21">
        <v>0</v>
      </c>
      <c r="BD46" s="21">
        <v>0</v>
      </c>
      <c r="BE46" s="22">
        <v>0</v>
      </c>
      <c r="BF46" s="20">
        <v>18.811962857580646</v>
      </c>
      <c r="BG46" s="21">
        <v>31.427949759806452</v>
      </c>
      <c r="BH46" s="21">
        <v>0.21841047193548382</v>
      </c>
      <c r="BI46" s="21">
        <v>0</v>
      </c>
      <c r="BJ46" s="22">
        <v>52.54592263870967</v>
      </c>
      <c r="BK46" s="23">
        <f t="shared" si="6"/>
        <v>7222.231875049102</v>
      </c>
    </row>
    <row r="47" spans="1:63" ht="15">
      <c r="A47" s="19"/>
      <c r="B47" s="7" t="s">
        <v>109</v>
      </c>
      <c r="C47" s="20">
        <v>0</v>
      </c>
      <c r="D47" s="21">
        <v>0.8907687350645163</v>
      </c>
      <c r="E47" s="21">
        <v>0</v>
      </c>
      <c r="F47" s="21">
        <v>0</v>
      </c>
      <c r="G47" s="22">
        <v>0</v>
      </c>
      <c r="H47" s="20">
        <v>13.150490978354838</v>
      </c>
      <c r="I47" s="21">
        <v>10.397437140548387</v>
      </c>
      <c r="J47" s="21">
        <v>0</v>
      </c>
      <c r="K47" s="21">
        <v>0</v>
      </c>
      <c r="L47" s="22">
        <v>23.864994890225812</v>
      </c>
      <c r="M47" s="20">
        <v>0</v>
      </c>
      <c r="N47" s="21">
        <v>0</v>
      </c>
      <c r="O47" s="21">
        <v>0</v>
      </c>
      <c r="P47" s="21">
        <v>0</v>
      </c>
      <c r="Q47" s="22">
        <v>0</v>
      </c>
      <c r="R47" s="20">
        <v>5.355554942193549</v>
      </c>
      <c r="S47" s="21">
        <v>1.6112401318709675</v>
      </c>
      <c r="T47" s="21">
        <v>0</v>
      </c>
      <c r="U47" s="21">
        <v>0</v>
      </c>
      <c r="V47" s="22">
        <v>3.3247065425483875</v>
      </c>
      <c r="W47" s="20">
        <v>0</v>
      </c>
      <c r="X47" s="21">
        <v>0</v>
      </c>
      <c r="Y47" s="21">
        <v>0</v>
      </c>
      <c r="Z47" s="21">
        <v>0</v>
      </c>
      <c r="AA47" s="22">
        <v>0</v>
      </c>
      <c r="AB47" s="20">
        <v>0</v>
      </c>
      <c r="AC47" s="21">
        <v>0</v>
      </c>
      <c r="AD47" s="21">
        <v>0</v>
      </c>
      <c r="AE47" s="21">
        <v>0</v>
      </c>
      <c r="AF47" s="22">
        <v>0</v>
      </c>
      <c r="AG47" s="20">
        <v>0</v>
      </c>
      <c r="AH47" s="21">
        <v>0</v>
      </c>
      <c r="AI47" s="21">
        <v>0</v>
      </c>
      <c r="AJ47" s="21">
        <v>0</v>
      </c>
      <c r="AK47" s="22">
        <v>0</v>
      </c>
      <c r="AL47" s="20">
        <v>0</v>
      </c>
      <c r="AM47" s="21">
        <v>0</v>
      </c>
      <c r="AN47" s="21">
        <v>0</v>
      </c>
      <c r="AO47" s="21">
        <v>0</v>
      </c>
      <c r="AP47" s="22">
        <v>0</v>
      </c>
      <c r="AQ47" s="20">
        <v>0</v>
      </c>
      <c r="AR47" s="21">
        <v>0</v>
      </c>
      <c r="AS47" s="21">
        <v>0</v>
      </c>
      <c r="AT47" s="21">
        <v>0</v>
      </c>
      <c r="AU47" s="22">
        <v>0</v>
      </c>
      <c r="AV47" s="20">
        <v>20.891291655258062</v>
      </c>
      <c r="AW47" s="21">
        <v>52.2202431102472</v>
      </c>
      <c r="AX47" s="21">
        <v>1.0450123983225812</v>
      </c>
      <c r="AY47" s="21">
        <v>0</v>
      </c>
      <c r="AZ47" s="22">
        <v>73.62820694632259</v>
      </c>
      <c r="BA47" s="20">
        <v>0</v>
      </c>
      <c r="BB47" s="21">
        <v>0</v>
      </c>
      <c r="BC47" s="21">
        <v>0</v>
      </c>
      <c r="BD47" s="21">
        <v>0</v>
      </c>
      <c r="BE47" s="22">
        <v>0</v>
      </c>
      <c r="BF47" s="20">
        <v>7.549376409516128</v>
      </c>
      <c r="BG47" s="21">
        <v>6.043766685548388</v>
      </c>
      <c r="BH47" s="21">
        <v>0</v>
      </c>
      <c r="BI47" s="21">
        <v>0</v>
      </c>
      <c r="BJ47" s="22">
        <v>18.570817363258065</v>
      </c>
      <c r="BK47" s="23">
        <f t="shared" si="6"/>
        <v>238.54390792927947</v>
      </c>
    </row>
    <row r="48" spans="1:63" ht="15">
      <c r="A48" s="19"/>
      <c r="B48" s="7" t="s">
        <v>142</v>
      </c>
      <c r="C48" s="20">
        <v>0</v>
      </c>
      <c r="D48" s="21">
        <v>264.65520166180636</v>
      </c>
      <c r="E48" s="21">
        <v>0</v>
      </c>
      <c r="F48" s="21">
        <v>0</v>
      </c>
      <c r="G48" s="22">
        <v>0</v>
      </c>
      <c r="H48" s="20">
        <v>21.158291741903227</v>
      </c>
      <c r="I48" s="21">
        <v>800.6843576475806</v>
      </c>
      <c r="J48" s="21">
        <v>37.977815368387084</v>
      </c>
      <c r="K48" s="21">
        <v>0</v>
      </c>
      <c r="L48" s="22">
        <v>66.7879556222258</v>
      </c>
      <c r="M48" s="20">
        <v>0</v>
      </c>
      <c r="N48" s="21">
        <v>0</v>
      </c>
      <c r="O48" s="21">
        <v>0</v>
      </c>
      <c r="P48" s="21">
        <v>0</v>
      </c>
      <c r="Q48" s="22">
        <v>0</v>
      </c>
      <c r="R48" s="20">
        <v>7.843936739225807</v>
      </c>
      <c r="S48" s="21">
        <v>48.30789030070968</v>
      </c>
      <c r="T48" s="21">
        <v>23.63404840409678</v>
      </c>
      <c r="U48" s="21">
        <v>0</v>
      </c>
      <c r="V48" s="22">
        <v>16.84124516645161</v>
      </c>
      <c r="W48" s="20">
        <v>0</v>
      </c>
      <c r="X48" s="21">
        <v>0</v>
      </c>
      <c r="Y48" s="21">
        <v>0</v>
      </c>
      <c r="Z48" s="21">
        <v>0</v>
      </c>
      <c r="AA48" s="22">
        <v>0</v>
      </c>
      <c r="AB48" s="20">
        <v>0</v>
      </c>
      <c r="AC48" s="21">
        <v>0</v>
      </c>
      <c r="AD48" s="21">
        <v>0</v>
      </c>
      <c r="AE48" s="21">
        <v>0</v>
      </c>
      <c r="AF48" s="22">
        <v>0</v>
      </c>
      <c r="AG48" s="20">
        <v>0</v>
      </c>
      <c r="AH48" s="21">
        <v>0</v>
      </c>
      <c r="AI48" s="21">
        <v>0</v>
      </c>
      <c r="AJ48" s="21">
        <v>0</v>
      </c>
      <c r="AK48" s="22">
        <v>0</v>
      </c>
      <c r="AL48" s="20">
        <v>0</v>
      </c>
      <c r="AM48" s="21">
        <v>0</v>
      </c>
      <c r="AN48" s="21">
        <v>0</v>
      </c>
      <c r="AO48" s="21">
        <v>0</v>
      </c>
      <c r="AP48" s="22">
        <v>0</v>
      </c>
      <c r="AQ48" s="20">
        <v>0</v>
      </c>
      <c r="AR48" s="21">
        <v>0</v>
      </c>
      <c r="AS48" s="21">
        <v>0</v>
      </c>
      <c r="AT48" s="21">
        <v>0</v>
      </c>
      <c r="AU48" s="22">
        <v>0</v>
      </c>
      <c r="AV48" s="20">
        <v>27.516985659806437</v>
      </c>
      <c r="AW48" s="21">
        <v>175.68613233894862</v>
      </c>
      <c r="AX48" s="21">
        <v>0</v>
      </c>
      <c r="AY48" s="21">
        <v>0</v>
      </c>
      <c r="AZ48" s="22">
        <v>127.36247284435481</v>
      </c>
      <c r="BA48" s="20">
        <v>0</v>
      </c>
      <c r="BB48" s="21">
        <v>0</v>
      </c>
      <c r="BC48" s="21">
        <v>0</v>
      </c>
      <c r="BD48" s="21">
        <v>0</v>
      </c>
      <c r="BE48" s="22">
        <v>0</v>
      </c>
      <c r="BF48" s="20">
        <v>16.209105891774193</v>
      </c>
      <c r="BG48" s="21">
        <v>10.914703409161291</v>
      </c>
      <c r="BH48" s="21">
        <v>0.19732503935483872</v>
      </c>
      <c r="BI48" s="21">
        <v>0</v>
      </c>
      <c r="BJ48" s="22">
        <v>132.13293807112905</v>
      </c>
      <c r="BK48" s="23">
        <f t="shared" si="6"/>
        <v>1777.9104059069168</v>
      </c>
    </row>
    <row r="49" spans="1:63" ht="15">
      <c r="A49" s="19"/>
      <c r="B49" s="7" t="s">
        <v>110</v>
      </c>
      <c r="C49" s="20">
        <v>0</v>
      </c>
      <c r="D49" s="21">
        <v>230.7066177463871</v>
      </c>
      <c r="E49" s="21">
        <v>0</v>
      </c>
      <c r="F49" s="21">
        <v>0</v>
      </c>
      <c r="G49" s="22">
        <v>0</v>
      </c>
      <c r="H49" s="20">
        <v>54.2155482258387</v>
      </c>
      <c r="I49" s="21">
        <v>2385.936736661581</v>
      </c>
      <c r="J49" s="21">
        <v>26.435045575290324</v>
      </c>
      <c r="K49" s="21">
        <v>0</v>
      </c>
      <c r="L49" s="22">
        <v>643.6360667116453</v>
      </c>
      <c r="M49" s="20">
        <v>0</v>
      </c>
      <c r="N49" s="21">
        <v>0</v>
      </c>
      <c r="O49" s="21">
        <v>0</v>
      </c>
      <c r="P49" s="21">
        <v>0</v>
      </c>
      <c r="Q49" s="22">
        <v>0</v>
      </c>
      <c r="R49" s="20">
        <v>36.19557541551613</v>
      </c>
      <c r="S49" s="21">
        <v>88.67554065106451</v>
      </c>
      <c r="T49" s="21">
        <v>10.756885389064518</v>
      </c>
      <c r="U49" s="21">
        <v>0</v>
      </c>
      <c r="V49" s="22">
        <v>66.90777088522582</v>
      </c>
      <c r="W49" s="20">
        <v>0</v>
      </c>
      <c r="X49" s="21">
        <v>0</v>
      </c>
      <c r="Y49" s="21">
        <v>0</v>
      </c>
      <c r="Z49" s="21">
        <v>0</v>
      </c>
      <c r="AA49" s="22">
        <v>0</v>
      </c>
      <c r="AB49" s="20">
        <v>0</v>
      </c>
      <c r="AC49" s="21">
        <v>0</v>
      </c>
      <c r="AD49" s="21">
        <v>0</v>
      </c>
      <c r="AE49" s="21">
        <v>0</v>
      </c>
      <c r="AF49" s="22">
        <v>0</v>
      </c>
      <c r="AG49" s="20">
        <v>0</v>
      </c>
      <c r="AH49" s="21">
        <v>0</v>
      </c>
      <c r="AI49" s="21">
        <v>0</v>
      </c>
      <c r="AJ49" s="21">
        <v>0</v>
      </c>
      <c r="AK49" s="22">
        <v>0</v>
      </c>
      <c r="AL49" s="20">
        <v>0</v>
      </c>
      <c r="AM49" s="21">
        <v>0</v>
      </c>
      <c r="AN49" s="21">
        <v>0</v>
      </c>
      <c r="AO49" s="21">
        <v>0</v>
      </c>
      <c r="AP49" s="22">
        <v>0</v>
      </c>
      <c r="AQ49" s="20">
        <v>0</v>
      </c>
      <c r="AR49" s="21">
        <v>0</v>
      </c>
      <c r="AS49" s="21">
        <v>0</v>
      </c>
      <c r="AT49" s="21">
        <v>0</v>
      </c>
      <c r="AU49" s="22">
        <v>0</v>
      </c>
      <c r="AV49" s="20">
        <v>248.51422983741938</v>
      </c>
      <c r="AW49" s="21">
        <v>844.6691661326228</v>
      </c>
      <c r="AX49" s="21">
        <v>4.050624538806452</v>
      </c>
      <c r="AY49" s="21">
        <v>0</v>
      </c>
      <c r="AZ49" s="22">
        <v>709.5372250437746</v>
      </c>
      <c r="BA49" s="20">
        <v>0</v>
      </c>
      <c r="BB49" s="21">
        <v>0</v>
      </c>
      <c r="BC49" s="21">
        <v>0</v>
      </c>
      <c r="BD49" s="21">
        <v>0</v>
      </c>
      <c r="BE49" s="22">
        <v>0</v>
      </c>
      <c r="BF49" s="20">
        <v>237.2178437635161</v>
      </c>
      <c r="BG49" s="21">
        <v>198.49720706358062</v>
      </c>
      <c r="BH49" s="21">
        <v>7.965237873741935</v>
      </c>
      <c r="BI49" s="21">
        <v>0</v>
      </c>
      <c r="BJ49" s="22">
        <v>282.12663991083866</v>
      </c>
      <c r="BK49" s="23">
        <f>SUM(C49:BJ49)</f>
        <v>6076.043961425913</v>
      </c>
    </row>
    <row r="50" spans="1:63" ht="15">
      <c r="A50" s="19"/>
      <c r="B50" s="7" t="s">
        <v>111</v>
      </c>
      <c r="C50" s="20">
        <v>0</v>
      </c>
      <c r="D50" s="21">
        <v>486.82130740951607</v>
      </c>
      <c r="E50" s="21">
        <v>0</v>
      </c>
      <c r="F50" s="21">
        <v>0</v>
      </c>
      <c r="G50" s="22">
        <v>0</v>
      </c>
      <c r="H50" s="20">
        <v>32.90686473880644</v>
      </c>
      <c r="I50" s="21">
        <v>5091.943652259871</v>
      </c>
      <c r="J50" s="21">
        <v>864.0518854542257</v>
      </c>
      <c r="K50" s="21">
        <v>0</v>
      </c>
      <c r="L50" s="22">
        <v>1346.6819498972256</v>
      </c>
      <c r="M50" s="20">
        <v>0</v>
      </c>
      <c r="N50" s="21">
        <v>0</v>
      </c>
      <c r="O50" s="21">
        <v>0</v>
      </c>
      <c r="P50" s="21">
        <v>0</v>
      </c>
      <c r="Q50" s="22">
        <v>0</v>
      </c>
      <c r="R50" s="20">
        <v>16.462674127387096</v>
      </c>
      <c r="S50" s="21">
        <v>225.35809300790325</v>
      </c>
      <c r="T50" s="21">
        <v>60.86449474658065</v>
      </c>
      <c r="U50" s="21">
        <v>0</v>
      </c>
      <c r="V50" s="22">
        <v>49.06661855093548</v>
      </c>
      <c r="W50" s="20">
        <v>0</v>
      </c>
      <c r="X50" s="21">
        <v>0</v>
      </c>
      <c r="Y50" s="21">
        <v>0</v>
      </c>
      <c r="Z50" s="21">
        <v>0</v>
      </c>
      <c r="AA50" s="22">
        <v>0</v>
      </c>
      <c r="AB50" s="20">
        <v>0</v>
      </c>
      <c r="AC50" s="21">
        <v>0</v>
      </c>
      <c r="AD50" s="21">
        <v>0</v>
      </c>
      <c r="AE50" s="21">
        <v>0</v>
      </c>
      <c r="AF50" s="22">
        <v>0</v>
      </c>
      <c r="AG50" s="20">
        <v>0</v>
      </c>
      <c r="AH50" s="21">
        <v>0</v>
      </c>
      <c r="AI50" s="21">
        <v>0</v>
      </c>
      <c r="AJ50" s="21">
        <v>0</v>
      </c>
      <c r="AK50" s="22">
        <v>0</v>
      </c>
      <c r="AL50" s="20">
        <v>0</v>
      </c>
      <c r="AM50" s="21">
        <v>0</v>
      </c>
      <c r="AN50" s="21">
        <v>0</v>
      </c>
      <c r="AO50" s="21">
        <v>0</v>
      </c>
      <c r="AP50" s="22">
        <v>0</v>
      </c>
      <c r="AQ50" s="20">
        <v>0</v>
      </c>
      <c r="AR50" s="21">
        <v>0</v>
      </c>
      <c r="AS50" s="21">
        <v>0</v>
      </c>
      <c r="AT50" s="21">
        <v>0</v>
      </c>
      <c r="AU50" s="22">
        <v>0</v>
      </c>
      <c r="AV50" s="20">
        <v>36.571362121129035</v>
      </c>
      <c r="AW50" s="21">
        <v>1496.3730152674382</v>
      </c>
      <c r="AX50" s="21">
        <v>0.1058230655483871</v>
      </c>
      <c r="AY50" s="21">
        <v>0</v>
      </c>
      <c r="AZ50" s="22">
        <v>641.0526649925482</v>
      </c>
      <c r="BA50" s="20">
        <v>0</v>
      </c>
      <c r="BB50" s="21">
        <v>0</v>
      </c>
      <c r="BC50" s="21">
        <v>0</v>
      </c>
      <c r="BD50" s="21">
        <v>0</v>
      </c>
      <c r="BE50" s="22">
        <v>0</v>
      </c>
      <c r="BF50" s="20">
        <v>24.166071314322586</v>
      </c>
      <c r="BG50" s="21">
        <v>248.15743898187102</v>
      </c>
      <c r="BH50" s="21">
        <v>14.57029457445161</v>
      </c>
      <c r="BI50" s="21">
        <v>0</v>
      </c>
      <c r="BJ50" s="22">
        <v>103.06184972290323</v>
      </c>
      <c r="BK50" s="23">
        <f>SUM(C50:BJ50)</f>
        <v>10738.216060232664</v>
      </c>
    </row>
    <row r="51" spans="1:63" ht="15">
      <c r="A51" s="19"/>
      <c r="B51" s="7" t="s">
        <v>186</v>
      </c>
      <c r="C51" s="20">
        <v>0</v>
      </c>
      <c r="D51" s="21">
        <v>119.30668000612908</v>
      </c>
      <c r="E51" s="21">
        <v>0</v>
      </c>
      <c r="F51" s="21">
        <v>0</v>
      </c>
      <c r="G51" s="22">
        <v>0</v>
      </c>
      <c r="H51" s="20">
        <v>7.7817316099032245</v>
      </c>
      <c r="I51" s="21">
        <v>0.8538307128064517</v>
      </c>
      <c r="J51" s="21">
        <v>0</v>
      </c>
      <c r="K51" s="21">
        <v>0</v>
      </c>
      <c r="L51" s="22">
        <v>8.394662316903228</v>
      </c>
      <c r="M51" s="20">
        <v>0</v>
      </c>
      <c r="N51" s="21">
        <v>0</v>
      </c>
      <c r="O51" s="21">
        <v>0</v>
      </c>
      <c r="P51" s="21">
        <v>0</v>
      </c>
      <c r="Q51" s="22">
        <v>0</v>
      </c>
      <c r="R51" s="20">
        <v>3.1125112198064513</v>
      </c>
      <c r="S51" s="21">
        <v>0.2531464838064516</v>
      </c>
      <c r="T51" s="21">
        <v>0</v>
      </c>
      <c r="U51" s="21">
        <v>0</v>
      </c>
      <c r="V51" s="22">
        <v>2.6337799684516128</v>
      </c>
      <c r="W51" s="20">
        <v>0</v>
      </c>
      <c r="X51" s="21">
        <v>0</v>
      </c>
      <c r="Y51" s="21">
        <v>0</v>
      </c>
      <c r="Z51" s="21">
        <v>0</v>
      </c>
      <c r="AA51" s="22">
        <v>0</v>
      </c>
      <c r="AB51" s="20">
        <v>0</v>
      </c>
      <c r="AC51" s="21">
        <v>0</v>
      </c>
      <c r="AD51" s="21">
        <v>0</v>
      </c>
      <c r="AE51" s="21">
        <v>0</v>
      </c>
      <c r="AF51" s="22">
        <v>0</v>
      </c>
      <c r="AG51" s="20">
        <v>0</v>
      </c>
      <c r="AH51" s="21">
        <v>0</v>
      </c>
      <c r="AI51" s="21">
        <v>0</v>
      </c>
      <c r="AJ51" s="21">
        <v>0</v>
      </c>
      <c r="AK51" s="22">
        <v>0</v>
      </c>
      <c r="AL51" s="20">
        <v>0</v>
      </c>
      <c r="AM51" s="21">
        <v>0</v>
      </c>
      <c r="AN51" s="21">
        <v>0</v>
      </c>
      <c r="AO51" s="21">
        <v>0</v>
      </c>
      <c r="AP51" s="22">
        <v>0</v>
      </c>
      <c r="AQ51" s="20">
        <v>0</v>
      </c>
      <c r="AR51" s="21">
        <v>0</v>
      </c>
      <c r="AS51" s="21">
        <v>0</v>
      </c>
      <c r="AT51" s="21">
        <v>0</v>
      </c>
      <c r="AU51" s="22">
        <v>0</v>
      </c>
      <c r="AV51" s="20">
        <v>134.10222237638718</v>
      </c>
      <c r="AW51" s="21">
        <v>156.14506514718317</v>
      </c>
      <c r="AX51" s="21">
        <v>0</v>
      </c>
      <c r="AY51" s="21">
        <v>0</v>
      </c>
      <c r="AZ51" s="22">
        <v>178.63138937232253</v>
      </c>
      <c r="BA51" s="20">
        <v>0</v>
      </c>
      <c r="BB51" s="21">
        <v>0</v>
      </c>
      <c r="BC51" s="21">
        <v>0</v>
      </c>
      <c r="BD51" s="21">
        <v>0</v>
      </c>
      <c r="BE51" s="22">
        <v>0</v>
      </c>
      <c r="BF51" s="20">
        <v>55.92119117251613</v>
      </c>
      <c r="BG51" s="21">
        <v>9.927562346806454</v>
      </c>
      <c r="BH51" s="21">
        <v>0</v>
      </c>
      <c r="BI51" s="21">
        <v>0</v>
      </c>
      <c r="BJ51" s="22">
        <v>39.75590326896772</v>
      </c>
      <c r="BK51" s="23">
        <f>SUM(C51:BJ51)</f>
        <v>716.8196760019897</v>
      </c>
    </row>
    <row r="52" spans="1:63" ht="30">
      <c r="A52" s="19"/>
      <c r="B52" s="7" t="s">
        <v>182</v>
      </c>
      <c r="C52" s="20">
        <v>0</v>
      </c>
      <c r="D52" s="21">
        <v>0</v>
      </c>
      <c r="E52" s="21">
        <v>0</v>
      </c>
      <c r="F52" s="21">
        <v>0</v>
      </c>
      <c r="G52" s="22">
        <v>0</v>
      </c>
      <c r="H52" s="20">
        <v>0.9247572111935483</v>
      </c>
      <c r="I52" s="21">
        <v>127.70189523145162</v>
      </c>
      <c r="J52" s="21">
        <v>0.256346860483871</v>
      </c>
      <c r="K52" s="21">
        <v>0</v>
      </c>
      <c r="L52" s="22">
        <v>42.990026496935485</v>
      </c>
      <c r="M52" s="20">
        <v>0</v>
      </c>
      <c r="N52" s="21">
        <v>0</v>
      </c>
      <c r="O52" s="21">
        <v>0</v>
      </c>
      <c r="P52" s="21">
        <v>0</v>
      </c>
      <c r="Q52" s="22">
        <v>0</v>
      </c>
      <c r="R52" s="20">
        <v>0.5099401577419352</v>
      </c>
      <c r="S52" s="21">
        <v>2.7788806768064513</v>
      </c>
      <c r="T52" s="21">
        <v>5.3402716288387095</v>
      </c>
      <c r="U52" s="21">
        <v>0</v>
      </c>
      <c r="V52" s="22">
        <v>1.4577096477419356</v>
      </c>
      <c r="W52" s="20">
        <v>0</v>
      </c>
      <c r="X52" s="21">
        <v>0</v>
      </c>
      <c r="Y52" s="21">
        <v>0</v>
      </c>
      <c r="Z52" s="21">
        <v>0</v>
      </c>
      <c r="AA52" s="22">
        <v>0</v>
      </c>
      <c r="AB52" s="20">
        <v>0</v>
      </c>
      <c r="AC52" s="21">
        <v>0</v>
      </c>
      <c r="AD52" s="21">
        <v>0</v>
      </c>
      <c r="AE52" s="21">
        <v>0</v>
      </c>
      <c r="AF52" s="22">
        <v>0</v>
      </c>
      <c r="AG52" s="20">
        <v>0</v>
      </c>
      <c r="AH52" s="21">
        <v>0</v>
      </c>
      <c r="AI52" s="21">
        <v>0</v>
      </c>
      <c r="AJ52" s="21">
        <v>0</v>
      </c>
      <c r="AK52" s="22">
        <v>0</v>
      </c>
      <c r="AL52" s="20">
        <v>0</v>
      </c>
      <c r="AM52" s="21">
        <v>0</v>
      </c>
      <c r="AN52" s="21">
        <v>0</v>
      </c>
      <c r="AO52" s="21">
        <v>0</v>
      </c>
      <c r="AP52" s="22">
        <v>0</v>
      </c>
      <c r="AQ52" s="20">
        <v>0</v>
      </c>
      <c r="AR52" s="21">
        <v>0</v>
      </c>
      <c r="AS52" s="21">
        <v>0</v>
      </c>
      <c r="AT52" s="21">
        <v>0</v>
      </c>
      <c r="AU52" s="22">
        <v>0</v>
      </c>
      <c r="AV52" s="20">
        <v>1.0349464301290323</v>
      </c>
      <c r="AW52" s="21">
        <v>37.93879197646321</v>
      </c>
      <c r="AX52" s="21">
        <v>0</v>
      </c>
      <c r="AY52" s="21">
        <v>0</v>
      </c>
      <c r="AZ52" s="22">
        <v>63.85276111090325</v>
      </c>
      <c r="BA52" s="20">
        <v>0</v>
      </c>
      <c r="BB52" s="21">
        <v>0</v>
      </c>
      <c r="BC52" s="21">
        <v>0</v>
      </c>
      <c r="BD52" s="21">
        <v>0</v>
      </c>
      <c r="BE52" s="22">
        <v>0</v>
      </c>
      <c r="BF52" s="20">
        <v>1.083471966516129</v>
      </c>
      <c r="BG52" s="21">
        <v>9.95691042548387</v>
      </c>
      <c r="BH52" s="21">
        <v>0.014520051129032258</v>
      </c>
      <c r="BI52" s="21">
        <v>0</v>
      </c>
      <c r="BJ52" s="22">
        <v>6.877482838516127</v>
      </c>
      <c r="BK52" s="23">
        <f>SUM(C52:BJ52)</f>
        <v>302.7187127103341</v>
      </c>
    </row>
    <row r="53" spans="1:63" ht="15">
      <c r="A53" s="19"/>
      <c r="B53" s="7" t="s">
        <v>112</v>
      </c>
      <c r="C53" s="20">
        <v>0</v>
      </c>
      <c r="D53" s="21">
        <v>180.5670301559355</v>
      </c>
      <c r="E53" s="21">
        <v>0</v>
      </c>
      <c r="F53" s="21">
        <v>0</v>
      </c>
      <c r="G53" s="22">
        <v>0</v>
      </c>
      <c r="H53" s="20">
        <v>17.429041070064518</v>
      </c>
      <c r="I53" s="21">
        <v>1668.2970367391288</v>
      </c>
      <c r="J53" s="21">
        <v>0</v>
      </c>
      <c r="K53" s="21">
        <v>0</v>
      </c>
      <c r="L53" s="22">
        <v>262.1959245957742</v>
      </c>
      <c r="M53" s="20">
        <v>0</v>
      </c>
      <c r="N53" s="21">
        <v>0</v>
      </c>
      <c r="O53" s="21">
        <v>0</v>
      </c>
      <c r="P53" s="21">
        <v>0</v>
      </c>
      <c r="Q53" s="22">
        <v>0</v>
      </c>
      <c r="R53" s="20">
        <v>2.6691985230322586</v>
      </c>
      <c r="S53" s="21">
        <v>46.072282713387104</v>
      </c>
      <c r="T53" s="21">
        <v>0</v>
      </c>
      <c r="U53" s="21">
        <v>0</v>
      </c>
      <c r="V53" s="22">
        <v>92.81116802258066</v>
      </c>
      <c r="W53" s="20">
        <v>0</v>
      </c>
      <c r="X53" s="21">
        <v>0</v>
      </c>
      <c r="Y53" s="21">
        <v>0</v>
      </c>
      <c r="Z53" s="21">
        <v>0</v>
      </c>
      <c r="AA53" s="22">
        <v>0</v>
      </c>
      <c r="AB53" s="20">
        <v>0</v>
      </c>
      <c r="AC53" s="21">
        <v>0</v>
      </c>
      <c r="AD53" s="21">
        <v>0</v>
      </c>
      <c r="AE53" s="21">
        <v>0</v>
      </c>
      <c r="AF53" s="22">
        <v>0</v>
      </c>
      <c r="AG53" s="20">
        <v>0</v>
      </c>
      <c r="AH53" s="21">
        <v>0</v>
      </c>
      <c r="AI53" s="21">
        <v>0</v>
      </c>
      <c r="AJ53" s="21">
        <v>0</v>
      </c>
      <c r="AK53" s="22">
        <v>0</v>
      </c>
      <c r="AL53" s="20">
        <v>0</v>
      </c>
      <c r="AM53" s="21">
        <v>0</v>
      </c>
      <c r="AN53" s="21">
        <v>0</v>
      </c>
      <c r="AO53" s="21">
        <v>0</v>
      </c>
      <c r="AP53" s="22">
        <v>0</v>
      </c>
      <c r="AQ53" s="20">
        <v>0</v>
      </c>
      <c r="AR53" s="21">
        <v>0</v>
      </c>
      <c r="AS53" s="21">
        <v>0</v>
      </c>
      <c r="AT53" s="21">
        <v>0</v>
      </c>
      <c r="AU53" s="22">
        <v>0</v>
      </c>
      <c r="AV53" s="20">
        <v>43.577474517096775</v>
      </c>
      <c r="AW53" s="21">
        <v>462.264587684837</v>
      </c>
      <c r="AX53" s="21">
        <v>5.311082563838709</v>
      </c>
      <c r="AY53" s="21">
        <v>0</v>
      </c>
      <c r="AZ53" s="22">
        <v>592.8563707299354</v>
      </c>
      <c r="BA53" s="20">
        <v>0</v>
      </c>
      <c r="BB53" s="21">
        <v>0</v>
      </c>
      <c r="BC53" s="21">
        <v>0</v>
      </c>
      <c r="BD53" s="21">
        <v>0</v>
      </c>
      <c r="BE53" s="22">
        <v>0</v>
      </c>
      <c r="BF53" s="20">
        <v>10.813417701096776</v>
      </c>
      <c r="BG53" s="21">
        <v>9.869615892193547</v>
      </c>
      <c r="BH53" s="21">
        <v>0</v>
      </c>
      <c r="BI53" s="21">
        <v>0</v>
      </c>
      <c r="BJ53" s="22">
        <v>45.19440157735484</v>
      </c>
      <c r="BK53" s="23">
        <f>SUM(C53:BJ53)</f>
        <v>3439.9286324862555</v>
      </c>
    </row>
    <row r="54" spans="1:63" ht="30">
      <c r="A54" s="19"/>
      <c r="B54" s="7" t="s">
        <v>189</v>
      </c>
      <c r="C54" s="20">
        <v>0</v>
      </c>
      <c r="D54" s="21">
        <v>0</v>
      </c>
      <c r="E54" s="21">
        <v>0</v>
      </c>
      <c r="F54" s="21">
        <v>0</v>
      </c>
      <c r="G54" s="22">
        <v>0</v>
      </c>
      <c r="H54" s="20">
        <v>1.05952844016129</v>
      </c>
      <c r="I54" s="21">
        <v>68.50035267935485</v>
      </c>
      <c r="J54" s="21">
        <v>0</v>
      </c>
      <c r="K54" s="21">
        <v>0</v>
      </c>
      <c r="L54" s="22">
        <v>36.80397768032258</v>
      </c>
      <c r="M54" s="20">
        <v>0</v>
      </c>
      <c r="N54" s="21">
        <v>0</v>
      </c>
      <c r="O54" s="21">
        <v>0</v>
      </c>
      <c r="P54" s="21">
        <v>0</v>
      </c>
      <c r="Q54" s="22">
        <v>0</v>
      </c>
      <c r="R54" s="20">
        <v>1.548392496096775</v>
      </c>
      <c r="S54" s="21">
        <v>2.0636635412580646</v>
      </c>
      <c r="T54" s="21">
        <v>3.619352549451614</v>
      </c>
      <c r="U54" s="21">
        <v>0</v>
      </c>
      <c r="V54" s="22">
        <v>2.8910547720645163</v>
      </c>
      <c r="W54" s="20">
        <v>0</v>
      </c>
      <c r="X54" s="21">
        <v>0</v>
      </c>
      <c r="Y54" s="21">
        <v>0</v>
      </c>
      <c r="Z54" s="21">
        <v>0</v>
      </c>
      <c r="AA54" s="22">
        <v>0</v>
      </c>
      <c r="AB54" s="20">
        <v>0</v>
      </c>
      <c r="AC54" s="21">
        <v>0</v>
      </c>
      <c r="AD54" s="21">
        <v>0</v>
      </c>
      <c r="AE54" s="21">
        <v>0</v>
      </c>
      <c r="AF54" s="22">
        <v>0</v>
      </c>
      <c r="AG54" s="20">
        <v>0</v>
      </c>
      <c r="AH54" s="21">
        <v>0</v>
      </c>
      <c r="AI54" s="21">
        <v>0</v>
      </c>
      <c r="AJ54" s="21">
        <v>0</v>
      </c>
      <c r="AK54" s="22">
        <v>0</v>
      </c>
      <c r="AL54" s="20">
        <v>0</v>
      </c>
      <c r="AM54" s="21">
        <v>0</v>
      </c>
      <c r="AN54" s="21">
        <v>0</v>
      </c>
      <c r="AO54" s="21">
        <v>0</v>
      </c>
      <c r="AP54" s="22">
        <v>0</v>
      </c>
      <c r="AQ54" s="20">
        <v>0</v>
      </c>
      <c r="AR54" s="21">
        <v>0</v>
      </c>
      <c r="AS54" s="21">
        <v>0</v>
      </c>
      <c r="AT54" s="21">
        <v>0</v>
      </c>
      <c r="AU54" s="22">
        <v>0</v>
      </c>
      <c r="AV54" s="20">
        <v>1.071658372967742</v>
      </c>
      <c r="AW54" s="21">
        <v>12.677829844800055</v>
      </c>
      <c r="AX54" s="21">
        <v>0</v>
      </c>
      <c r="AY54" s="21">
        <v>0</v>
      </c>
      <c r="AZ54" s="22">
        <v>36.34639304919355</v>
      </c>
      <c r="BA54" s="20">
        <v>0</v>
      </c>
      <c r="BB54" s="21">
        <v>0</v>
      </c>
      <c r="BC54" s="21">
        <v>0</v>
      </c>
      <c r="BD54" s="21">
        <v>0</v>
      </c>
      <c r="BE54" s="22">
        <v>0</v>
      </c>
      <c r="BF54" s="20">
        <v>0.5374330751290323</v>
      </c>
      <c r="BG54" s="21">
        <v>0.587950102903226</v>
      </c>
      <c r="BH54" s="21">
        <v>0</v>
      </c>
      <c r="BI54" s="21">
        <v>0</v>
      </c>
      <c r="BJ54" s="22">
        <v>3.426109545774193</v>
      </c>
      <c r="BK54" s="23">
        <f aca="true" t="shared" si="7" ref="BK54:BK62">SUM(C54:BJ54)</f>
        <v>171.1336961494775</v>
      </c>
    </row>
    <row r="55" spans="1:63" ht="15">
      <c r="A55" s="19"/>
      <c r="B55" s="7" t="s">
        <v>192</v>
      </c>
      <c r="C55" s="20">
        <v>0</v>
      </c>
      <c r="D55" s="21">
        <v>0</v>
      </c>
      <c r="E55" s="21">
        <v>0</v>
      </c>
      <c r="F55" s="21">
        <v>0</v>
      </c>
      <c r="G55" s="22">
        <v>0</v>
      </c>
      <c r="H55" s="20">
        <v>0.516710434451613</v>
      </c>
      <c r="I55" s="21">
        <v>78.42163403970967</v>
      </c>
      <c r="J55" s="21">
        <v>0</v>
      </c>
      <c r="K55" s="21">
        <v>0</v>
      </c>
      <c r="L55" s="22">
        <v>15.13096942564516</v>
      </c>
      <c r="M55" s="20">
        <v>0</v>
      </c>
      <c r="N55" s="21">
        <v>0</v>
      </c>
      <c r="O55" s="21">
        <v>0</v>
      </c>
      <c r="P55" s="21">
        <v>0</v>
      </c>
      <c r="Q55" s="22">
        <v>0</v>
      </c>
      <c r="R55" s="20">
        <v>0.4945243571935484</v>
      </c>
      <c r="S55" s="21">
        <v>1.197217042419355</v>
      </c>
      <c r="T55" s="21">
        <v>0</v>
      </c>
      <c r="U55" s="21">
        <v>0</v>
      </c>
      <c r="V55" s="22">
        <v>0.8751536463870969</v>
      </c>
      <c r="W55" s="20">
        <v>0</v>
      </c>
      <c r="X55" s="21">
        <v>0</v>
      </c>
      <c r="Y55" s="21">
        <v>0</v>
      </c>
      <c r="Z55" s="21">
        <v>0</v>
      </c>
      <c r="AA55" s="22">
        <v>0</v>
      </c>
      <c r="AB55" s="20">
        <v>0</v>
      </c>
      <c r="AC55" s="21">
        <v>0</v>
      </c>
      <c r="AD55" s="21">
        <v>0</v>
      </c>
      <c r="AE55" s="21">
        <v>0</v>
      </c>
      <c r="AF55" s="22">
        <v>0</v>
      </c>
      <c r="AG55" s="20">
        <v>0</v>
      </c>
      <c r="AH55" s="21">
        <v>0</v>
      </c>
      <c r="AI55" s="21">
        <v>0</v>
      </c>
      <c r="AJ55" s="21">
        <v>0</v>
      </c>
      <c r="AK55" s="22">
        <v>0</v>
      </c>
      <c r="AL55" s="20">
        <v>0</v>
      </c>
      <c r="AM55" s="21">
        <v>0</v>
      </c>
      <c r="AN55" s="21">
        <v>0</v>
      </c>
      <c r="AO55" s="21">
        <v>0</v>
      </c>
      <c r="AP55" s="22">
        <v>0</v>
      </c>
      <c r="AQ55" s="20">
        <v>0</v>
      </c>
      <c r="AR55" s="21">
        <v>0</v>
      </c>
      <c r="AS55" s="21">
        <v>0</v>
      </c>
      <c r="AT55" s="21">
        <v>0</v>
      </c>
      <c r="AU55" s="22">
        <v>0</v>
      </c>
      <c r="AV55" s="20">
        <v>0.8779918742258065</v>
      </c>
      <c r="AW55" s="21">
        <v>14.339760875484266</v>
      </c>
      <c r="AX55" s="21">
        <v>0.0011711607096774193</v>
      </c>
      <c r="AY55" s="21">
        <v>0</v>
      </c>
      <c r="AZ55" s="22">
        <v>52.880924201483865</v>
      </c>
      <c r="BA55" s="20">
        <v>0</v>
      </c>
      <c r="BB55" s="21">
        <v>0</v>
      </c>
      <c r="BC55" s="21">
        <v>0</v>
      </c>
      <c r="BD55" s="21">
        <v>0</v>
      </c>
      <c r="BE55" s="22">
        <v>0</v>
      </c>
      <c r="BF55" s="20">
        <v>0.45479767758064515</v>
      </c>
      <c r="BG55" s="21">
        <v>5.217551583806452</v>
      </c>
      <c r="BH55" s="21">
        <v>0</v>
      </c>
      <c r="BI55" s="21">
        <v>0</v>
      </c>
      <c r="BJ55" s="22">
        <v>2.849708618451613</v>
      </c>
      <c r="BK55" s="23">
        <f t="shared" si="7"/>
        <v>173.25811493754878</v>
      </c>
    </row>
    <row r="56" spans="1:63" ht="15">
      <c r="A56" s="19"/>
      <c r="B56" s="7" t="s">
        <v>113</v>
      </c>
      <c r="C56" s="20">
        <v>0</v>
      </c>
      <c r="D56" s="21">
        <v>2.21029796632258</v>
      </c>
      <c r="E56" s="21">
        <v>0</v>
      </c>
      <c r="F56" s="21">
        <v>0</v>
      </c>
      <c r="G56" s="22">
        <v>0</v>
      </c>
      <c r="H56" s="20">
        <v>56.52036689216135</v>
      </c>
      <c r="I56" s="21">
        <v>802.4885149973552</v>
      </c>
      <c r="J56" s="21">
        <v>0.9672277168709679</v>
      </c>
      <c r="K56" s="21">
        <v>0</v>
      </c>
      <c r="L56" s="22">
        <v>1044.1075032458389</v>
      </c>
      <c r="M56" s="20">
        <v>0</v>
      </c>
      <c r="N56" s="21">
        <v>0</v>
      </c>
      <c r="O56" s="21">
        <v>0</v>
      </c>
      <c r="P56" s="21">
        <v>0</v>
      </c>
      <c r="Q56" s="22">
        <v>0</v>
      </c>
      <c r="R56" s="20">
        <v>7.894965104612904</v>
      </c>
      <c r="S56" s="21">
        <v>77.20153369335482</v>
      </c>
      <c r="T56" s="21">
        <v>17.293299614258064</v>
      </c>
      <c r="U56" s="21">
        <v>0</v>
      </c>
      <c r="V56" s="22">
        <v>59.7367657213871</v>
      </c>
      <c r="W56" s="20">
        <v>0</v>
      </c>
      <c r="X56" s="21">
        <v>0</v>
      </c>
      <c r="Y56" s="21">
        <v>0</v>
      </c>
      <c r="Z56" s="21">
        <v>0</v>
      </c>
      <c r="AA56" s="22">
        <v>0</v>
      </c>
      <c r="AB56" s="20">
        <v>0</v>
      </c>
      <c r="AC56" s="21">
        <v>0</v>
      </c>
      <c r="AD56" s="21">
        <v>0</v>
      </c>
      <c r="AE56" s="21">
        <v>0</v>
      </c>
      <c r="AF56" s="22">
        <v>0</v>
      </c>
      <c r="AG56" s="20">
        <v>0</v>
      </c>
      <c r="AH56" s="21">
        <v>0</v>
      </c>
      <c r="AI56" s="21">
        <v>0</v>
      </c>
      <c r="AJ56" s="21">
        <v>0</v>
      </c>
      <c r="AK56" s="22">
        <v>0</v>
      </c>
      <c r="AL56" s="20">
        <v>0</v>
      </c>
      <c r="AM56" s="21">
        <v>0</v>
      </c>
      <c r="AN56" s="21">
        <v>0</v>
      </c>
      <c r="AO56" s="21">
        <v>0</v>
      </c>
      <c r="AP56" s="22">
        <v>0</v>
      </c>
      <c r="AQ56" s="20">
        <v>0</v>
      </c>
      <c r="AR56" s="21">
        <v>0</v>
      </c>
      <c r="AS56" s="21">
        <v>0</v>
      </c>
      <c r="AT56" s="21">
        <v>0</v>
      </c>
      <c r="AU56" s="22">
        <v>0</v>
      </c>
      <c r="AV56" s="20">
        <v>21.38942371264516</v>
      </c>
      <c r="AW56" s="21">
        <v>264.7725067246669</v>
      </c>
      <c r="AX56" s="21">
        <v>0</v>
      </c>
      <c r="AY56" s="21">
        <v>0</v>
      </c>
      <c r="AZ56" s="22">
        <v>877.0952272016775</v>
      </c>
      <c r="BA56" s="20">
        <v>0</v>
      </c>
      <c r="BB56" s="21">
        <v>0</v>
      </c>
      <c r="BC56" s="21">
        <v>0</v>
      </c>
      <c r="BD56" s="21">
        <v>0</v>
      </c>
      <c r="BE56" s="22">
        <v>0</v>
      </c>
      <c r="BF56" s="20">
        <v>10.03699607551613</v>
      </c>
      <c r="BG56" s="21">
        <v>21.2376549823871</v>
      </c>
      <c r="BH56" s="21">
        <v>2.49366273532258</v>
      </c>
      <c r="BI56" s="21">
        <v>0</v>
      </c>
      <c r="BJ56" s="22">
        <v>88.34136275558063</v>
      </c>
      <c r="BK56" s="23">
        <f t="shared" si="7"/>
        <v>3353.787309139958</v>
      </c>
    </row>
    <row r="57" spans="1:63" ht="15">
      <c r="A57" s="19"/>
      <c r="B57" s="7" t="s">
        <v>193</v>
      </c>
      <c r="C57" s="20">
        <v>0</v>
      </c>
      <c r="D57" s="21">
        <v>0</v>
      </c>
      <c r="E57" s="21">
        <v>0</v>
      </c>
      <c r="F57" s="21">
        <v>0</v>
      </c>
      <c r="G57" s="22">
        <v>0</v>
      </c>
      <c r="H57" s="20">
        <v>0.3800908301290322</v>
      </c>
      <c r="I57" s="21">
        <v>15.587438592935484</v>
      </c>
      <c r="J57" s="21">
        <v>0</v>
      </c>
      <c r="K57" s="21">
        <v>0</v>
      </c>
      <c r="L57" s="22">
        <v>71.83855082709677</v>
      </c>
      <c r="M57" s="20">
        <v>0</v>
      </c>
      <c r="N57" s="21">
        <v>0</v>
      </c>
      <c r="O57" s="21">
        <v>0</v>
      </c>
      <c r="P57" s="21">
        <v>0</v>
      </c>
      <c r="Q57" s="22">
        <v>0</v>
      </c>
      <c r="R57" s="20">
        <v>0.29278498793548385</v>
      </c>
      <c r="S57" s="21">
        <v>0.14506760022580645</v>
      </c>
      <c r="T57" s="21">
        <v>0</v>
      </c>
      <c r="U57" s="21">
        <v>0</v>
      </c>
      <c r="V57" s="22">
        <v>1.6735973255806451</v>
      </c>
      <c r="W57" s="20">
        <v>0</v>
      </c>
      <c r="X57" s="21">
        <v>0</v>
      </c>
      <c r="Y57" s="21">
        <v>0</v>
      </c>
      <c r="Z57" s="21">
        <v>0</v>
      </c>
      <c r="AA57" s="22">
        <v>0</v>
      </c>
      <c r="AB57" s="20">
        <v>0</v>
      </c>
      <c r="AC57" s="21">
        <v>0</v>
      </c>
      <c r="AD57" s="21">
        <v>0</v>
      </c>
      <c r="AE57" s="21">
        <v>0</v>
      </c>
      <c r="AF57" s="22">
        <v>0</v>
      </c>
      <c r="AG57" s="20">
        <v>0</v>
      </c>
      <c r="AH57" s="21">
        <v>0</v>
      </c>
      <c r="AI57" s="21">
        <v>0</v>
      </c>
      <c r="AJ57" s="21">
        <v>0</v>
      </c>
      <c r="AK57" s="22">
        <v>0</v>
      </c>
      <c r="AL57" s="20">
        <v>0</v>
      </c>
      <c r="AM57" s="21">
        <v>0</v>
      </c>
      <c r="AN57" s="21">
        <v>0</v>
      </c>
      <c r="AO57" s="21">
        <v>0</v>
      </c>
      <c r="AP57" s="22">
        <v>0</v>
      </c>
      <c r="AQ57" s="20">
        <v>0</v>
      </c>
      <c r="AR57" s="21">
        <v>0</v>
      </c>
      <c r="AS57" s="21">
        <v>0</v>
      </c>
      <c r="AT57" s="21">
        <v>0</v>
      </c>
      <c r="AU57" s="22">
        <v>0</v>
      </c>
      <c r="AV57" s="20">
        <v>0.5397360430322581</v>
      </c>
      <c r="AW57" s="21">
        <v>3.965291693318295</v>
      </c>
      <c r="AX57" s="21">
        <v>0</v>
      </c>
      <c r="AY57" s="21">
        <v>0</v>
      </c>
      <c r="AZ57" s="22">
        <v>20.17877897612903</v>
      </c>
      <c r="BA57" s="20">
        <v>0</v>
      </c>
      <c r="BB57" s="21">
        <v>0</v>
      </c>
      <c r="BC57" s="21">
        <v>0</v>
      </c>
      <c r="BD57" s="21">
        <v>0</v>
      </c>
      <c r="BE57" s="22">
        <v>0</v>
      </c>
      <c r="BF57" s="20">
        <v>0.2709496683548387</v>
      </c>
      <c r="BG57" s="21">
        <v>0.558200627483871</v>
      </c>
      <c r="BH57" s="21">
        <v>0</v>
      </c>
      <c r="BI57" s="21">
        <v>0</v>
      </c>
      <c r="BJ57" s="22">
        <v>2.1535013678387096</v>
      </c>
      <c r="BK57" s="23">
        <f t="shared" si="7"/>
        <v>117.58398854006025</v>
      </c>
    </row>
    <row r="58" spans="1:63" ht="30">
      <c r="A58" s="19"/>
      <c r="B58" s="7" t="s">
        <v>194</v>
      </c>
      <c r="C58" s="20">
        <v>0</v>
      </c>
      <c r="D58" s="21">
        <v>0</v>
      </c>
      <c r="E58" s="21">
        <v>0</v>
      </c>
      <c r="F58" s="21">
        <v>0</v>
      </c>
      <c r="G58" s="22">
        <v>0</v>
      </c>
      <c r="H58" s="20">
        <v>0.2987116777419355</v>
      </c>
      <c r="I58" s="21">
        <v>28.762356733096773</v>
      </c>
      <c r="J58" s="21">
        <v>0</v>
      </c>
      <c r="K58" s="21">
        <v>0</v>
      </c>
      <c r="L58" s="22">
        <v>20.525365012741933</v>
      </c>
      <c r="M58" s="20">
        <v>0</v>
      </c>
      <c r="N58" s="21">
        <v>0</v>
      </c>
      <c r="O58" s="21">
        <v>0</v>
      </c>
      <c r="P58" s="21">
        <v>0</v>
      </c>
      <c r="Q58" s="22">
        <v>0</v>
      </c>
      <c r="R58" s="20">
        <v>0.24045945222580645</v>
      </c>
      <c r="S58" s="21">
        <v>0.6151126135161291</v>
      </c>
      <c r="T58" s="21">
        <v>0.387088387516129</v>
      </c>
      <c r="U58" s="21">
        <v>0</v>
      </c>
      <c r="V58" s="22">
        <v>0.9675621749677419</v>
      </c>
      <c r="W58" s="20">
        <v>0</v>
      </c>
      <c r="X58" s="21">
        <v>0</v>
      </c>
      <c r="Y58" s="21">
        <v>0</v>
      </c>
      <c r="Z58" s="21">
        <v>0</v>
      </c>
      <c r="AA58" s="22">
        <v>0</v>
      </c>
      <c r="AB58" s="20">
        <v>0</v>
      </c>
      <c r="AC58" s="21">
        <v>0</v>
      </c>
      <c r="AD58" s="21">
        <v>0</v>
      </c>
      <c r="AE58" s="21">
        <v>0</v>
      </c>
      <c r="AF58" s="22">
        <v>0</v>
      </c>
      <c r="AG58" s="20">
        <v>0</v>
      </c>
      <c r="AH58" s="21">
        <v>0</v>
      </c>
      <c r="AI58" s="21">
        <v>0</v>
      </c>
      <c r="AJ58" s="21">
        <v>0</v>
      </c>
      <c r="AK58" s="22">
        <v>0</v>
      </c>
      <c r="AL58" s="20">
        <v>0</v>
      </c>
      <c r="AM58" s="21">
        <v>0</v>
      </c>
      <c r="AN58" s="21">
        <v>0</v>
      </c>
      <c r="AO58" s="21">
        <v>0</v>
      </c>
      <c r="AP58" s="22">
        <v>0</v>
      </c>
      <c r="AQ58" s="20">
        <v>0</v>
      </c>
      <c r="AR58" s="21">
        <v>0</v>
      </c>
      <c r="AS58" s="21">
        <v>0</v>
      </c>
      <c r="AT58" s="21">
        <v>0</v>
      </c>
      <c r="AU58" s="22">
        <v>0</v>
      </c>
      <c r="AV58" s="20">
        <v>0.8071546681290321</v>
      </c>
      <c r="AW58" s="21">
        <v>3.5742158899600147</v>
      </c>
      <c r="AX58" s="21">
        <v>0</v>
      </c>
      <c r="AY58" s="21">
        <v>0</v>
      </c>
      <c r="AZ58" s="22">
        <v>9.175821675193548</v>
      </c>
      <c r="BA58" s="20">
        <v>0</v>
      </c>
      <c r="BB58" s="21">
        <v>0</v>
      </c>
      <c r="BC58" s="21">
        <v>0</v>
      </c>
      <c r="BD58" s="21">
        <v>0</v>
      </c>
      <c r="BE58" s="22">
        <v>0</v>
      </c>
      <c r="BF58" s="20">
        <v>1.1902980052903223</v>
      </c>
      <c r="BG58" s="21">
        <v>0.6488546910967742</v>
      </c>
      <c r="BH58" s="21">
        <v>0.1227036064193548</v>
      </c>
      <c r="BI58" s="21">
        <v>0</v>
      </c>
      <c r="BJ58" s="22">
        <v>1.6129292048387098</v>
      </c>
      <c r="BK58" s="23">
        <f t="shared" si="7"/>
        <v>68.92863379273419</v>
      </c>
    </row>
    <row r="59" spans="1:63" ht="15">
      <c r="A59" s="19"/>
      <c r="B59" s="7" t="s">
        <v>198</v>
      </c>
      <c r="C59" s="20">
        <v>0</v>
      </c>
      <c r="D59" s="21">
        <v>0</v>
      </c>
      <c r="E59" s="21">
        <v>0</v>
      </c>
      <c r="F59" s="21">
        <v>0</v>
      </c>
      <c r="G59" s="22">
        <v>0</v>
      </c>
      <c r="H59" s="20">
        <v>0.2522093697741936</v>
      </c>
      <c r="I59" s="21">
        <v>27.767866913096775</v>
      </c>
      <c r="J59" s="21">
        <v>0</v>
      </c>
      <c r="K59" s="21">
        <v>0</v>
      </c>
      <c r="L59" s="22">
        <v>11.549461962129032</v>
      </c>
      <c r="M59" s="20">
        <v>0</v>
      </c>
      <c r="N59" s="21">
        <v>0</v>
      </c>
      <c r="O59" s="21">
        <v>0</v>
      </c>
      <c r="P59" s="21">
        <v>0</v>
      </c>
      <c r="Q59" s="22">
        <v>0</v>
      </c>
      <c r="R59" s="20">
        <v>0.16379088170967737</v>
      </c>
      <c r="S59" s="21">
        <v>0</v>
      </c>
      <c r="T59" s="21">
        <v>0</v>
      </c>
      <c r="U59" s="21">
        <v>0</v>
      </c>
      <c r="V59" s="22">
        <v>0.486786396516129</v>
      </c>
      <c r="W59" s="20">
        <v>0</v>
      </c>
      <c r="X59" s="21">
        <v>0</v>
      </c>
      <c r="Y59" s="21">
        <v>0</v>
      </c>
      <c r="Z59" s="21">
        <v>0</v>
      </c>
      <c r="AA59" s="22">
        <v>0</v>
      </c>
      <c r="AB59" s="20">
        <v>0</v>
      </c>
      <c r="AC59" s="21">
        <v>0</v>
      </c>
      <c r="AD59" s="21">
        <v>0</v>
      </c>
      <c r="AE59" s="21">
        <v>0</v>
      </c>
      <c r="AF59" s="22">
        <v>0</v>
      </c>
      <c r="AG59" s="20">
        <v>0</v>
      </c>
      <c r="AH59" s="21">
        <v>0</v>
      </c>
      <c r="AI59" s="21">
        <v>0</v>
      </c>
      <c r="AJ59" s="21">
        <v>0</v>
      </c>
      <c r="AK59" s="22">
        <v>0</v>
      </c>
      <c r="AL59" s="20">
        <v>0</v>
      </c>
      <c r="AM59" s="21">
        <v>0</v>
      </c>
      <c r="AN59" s="21">
        <v>0</v>
      </c>
      <c r="AO59" s="21">
        <v>0</v>
      </c>
      <c r="AP59" s="22">
        <v>0</v>
      </c>
      <c r="AQ59" s="20">
        <v>0</v>
      </c>
      <c r="AR59" s="21">
        <v>0</v>
      </c>
      <c r="AS59" s="21">
        <v>0</v>
      </c>
      <c r="AT59" s="21">
        <v>0</v>
      </c>
      <c r="AU59" s="22">
        <v>0</v>
      </c>
      <c r="AV59" s="20">
        <v>0.191150349</v>
      </c>
      <c r="AW59" s="21">
        <v>3.4569798139879993</v>
      </c>
      <c r="AX59" s="21">
        <v>0</v>
      </c>
      <c r="AY59" s="21">
        <v>0</v>
      </c>
      <c r="AZ59" s="22">
        <v>5.466551679935484</v>
      </c>
      <c r="BA59" s="20">
        <v>0</v>
      </c>
      <c r="BB59" s="21">
        <v>0</v>
      </c>
      <c r="BC59" s="21">
        <v>0</v>
      </c>
      <c r="BD59" s="21">
        <v>0</v>
      </c>
      <c r="BE59" s="22">
        <v>0</v>
      </c>
      <c r="BF59" s="20">
        <v>0.14228117167741935</v>
      </c>
      <c r="BG59" s="21">
        <v>0.0007263410322580645</v>
      </c>
      <c r="BH59" s="21">
        <v>0</v>
      </c>
      <c r="BI59" s="21">
        <v>0</v>
      </c>
      <c r="BJ59" s="22">
        <v>0.1464117412903226</v>
      </c>
      <c r="BK59" s="23">
        <f t="shared" si="7"/>
        <v>49.624216620149284</v>
      </c>
    </row>
    <row r="60" spans="1:63" ht="15">
      <c r="A60" s="19"/>
      <c r="B60" s="7" t="s">
        <v>114</v>
      </c>
      <c r="C60" s="20">
        <v>0</v>
      </c>
      <c r="D60" s="21">
        <v>7.989612096774192</v>
      </c>
      <c r="E60" s="21">
        <v>0</v>
      </c>
      <c r="F60" s="21">
        <v>0</v>
      </c>
      <c r="G60" s="22">
        <v>0</v>
      </c>
      <c r="H60" s="20">
        <v>3.765562211290322</v>
      </c>
      <c r="I60" s="21">
        <v>0.04848136300897652</v>
      </c>
      <c r="J60" s="21">
        <v>0</v>
      </c>
      <c r="K60" s="21">
        <v>0</v>
      </c>
      <c r="L60" s="22">
        <v>3.1403434512258057</v>
      </c>
      <c r="M60" s="20">
        <v>0</v>
      </c>
      <c r="N60" s="21">
        <v>0</v>
      </c>
      <c r="O60" s="21">
        <v>0</v>
      </c>
      <c r="P60" s="21">
        <v>0</v>
      </c>
      <c r="Q60" s="22">
        <v>0</v>
      </c>
      <c r="R60" s="20">
        <v>2.6166548549999997</v>
      </c>
      <c r="S60" s="21">
        <v>0</v>
      </c>
      <c r="T60" s="21">
        <v>0</v>
      </c>
      <c r="U60" s="21">
        <v>0</v>
      </c>
      <c r="V60" s="22">
        <v>0.4208337627096775</v>
      </c>
      <c r="W60" s="20">
        <v>0</v>
      </c>
      <c r="X60" s="21">
        <v>0</v>
      </c>
      <c r="Y60" s="21">
        <v>0</v>
      </c>
      <c r="Z60" s="21">
        <v>0</v>
      </c>
      <c r="AA60" s="22">
        <v>0</v>
      </c>
      <c r="AB60" s="20">
        <v>0</v>
      </c>
      <c r="AC60" s="21">
        <v>0</v>
      </c>
      <c r="AD60" s="21">
        <v>0</v>
      </c>
      <c r="AE60" s="21">
        <v>0</v>
      </c>
      <c r="AF60" s="22">
        <v>0</v>
      </c>
      <c r="AG60" s="20">
        <v>0</v>
      </c>
      <c r="AH60" s="21">
        <v>0</v>
      </c>
      <c r="AI60" s="21">
        <v>0</v>
      </c>
      <c r="AJ60" s="21">
        <v>0</v>
      </c>
      <c r="AK60" s="22">
        <v>0</v>
      </c>
      <c r="AL60" s="20">
        <v>0</v>
      </c>
      <c r="AM60" s="21">
        <v>0</v>
      </c>
      <c r="AN60" s="21">
        <v>0</v>
      </c>
      <c r="AO60" s="21">
        <v>0</v>
      </c>
      <c r="AP60" s="22">
        <v>0</v>
      </c>
      <c r="AQ60" s="20">
        <v>0</v>
      </c>
      <c r="AR60" s="21">
        <v>0</v>
      </c>
      <c r="AS60" s="21">
        <v>0</v>
      </c>
      <c r="AT60" s="21">
        <v>0</v>
      </c>
      <c r="AU60" s="22">
        <v>0</v>
      </c>
      <c r="AV60" s="20">
        <v>49.806335587645144</v>
      </c>
      <c r="AW60" s="21">
        <v>0.0017042875806451614</v>
      </c>
      <c r="AX60" s="21">
        <v>0</v>
      </c>
      <c r="AY60" s="21">
        <v>0</v>
      </c>
      <c r="AZ60" s="22">
        <v>58.18069159606452</v>
      </c>
      <c r="BA60" s="20">
        <v>0</v>
      </c>
      <c r="BB60" s="21">
        <v>0</v>
      </c>
      <c r="BC60" s="21">
        <v>0</v>
      </c>
      <c r="BD60" s="21">
        <v>0</v>
      </c>
      <c r="BE60" s="22">
        <v>0</v>
      </c>
      <c r="BF60" s="20">
        <v>21.526022602032253</v>
      </c>
      <c r="BG60" s="21">
        <v>0</v>
      </c>
      <c r="BH60" s="21">
        <v>0</v>
      </c>
      <c r="BI60" s="21">
        <v>0</v>
      </c>
      <c r="BJ60" s="22">
        <v>23.223142337516126</v>
      </c>
      <c r="BK60" s="23">
        <f t="shared" si="7"/>
        <v>170.71938415084765</v>
      </c>
    </row>
    <row r="61" spans="1:63" ht="15">
      <c r="A61" s="19"/>
      <c r="B61" s="7" t="s">
        <v>187</v>
      </c>
      <c r="C61" s="20">
        <v>0</v>
      </c>
      <c r="D61" s="21">
        <v>199.52303753838717</v>
      </c>
      <c r="E61" s="21">
        <v>0</v>
      </c>
      <c r="F61" s="21">
        <v>0</v>
      </c>
      <c r="G61" s="22">
        <v>0</v>
      </c>
      <c r="H61" s="20">
        <v>5.73334828848387</v>
      </c>
      <c r="I61" s="21">
        <v>139.77623816238705</v>
      </c>
      <c r="J61" s="21">
        <v>0</v>
      </c>
      <c r="K61" s="21">
        <v>0</v>
      </c>
      <c r="L61" s="22">
        <v>16.165240605806453</v>
      </c>
      <c r="M61" s="20">
        <v>0</v>
      </c>
      <c r="N61" s="21">
        <v>0</v>
      </c>
      <c r="O61" s="21">
        <v>0</v>
      </c>
      <c r="P61" s="21">
        <v>0</v>
      </c>
      <c r="Q61" s="22">
        <v>0</v>
      </c>
      <c r="R61" s="20">
        <v>3.409428788290323</v>
      </c>
      <c r="S61" s="21">
        <v>2.0302144825483874</v>
      </c>
      <c r="T61" s="21">
        <v>8.118630681516127</v>
      </c>
      <c r="U61" s="21">
        <v>0</v>
      </c>
      <c r="V61" s="22">
        <v>4.654570953387096</v>
      </c>
      <c r="W61" s="20">
        <v>0</v>
      </c>
      <c r="X61" s="21">
        <v>0</v>
      </c>
      <c r="Y61" s="21">
        <v>0</v>
      </c>
      <c r="Z61" s="21">
        <v>0</v>
      </c>
      <c r="AA61" s="22">
        <v>0</v>
      </c>
      <c r="AB61" s="20">
        <v>0</v>
      </c>
      <c r="AC61" s="21">
        <v>0</v>
      </c>
      <c r="AD61" s="21">
        <v>0</v>
      </c>
      <c r="AE61" s="21">
        <v>0</v>
      </c>
      <c r="AF61" s="22">
        <v>0</v>
      </c>
      <c r="AG61" s="20">
        <v>0</v>
      </c>
      <c r="AH61" s="21">
        <v>0</v>
      </c>
      <c r="AI61" s="21">
        <v>0</v>
      </c>
      <c r="AJ61" s="21">
        <v>0</v>
      </c>
      <c r="AK61" s="22">
        <v>0</v>
      </c>
      <c r="AL61" s="20">
        <v>0</v>
      </c>
      <c r="AM61" s="21">
        <v>0</v>
      </c>
      <c r="AN61" s="21">
        <v>0</v>
      </c>
      <c r="AO61" s="21">
        <v>0</v>
      </c>
      <c r="AP61" s="22">
        <v>0</v>
      </c>
      <c r="AQ61" s="20">
        <v>0</v>
      </c>
      <c r="AR61" s="21">
        <v>0</v>
      </c>
      <c r="AS61" s="21">
        <v>0</v>
      </c>
      <c r="AT61" s="21">
        <v>0</v>
      </c>
      <c r="AU61" s="22">
        <v>0</v>
      </c>
      <c r="AV61" s="20">
        <v>82.97996552825806</v>
      </c>
      <c r="AW61" s="21">
        <v>63.21203357113825</v>
      </c>
      <c r="AX61" s="21">
        <v>11.944641844258063</v>
      </c>
      <c r="AY61" s="21">
        <v>0</v>
      </c>
      <c r="AZ61" s="22">
        <v>185.68348346503225</v>
      </c>
      <c r="BA61" s="20">
        <v>0</v>
      </c>
      <c r="BB61" s="21">
        <v>0</v>
      </c>
      <c r="BC61" s="21">
        <v>0</v>
      </c>
      <c r="BD61" s="21">
        <v>0</v>
      </c>
      <c r="BE61" s="22">
        <v>0</v>
      </c>
      <c r="BF61" s="20">
        <v>47.42475068758064</v>
      </c>
      <c r="BG61" s="21">
        <v>63.030179360709674</v>
      </c>
      <c r="BH61" s="21">
        <v>43.326817887</v>
      </c>
      <c r="BI61" s="21">
        <v>0</v>
      </c>
      <c r="BJ61" s="22">
        <v>60.57639434419355</v>
      </c>
      <c r="BK61" s="23">
        <f t="shared" si="7"/>
        <v>937.588976188977</v>
      </c>
    </row>
    <row r="62" spans="1:63" ht="15">
      <c r="A62" s="19"/>
      <c r="B62" s="7" t="s">
        <v>115</v>
      </c>
      <c r="C62" s="20">
        <v>0</v>
      </c>
      <c r="D62" s="21">
        <v>370.41932610267736</v>
      </c>
      <c r="E62" s="21">
        <v>0</v>
      </c>
      <c r="F62" s="21">
        <v>0</v>
      </c>
      <c r="G62" s="22">
        <v>0</v>
      </c>
      <c r="H62" s="20">
        <v>51.73287057148388</v>
      </c>
      <c r="I62" s="21">
        <v>1552.0010541545487</v>
      </c>
      <c r="J62" s="21">
        <v>4.87548175151613</v>
      </c>
      <c r="K62" s="21">
        <v>0</v>
      </c>
      <c r="L62" s="22">
        <v>525.4211851637095</v>
      </c>
      <c r="M62" s="20">
        <v>0</v>
      </c>
      <c r="N62" s="21">
        <v>0</v>
      </c>
      <c r="O62" s="21">
        <v>0</v>
      </c>
      <c r="P62" s="21">
        <v>0</v>
      </c>
      <c r="Q62" s="22">
        <v>0</v>
      </c>
      <c r="R62" s="20">
        <v>28.110959981612897</v>
      </c>
      <c r="S62" s="21">
        <v>87.6742202626129</v>
      </c>
      <c r="T62" s="21">
        <v>12.090169363516132</v>
      </c>
      <c r="U62" s="21">
        <v>0</v>
      </c>
      <c r="V62" s="22">
        <v>67.57319380209678</v>
      </c>
      <c r="W62" s="20">
        <v>0</v>
      </c>
      <c r="X62" s="21">
        <v>0</v>
      </c>
      <c r="Y62" s="21">
        <v>0</v>
      </c>
      <c r="Z62" s="21">
        <v>0</v>
      </c>
      <c r="AA62" s="22">
        <v>0</v>
      </c>
      <c r="AB62" s="20">
        <v>0</v>
      </c>
      <c r="AC62" s="21">
        <v>0</v>
      </c>
      <c r="AD62" s="21">
        <v>0</v>
      </c>
      <c r="AE62" s="21">
        <v>0</v>
      </c>
      <c r="AF62" s="22">
        <v>0</v>
      </c>
      <c r="AG62" s="20">
        <v>0</v>
      </c>
      <c r="AH62" s="21">
        <v>0</v>
      </c>
      <c r="AI62" s="21">
        <v>0</v>
      </c>
      <c r="AJ62" s="21">
        <v>0</v>
      </c>
      <c r="AK62" s="22">
        <v>0</v>
      </c>
      <c r="AL62" s="20">
        <v>0</v>
      </c>
      <c r="AM62" s="21">
        <v>0</v>
      </c>
      <c r="AN62" s="21">
        <v>0</v>
      </c>
      <c r="AO62" s="21">
        <v>0</v>
      </c>
      <c r="AP62" s="22">
        <v>0</v>
      </c>
      <c r="AQ62" s="20">
        <v>0</v>
      </c>
      <c r="AR62" s="21">
        <v>0</v>
      </c>
      <c r="AS62" s="21">
        <v>0</v>
      </c>
      <c r="AT62" s="21">
        <v>0</v>
      </c>
      <c r="AU62" s="22">
        <v>0</v>
      </c>
      <c r="AV62" s="20">
        <v>105.24646113683873</v>
      </c>
      <c r="AW62" s="21">
        <v>1108.3094861188592</v>
      </c>
      <c r="AX62" s="21">
        <v>6.185779759000001</v>
      </c>
      <c r="AY62" s="21">
        <v>0</v>
      </c>
      <c r="AZ62" s="22">
        <v>978.3765651927093</v>
      </c>
      <c r="BA62" s="20">
        <v>0</v>
      </c>
      <c r="BB62" s="21">
        <v>0</v>
      </c>
      <c r="BC62" s="21">
        <v>0</v>
      </c>
      <c r="BD62" s="21">
        <v>0</v>
      </c>
      <c r="BE62" s="22">
        <v>0</v>
      </c>
      <c r="BF62" s="20">
        <v>55.37874588825807</v>
      </c>
      <c r="BG62" s="21">
        <v>105.46810798070966</v>
      </c>
      <c r="BH62" s="21">
        <v>7.779880962354839</v>
      </c>
      <c r="BI62" s="21">
        <v>0</v>
      </c>
      <c r="BJ62" s="22">
        <v>141.0235958776129</v>
      </c>
      <c r="BK62" s="23">
        <f t="shared" si="7"/>
        <v>5207.667084070116</v>
      </c>
    </row>
    <row r="63" spans="1:63" s="28" customFormat="1" ht="15">
      <c r="A63" s="19"/>
      <c r="B63" s="8" t="s">
        <v>18</v>
      </c>
      <c r="C63" s="24">
        <f aca="true" t="shared" si="8" ref="C63:AH63">SUM(C43:C62)</f>
        <v>0</v>
      </c>
      <c r="D63" s="25">
        <f t="shared" si="8"/>
        <v>2202.0651350902253</v>
      </c>
      <c r="E63" s="25">
        <f t="shared" si="8"/>
        <v>0</v>
      </c>
      <c r="F63" s="25">
        <f t="shared" si="8"/>
        <v>0</v>
      </c>
      <c r="G63" s="26">
        <f t="shared" si="8"/>
        <v>0</v>
      </c>
      <c r="H63" s="24">
        <f t="shared" si="8"/>
        <v>385.4346285436452</v>
      </c>
      <c r="I63" s="25">
        <f t="shared" si="8"/>
        <v>20934.231133630237</v>
      </c>
      <c r="J63" s="25">
        <f t="shared" si="8"/>
        <v>1168.5284501099354</v>
      </c>
      <c r="K63" s="25">
        <f t="shared" si="8"/>
        <v>0</v>
      </c>
      <c r="L63" s="26">
        <f t="shared" si="8"/>
        <v>5584.725368115225</v>
      </c>
      <c r="M63" s="24">
        <f t="shared" si="8"/>
        <v>0</v>
      </c>
      <c r="N63" s="25">
        <f t="shared" si="8"/>
        <v>0</v>
      </c>
      <c r="O63" s="25">
        <f t="shared" si="8"/>
        <v>0</v>
      </c>
      <c r="P63" s="25">
        <f t="shared" si="8"/>
        <v>0</v>
      </c>
      <c r="Q63" s="26">
        <f t="shared" si="8"/>
        <v>0</v>
      </c>
      <c r="R63" s="24">
        <f t="shared" si="8"/>
        <v>166.1908614614516</v>
      </c>
      <c r="S63" s="25">
        <f t="shared" si="8"/>
        <v>1031.984830255645</v>
      </c>
      <c r="T63" s="25">
        <f t="shared" si="8"/>
        <v>212.40295463077422</v>
      </c>
      <c r="U63" s="25">
        <f t="shared" si="8"/>
        <v>0</v>
      </c>
      <c r="V63" s="26">
        <f t="shared" si="8"/>
        <v>529.9326895284516</v>
      </c>
      <c r="W63" s="24">
        <f t="shared" si="8"/>
        <v>0</v>
      </c>
      <c r="X63" s="25">
        <f t="shared" si="8"/>
        <v>0</v>
      </c>
      <c r="Y63" s="25">
        <f t="shared" si="8"/>
        <v>0</v>
      </c>
      <c r="Z63" s="25">
        <f t="shared" si="8"/>
        <v>0</v>
      </c>
      <c r="AA63" s="26">
        <f t="shared" si="8"/>
        <v>0</v>
      </c>
      <c r="AB63" s="24">
        <f t="shared" si="8"/>
        <v>0</v>
      </c>
      <c r="AC63" s="25">
        <f t="shared" si="8"/>
        <v>0</v>
      </c>
      <c r="AD63" s="25">
        <f t="shared" si="8"/>
        <v>0</v>
      </c>
      <c r="AE63" s="25">
        <f t="shared" si="8"/>
        <v>0</v>
      </c>
      <c r="AF63" s="26">
        <f t="shared" si="8"/>
        <v>0</v>
      </c>
      <c r="AG63" s="24">
        <f t="shared" si="8"/>
        <v>0</v>
      </c>
      <c r="AH63" s="25">
        <f t="shared" si="8"/>
        <v>0</v>
      </c>
      <c r="AI63" s="25">
        <f aca="true" t="shared" si="9" ref="AI63:BK63">SUM(AI43:AI62)</f>
        <v>0</v>
      </c>
      <c r="AJ63" s="25">
        <f t="shared" si="9"/>
        <v>0</v>
      </c>
      <c r="AK63" s="26">
        <f t="shared" si="9"/>
        <v>0</v>
      </c>
      <c r="AL63" s="24">
        <f t="shared" si="9"/>
        <v>0</v>
      </c>
      <c r="AM63" s="25">
        <f t="shared" si="9"/>
        <v>0</v>
      </c>
      <c r="AN63" s="25">
        <f t="shared" si="9"/>
        <v>0</v>
      </c>
      <c r="AO63" s="25">
        <f t="shared" si="9"/>
        <v>0</v>
      </c>
      <c r="AP63" s="26">
        <f t="shared" si="9"/>
        <v>0</v>
      </c>
      <c r="AQ63" s="24">
        <f t="shared" si="9"/>
        <v>0</v>
      </c>
      <c r="AR63" s="25">
        <f t="shared" si="9"/>
        <v>0</v>
      </c>
      <c r="AS63" s="25">
        <f t="shared" si="9"/>
        <v>0</v>
      </c>
      <c r="AT63" s="25">
        <f t="shared" si="9"/>
        <v>0</v>
      </c>
      <c r="AU63" s="26">
        <f t="shared" si="9"/>
        <v>0</v>
      </c>
      <c r="AV63" s="24">
        <f t="shared" si="9"/>
        <v>979.0969245277741</v>
      </c>
      <c r="AW63" s="25">
        <f t="shared" si="9"/>
        <v>6870.735118571937</v>
      </c>
      <c r="AX63" s="25">
        <f t="shared" si="9"/>
        <v>53.699796118870964</v>
      </c>
      <c r="AY63" s="25">
        <f t="shared" si="9"/>
        <v>0</v>
      </c>
      <c r="AZ63" s="26">
        <f t="shared" si="9"/>
        <v>6546.2199528323545</v>
      </c>
      <c r="BA63" s="24">
        <f t="shared" si="9"/>
        <v>0</v>
      </c>
      <c r="BB63" s="25">
        <f t="shared" si="9"/>
        <v>0</v>
      </c>
      <c r="BC63" s="25">
        <f t="shared" si="9"/>
        <v>0</v>
      </c>
      <c r="BD63" s="25">
        <f t="shared" si="9"/>
        <v>0</v>
      </c>
      <c r="BE63" s="26">
        <f t="shared" si="9"/>
        <v>0</v>
      </c>
      <c r="BF63" s="24">
        <f t="shared" si="9"/>
        <v>615.7888228005485</v>
      </c>
      <c r="BG63" s="25">
        <f t="shared" si="9"/>
        <v>978.3691723765485</v>
      </c>
      <c r="BH63" s="25">
        <f t="shared" si="9"/>
        <v>181.59884921964513</v>
      </c>
      <c r="BI63" s="25">
        <f t="shared" si="9"/>
        <v>0</v>
      </c>
      <c r="BJ63" s="26">
        <f t="shared" si="9"/>
        <v>1309.8716035933874</v>
      </c>
      <c r="BK63" s="27">
        <f t="shared" si="9"/>
        <v>49750.87629140666</v>
      </c>
    </row>
    <row r="64" spans="1:63" s="28" customFormat="1" ht="15">
      <c r="A64" s="19"/>
      <c r="B64" s="8" t="s">
        <v>19</v>
      </c>
      <c r="C64" s="24">
        <f aca="true" t="shared" si="10" ref="C64:AH64">C63+C41+C38+C34+C15+C11</f>
        <v>0</v>
      </c>
      <c r="D64" s="25">
        <f t="shared" si="10"/>
        <v>2334.8521854695155</v>
      </c>
      <c r="E64" s="25">
        <f t="shared" si="10"/>
        <v>0</v>
      </c>
      <c r="F64" s="25">
        <f t="shared" si="10"/>
        <v>0</v>
      </c>
      <c r="G64" s="26">
        <f t="shared" si="10"/>
        <v>0</v>
      </c>
      <c r="H64" s="24">
        <f t="shared" si="10"/>
        <v>707.4739585849032</v>
      </c>
      <c r="I64" s="25">
        <f t="shared" si="10"/>
        <v>46208.81933745297</v>
      </c>
      <c r="J64" s="25">
        <f t="shared" si="10"/>
        <v>2608.215553330033</v>
      </c>
      <c r="K64" s="25">
        <f t="shared" si="10"/>
        <v>0</v>
      </c>
      <c r="L64" s="26">
        <f t="shared" si="10"/>
        <v>7979.146848920508</v>
      </c>
      <c r="M64" s="24">
        <f t="shared" si="10"/>
        <v>0</v>
      </c>
      <c r="N64" s="25">
        <f t="shared" si="10"/>
        <v>0</v>
      </c>
      <c r="O64" s="25">
        <f t="shared" si="10"/>
        <v>0</v>
      </c>
      <c r="P64" s="25">
        <f t="shared" si="10"/>
        <v>0</v>
      </c>
      <c r="Q64" s="26">
        <f t="shared" si="10"/>
        <v>0</v>
      </c>
      <c r="R64" s="24">
        <f t="shared" si="10"/>
        <v>334.9752328876774</v>
      </c>
      <c r="S64" s="25">
        <f t="shared" si="10"/>
        <v>2662.9157317901286</v>
      </c>
      <c r="T64" s="25">
        <f t="shared" si="10"/>
        <v>347.57481567854836</v>
      </c>
      <c r="U64" s="25">
        <f t="shared" si="10"/>
        <v>0</v>
      </c>
      <c r="V64" s="26">
        <f t="shared" si="10"/>
        <v>804.0419229226451</v>
      </c>
      <c r="W64" s="24">
        <f t="shared" si="10"/>
        <v>0</v>
      </c>
      <c r="X64" s="25">
        <f t="shared" si="10"/>
        <v>0</v>
      </c>
      <c r="Y64" s="25">
        <f t="shared" si="10"/>
        <v>0</v>
      </c>
      <c r="Z64" s="25">
        <f t="shared" si="10"/>
        <v>0</v>
      </c>
      <c r="AA64" s="26">
        <f t="shared" si="10"/>
        <v>0</v>
      </c>
      <c r="AB64" s="24">
        <f t="shared" si="10"/>
        <v>0</v>
      </c>
      <c r="AC64" s="25">
        <f t="shared" si="10"/>
        <v>0</v>
      </c>
      <c r="AD64" s="25">
        <f t="shared" si="10"/>
        <v>0</v>
      </c>
      <c r="AE64" s="25">
        <f t="shared" si="10"/>
        <v>0</v>
      </c>
      <c r="AF64" s="26">
        <f t="shared" si="10"/>
        <v>0</v>
      </c>
      <c r="AG64" s="24">
        <f t="shared" si="10"/>
        <v>0</v>
      </c>
      <c r="AH64" s="25">
        <f t="shared" si="10"/>
        <v>0</v>
      </c>
      <c r="AI64" s="25">
        <f aca="true" t="shared" si="11" ref="AI64:BK64">AI63+AI41+AI38+AI34+AI15+AI11</f>
        <v>0</v>
      </c>
      <c r="AJ64" s="25">
        <f t="shared" si="11"/>
        <v>0</v>
      </c>
      <c r="AK64" s="26">
        <f t="shared" si="11"/>
        <v>0</v>
      </c>
      <c r="AL64" s="24">
        <f t="shared" si="11"/>
        <v>0</v>
      </c>
      <c r="AM64" s="25">
        <f t="shared" si="11"/>
        <v>0</v>
      </c>
      <c r="AN64" s="25">
        <f t="shared" si="11"/>
        <v>0</v>
      </c>
      <c r="AO64" s="25">
        <f t="shared" si="11"/>
        <v>0</v>
      </c>
      <c r="AP64" s="26">
        <f t="shared" si="11"/>
        <v>0</v>
      </c>
      <c r="AQ64" s="24">
        <f t="shared" si="11"/>
        <v>0</v>
      </c>
      <c r="AR64" s="25">
        <f t="shared" si="11"/>
        <v>0</v>
      </c>
      <c r="AS64" s="25">
        <f t="shared" si="11"/>
        <v>0</v>
      </c>
      <c r="AT64" s="25">
        <f t="shared" si="11"/>
        <v>0</v>
      </c>
      <c r="AU64" s="26">
        <f t="shared" si="11"/>
        <v>0</v>
      </c>
      <c r="AV64" s="24">
        <f t="shared" si="11"/>
        <v>1264.7509820416772</v>
      </c>
      <c r="AW64" s="25">
        <f t="shared" si="11"/>
        <v>13751.35853561796</v>
      </c>
      <c r="AX64" s="25">
        <f t="shared" si="11"/>
        <v>63.16144022232258</v>
      </c>
      <c r="AY64" s="25">
        <f t="shared" si="11"/>
        <v>0</v>
      </c>
      <c r="AZ64" s="26">
        <f t="shared" si="11"/>
        <v>8108.611889737161</v>
      </c>
      <c r="BA64" s="24">
        <f t="shared" si="11"/>
        <v>0</v>
      </c>
      <c r="BB64" s="25">
        <f t="shared" si="11"/>
        <v>0</v>
      </c>
      <c r="BC64" s="25">
        <f t="shared" si="11"/>
        <v>0</v>
      </c>
      <c r="BD64" s="25">
        <f t="shared" si="11"/>
        <v>0</v>
      </c>
      <c r="BE64" s="26">
        <f t="shared" si="11"/>
        <v>0</v>
      </c>
      <c r="BF64" s="24">
        <f t="shared" si="11"/>
        <v>791.5780673679678</v>
      </c>
      <c r="BG64" s="25">
        <f t="shared" si="11"/>
        <v>1252.3050479973226</v>
      </c>
      <c r="BH64" s="25">
        <f t="shared" si="11"/>
        <v>208.66747552516125</v>
      </c>
      <c r="BI64" s="25">
        <f t="shared" si="11"/>
        <v>0</v>
      </c>
      <c r="BJ64" s="26">
        <f t="shared" si="11"/>
        <v>1591.8604590318068</v>
      </c>
      <c r="BK64" s="26">
        <f t="shared" si="11"/>
        <v>91020.30948457832</v>
      </c>
    </row>
    <row r="65" spans="3:63" ht="15" customHeight="1"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</row>
    <row r="66" spans="1:62" ht="15" customHeight="1">
      <c r="A66" s="19" t="s">
        <v>20</v>
      </c>
      <c r="B66" s="11" t="s">
        <v>21</v>
      </c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2"/>
    </row>
    <row r="67" spans="1:63" ht="15">
      <c r="A67" s="19" t="s">
        <v>7</v>
      </c>
      <c r="B67" s="33" t="s">
        <v>48</v>
      </c>
      <c r="C67" s="20"/>
      <c r="D67" s="21"/>
      <c r="E67" s="21"/>
      <c r="F67" s="21"/>
      <c r="G67" s="22"/>
      <c r="H67" s="20"/>
      <c r="I67" s="21"/>
      <c r="J67" s="21"/>
      <c r="K67" s="21"/>
      <c r="L67" s="22"/>
      <c r="M67" s="20"/>
      <c r="N67" s="21"/>
      <c r="O67" s="21"/>
      <c r="P67" s="21"/>
      <c r="Q67" s="22"/>
      <c r="R67" s="20"/>
      <c r="S67" s="21"/>
      <c r="T67" s="21"/>
      <c r="U67" s="21"/>
      <c r="V67" s="22"/>
      <c r="W67" s="20"/>
      <c r="X67" s="21"/>
      <c r="Y67" s="21"/>
      <c r="Z67" s="21"/>
      <c r="AA67" s="22"/>
      <c r="AB67" s="20"/>
      <c r="AC67" s="21"/>
      <c r="AD67" s="21"/>
      <c r="AE67" s="21"/>
      <c r="AF67" s="22"/>
      <c r="AG67" s="20"/>
      <c r="AH67" s="21"/>
      <c r="AI67" s="21"/>
      <c r="AJ67" s="21"/>
      <c r="AK67" s="22"/>
      <c r="AL67" s="20"/>
      <c r="AM67" s="21"/>
      <c r="AN67" s="21"/>
      <c r="AO67" s="21"/>
      <c r="AP67" s="22"/>
      <c r="AQ67" s="20"/>
      <c r="AR67" s="21"/>
      <c r="AS67" s="21"/>
      <c r="AT67" s="21"/>
      <c r="AU67" s="22"/>
      <c r="AV67" s="20"/>
      <c r="AW67" s="21"/>
      <c r="AX67" s="21"/>
      <c r="AY67" s="21"/>
      <c r="AZ67" s="22"/>
      <c r="BA67" s="20"/>
      <c r="BB67" s="21"/>
      <c r="BC67" s="21"/>
      <c r="BD67" s="21"/>
      <c r="BE67" s="22"/>
      <c r="BF67" s="20"/>
      <c r="BG67" s="21"/>
      <c r="BH67" s="21"/>
      <c r="BI67" s="21"/>
      <c r="BJ67" s="22"/>
      <c r="BK67" s="23"/>
    </row>
    <row r="68" spans="1:63" ht="15">
      <c r="A68" s="19"/>
      <c r="B68" s="7" t="s">
        <v>116</v>
      </c>
      <c r="C68" s="20">
        <v>0</v>
      </c>
      <c r="D68" s="21">
        <v>18.192920907225805</v>
      </c>
      <c r="E68" s="21">
        <v>0</v>
      </c>
      <c r="F68" s="21">
        <v>0</v>
      </c>
      <c r="G68" s="22">
        <v>0</v>
      </c>
      <c r="H68" s="20">
        <v>450.05970206858063</v>
      </c>
      <c r="I68" s="21">
        <v>18.41232793232258</v>
      </c>
      <c r="J68" s="21">
        <v>0</v>
      </c>
      <c r="K68" s="21">
        <v>0</v>
      </c>
      <c r="L68" s="22">
        <v>45.52293511009677</v>
      </c>
      <c r="M68" s="20">
        <v>0</v>
      </c>
      <c r="N68" s="21">
        <v>0</v>
      </c>
      <c r="O68" s="21">
        <v>0</v>
      </c>
      <c r="P68" s="21">
        <v>0</v>
      </c>
      <c r="Q68" s="22">
        <v>0</v>
      </c>
      <c r="R68" s="20">
        <v>322.43596991887097</v>
      </c>
      <c r="S68" s="21">
        <v>9.159253521935485</v>
      </c>
      <c r="T68" s="21">
        <v>0</v>
      </c>
      <c r="U68" s="21">
        <v>0</v>
      </c>
      <c r="V68" s="22">
        <v>17.886840008387093</v>
      </c>
      <c r="W68" s="20">
        <v>0</v>
      </c>
      <c r="X68" s="21">
        <v>0</v>
      </c>
      <c r="Y68" s="21">
        <v>0</v>
      </c>
      <c r="Z68" s="21">
        <v>0</v>
      </c>
      <c r="AA68" s="22">
        <v>0</v>
      </c>
      <c r="AB68" s="20">
        <v>0</v>
      </c>
      <c r="AC68" s="21">
        <v>0</v>
      </c>
      <c r="AD68" s="21">
        <v>0</v>
      </c>
      <c r="AE68" s="21">
        <v>0</v>
      </c>
      <c r="AF68" s="22">
        <v>0</v>
      </c>
      <c r="AG68" s="20">
        <v>0</v>
      </c>
      <c r="AH68" s="21">
        <v>0</v>
      </c>
      <c r="AI68" s="21">
        <v>0</v>
      </c>
      <c r="AJ68" s="21">
        <v>0</v>
      </c>
      <c r="AK68" s="22">
        <v>0</v>
      </c>
      <c r="AL68" s="20">
        <v>0</v>
      </c>
      <c r="AM68" s="21">
        <v>0</v>
      </c>
      <c r="AN68" s="21">
        <v>0</v>
      </c>
      <c r="AO68" s="21">
        <v>0</v>
      </c>
      <c r="AP68" s="22">
        <v>0</v>
      </c>
      <c r="AQ68" s="20">
        <v>0</v>
      </c>
      <c r="AR68" s="21">
        <v>0</v>
      </c>
      <c r="AS68" s="21">
        <v>0</v>
      </c>
      <c r="AT68" s="21">
        <v>0</v>
      </c>
      <c r="AU68" s="22">
        <v>0</v>
      </c>
      <c r="AV68" s="20">
        <v>4909.628561207453</v>
      </c>
      <c r="AW68" s="21">
        <v>284.67701481946517</v>
      </c>
      <c r="AX68" s="21">
        <v>0</v>
      </c>
      <c r="AY68" s="21">
        <v>0</v>
      </c>
      <c r="AZ68" s="22">
        <v>434.6502121725161</v>
      </c>
      <c r="BA68" s="20">
        <v>0</v>
      </c>
      <c r="BB68" s="21">
        <v>0</v>
      </c>
      <c r="BC68" s="21">
        <v>0</v>
      </c>
      <c r="BD68" s="21">
        <v>0</v>
      </c>
      <c r="BE68" s="22">
        <v>0</v>
      </c>
      <c r="BF68" s="20">
        <v>4252.299605864323</v>
      </c>
      <c r="BG68" s="21">
        <v>184.59896275122583</v>
      </c>
      <c r="BH68" s="21">
        <v>0</v>
      </c>
      <c r="BI68" s="21">
        <v>0</v>
      </c>
      <c r="BJ68" s="22">
        <v>219.57831687570973</v>
      </c>
      <c r="BK68" s="23">
        <f>SUM(C68:BJ68)</f>
        <v>11167.102623158113</v>
      </c>
    </row>
    <row r="69" spans="1:63" s="28" customFormat="1" ht="15">
      <c r="A69" s="19"/>
      <c r="B69" s="8" t="s">
        <v>9</v>
      </c>
      <c r="C69" s="24">
        <f aca="true" t="shared" si="12" ref="C69:AH69">SUM(C68:C68)</f>
        <v>0</v>
      </c>
      <c r="D69" s="25">
        <f t="shared" si="12"/>
        <v>18.192920907225805</v>
      </c>
      <c r="E69" s="25">
        <f t="shared" si="12"/>
        <v>0</v>
      </c>
      <c r="F69" s="25">
        <f t="shared" si="12"/>
        <v>0</v>
      </c>
      <c r="G69" s="26">
        <f t="shared" si="12"/>
        <v>0</v>
      </c>
      <c r="H69" s="24">
        <f t="shared" si="12"/>
        <v>450.05970206858063</v>
      </c>
      <c r="I69" s="25">
        <f t="shared" si="12"/>
        <v>18.41232793232258</v>
      </c>
      <c r="J69" s="25">
        <f t="shared" si="12"/>
        <v>0</v>
      </c>
      <c r="K69" s="25">
        <f t="shared" si="12"/>
        <v>0</v>
      </c>
      <c r="L69" s="26">
        <f t="shared" si="12"/>
        <v>45.52293511009677</v>
      </c>
      <c r="M69" s="24">
        <f t="shared" si="12"/>
        <v>0</v>
      </c>
      <c r="N69" s="25">
        <f t="shared" si="12"/>
        <v>0</v>
      </c>
      <c r="O69" s="25">
        <f t="shared" si="12"/>
        <v>0</v>
      </c>
      <c r="P69" s="25">
        <f t="shared" si="12"/>
        <v>0</v>
      </c>
      <c r="Q69" s="26">
        <f t="shared" si="12"/>
        <v>0</v>
      </c>
      <c r="R69" s="24">
        <f t="shared" si="12"/>
        <v>322.43596991887097</v>
      </c>
      <c r="S69" s="25">
        <f t="shared" si="12"/>
        <v>9.159253521935485</v>
      </c>
      <c r="T69" s="25">
        <f t="shared" si="12"/>
        <v>0</v>
      </c>
      <c r="U69" s="25">
        <f t="shared" si="12"/>
        <v>0</v>
      </c>
      <c r="V69" s="26">
        <f t="shared" si="12"/>
        <v>17.886840008387093</v>
      </c>
      <c r="W69" s="24">
        <f t="shared" si="12"/>
        <v>0</v>
      </c>
      <c r="X69" s="25">
        <f t="shared" si="12"/>
        <v>0</v>
      </c>
      <c r="Y69" s="25">
        <f t="shared" si="12"/>
        <v>0</v>
      </c>
      <c r="Z69" s="25">
        <f t="shared" si="12"/>
        <v>0</v>
      </c>
      <c r="AA69" s="26">
        <f t="shared" si="12"/>
        <v>0</v>
      </c>
      <c r="AB69" s="24">
        <f t="shared" si="12"/>
        <v>0</v>
      </c>
      <c r="AC69" s="25">
        <f t="shared" si="12"/>
        <v>0</v>
      </c>
      <c r="AD69" s="25">
        <f t="shared" si="12"/>
        <v>0</v>
      </c>
      <c r="AE69" s="25">
        <f t="shared" si="12"/>
        <v>0</v>
      </c>
      <c r="AF69" s="26">
        <f t="shared" si="12"/>
        <v>0</v>
      </c>
      <c r="AG69" s="24">
        <f t="shared" si="12"/>
        <v>0</v>
      </c>
      <c r="AH69" s="25">
        <f t="shared" si="12"/>
        <v>0</v>
      </c>
      <c r="AI69" s="25">
        <f aca="true" t="shared" si="13" ref="AI69:BK69">SUM(AI68:AI68)</f>
        <v>0</v>
      </c>
      <c r="AJ69" s="25">
        <f t="shared" si="13"/>
        <v>0</v>
      </c>
      <c r="AK69" s="26">
        <f t="shared" si="13"/>
        <v>0</v>
      </c>
      <c r="AL69" s="24">
        <f t="shared" si="13"/>
        <v>0</v>
      </c>
      <c r="AM69" s="25">
        <f t="shared" si="13"/>
        <v>0</v>
      </c>
      <c r="AN69" s="25">
        <f t="shared" si="13"/>
        <v>0</v>
      </c>
      <c r="AO69" s="25">
        <f t="shared" si="13"/>
        <v>0</v>
      </c>
      <c r="AP69" s="26">
        <f t="shared" si="13"/>
        <v>0</v>
      </c>
      <c r="AQ69" s="24">
        <f t="shared" si="13"/>
        <v>0</v>
      </c>
      <c r="AR69" s="25">
        <f t="shared" si="13"/>
        <v>0</v>
      </c>
      <c r="AS69" s="25">
        <f t="shared" si="13"/>
        <v>0</v>
      </c>
      <c r="AT69" s="25">
        <f t="shared" si="13"/>
        <v>0</v>
      </c>
      <c r="AU69" s="26">
        <f t="shared" si="13"/>
        <v>0</v>
      </c>
      <c r="AV69" s="24">
        <f t="shared" si="13"/>
        <v>4909.628561207453</v>
      </c>
      <c r="AW69" s="25">
        <f t="shared" si="13"/>
        <v>284.67701481946517</v>
      </c>
      <c r="AX69" s="25">
        <f t="shared" si="13"/>
        <v>0</v>
      </c>
      <c r="AY69" s="25">
        <f t="shared" si="13"/>
        <v>0</v>
      </c>
      <c r="AZ69" s="26">
        <f t="shared" si="13"/>
        <v>434.6502121725161</v>
      </c>
      <c r="BA69" s="24">
        <f t="shared" si="13"/>
        <v>0</v>
      </c>
      <c r="BB69" s="25">
        <f t="shared" si="13"/>
        <v>0</v>
      </c>
      <c r="BC69" s="25">
        <f t="shared" si="13"/>
        <v>0</v>
      </c>
      <c r="BD69" s="25">
        <f t="shared" si="13"/>
        <v>0</v>
      </c>
      <c r="BE69" s="26">
        <f t="shared" si="13"/>
        <v>0</v>
      </c>
      <c r="BF69" s="24">
        <f t="shared" si="13"/>
        <v>4252.299605864323</v>
      </c>
      <c r="BG69" s="25">
        <f t="shared" si="13"/>
        <v>184.59896275122583</v>
      </c>
      <c r="BH69" s="25">
        <f t="shared" si="13"/>
        <v>0</v>
      </c>
      <c r="BI69" s="25">
        <f t="shared" si="13"/>
        <v>0</v>
      </c>
      <c r="BJ69" s="26">
        <f t="shared" si="13"/>
        <v>219.57831687570973</v>
      </c>
      <c r="BK69" s="27">
        <f t="shared" si="13"/>
        <v>11167.102623158113</v>
      </c>
    </row>
    <row r="70" spans="3:63" ht="15" customHeight="1"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</row>
    <row r="71" spans="1:63" ht="15">
      <c r="A71" s="19" t="s">
        <v>10</v>
      </c>
      <c r="B71" s="12" t="s">
        <v>22</v>
      </c>
      <c r="C71" s="20"/>
      <c r="D71" s="21"/>
      <c r="E71" s="21"/>
      <c r="F71" s="21"/>
      <c r="G71" s="22"/>
      <c r="H71" s="20"/>
      <c r="I71" s="21"/>
      <c r="J71" s="21"/>
      <c r="K71" s="21"/>
      <c r="L71" s="22"/>
      <c r="M71" s="20"/>
      <c r="N71" s="21"/>
      <c r="O71" s="21"/>
      <c r="P71" s="21"/>
      <c r="Q71" s="22"/>
      <c r="R71" s="20"/>
      <c r="S71" s="21"/>
      <c r="T71" s="21"/>
      <c r="U71" s="21"/>
      <c r="V71" s="22"/>
      <c r="W71" s="20"/>
      <c r="X71" s="21"/>
      <c r="Y71" s="21"/>
      <c r="Z71" s="21"/>
      <c r="AA71" s="22"/>
      <c r="AB71" s="20"/>
      <c r="AC71" s="21"/>
      <c r="AD71" s="21"/>
      <c r="AE71" s="21"/>
      <c r="AF71" s="22"/>
      <c r="AG71" s="20"/>
      <c r="AH71" s="21"/>
      <c r="AI71" s="21"/>
      <c r="AJ71" s="21"/>
      <c r="AK71" s="22"/>
      <c r="AL71" s="20"/>
      <c r="AM71" s="21"/>
      <c r="AN71" s="21"/>
      <c r="AO71" s="21"/>
      <c r="AP71" s="22"/>
      <c r="AQ71" s="20"/>
      <c r="AR71" s="21"/>
      <c r="AS71" s="21"/>
      <c r="AT71" s="21"/>
      <c r="AU71" s="22"/>
      <c r="AV71" s="20"/>
      <c r="AW71" s="21"/>
      <c r="AX71" s="21"/>
      <c r="AY71" s="21"/>
      <c r="AZ71" s="22"/>
      <c r="BA71" s="20"/>
      <c r="BB71" s="21"/>
      <c r="BC71" s="21"/>
      <c r="BD71" s="21"/>
      <c r="BE71" s="22"/>
      <c r="BF71" s="20"/>
      <c r="BG71" s="21"/>
      <c r="BH71" s="21"/>
      <c r="BI71" s="21"/>
      <c r="BJ71" s="22"/>
      <c r="BK71" s="23"/>
    </row>
    <row r="72" spans="1:63" ht="15">
      <c r="A72" s="19"/>
      <c r="B72" s="7" t="s">
        <v>117</v>
      </c>
      <c r="C72" s="20">
        <v>0</v>
      </c>
      <c r="D72" s="21">
        <v>0.015105</v>
      </c>
      <c r="E72" s="21">
        <v>0</v>
      </c>
      <c r="F72" s="21">
        <v>0</v>
      </c>
      <c r="G72" s="22">
        <v>0</v>
      </c>
      <c r="H72" s="20">
        <v>0.14046203099999996</v>
      </c>
      <c r="I72" s="21">
        <v>0.08368281199999998</v>
      </c>
      <c r="J72" s="21">
        <v>0</v>
      </c>
      <c r="K72" s="21">
        <v>0</v>
      </c>
      <c r="L72" s="22">
        <v>0.6858610649999997</v>
      </c>
      <c r="M72" s="20">
        <v>0</v>
      </c>
      <c r="N72" s="21">
        <v>0</v>
      </c>
      <c r="O72" s="21">
        <v>0</v>
      </c>
      <c r="P72" s="21">
        <v>0</v>
      </c>
      <c r="Q72" s="22">
        <v>0</v>
      </c>
      <c r="R72" s="20">
        <v>0.07872556499999997</v>
      </c>
      <c r="S72" s="21">
        <v>0.19776870899999996</v>
      </c>
      <c r="T72" s="21">
        <v>0</v>
      </c>
      <c r="U72" s="21">
        <v>0</v>
      </c>
      <c r="V72" s="22">
        <v>0.2409825490000001</v>
      </c>
      <c r="W72" s="20">
        <v>0</v>
      </c>
      <c r="X72" s="21">
        <v>0</v>
      </c>
      <c r="Y72" s="21">
        <v>0</v>
      </c>
      <c r="Z72" s="21">
        <v>0</v>
      </c>
      <c r="AA72" s="22">
        <v>0</v>
      </c>
      <c r="AB72" s="20">
        <v>0</v>
      </c>
      <c r="AC72" s="21">
        <v>0</v>
      </c>
      <c r="AD72" s="21">
        <v>0</v>
      </c>
      <c r="AE72" s="21">
        <v>0</v>
      </c>
      <c r="AF72" s="22">
        <v>0</v>
      </c>
      <c r="AG72" s="20">
        <v>0</v>
      </c>
      <c r="AH72" s="21">
        <v>0</v>
      </c>
      <c r="AI72" s="21">
        <v>0</v>
      </c>
      <c r="AJ72" s="21">
        <v>0</v>
      </c>
      <c r="AK72" s="22">
        <v>0</v>
      </c>
      <c r="AL72" s="20">
        <v>0</v>
      </c>
      <c r="AM72" s="21">
        <v>0</v>
      </c>
      <c r="AN72" s="21">
        <v>0</v>
      </c>
      <c r="AO72" s="21">
        <v>0</v>
      </c>
      <c r="AP72" s="22">
        <v>0</v>
      </c>
      <c r="AQ72" s="20">
        <v>0</v>
      </c>
      <c r="AR72" s="21">
        <v>0</v>
      </c>
      <c r="AS72" s="21">
        <v>0</v>
      </c>
      <c r="AT72" s="21">
        <v>0</v>
      </c>
      <c r="AU72" s="22">
        <v>0</v>
      </c>
      <c r="AV72" s="20">
        <v>2.9983660740322593</v>
      </c>
      <c r="AW72" s="21">
        <v>2.6614427596626866</v>
      </c>
      <c r="AX72" s="21">
        <v>5.5983000000000016E-05</v>
      </c>
      <c r="AY72" s="21">
        <v>0</v>
      </c>
      <c r="AZ72" s="22">
        <v>12.82870471619355</v>
      </c>
      <c r="BA72" s="20">
        <v>0</v>
      </c>
      <c r="BB72" s="21">
        <v>0</v>
      </c>
      <c r="BC72" s="21">
        <v>0</v>
      </c>
      <c r="BD72" s="21">
        <v>0</v>
      </c>
      <c r="BE72" s="22">
        <v>0</v>
      </c>
      <c r="BF72" s="20">
        <v>1.572673089129032</v>
      </c>
      <c r="BG72" s="21">
        <v>1.2412892500000001</v>
      </c>
      <c r="BH72" s="21">
        <v>0.059922103999999955</v>
      </c>
      <c r="BI72" s="21">
        <v>0</v>
      </c>
      <c r="BJ72" s="22">
        <v>3.007830100967742</v>
      </c>
      <c r="BK72" s="23">
        <f aca="true" t="shared" si="14" ref="BK72:BK77">SUM(C72:BJ72)</f>
        <v>25.81287180798527</v>
      </c>
    </row>
    <row r="73" spans="1:63" ht="15">
      <c r="A73" s="19"/>
      <c r="B73" s="7" t="s">
        <v>118</v>
      </c>
      <c r="C73" s="20">
        <v>0</v>
      </c>
      <c r="D73" s="21">
        <v>5.327749372709679</v>
      </c>
      <c r="E73" s="21">
        <v>0</v>
      </c>
      <c r="F73" s="21">
        <v>0</v>
      </c>
      <c r="G73" s="22">
        <v>0</v>
      </c>
      <c r="H73" s="20">
        <v>58.24822700503226</v>
      </c>
      <c r="I73" s="21">
        <v>2468.360928188904</v>
      </c>
      <c r="J73" s="21">
        <v>0.47019887548387085</v>
      </c>
      <c r="K73" s="21">
        <v>0</v>
      </c>
      <c r="L73" s="22">
        <v>1895.022546658</v>
      </c>
      <c r="M73" s="20">
        <v>0</v>
      </c>
      <c r="N73" s="21">
        <v>0</v>
      </c>
      <c r="O73" s="21">
        <v>0</v>
      </c>
      <c r="P73" s="21">
        <v>0</v>
      </c>
      <c r="Q73" s="22">
        <v>0</v>
      </c>
      <c r="R73" s="20">
        <v>15.83295814716129</v>
      </c>
      <c r="S73" s="21">
        <v>189.72782283800004</v>
      </c>
      <c r="T73" s="21">
        <v>0</v>
      </c>
      <c r="U73" s="21">
        <v>0</v>
      </c>
      <c r="V73" s="22">
        <v>211.0556967897742</v>
      </c>
      <c r="W73" s="20">
        <v>0</v>
      </c>
      <c r="X73" s="21">
        <v>0</v>
      </c>
      <c r="Y73" s="21">
        <v>0</v>
      </c>
      <c r="Z73" s="21">
        <v>0</v>
      </c>
      <c r="AA73" s="22">
        <v>0</v>
      </c>
      <c r="AB73" s="20">
        <v>0</v>
      </c>
      <c r="AC73" s="21">
        <v>0</v>
      </c>
      <c r="AD73" s="21">
        <v>0</v>
      </c>
      <c r="AE73" s="21">
        <v>0</v>
      </c>
      <c r="AF73" s="22">
        <v>0</v>
      </c>
      <c r="AG73" s="20">
        <v>0</v>
      </c>
      <c r="AH73" s="21">
        <v>0</v>
      </c>
      <c r="AI73" s="21">
        <v>0</v>
      </c>
      <c r="AJ73" s="21">
        <v>0</v>
      </c>
      <c r="AK73" s="22">
        <v>0</v>
      </c>
      <c r="AL73" s="20">
        <v>0</v>
      </c>
      <c r="AM73" s="21">
        <v>0</v>
      </c>
      <c r="AN73" s="21">
        <v>0</v>
      </c>
      <c r="AO73" s="21">
        <v>0</v>
      </c>
      <c r="AP73" s="22">
        <v>0</v>
      </c>
      <c r="AQ73" s="20">
        <v>0</v>
      </c>
      <c r="AR73" s="21">
        <v>0</v>
      </c>
      <c r="AS73" s="21">
        <v>0</v>
      </c>
      <c r="AT73" s="21">
        <v>0</v>
      </c>
      <c r="AU73" s="22">
        <v>0</v>
      </c>
      <c r="AV73" s="20">
        <v>278.9204329099353</v>
      </c>
      <c r="AW73" s="21">
        <v>899.8608006107054</v>
      </c>
      <c r="AX73" s="21">
        <v>0.7826811281935484</v>
      </c>
      <c r="AY73" s="21">
        <v>0</v>
      </c>
      <c r="AZ73" s="22">
        <v>2167.3797969409025</v>
      </c>
      <c r="BA73" s="20">
        <v>0</v>
      </c>
      <c r="BB73" s="21">
        <v>0</v>
      </c>
      <c r="BC73" s="21">
        <v>0</v>
      </c>
      <c r="BD73" s="21">
        <v>0</v>
      </c>
      <c r="BE73" s="22">
        <v>0</v>
      </c>
      <c r="BF73" s="20">
        <v>138.93772131848385</v>
      </c>
      <c r="BG73" s="21">
        <v>263.0713139706129</v>
      </c>
      <c r="BH73" s="21">
        <v>0.17880837070967734</v>
      </c>
      <c r="BI73" s="21">
        <v>0</v>
      </c>
      <c r="BJ73" s="22">
        <v>265.777771503258</v>
      </c>
      <c r="BK73" s="23">
        <f t="shared" si="14"/>
        <v>8858.955454627867</v>
      </c>
    </row>
    <row r="74" spans="1:63" ht="15">
      <c r="A74" s="19"/>
      <c r="B74" s="7" t="s">
        <v>153</v>
      </c>
      <c r="C74" s="20">
        <v>0</v>
      </c>
      <c r="D74" s="21">
        <v>5.635641380290322</v>
      </c>
      <c r="E74" s="21">
        <v>0</v>
      </c>
      <c r="F74" s="21">
        <v>0</v>
      </c>
      <c r="G74" s="22">
        <v>0</v>
      </c>
      <c r="H74" s="20">
        <v>169.8294191231613</v>
      </c>
      <c r="I74" s="21">
        <v>51.321320935225806</v>
      </c>
      <c r="J74" s="21">
        <v>0.018276184064516133</v>
      </c>
      <c r="K74" s="21">
        <v>0</v>
      </c>
      <c r="L74" s="22">
        <v>206.21555021261287</v>
      </c>
      <c r="M74" s="20">
        <v>0</v>
      </c>
      <c r="N74" s="21">
        <v>0</v>
      </c>
      <c r="O74" s="21">
        <v>0</v>
      </c>
      <c r="P74" s="21">
        <v>0</v>
      </c>
      <c r="Q74" s="22">
        <v>0</v>
      </c>
      <c r="R74" s="20">
        <v>80.15311523541936</v>
      </c>
      <c r="S74" s="21">
        <v>16.696160563483872</v>
      </c>
      <c r="T74" s="21">
        <v>0</v>
      </c>
      <c r="U74" s="21">
        <v>0</v>
      </c>
      <c r="V74" s="22">
        <v>64.37756884006453</v>
      </c>
      <c r="W74" s="20">
        <v>0</v>
      </c>
      <c r="X74" s="21">
        <v>0</v>
      </c>
      <c r="Y74" s="21">
        <v>0</v>
      </c>
      <c r="Z74" s="21">
        <v>0</v>
      </c>
      <c r="AA74" s="22">
        <v>0</v>
      </c>
      <c r="AB74" s="20">
        <v>0</v>
      </c>
      <c r="AC74" s="21">
        <v>0</v>
      </c>
      <c r="AD74" s="21">
        <v>0</v>
      </c>
      <c r="AE74" s="21">
        <v>0</v>
      </c>
      <c r="AF74" s="22">
        <v>0</v>
      </c>
      <c r="AG74" s="20">
        <v>0</v>
      </c>
      <c r="AH74" s="21">
        <v>0</v>
      </c>
      <c r="AI74" s="21">
        <v>0</v>
      </c>
      <c r="AJ74" s="21">
        <v>0</v>
      </c>
      <c r="AK74" s="22">
        <v>0</v>
      </c>
      <c r="AL74" s="20">
        <v>0</v>
      </c>
      <c r="AM74" s="21">
        <v>0</v>
      </c>
      <c r="AN74" s="21">
        <v>0</v>
      </c>
      <c r="AO74" s="21">
        <v>0</v>
      </c>
      <c r="AP74" s="22">
        <v>0</v>
      </c>
      <c r="AQ74" s="20">
        <v>0</v>
      </c>
      <c r="AR74" s="21">
        <v>0</v>
      </c>
      <c r="AS74" s="21">
        <v>0</v>
      </c>
      <c r="AT74" s="21">
        <v>0</v>
      </c>
      <c r="AU74" s="22">
        <v>0</v>
      </c>
      <c r="AV74" s="20">
        <v>1177.5921816141604</v>
      </c>
      <c r="AW74" s="21">
        <v>234.8478425001432</v>
      </c>
      <c r="AX74" s="21">
        <v>0.003494693129032259</v>
      </c>
      <c r="AY74" s="21">
        <v>0</v>
      </c>
      <c r="AZ74" s="22">
        <v>976.5152129586774</v>
      </c>
      <c r="BA74" s="20">
        <v>0</v>
      </c>
      <c r="BB74" s="21">
        <v>0</v>
      </c>
      <c r="BC74" s="21">
        <v>0</v>
      </c>
      <c r="BD74" s="21">
        <v>0</v>
      </c>
      <c r="BE74" s="22">
        <v>0</v>
      </c>
      <c r="BF74" s="20">
        <v>574.1227898788387</v>
      </c>
      <c r="BG74" s="21">
        <v>57.40869048151613</v>
      </c>
      <c r="BH74" s="21">
        <v>0</v>
      </c>
      <c r="BI74" s="21">
        <v>0</v>
      </c>
      <c r="BJ74" s="22">
        <v>172.28307393961288</v>
      </c>
      <c r="BK74" s="23">
        <f t="shared" si="14"/>
        <v>3787.0203385404</v>
      </c>
    </row>
    <row r="75" spans="1:63" ht="30">
      <c r="A75" s="19"/>
      <c r="B75" s="7" t="s">
        <v>160</v>
      </c>
      <c r="C75" s="20">
        <v>0</v>
      </c>
      <c r="D75" s="21">
        <v>1.0276900759032261</v>
      </c>
      <c r="E75" s="21">
        <v>0</v>
      </c>
      <c r="F75" s="21">
        <v>0</v>
      </c>
      <c r="G75" s="22">
        <v>0</v>
      </c>
      <c r="H75" s="20">
        <v>42.502077292129016</v>
      </c>
      <c r="I75" s="21">
        <v>1292.766313633839</v>
      </c>
      <c r="J75" s="21">
        <v>0.791786795451613</v>
      </c>
      <c r="K75" s="21">
        <v>0</v>
      </c>
      <c r="L75" s="22">
        <v>422.08765000277407</v>
      </c>
      <c r="M75" s="20">
        <v>0</v>
      </c>
      <c r="N75" s="21">
        <v>0</v>
      </c>
      <c r="O75" s="21">
        <v>0</v>
      </c>
      <c r="P75" s="21">
        <v>0</v>
      </c>
      <c r="Q75" s="22">
        <v>0</v>
      </c>
      <c r="R75" s="20">
        <v>0.4056275078709678</v>
      </c>
      <c r="S75" s="21">
        <v>18.50803461716129</v>
      </c>
      <c r="T75" s="21">
        <v>2.7660503455806458</v>
      </c>
      <c r="U75" s="21">
        <v>0</v>
      </c>
      <c r="V75" s="22">
        <v>17.958272599419352</v>
      </c>
      <c r="W75" s="20">
        <v>0</v>
      </c>
      <c r="X75" s="21">
        <v>0</v>
      </c>
      <c r="Y75" s="21">
        <v>0</v>
      </c>
      <c r="Z75" s="21">
        <v>0</v>
      </c>
      <c r="AA75" s="22">
        <v>0</v>
      </c>
      <c r="AB75" s="20">
        <v>0</v>
      </c>
      <c r="AC75" s="21">
        <v>0</v>
      </c>
      <c r="AD75" s="21">
        <v>0</v>
      </c>
      <c r="AE75" s="21">
        <v>0</v>
      </c>
      <c r="AF75" s="22">
        <v>0</v>
      </c>
      <c r="AG75" s="20">
        <v>0</v>
      </c>
      <c r="AH75" s="21">
        <v>0</v>
      </c>
      <c r="AI75" s="21">
        <v>0</v>
      </c>
      <c r="AJ75" s="21">
        <v>0</v>
      </c>
      <c r="AK75" s="22">
        <v>0</v>
      </c>
      <c r="AL75" s="20">
        <v>0</v>
      </c>
      <c r="AM75" s="21">
        <v>0</v>
      </c>
      <c r="AN75" s="21">
        <v>0</v>
      </c>
      <c r="AO75" s="21">
        <v>0</v>
      </c>
      <c r="AP75" s="22">
        <v>0</v>
      </c>
      <c r="AQ75" s="20">
        <v>0</v>
      </c>
      <c r="AR75" s="21">
        <v>0</v>
      </c>
      <c r="AS75" s="21">
        <v>0</v>
      </c>
      <c r="AT75" s="21">
        <v>0</v>
      </c>
      <c r="AU75" s="22">
        <v>0</v>
      </c>
      <c r="AV75" s="20">
        <v>0.8725073742580647</v>
      </c>
      <c r="AW75" s="21">
        <v>155.81765035721943</v>
      </c>
      <c r="AX75" s="21">
        <v>0</v>
      </c>
      <c r="AY75" s="21">
        <v>0</v>
      </c>
      <c r="AZ75" s="22">
        <v>201.44616408654838</v>
      </c>
      <c r="BA75" s="20">
        <v>0</v>
      </c>
      <c r="BB75" s="21">
        <v>0</v>
      </c>
      <c r="BC75" s="21">
        <v>0</v>
      </c>
      <c r="BD75" s="21">
        <v>0</v>
      </c>
      <c r="BE75" s="22">
        <v>0</v>
      </c>
      <c r="BF75" s="20">
        <v>2.478084127161291</v>
      </c>
      <c r="BG75" s="21">
        <v>1.1866706900967743</v>
      </c>
      <c r="BH75" s="21">
        <v>0.038710533935483876</v>
      </c>
      <c r="BI75" s="21">
        <v>0</v>
      </c>
      <c r="BJ75" s="22">
        <v>16.79920633480645</v>
      </c>
      <c r="BK75" s="23">
        <f t="shared" si="14"/>
        <v>2177.452496374155</v>
      </c>
    </row>
    <row r="76" spans="1:63" ht="15">
      <c r="A76" s="19"/>
      <c r="B76" s="7" t="s">
        <v>119</v>
      </c>
      <c r="C76" s="20">
        <v>0</v>
      </c>
      <c r="D76" s="21">
        <v>18.67478919203226</v>
      </c>
      <c r="E76" s="21">
        <v>0</v>
      </c>
      <c r="F76" s="21">
        <v>0</v>
      </c>
      <c r="G76" s="22">
        <v>0</v>
      </c>
      <c r="H76" s="20">
        <v>422.3488700436773</v>
      </c>
      <c r="I76" s="21">
        <v>928.5924792961614</v>
      </c>
      <c r="J76" s="21">
        <v>0</v>
      </c>
      <c r="K76" s="21">
        <v>0</v>
      </c>
      <c r="L76" s="22">
        <v>428.2264233187741</v>
      </c>
      <c r="M76" s="20">
        <v>0</v>
      </c>
      <c r="N76" s="21">
        <v>0</v>
      </c>
      <c r="O76" s="21">
        <v>0</v>
      </c>
      <c r="P76" s="21">
        <v>0</v>
      </c>
      <c r="Q76" s="22">
        <v>0</v>
      </c>
      <c r="R76" s="20">
        <v>246.4196374085161</v>
      </c>
      <c r="S76" s="21">
        <v>185.08413780038705</v>
      </c>
      <c r="T76" s="21">
        <v>0</v>
      </c>
      <c r="U76" s="21">
        <v>0</v>
      </c>
      <c r="V76" s="22">
        <v>99.55847155941935</v>
      </c>
      <c r="W76" s="20">
        <v>0</v>
      </c>
      <c r="X76" s="21">
        <v>0</v>
      </c>
      <c r="Y76" s="21">
        <v>0</v>
      </c>
      <c r="Z76" s="21">
        <v>0</v>
      </c>
      <c r="AA76" s="22">
        <v>0</v>
      </c>
      <c r="AB76" s="20">
        <v>0</v>
      </c>
      <c r="AC76" s="21">
        <v>0</v>
      </c>
      <c r="AD76" s="21">
        <v>0</v>
      </c>
      <c r="AE76" s="21">
        <v>0</v>
      </c>
      <c r="AF76" s="22">
        <v>0</v>
      </c>
      <c r="AG76" s="20">
        <v>0</v>
      </c>
      <c r="AH76" s="21">
        <v>0</v>
      </c>
      <c r="AI76" s="21">
        <v>0</v>
      </c>
      <c r="AJ76" s="21">
        <v>0</v>
      </c>
      <c r="AK76" s="22">
        <v>0</v>
      </c>
      <c r="AL76" s="20">
        <v>0</v>
      </c>
      <c r="AM76" s="21">
        <v>0</v>
      </c>
      <c r="AN76" s="21">
        <v>0</v>
      </c>
      <c r="AO76" s="21">
        <v>0</v>
      </c>
      <c r="AP76" s="22">
        <v>0</v>
      </c>
      <c r="AQ76" s="20">
        <v>0</v>
      </c>
      <c r="AR76" s="21">
        <v>0</v>
      </c>
      <c r="AS76" s="21">
        <v>0</v>
      </c>
      <c r="AT76" s="21">
        <v>0</v>
      </c>
      <c r="AU76" s="22">
        <v>0</v>
      </c>
      <c r="AV76" s="20">
        <v>3311.416061622036</v>
      </c>
      <c r="AW76" s="21">
        <v>536.5833185876788</v>
      </c>
      <c r="AX76" s="21">
        <v>0.3589142123225806</v>
      </c>
      <c r="AY76" s="21">
        <v>0</v>
      </c>
      <c r="AZ76" s="22">
        <v>3082.9610223663217</v>
      </c>
      <c r="BA76" s="20">
        <v>0</v>
      </c>
      <c r="BB76" s="21">
        <v>0</v>
      </c>
      <c r="BC76" s="21">
        <v>0</v>
      </c>
      <c r="BD76" s="21">
        <v>0</v>
      </c>
      <c r="BE76" s="22">
        <v>0</v>
      </c>
      <c r="BF76" s="20">
        <v>2324.833793240261</v>
      </c>
      <c r="BG76" s="21">
        <v>151.96690930787096</v>
      </c>
      <c r="BH76" s="21">
        <v>0</v>
      </c>
      <c r="BI76" s="21">
        <v>0</v>
      </c>
      <c r="BJ76" s="22">
        <v>841.0936450246129</v>
      </c>
      <c r="BK76" s="23">
        <f t="shared" si="14"/>
        <v>12578.118472980072</v>
      </c>
    </row>
    <row r="77" spans="1:63" ht="15">
      <c r="A77" s="19"/>
      <c r="B77" s="7" t="s">
        <v>120</v>
      </c>
      <c r="C77" s="20">
        <v>0</v>
      </c>
      <c r="D77" s="21">
        <v>20.559385860548385</v>
      </c>
      <c r="E77" s="21">
        <v>0</v>
      </c>
      <c r="F77" s="21">
        <v>0</v>
      </c>
      <c r="G77" s="22">
        <v>0</v>
      </c>
      <c r="H77" s="20">
        <v>383.74043494967736</v>
      </c>
      <c r="I77" s="21">
        <v>181.1882848256774</v>
      </c>
      <c r="J77" s="21">
        <v>0</v>
      </c>
      <c r="K77" s="21">
        <v>0</v>
      </c>
      <c r="L77" s="22">
        <v>316.13766746790316</v>
      </c>
      <c r="M77" s="20">
        <v>0</v>
      </c>
      <c r="N77" s="21">
        <v>0</v>
      </c>
      <c r="O77" s="21">
        <v>0</v>
      </c>
      <c r="P77" s="21">
        <v>0</v>
      </c>
      <c r="Q77" s="22">
        <v>0</v>
      </c>
      <c r="R77" s="20">
        <v>229.78320050364516</v>
      </c>
      <c r="S77" s="21">
        <v>67.39777833187098</v>
      </c>
      <c r="T77" s="21">
        <v>0</v>
      </c>
      <c r="U77" s="21">
        <v>0</v>
      </c>
      <c r="V77" s="22">
        <v>72.16325391809679</v>
      </c>
      <c r="W77" s="20">
        <v>0</v>
      </c>
      <c r="X77" s="21">
        <v>0</v>
      </c>
      <c r="Y77" s="21">
        <v>0</v>
      </c>
      <c r="Z77" s="21">
        <v>0</v>
      </c>
      <c r="AA77" s="22">
        <v>0</v>
      </c>
      <c r="AB77" s="20">
        <v>0</v>
      </c>
      <c r="AC77" s="21">
        <v>0</v>
      </c>
      <c r="AD77" s="21">
        <v>0</v>
      </c>
      <c r="AE77" s="21">
        <v>0</v>
      </c>
      <c r="AF77" s="22">
        <v>0</v>
      </c>
      <c r="AG77" s="20">
        <v>0</v>
      </c>
      <c r="AH77" s="21">
        <v>0</v>
      </c>
      <c r="AI77" s="21">
        <v>0</v>
      </c>
      <c r="AJ77" s="21">
        <v>0</v>
      </c>
      <c r="AK77" s="22">
        <v>0</v>
      </c>
      <c r="AL77" s="20">
        <v>0</v>
      </c>
      <c r="AM77" s="21">
        <v>0</v>
      </c>
      <c r="AN77" s="21">
        <v>0</v>
      </c>
      <c r="AO77" s="21">
        <v>0</v>
      </c>
      <c r="AP77" s="22">
        <v>0</v>
      </c>
      <c r="AQ77" s="20">
        <v>0</v>
      </c>
      <c r="AR77" s="21">
        <v>0</v>
      </c>
      <c r="AS77" s="21">
        <v>0</v>
      </c>
      <c r="AT77" s="21">
        <v>0</v>
      </c>
      <c r="AU77" s="22">
        <v>0</v>
      </c>
      <c r="AV77" s="20">
        <v>5186.51105520438</v>
      </c>
      <c r="AW77" s="21">
        <v>483.6248017181417</v>
      </c>
      <c r="AX77" s="21">
        <v>0.015438346225806452</v>
      </c>
      <c r="AY77" s="21">
        <v>515.2465951572904</v>
      </c>
      <c r="AZ77" s="22">
        <v>2577.035600421903</v>
      </c>
      <c r="BA77" s="20">
        <v>0</v>
      </c>
      <c r="BB77" s="21">
        <v>0</v>
      </c>
      <c r="BC77" s="21">
        <v>0</v>
      </c>
      <c r="BD77" s="21">
        <v>0</v>
      </c>
      <c r="BE77" s="22">
        <v>0</v>
      </c>
      <c r="BF77" s="20">
        <v>3262.5626987695805</v>
      </c>
      <c r="BG77" s="21">
        <v>122.60082580377421</v>
      </c>
      <c r="BH77" s="21">
        <v>0</v>
      </c>
      <c r="BI77" s="21">
        <v>0</v>
      </c>
      <c r="BJ77" s="22">
        <v>781.3782186794838</v>
      </c>
      <c r="BK77" s="23">
        <f t="shared" si="14"/>
        <v>14199.945239958197</v>
      </c>
    </row>
    <row r="78" spans="1:63" ht="15">
      <c r="A78" s="19"/>
      <c r="B78" s="7" t="s">
        <v>188</v>
      </c>
      <c r="C78" s="20">
        <v>0</v>
      </c>
      <c r="D78" s="21">
        <v>0.6821046774193549</v>
      </c>
      <c r="E78" s="21">
        <v>0</v>
      </c>
      <c r="F78" s="21">
        <v>0</v>
      </c>
      <c r="G78" s="22">
        <v>0</v>
      </c>
      <c r="H78" s="20">
        <v>2.381374672225807</v>
      </c>
      <c r="I78" s="21">
        <v>0.7569059207741936</v>
      </c>
      <c r="J78" s="21">
        <v>0</v>
      </c>
      <c r="K78" s="21">
        <v>0</v>
      </c>
      <c r="L78" s="22">
        <v>7.689261998774193</v>
      </c>
      <c r="M78" s="20">
        <v>0</v>
      </c>
      <c r="N78" s="21">
        <v>0</v>
      </c>
      <c r="O78" s="21">
        <v>0</v>
      </c>
      <c r="P78" s="21">
        <v>0</v>
      </c>
      <c r="Q78" s="22">
        <v>0</v>
      </c>
      <c r="R78" s="20">
        <v>1.5079785391612903</v>
      </c>
      <c r="S78" s="21">
        <v>2.476482808193549</v>
      </c>
      <c r="T78" s="21">
        <v>0</v>
      </c>
      <c r="U78" s="21">
        <v>0</v>
      </c>
      <c r="V78" s="22">
        <v>1.219465558935484</v>
      </c>
      <c r="W78" s="20">
        <v>0</v>
      </c>
      <c r="X78" s="21">
        <v>0</v>
      </c>
      <c r="Y78" s="21">
        <v>0</v>
      </c>
      <c r="Z78" s="21">
        <v>0</v>
      </c>
      <c r="AA78" s="22">
        <v>0</v>
      </c>
      <c r="AB78" s="20">
        <v>0</v>
      </c>
      <c r="AC78" s="21">
        <v>0</v>
      </c>
      <c r="AD78" s="21">
        <v>0</v>
      </c>
      <c r="AE78" s="21">
        <v>0</v>
      </c>
      <c r="AF78" s="22">
        <v>0</v>
      </c>
      <c r="AG78" s="20">
        <v>0</v>
      </c>
      <c r="AH78" s="21">
        <v>0</v>
      </c>
      <c r="AI78" s="21">
        <v>0</v>
      </c>
      <c r="AJ78" s="21">
        <v>0</v>
      </c>
      <c r="AK78" s="22">
        <v>0</v>
      </c>
      <c r="AL78" s="20">
        <v>0</v>
      </c>
      <c r="AM78" s="21">
        <v>0</v>
      </c>
      <c r="AN78" s="21">
        <v>0</v>
      </c>
      <c r="AO78" s="21">
        <v>0</v>
      </c>
      <c r="AP78" s="22">
        <v>0</v>
      </c>
      <c r="AQ78" s="20">
        <v>0</v>
      </c>
      <c r="AR78" s="21">
        <v>0</v>
      </c>
      <c r="AS78" s="21">
        <v>0</v>
      </c>
      <c r="AT78" s="21">
        <v>0</v>
      </c>
      <c r="AU78" s="22">
        <v>0</v>
      </c>
      <c r="AV78" s="20">
        <v>31.566560083032265</v>
      </c>
      <c r="AW78" s="21">
        <v>8.91788938766238</v>
      </c>
      <c r="AX78" s="21">
        <v>0</v>
      </c>
      <c r="AY78" s="21">
        <v>0</v>
      </c>
      <c r="AZ78" s="22">
        <v>64.78109000803228</v>
      </c>
      <c r="BA78" s="20">
        <v>0</v>
      </c>
      <c r="BB78" s="21">
        <v>0</v>
      </c>
      <c r="BC78" s="21">
        <v>0</v>
      </c>
      <c r="BD78" s="21">
        <v>0</v>
      </c>
      <c r="BE78" s="22">
        <v>0</v>
      </c>
      <c r="BF78" s="20">
        <v>18.580833910645165</v>
      </c>
      <c r="BG78" s="21">
        <v>11.027644142967741</v>
      </c>
      <c r="BH78" s="21">
        <v>0</v>
      </c>
      <c r="BI78" s="21">
        <v>0</v>
      </c>
      <c r="BJ78" s="22">
        <v>25.272065647580643</v>
      </c>
      <c r="BK78" s="23">
        <f aca="true" t="shared" si="15" ref="BK78:BK100">SUM(C78:BJ78)</f>
        <v>176.85965735540432</v>
      </c>
    </row>
    <row r="79" spans="1:63" ht="15">
      <c r="A79" s="19"/>
      <c r="B79" s="7" t="s">
        <v>155</v>
      </c>
      <c r="C79" s="20">
        <v>0</v>
      </c>
      <c r="D79" s="21">
        <v>0.8382939462903227</v>
      </c>
      <c r="E79" s="21">
        <v>0</v>
      </c>
      <c r="F79" s="21">
        <v>0</v>
      </c>
      <c r="G79" s="22">
        <v>0</v>
      </c>
      <c r="H79" s="20">
        <v>17.86242369432258</v>
      </c>
      <c r="I79" s="21">
        <v>54.390522144161295</v>
      </c>
      <c r="J79" s="21">
        <v>0</v>
      </c>
      <c r="K79" s="21">
        <v>0</v>
      </c>
      <c r="L79" s="22">
        <v>30.04185797300001</v>
      </c>
      <c r="M79" s="20">
        <v>0</v>
      </c>
      <c r="N79" s="21">
        <v>0</v>
      </c>
      <c r="O79" s="21">
        <v>0</v>
      </c>
      <c r="P79" s="21">
        <v>0</v>
      </c>
      <c r="Q79" s="22">
        <v>0</v>
      </c>
      <c r="R79" s="20">
        <v>14.750435702516132</v>
      </c>
      <c r="S79" s="21">
        <v>1.9311632351290327</v>
      </c>
      <c r="T79" s="21">
        <v>0.48076835861290323</v>
      </c>
      <c r="U79" s="21">
        <v>0</v>
      </c>
      <c r="V79" s="22">
        <v>9.68730411067742</v>
      </c>
      <c r="W79" s="20">
        <v>0</v>
      </c>
      <c r="X79" s="21">
        <v>0</v>
      </c>
      <c r="Y79" s="21">
        <v>0</v>
      </c>
      <c r="Z79" s="21">
        <v>0</v>
      </c>
      <c r="AA79" s="22">
        <v>0</v>
      </c>
      <c r="AB79" s="20">
        <v>0</v>
      </c>
      <c r="AC79" s="21">
        <v>0</v>
      </c>
      <c r="AD79" s="21">
        <v>0</v>
      </c>
      <c r="AE79" s="21">
        <v>0</v>
      </c>
      <c r="AF79" s="22">
        <v>0</v>
      </c>
      <c r="AG79" s="20">
        <v>0</v>
      </c>
      <c r="AH79" s="21">
        <v>0</v>
      </c>
      <c r="AI79" s="21">
        <v>0</v>
      </c>
      <c r="AJ79" s="21">
        <v>0</v>
      </c>
      <c r="AK79" s="22">
        <v>0</v>
      </c>
      <c r="AL79" s="20">
        <v>0</v>
      </c>
      <c r="AM79" s="21">
        <v>0</v>
      </c>
      <c r="AN79" s="21">
        <v>0</v>
      </c>
      <c r="AO79" s="21">
        <v>0</v>
      </c>
      <c r="AP79" s="22">
        <v>0</v>
      </c>
      <c r="AQ79" s="20">
        <v>0</v>
      </c>
      <c r="AR79" s="21">
        <v>0</v>
      </c>
      <c r="AS79" s="21">
        <v>0</v>
      </c>
      <c r="AT79" s="21">
        <v>0</v>
      </c>
      <c r="AU79" s="22">
        <v>0</v>
      </c>
      <c r="AV79" s="20">
        <v>84.95977137854837</v>
      </c>
      <c r="AW79" s="21">
        <v>36.003135427779256</v>
      </c>
      <c r="AX79" s="21">
        <v>0</v>
      </c>
      <c r="AY79" s="21">
        <v>0</v>
      </c>
      <c r="AZ79" s="22">
        <v>127.58419379522579</v>
      </c>
      <c r="BA79" s="20">
        <v>0</v>
      </c>
      <c r="BB79" s="21">
        <v>0</v>
      </c>
      <c r="BC79" s="21">
        <v>0</v>
      </c>
      <c r="BD79" s="21">
        <v>0</v>
      </c>
      <c r="BE79" s="22">
        <v>0</v>
      </c>
      <c r="BF79" s="20">
        <v>87.11181338941935</v>
      </c>
      <c r="BG79" s="21">
        <v>17.750377373387096</v>
      </c>
      <c r="BH79" s="21">
        <v>0</v>
      </c>
      <c r="BI79" s="21">
        <v>0</v>
      </c>
      <c r="BJ79" s="22">
        <v>50.53806329867742</v>
      </c>
      <c r="BK79" s="23">
        <f>SUM(C79:BJ79)</f>
        <v>533.930123827747</v>
      </c>
    </row>
    <row r="80" spans="1:63" ht="15">
      <c r="A80" s="19"/>
      <c r="B80" s="7" t="s">
        <v>121</v>
      </c>
      <c r="C80" s="20">
        <v>0</v>
      </c>
      <c r="D80" s="21">
        <v>19.763471498516136</v>
      </c>
      <c r="E80" s="21">
        <v>0</v>
      </c>
      <c r="F80" s="21">
        <v>0</v>
      </c>
      <c r="G80" s="22">
        <v>0</v>
      </c>
      <c r="H80" s="20">
        <v>477.01889432309673</v>
      </c>
      <c r="I80" s="21">
        <v>116.73916695438707</v>
      </c>
      <c r="J80" s="21">
        <v>0</v>
      </c>
      <c r="K80" s="21">
        <v>0</v>
      </c>
      <c r="L80" s="22">
        <v>334.91146583209684</v>
      </c>
      <c r="M80" s="20">
        <v>0</v>
      </c>
      <c r="N80" s="21">
        <v>0</v>
      </c>
      <c r="O80" s="21">
        <v>0</v>
      </c>
      <c r="P80" s="21">
        <v>0</v>
      </c>
      <c r="Q80" s="22">
        <v>0</v>
      </c>
      <c r="R80" s="20">
        <v>238.10084904680656</v>
      </c>
      <c r="S80" s="21">
        <v>24.940694053290326</v>
      </c>
      <c r="T80" s="21">
        <v>0</v>
      </c>
      <c r="U80" s="21">
        <v>0</v>
      </c>
      <c r="V80" s="22">
        <v>83.6041435737742</v>
      </c>
      <c r="W80" s="20">
        <v>0</v>
      </c>
      <c r="X80" s="21">
        <v>0</v>
      </c>
      <c r="Y80" s="21">
        <v>0</v>
      </c>
      <c r="Z80" s="21">
        <v>0</v>
      </c>
      <c r="AA80" s="22">
        <v>0</v>
      </c>
      <c r="AB80" s="20">
        <v>0</v>
      </c>
      <c r="AC80" s="21">
        <v>0</v>
      </c>
      <c r="AD80" s="21">
        <v>0</v>
      </c>
      <c r="AE80" s="21">
        <v>0</v>
      </c>
      <c r="AF80" s="22">
        <v>0</v>
      </c>
      <c r="AG80" s="20">
        <v>0</v>
      </c>
      <c r="AH80" s="21">
        <v>0</v>
      </c>
      <c r="AI80" s="21">
        <v>0</v>
      </c>
      <c r="AJ80" s="21">
        <v>0</v>
      </c>
      <c r="AK80" s="22">
        <v>0</v>
      </c>
      <c r="AL80" s="20">
        <v>0</v>
      </c>
      <c r="AM80" s="21">
        <v>0</v>
      </c>
      <c r="AN80" s="21">
        <v>0</v>
      </c>
      <c r="AO80" s="21">
        <v>0</v>
      </c>
      <c r="AP80" s="22">
        <v>0</v>
      </c>
      <c r="AQ80" s="20">
        <v>0</v>
      </c>
      <c r="AR80" s="21">
        <v>0</v>
      </c>
      <c r="AS80" s="21">
        <v>0</v>
      </c>
      <c r="AT80" s="21">
        <v>0</v>
      </c>
      <c r="AU80" s="22">
        <v>0</v>
      </c>
      <c r="AV80" s="20">
        <v>5645.576024598801</v>
      </c>
      <c r="AW80" s="21">
        <v>474.6739757913651</v>
      </c>
      <c r="AX80" s="21">
        <v>0.1103020972580645</v>
      </c>
      <c r="AY80" s="21">
        <v>0</v>
      </c>
      <c r="AZ80" s="22">
        <v>2207.2385605416766</v>
      </c>
      <c r="BA80" s="20">
        <v>0</v>
      </c>
      <c r="BB80" s="21">
        <v>0</v>
      </c>
      <c r="BC80" s="21">
        <v>0</v>
      </c>
      <c r="BD80" s="21">
        <v>0</v>
      </c>
      <c r="BE80" s="22">
        <v>0</v>
      </c>
      <c r="BF80" s="20">
        <v>2943.4411760859366</v>
      </c>
      <c r="BG80" s="21">
        <v>157.28159148803226</v>
      </c>
      <c r="BH80" s="21">
        <v>0.1722961069032258</v>
      </c>
      <c r="BI80" s="21">
        <v>0</v>
      </c>
      <c r="BJ80" s="22">
        <v>681.4384278651291</v>
      </c>
      <c r="BK80" s="23">
        <f>SUM(C80:BJ80)</f>
        <v>13405.011039857069</v>
      </c>
    </row>
    <row r="81" spans="1:63" ht="15">
      <c r="A81" s="19"/>
      <c r="B81" s="7" t="s">
        <v>122</v>
      </c>
      <c r="C81" s="20">
        <v>0</v>
      </c>
      <c r="D81" s="21">
        <v>4.9835940632903215</v>
      </c>
      <c r="E81" s="21">
        <v>0</v>
      </c>
      <c r="F81" s="21">
        <v>0</v>
      </c>
      <c r="G81" s="22">
        <v>0</v>
      </c>
      <c r="H81" s="20">
        <v>62.9823225258387</v>
      </c>
      <c r="I81" s="21">
        <v>30.79687898654838</v>
      </c>
      <c r="J81" s="21">
        <v>0</v>
      </c>
      <c r="K81" s="21">
        <v>0</v>
      </c>
      <c r="L81" s="22">
        <v>28.814255717935474</v>
      </c>
      <c r="M81" s="20">
        <v>0</v>
      </c>
      <c r="N81" s="21">
        <v>0</v>
      </c>
      <c r="O81" s="21">
        <v>0</v>
      </c>
      <c r="P81" s="21">
        <v>0</v>
      </c>
      <c r="Q81" s="22">
        <v>0</v>
      </c>
      <c r="R81" s="20">
        <v>25.00345230441935</v>
      </c>
      <c r="S81" s="21">
        <v>15.471578867161291</v>
      </c>
      <c r="T81" s="21">
        <v>0</v>
      </c>
      <c r="U81" s="21">
        <v>0</v>
      </c>
      <c r="V81" s="22">
        <v>5.148796168935482</v>
      </c>
      <c r="W81" s="20">
        <v>0</v>
      </c>
      <c r="X81" s="21">
        <v>0</v>
      </c>
      <c r="Y81" s="21">
        <v>0</v>
      </c>
      <c r="Z81" s="21">
        <v>0</v>
      </c>
      <c r="AA81" s="22">
        <v>0</v>
      </c>
      <c r="AB81" s="20">
        <v>0</v>
      </c>
      <c r="AC81" s="21">
        <v>0</v>
      </c>
      <c r="AD81" s="21">
        <v>0</v>
      </c>
      <c r="AE81" s="21">
        <v>0</v>
      </c>
      <c r="AF81" s="22">
        <v>0</v>
      </c>
      <c r="AG81" s="20">
        <v>0</v>
      </c>
      <c r="AH81" s="21">
        <v>0</v>
      </c>
      <c r="AI81" s="21">
        <v>0</v>
      </c>
      <c r="AJ81" s="21">
        <v>0</v>
      </c>
      <c r="AK81" s="22">
        <v>0</v>
      </c>
      <c r="AL81" s="20">
        <v>0</v>
      </c>
      <c r="AM81" s="21">
        <v>0</v>
      </c>
      <c r="AN81" s="21">
        <v>0</v>
      </c>
      <c r="AO81" s="21">
        <v>0</v>
      </c>
      <c r="AP81" s="22">
        <v>0</v>
      </c>
      <c r="AQ81" s="20">
        <v>0</v>
      </c>
      <c r="AR81" s="21">
        <v>0</v>
      </c>
      <c r="AS81" s="21">
        <v>0</v>
      </c>
      <c r="AT81" s="21">
        <v>0</v>
      </c>
      <c r="AU81" s="22">
        <v>0</v>
      </c>
      <c r="AV81" s="20">
        <v>1563.990144647165</v>
      </c>
      <c r="AW81" s="21">
        <v>164.5065131751708</v>
      </c>
      <c r="AX81" s="21">
        <v>0.017557622</v>
      </c>
      <c r="AY81" s="21">
        <v>0</v>
      </c>
      <c r="AZ81" s="22">
        <v>289.4959036716775</v>
      </c>
      <c r="BA81" s="20">
        <v>0</v>
      </c>
      <c r="BB81" s="21">
        <v>0</v>
      </c>
      <c r="BC81" s="21">
        <v>0</v>
      </c>
      <c r="BD81" s="21">
        <v>0</v>
      </c>
      <c r="BE81" s="22">
        <v>0</v>
      </c>
      <c r="BF81" s="20">
        <v>741.952970063322</v>
      </c>
      <c r="BG81" s="21">
        <v>42.62594220041936</v>
      </c>
      <c r="BH81" s="21">
        <v>0.04677916674193548</v>
      </c>
      <c r="BI81" s="21">
        <v>0</v>
      </c>
      <c r="BJ81" s="22">
        <v>40.036929606870984</v>
      </c>
      <c r="BK81" s="23">
        <f>SUM(C81:BJ81)</f>
        <v>3015.873618787497</v>
      </c>
    </row>
    <row r="82" spans="1:63" ht="15">
      <c r="A82" s="19"/>
      <c r="B82" s="7" t="s">
        <v>135</v>
      </c>
      <c r="C82" s="20">
        <v>0</v>
      </c>
      <c r="D82" s="21">
        <v>7.030183391774193</v>
      </c>
      <c r="E82" s="21">
        <v>0</v>
      </c>
      <c r="F82" s="21">
        <v>0</v>
      </c>
      <c r="G82" s="22">
        <v>0</v>
      </c>
      <c r="H82" s="20">
        <v>10.483265443161292</v>
      </c>
      <c r="I82" s="21">
        <v>85.81780718287095</v>
      </c>
      <c r="J82" s="21">
        <v>0</v>
      </c>
      <c r="K82" s="21">
        <v>0</v>
      </c>
      <c r="L82" s="22">
        <v>96.33404461283872</v>
      </c>
      <c r="M82" s="20">
        <v>0</v>
      </c>
      <c r="N82" s="21">
        <v>0</v>
      </c>
      <c r="O82" s="21">
        <v>0</v>
      </c>
      <c r="P82" s="21">
        <v>0</v>
      </c>
      <c r="Q82" s="22">
        <v>0</v>
      </c>
      <c r="R82" s="20">
        <v>4.328150858903224</v>
      </c>
      <c r="S82" s="21">
        <v>0.31391426574193554</v>
      </c>
      <c r="T82" s="21">
        <v>0</v>
      </c>
      <c r="U82" s="21">
        <v>0</v>
      </c>
      <c r="V82" s="22">
        <v>1.0105437684193548</v>
      </c>
      <c r="W82" s="20">
        <v>0</v>
      </c>
      <c r="X82" s="21">
        <v>0</v>
      </c>
      <c r="Y82" s="21">
        <v>0</v>
      </c>
      <c r="Z82" s="21">
        <v>0</v>
      </c>
      <c r="AA82" s="22">
        <v>0</v>
      </c>
      <c r="AB82" s="20">
        <v>0</v>
      </c>
      <c r="AC82" s="21">
        <v>0</v>
      </c>
      <c r="AD82" s="21">
        <v>0</v>
      </c>
      <c r="AE82" s="21">
        <v>0</v>
      </c>
      <c r="AF82" s="22">
        <v>0</v>
      </c>
      <c r="AG82" s="20">
        <v>0</v>
      </c>
      <c r="AH82" s="21">
        <v>0</v>
      </c>
      <c r="AI82" s="21">
        <v>0</v>
      </c>
      <c r="AJ82" s="21">
        <v>0</v>
      </c>
      <c r="AK82" s="22">
        <v>0</v>
      </c>
      <c r="AL82" s="20">
        <v>0</v>
      </c>
      <c r="AM82" s="21">
        <v>0</v>
      </c>
      <c r="AN82" s="21">
        <v>0</v>
      </c>
      <c r="AO82" s="21">
        <v>0</v>
      </c>
      <c r="AP82" s="22">
        <v>0</v>
      </c>
      <c r="AQ82" s="20">
        <v>0</v>
      </c>
      <c r="AR82" s="21">
        <v>0</v>
      </c>
      <c r="AS82" s="21">
        <v>0</v>
      </c>
      <c r="AT82" s="21">
        <v>0</v>
      </c>
      <c r="AU82" s="22">
        <v>0</v>
      </c>
      <c r="AV82" s="20">
        <v>12.737657111580646</v>
      </c>
      <c r="AW82" s="21">
        <v>7.8257703920026</v>
      </c>
      <c r="AX82" s="21">
        <v>0</v>
      </c>
      <c r="AY82" s="21">
        <v>0</v>
      </c>
      <c r="AZ82" s="22">
        <v>41.45202770777418</v>
      </c>
      <c r="BA82" s="20">
        <v>0</v>
      </c>
      <c r="BB82" s="21">
        <v>0</v>
      </c>
      <c r="BC82" s="21">
        <v>0</v>
      </c>
      <c r="BD82" s="21">
        <v>0</v>
      </c>
      <c r="BE82" s="22">
        <v>0</v>
      </c>
      <c r="BF82" s="20">
        <v>4.2180783900000005</v>
      </c>
      <c r="BG82" s="21">
        <v>4.783880380129031</v>
      </c>
      <c r="BH82" s="21">
        <v>0</v>
      </c>
      <c r="BI82" s="21">
        <v>0</v>
      </c>
      <c r="BJ82" s="22">
        <v>3.1384055918064515</v>
      </c>
      <c r="BK82" s="23">
        <f>SUM(C82:BJ82)</f>
        <v>279.4737290970026</v>
      </c>
    </row>
    <row r="83" spans="1:63" ht="15">
      <c r="A83" s="19"/>
      <c r="B83" s="7" t="s">
        <v>154</v>
      </c>
      <c r="C83" s="20">
        <v>0</v>
      </c>
      <c r="D83" s="21">
        <v>6.065420589903226</v>
      </c>
      <c r="E83" s="21">
        <v>0</v>
      </c>
      <c r="F83" s="21">
        <v>0</v>
      </c>
      <c r="G83" s="22">
        <v>0</v>
      </c>
      <c r="H83" s="20">
        <v>83.95144726141936</v>
      </c>
      <c r="I83" s="21">
        <v>41.01845536332259</v>
      </c>
      <c r="J83" s="21">
        <v>0</v>
      </c>
      <c r="K83" s="21">
        <v>0</v>
      </c>
      <c r="L83" s="22">
        <v>73.94995980980646</v>
      </c>
      <c r="M83" s="20">
        <v>0</v>
      </c>
      <c r="N83" s="21">
        <v>0</v>
      </c>
      <c r="O83" s="21">
        <v>0</v>
      </c>
      <c r="P83" s="21">
        <v>0</v>
      </c>
      <c r="Q83" s="22">
        <v>0</v>
      </c>
      <c r="R83" s="20">
        <v>76.25544667490324</v>
      </c>
      <c r="S83" s="21">
        <v>34.98504903051614</v>
      </c>
      <c r="T83" s="21">
        <v>0</v>
      </c>
      <c r="U83" s="21">
        <v>0</v>
      </c>
      <c r="V83" s="22">
        <v>50.63170034387097</v>
      </c>
      <c r="W83" s="20">
        <v>0</v>
      </c>
      <c r="X83" s="21">
        <v>0</v>
      </c>
      <c r="Y83" s="21">
        <v>0</v>
      </c>
      <c r="Z83" s="21">
        <v>0</v>
      </c>
      <c r="AA83" s="22">
        <v>0</v>
      </c>
      <c r="AB83" s="20">
        <v>0</v>
      </c>
      <c r="AC83" s="21">
        <v>0</v>
      </c>
      <c r="AD83" s="21">
        <v>0</v>
      </c>
      <c r="AE83" s="21">
        <v>0</v>
      </c>
      <c r="AF83" s="22">
        <v>0</v>
      </c>
      <c r="AG83" s="20">
        <v>0</v>
      </c>
      <c r="AH83" s="21">
        <v>0</v>
      </c>
      <c r="AI83" s="21">
        <v>0</v>
      </c>
      <c r="AJ83" s="21">
        <v>0</v>
      </c>
      <c r="AK83" s="22">
        <v>0</v>
      </c>
      <c r="AL83" s="20">
        <v>0</v>
      </c>
      <c r="AM83" s="21">
        <v>0</v>
      </c>
      <c r="AN83" s="21">
        <v>0</v>
      </c>
      <c r="AO83" s="21">
        <v>0</v>
      </c>
      <c r="AP83" s="22">
        <v>0</v>
      </c>
      <c r="AQ83" s="20">
        <v>0</v>
      </c>
      <c r="AR83" s="21">
        <v>0</v>
      </c>
      <c r="AS83" s="21">
        <v>0</v>
      </c>
      <c r="AT83" s="21">
        <v>0</v>
      </c>
      <c r="AU83" s="22">
        <v>0</v>
      </c>
      <c r="AV83" s="20">
        <v>879.9605344109357</v>
      </c>
      <c r="AW83" s="21">
        <v>204.94990393898343</v>
      </c>
      <c r="AX83" s="21">
        <v>0.1667836344193549</v>
      </c>
      <c r="AY83" s="21">
        <v>0</v>
      </c>
      <c r="AZ83" s="22">
        <v>1246.0439233925488</v>
      </c>
      <c r="BA83" s="20">
        <v>0</v>
      </c>
      <c r="BB83" s="21">
        <v>0</v>
      </c>
      <c r="BC83" s="21">
        <v>0</v>
      </c>
      <c r="BD83" s="21">
        <v>0</v>
      </c>
      <c r="BE83" s="22">
        <v>0</v>
      </c>
      <c r="BF83" s="20">
        <v>762.1553623414193</v>
      </c>
      <c r="BG83" s="21">
        <v>74.44829667258067</v>
      </c>
      <c r="BH83" s="21">
        <v>2.049467172</v>
      </c>
      <c r="BI83" s="21">
        <v>0</v>
      </c>
      <c r="BJ83" s="22">
        <v>472.63438925222573</v>
      </c>
      <c r="BK83" s="23">
        <f t="shared" si="15"/>
        <v>4009.2661398888545</v>
      </c>
    </row>
    <row r="84" spans="1:63" ht="15">
      <c r="A84" s="19"/>
      <c r="B84" s="7" t="s">
        <v>123</v>
      </c>
      <c r="C84" s="20">
        <v>0</v>
      </c>
      <c r="D84" s="21">
        <v>9.075027387161288</v>
      </c>
      <c r="E84" s="21">
        <v>0</v>
      </c>
      <c r="F84" s="21">
        <v>0</v>
      </c>
      <c r="G84" s="22">
        <v>0</v>
      </c>
      <c r="H84" s="20">
        <v>135.5762403302258</v>
      </c>
      <c r="I84" s="21">
        <v>56.163725526032266</v>
      </c>
      <c r="J84" s="21">
        <v>2.051821165129032</v>
      </c>
      <c r="K84" s="21">
        <v>0</v>
      </c>
      <c r="L84" s="22">
        <v>102.82292702864515</v>
      </c>
      <c r="M84" s="20">
        <v>0</v>
      </c>
      <c r="N84" s="21">
        <v>0</v>
      </c>
      <c r="O84" s="21">
        <v>0</v>
      </c>
      <c r="P84" s="21">
        <v>0</v>
      </c>
      <c r="Q84" s="22">
        <v>0</v>
      </c>
      <c r="R84" s="20">
        <v>90.63344045383872</v>
      </c>
      <c r="S84" s="21">
        <v>14.067540694677415</v>
      </c>
      <c r="T84" s="21">
        <v>0</v>
      </c>
      <c r="U84" s="21">
        <v>0</v>
      </c>
      <c r="V84" s="22">
        <v>28.726722543290318</v>
      </c>
      <c r="W84" s="20">
        <v>0</v>
      </c>
      <c r="X84" s="21">
        <v>0</v>
      </c>
      <c r="Y84" s="21">
        <v>0</v>
      </c>
      <c r="Z84" s="21">
        <v>0</v>
      </c>
      <c r="AA84" s="22">
        <v>0</v>
      </c>
      <c r="AB84" s="20">
        <v>0</v>
      </c>
      <c r="AC84" s="21">
        <v>0</v>
      </c>
      <c r="AD84" s="21">
        <v>0</v>
      </c>
      <c r="AE84" s="21">
        <v>0</v>
      </c>
      <c r="AF84" s="22">
        <v>0</v>
      </c>
      <c r="AG84" s="20">
        <v>0</v>
      </c>
      <c r="AH84" s="21">
        <v>0</v>
      </c>
      <c r="AI84" s="21">
        <v>0</v>
      </c>
      <c r="AJ84" s="21">
        <v>0</v>
      </c>
      <c r="AK84" s="22">
        <v>0</v>
      </c>
      <c r="AL84" s="20">
        <v>0</v>
      </c>
      <c r="AM84" s="21">
        <v>0</v>
      </c>
      <c r="AN84" s="21">
        <v>0</v>
      </c>
      <c r="AO84" s="21">
        <v>0</v>
      </c>
      <c r="AP84" s="22">
        <v>0</v>
      </c>
      <c r="AQ84" s="20">
        <v>0</v>
      </c>
      <c r="AR84" s="21">
        <v>0</v>
      </c>
      <c r="AS84" s="21">
        <v>0</v>
      </c>
      <c r="AT84" s="21">
        <v>0</v>
      </c>
      <c r="AU84" s="22">
        <v>0</v>
      </c>
      <c r="AV84" s="20">
        <v>2389.3573813211688</v>
      </c>
      <c r="AW84" s="21">
        <v>243.52319321823882</v>
      </c>
      <c r="AX84" s="21">
        <v>0.012073934193548389</v>
      </c>
      <c r="AY84" s="21">
        <v>0</v>
      </c>
      <c r="AZ84" s="22">
        <v>892.3429863280642</v>
      </c>
      <c r="BA84" s="20">
        <v>0</v>
      </c>
      <c r="BB84" s="21">
        <v>0</v>
      </c>
      <c r="BC84" s="21">
        <v>0</v>
      </c>
      <c r="BD84" s="21">
        <v>0</v>
      </c>
      <c r="BE84" s="22">
        <v>0</v>
      </c>
      <c r="BF84" s="20">
        <v>1638.288710128967</v>
      </c>
      <c r="BG84" s="21">
        <v>70.96960748677418</v>
      </c>
      <c r="BH84" s="21">
        <v>2.1407662608709686</v>
      </c>
      <c r="BI84" s="21">
        <v>0</v>
      </c>
      <c r="BJ84" s="22">
        <v>263.88448050838707</v>
      </c>
      <c r="BK84" s="23">
        <f t="shared" si="15"/>
        <v>5939.636644315665</v>
      </c>
    </row>
    <row r="85" spans="1:63" ht="15">
      <c r="A85" s="19"/>
      <c r="B85" s="7" t="s">
        <v>124</v>
      </c>
      <c r="C85" s="20">
        <v>0</v>
      </c>
      <c r="D85" s="21">
        <v>1.331745027064516</v>
      </c>
      <c r="E85" s="21">
        <v>0</v>
      </c>
      <c r="F85" s="21">
        <v>0</v>
      </c>
      <c r="G85" s="22">
        <v>0</v>
      </c>
      <c r="H85" s="20">
        <v>12.897294028935486</v>
      </c>
      <c r="I85" s="21">
        <v>2.527651798193549</v>
      </c>
      <c r="J85" s="21">
        <v>0</v>
      </c>
      <c r="K85" s="21">
        <v>0</v>
      </c>
      <c r="L85" s="22">
        <v>10.998672807322581</v>
      </c>
      <c r="M85" s="20">
        <v>0</v>
      </c>
      <c r="N85" s="21">
        <v>0</v>
      </c>
      <c r="O85" s="21">
        <v>0</v>
      </c>
      <c r="P85" s="21">
        <v>0</v>
      </c>
      <c r="Q85" s="22">
        <v>0</v>
      </c>
      <c r="R85" s="20">
        <v>7.409588992322582</v>
      </c>
      <c r="S85" s="21">
        <v>0.8981065352580643</v>
      </c>
      <c r="T85" s="21">
        <v>0</v>
      </c>
      <c r="U85" s="21">
        <v>0</v>
      </c>
      <c r="V85" s="22">
        <v>3.078815675935484</v>
      </c>
      <c r="W85" s="20">
        <v>0</v>
      </c>
      <c r="X85" s="21">
        <v>0</v>
      </c>
      <c r="Y85" s="21">
        <v>0</v>
      </c>
      <c r="Z85" s="21">
        <v>0</v>
      </c>
      <c r="AA85" s="22">
        <v>0</v>
      </c>
      <c r="AB85" s="20">
        <v>0</v>
      </c>
      <c r="AC85" s="21">
        <v>0</v>
      </c>
      <c r="AD85" s="21">
        <v>0</v>
      </c>
      <c r="AE85" s="21">
        <v>0</v>
      </c>
      <c r="AF85" s="22">
        <v>0</v>
      </c>
      <c r="AG85" s="20">
        <v>0</v>
      </c>
      <c r="AH85" s="21">
        <v>0</v>
      </c>
      <c r="AI85" s="21">
        <v>0</v>
      </c>
      <c r="AJ85" s="21">
        <v>0</v>
      </c>
      <c r="AK85" s="22">
        <v>0</v>
      </c>
      <c r="AL85" s="20">
        <v>0</v>
      </c>
      <c r="AM85" s="21">
        <v>0</v>
      </c>
      <c r="AN85" s="21">
        <v>0</v>
      </c>
      <c r="AO85" s="21">
        <v>0</v>
      </c>
      <c r="AP85" s="22">
        <v>0</v>
      </c>
      <c r="AQ85" s="20">
        <v>0</v>
      </c>
      <c r="AR85" s="21">
        <v>0</v>
      </c>
      <c r="AS85" s="21">
        <v>0</v>
      </c>
      <c r="AT85" s="21">
        <v>0</v>
      </c>
      <c r="AU85" s="22">
        <v>0</v>
      </c>
      <c r="AV85" s="20">
        <v>86.0094193676774</v>
      </c>
      <c r="AW85" s="21">
        <v>24.282202717259935</v>
      </c>
      <c r="AX85" s="21">
        <v>0.001521862483870967</v>
      </c>
      <c r="AY85" s="21">
        <v>0</v>
      </c>
      <c r="AZ85" s="22">
        <v>98.81853415864515</v>
      </c>
      <c r="BA85" s="20">
        <v>0</v>
      </c>
      <c r="BB85" s="21">
        <v>0</v>
      </c>
      <c r="BC85" s="21">
        <v>0</v>
      </c>
      <c r="BD85" s="21">
        <v>0</v>
      </c>
      <c r="BE85" s="22">
        <v>0</v>
      </c>
      <c r="BF85" s="20">
        <v>45.32612399816131</v>
      </c>
      <c r="BG85" s="21">
        <v>7.3257191280967735</v>
      </c>
      <c r="BH85" s="21">
        <v>0</v>
      </c>
      <c r="BI85" s="21">
        <v>0</v>
      </c>
      <c r="BJ85" s="22">
        <v>21.463394471838708</v>
      </c>
      <c r="BK85" s="23">
        <f>SUM(C85:BJ85)</f>
        <v>322.36879056919537</v>
      </c>
    </row>
    <row r="86" spans="1:63" ht="15">
      <c r="A86" s="19"/>
      <c r="B86" s="7" t="s">
        <v>140</v>
      </c>
      <c r="C86" s="20">
        <v>0</v>
      </c>
      <c r="D86" s="21">
        <v>1.8496835129677416</v>
      </c>
      <c r="E86" s="21">
        <v>0</v>
      </c>
      <c r="F86" s="21">
        <v>0</v>
      </c>
      <c r="G86" s="22">
        <v>0</v>
      </c>
      <c r="H86" s="20">
        <v>34.48509153570968</v>
      </c>
      <c r="I86" s="21">
        <v>7.9569320489032265</v>
      </c>
      <c r="J86" s="21">
        <v>0</v>
      </c>
      <c r="K86" s="21">
        <v>0</v>
      </c>
      <c r="L86" s="22">
        <v>33.62608154464516</v>
      </c>
      <c r="M86" s="20">
        <v>0</v>
      </c>
      <c r="N86" s="21">
        <v>0</v>
      </c>
      <c r="O86" s="21">
        <v>0</v>
      </c>
      <c r="P86" s="21">
        <v>0</v>
      </c>
      <c r="Q86" s="22">
        <v>0</v>
      </c>
      <c r="R86" s="20">
        <v>28.344107018741923</v>
      </c>
      <c r="S86" s="21">
        <v>9.893426863645162</v>
      </c>
      <c r="T86" s="21">
        <v>0</v>
      </c>
      <c r="U86" s="21">
        <v>0</v>
      </c>
      <c r="V86" s="22">
        <v>18.341893951451613</v>
      </c>
      <c r="W86" s="20">
        <v>0</v>
      </c>
      <c r="X86" s="21">
        <v>0</v>
      </c>
      <c r="Y86" s="21">
        <v>0</v>
      </c>
      <c r="Z86" s="21">
        <v>0</v>
      </c>
      <c r="AA86" s="22">
        <v>0</v>
      </c>
      <c r="AB86" s="20">
        <v>0</v>
      </c>
      <c r="AC86" s="21">
        <v>0</v>
      </c>
      <c r="AD86" s="21">
        <v>0</v>
      </c>
      <c r="AE86" s="21">
        <v>0</v>
      </c>
      <c r="AF86" s="22">
        <v>0</v>
      </c>
      <c r="AG86" s="20">
        <v>0</v>
      </c>
      <c r="AH86" s="21">
        <v>0</v>
      </c>
      <c r="AI86" s="21">
        <v>0</v>
      </c>
      <c r="AJ86" s="21">
        <v>0</v>
      </c>
      <c r="AK86" s="22">
        <v>0</v>
      </c>
      <c r="AL86" s="20">
        <v>0</v>
      </c>
      <c r="AM86" s="21">
        <v>0</v>
      </c>
      <c r="AN86" s="21">
        <v>0</v>
      </c>
      <c r="AO86" s="21">
        <v>0</v>
      </c>
      <c r="AP86" s="22">
        <v>0</v>
      </c>
      <c r="AQ86" s="20">
        <v>0</v>
      </c>
      <c r="AR86" s="21">
        <v>0</v>
      </c>
      <c r="AS86" s="21">
        <v>0</v>
      </c>
      <c r="AT86" s="21">
        <v>0</v>
      </c>
      <c r="AU86" s="22">
        <v>0</v>
      </c>
      <c r="AV86" s="20">
        <v>192.53538860345157</v>
      </c>
      <c r="AW86" s="21">
        <v>148.11822205485694</v>
      </c>
      <c r="AX86" s="21">
        <v>0.32152409303225804</v>
      </c>
      <c r="AY86" s="21">
        <v>0</v>
      </c>
      <c r="AZ86" s="22">
        <v>388.5011558660969</v>
      </c>
      <c r="BA86" s="20">
        <v>0</v>
      </c>
      <c r="BB86" s="21">
        <v>0</v>
      </c>
      <c r="BC86" s="21">
        <v>0</v>
      </c>
      <c r="BD86" s="21">
        <v>0</v>
      </c>
      <c r="BE86" s="22">
        <v>0</v>
      </c>
      <c r="BF86" s="20">
        <v>143.37551542867746</v>
      </c>
      <c r="BG86" s="21">
        <v>19.951677424419355</v>
      </c>
      <c r="BH86" s="21">
        <v>0</v>
      </c>
      <c r="BI86" s="21">
        <v>0</v>
      </c>
      <c r="BJ86" s="22">
        <v>108.68811515267741</v>
      </c>
      <c r="BK86" s="23">
        <f t="shared" si="15"/>
        <v>1135.9888150992763</v>
      </c>
    </row>
    <row r="87" spans="1:63" ht="15">
      <c r="A87" s="19"/>
      <c r="B87" s="7" t="s">
        <v>125</v>
      </c>
      <c r="C87" s="20">
        <v>0</v>
      </c>
      <c r="D87" s="21">
        <v>9.908237949903228</v>
      </c>
      <c r="E87" s="21">
        <v>0</v>
      </c>
      <c r="F87" s="21">
        <v>0</v>
      </c>
      <c r="G87" s="22">
        <v>0</v>
      </c>
      <c r="H87" s="20">
        <v>40.9666596098387</v>
      </c>
      <c r="I87" s="21">
        <v>63.819699463709675</v>
      </c>
      <c r="J87" s="21">
        <v>0</v>
      </c>
      <c r="K87" s="21">
        <v>0</v>
      </c>
      <c r="L87" s="22">
        <v>125.45928402680643</v>
      </c>
      <c r="M87" s="20">
        <v>0</v>
      </c>
      <c r="N87" s="21">
        <v>0</v>
      </c>
      <c r="O87" s="21">
        <v>0</v>
      </c>
      <c r="P87" s="21">
        <v>0</v>
      </c>
      <c r="Q87" s="22">
        <v>0</v>
      </c>
      <c r="R87" s="20">
        <v>26.39140965764516</v>
      </c>
      <c r="S87" s="21">
        <v>68.63794074251612</v>
      </c>
      <c r="T87" s="21">
        <v>0</v>
      </c>
      <c r="U87" s="21">
        <v>0</v>
      </c>
      <c r="V87" s="22">
        <v>55.67385546648387</v>
      </c>
      <c r="W87" s="20">
        <v>0</v>
      </c>
      <c r="X87" s="21">
        <v>0</v>
      </c>
      <c r="Y87" s="21">
        <v>0</v>
      </c>
      <c r="Z87" s="21">
        <v>0</v>
      </c>
      <c r="AA87" s="22">
        <v>0</v>
      </c>
      <c r="AB87" s="20">
        <v>0</v>
      </c>
      <c r="AC87" s="21">
        <v>0</v>
      </c>
      <c r="AD87" s="21">
        <v>0</v>
      </c>
      <c r="AE87" s="21">
        <v>0</v>
      </c>
      <c r="AF87" s="22">
        <v>0</v>
      </c>
      <c r="AG87" s="20">
        <v>0</v>
      </c>
      <c r="AH87" s="21">
        <v>0</v>
      </c>
      <c r="AI87" s="21">
        <v>0</v>
      </c>
      <c r="AJ87" s="21">
        <v>0</v>
      </c>
      <c r="AK87" s="22">
        <v>0</v>
      </c>
      <c r="AL87" s="20">
        <v>0</v>
      </c>
      <c r="AM87" s="21">
        <v>0</v>
      </c>
      <c r="AN87" s="21">
        <v>0</v>
      </c>
      <c r="AO87" s="21">
        <v>0</v>
      </c>
      <c r="AP87" s="22">
        <v>0</v>
      </c>
      <c r="AQ87" s="20">
        <v>0</v>
      </c>
      <c r="AR87" s="21">
        <v>0</v>
      </c>
      <c r="AS87" s="21">
        <v>0</v>
      </c>
      <c r="AT87" s="21">
        <v>0</v>
      </c>
      <c r="AU87" s="22">
        <v>0</v>
      </c>
      <c r="AV87" s="20">
        <v>781.521740162226</v>
      </c>
      <c r="AW87" s="21">
        <v>559.0046749287382</v>
      </c>
      <c r="AX87" s="21">
        <v>0</v>
      </c>
      <c r="AY87" s="21">
        <v>0</v>
      </c>
      <c r="AZ87" s="22">
        <v>3025.4272420133866</v>
      </c>
      <c r="BA87" s="20">
        <v>0</v>
      </c>
      <c r="BB87" s="21">
        <v>0</v>
      </c>
      <c r="BC87" s="21">
        <v>0</v>
      </c>
      <c r="BD87" s="21">
        <v>0</v>
      </c>
      <c r="BE87" s="22">
        <v>0</v>
      </c>
      <c r="BF87" s="20">
        <v>609.19612469429</v>
      </c>
      <c r="BG87" s="21">
        <v>214.78524594287097</v>
      </c>
      <c r="BH87" s="21">
        <v>4.242888414516129</v>
      </c>
      <c r="BI87" s="21">
        <v>0</v>
      </c>
      <c r="BJ87" s="22">
        <v>1010.2360505242905</v>
      </c>
      <c r="BK87" s="23">
        <f t="shared" si="15"/>
        <v>6595.271053597222</v>
      </c>
    </row>
    <row r="88" spans="1:63" ht="15">
      <c r="A88" s="19"/>
      <c r="B88" s="7" t="s">
        <v>161</v>
      </c>
      <c r="C88" s="20">
        <v>0</v>
      </c>
      <c r="D88" s="21">
        <v>1.0992259727741933</v>
      </c>
      <c r="E88" s="21">
        <v>0</v>
      </c>
      <c r="F88" s="21">
        <v>0</v>
      </c>
      <c r="G88" s="22">
        <v>0</v>
      </c>
      <c r="H88" s="20">
        <v>68.641703089</v>
      </c>
      <c r="I88" s="21">
        <v>75.82369562977419</v>
      </c>
      <c r="J88" s="21">
        <v>0</v>
      </c>
      <c r="K88" s="21">
        <v>0</v>
      </c>
      <c r="L88" s="22">
        <v>115.8091726398387</v>
      </c>
      <c r="M88" s="20">
        <v>0</v>
      </c>
      <c r="N88" s="21">
        <v>0</v>
      </c>
      <c r="O88" s="21">
        <v>0</v>
      </c>
      <c r="P88" s="21">
        <v>0</v>
      </c>
      <c r="Q88" s="22">
        <v>0</v>
      </c>
      <c r="R88" s="20">
        <v>30.503102862935478</v>
      </c>
      <c r="S88" s="21">
        <v>53.58468514512903</v>
      </c>
      <c r="T88" s="21">
        <v>0</v>
      </c>
      <c r="U88" s="21">
        <v>0</v>
      </c>
      <c r="V88" s="22">
        <v>19.139369973129035</v>
      </c>
      <c r="W88" s="20">
        <v>0</v>
      </c>
      <c r="X88" s="21">
        <v>0</v>
      </c>
      <c r="Y88" s="21">
        <v>0</v>
      </c>
      <c r="Z88" s="21">
        <v>0</v>
      </c>
      <c r="AA88" s="22">
        <v>0</v>
      </c>
      <c r="AB88" s="20">
        <v>0</v>
      </c>
      <c r="AC88" s="21">
        <v>0</v>
      </c>
      <c r="AD88" s="21">
        <v>0</v>
      </c>
      <c r="AE88" s="21">
        <v>0</v>
      </c>
      <c r="AF88" s="22">
        <v>0</v>
      </c>
      <c r="AG88" s="20">
        <v>0</v>
      </c>
      <c r="AH88" s="21">
        <v>0</v>
      </c>
      <c r="AI88" s="21">
        <v>0</v>
      </c>
      <c r="AJ88" s="21">
        <v>0</v>
      </c>
      <c r="AK88" s="22">
        <v>0</v>
      </c>
      <c r="AL88" s="20">
        <v>0</v>
      </c>
      <c r="AM88" s="21">
        <v>0</v>
      </c>
      <c r="AN88" s="21">
        <v>0</v>
      </c>
      <c r="AO88" s="21">
        <v>0</v>
      </c>
      <c r="AP88" s="22">
        <v>0</v>
      </c>
      <c r="AQ88" s="20">
        <v>0</v>
      </c>
      <c r="AR88" s="21">
        <v>0</v>
      </c>
      <c r="AS88" s="21">
        <v>0</v>
      </c>
      <c r="AT88" s="21">
        <v>0</v>
      </c>
      <c r="AU88" s="22">
        <v>0</v>
      </c>
      <c r="AV88" s="20">
        <v>90.37326955432262</v>
      </c>
      <c r="AW88" s="21">
        <v>53.14403431207169</v>
      </c>
      <c r="AX88" s="21">
        <v>0.1903456267419355</v>
      </c>
      <c r="AY88" s="21">
        <v>0</v>
      </c>
      <c r="AZ88" s="22">
        <v>104.47882825858065</v>
      </c>
      <c r="BA88" s="20">
        <v>0</v>
      </c>
      <c r="BB88" s="21">
        <v>0</v>
      </c>
      <c r="BC88" s="21">
        <v>0</v>
      </c>
      <c r="BD88" s="21">
        <v>0</v>
      </c>
      <c r="BE88" s="22">
        <v>0</v>
      </c>
      <c r="BF88" s="20">
        <v>32.816301316516125</v>
      </c>
      <c r="BG88" s="21">
        <v>8.649423544258067</v>
      </c>
      <c r="BH88" s="21">
        <v>0</v>
      </c>
      <c r="BI88" s="21">
        <v>0</v>
      </c>
      <c r="BJ88" s="22">
        <v>17.041194343935484</v>
      </c>
      <c r="BK88" s="23">
        <f t="shared" si="15"/>
        <v>671.2943522690072</v>
      </c>
    </row>
    <row r="89" spans="1:63" ht="15">
      <c r="A89" s="19"/>
      <c r="B89" s="7" t="s">
        <v>179</v>
      </c>
      <c r="C89" s="20">
        <v>0</v>
      </c>
      <c r="D89" s="21">
        <v>0</v>
      </c>
      <c r="E89" s="21">
        <v>0</v>
      </c>
      <c r="F89" s="21">
        <v>0</v>
      </c>
      <c r="G89" s="22">
        <v>0</v>
      </c>
      <c r="H89" s="20">
        <v>2.839443665322581</v>
      </c>
      <c r="I89" s="21">
        <v>10.443526321903224</v>
      </c>
      <c r="J89" s="21">
        <v>0</v>
      </c>
      <c r="K89" s="21">
        <v>0</v>
      </c>
      <c r="L89" s="22">
        <v>8.335360179999999</v>
      </c>
      <c r="M89" s="20">
        <v>0</v>
      </c>
      <c r="N89" s="21">
        <v>0</v>
      </c>
      <c r="O89" s="21">
        <v>0</v>
      </c>
      <c r="P89" s="21">
        <v>0</v>
      </c>
      <c r="Q89" s="22">
        <v>0</v>
      </c>
      <c r="R89" s="20">
        <v>2.034478500516129</v>
      </c>
      <c r="S89" s="21">
        <v>0.2180819791935484</v>
      </c>
      <c r="T89" s="21">
        <v>0</v>
      </c>
      <c r="U89" s="21">
        <v>0</v>
      </c>
      <c r="V89" s="22">
        <v>1.6370138194838708</v>
      </c>
      <c r="W89" s="20">
        <v>0</v>
      </c>
      <c r="X89" s="21">
        <v>0</v>
      </c>
      <c r="Y89" s="21">
        <v>0</v>
      </c>
      <c r="Z89" s="21">
        <v>0</v>
      </c>
      <c r="AA89" s="22">
        <v>0</v>
      </c>
      <c r="AB89" s="20">
        <v>0</v>
      </c>
      <c r="AC89" s="21">
        <v>0</v>
      </c>
      <c r="AD89" s="21">
        <v>0</v>
      </c>
      <c r="AE89" s="21">
        <v>0</v>
      </c>
      <c r="AF89" s="22">
        <v>0</v>
      </c>
      <c r="AG89" s="20">
        <v>0</v>
      </c>
      <c r="AH89" s="21">
        <v>0</v>
      </c>
      <c r="AI89" s="21">
        <v>0</v>
      </c>
      <c r="AJ89" s="21">
        <v>0</v>
      </c>
      <c r="AK89" s="22">
        <v>0</v>
      </c>
      <c r="AL89" s="20">
        <v>0</v>
      </c>
      <c r="AM89" s="21">
        <v>0</v>
      </c>
      <c r="AN89" s="21">
        <v>0</v>
      </c>
      <c r="AO89" s="21">
        <v>0</v>
      </c>
      <c r="AP89" s="22">
        <v>0</v>
      </c>
      <c r="AQ89" s="20">
        <v>0</v>
      </c>
      <c r="AR89" s="21">
        <v>0</v>
      </c>
      <c r="AS89" s="21">
        <v>0</v>
      </c>
      <c r="AT89" s="21">
        <v>0</v>
      </c>
      <c r="AU89" s="22">
        <v>0</v>
      </c>
      <c r="AV89" s="20">
        <v>3.103097626032257</v>
      </c>
      <c r="AW89" s="21">
        <v>1.6391148178347836</v>
      </c>
      <c r="AX89" s="21">
        <v>0</v>
      </c>
      <c r="AY89" s="21">
        <v>0</v>
      </c>
      <c r="AZ89" s="22">
        <v>6.008285021129033</v>
      </c>
      <c r="BA89" s="20">
        <v>0</v>
      </c>
      <c r="BB89" s="21">
        <v>0</v>
      </c>
      <c r="BC89" s="21">
        <v>0</v>
      </c>
      <c r="BD89" s="21">
        <v>0</v>
      </c>
      <c r="BE89" s="22">
        <v>0</v>
      </c>
      <c r="BF89" s="20">
        <v>2.090340403806452</v>
      </c>
      <c r="BG89" s="21">
        <v>0.23197881393548384</v>
      </c>
      <c r="BH89" s="21">
        <v>0</v>
      </c>
      <c r="BI89" s="21">
        <v>0</v>
      </c>
      <c r="BJ89" s="22">
        <v>3.214693568258064</v>
      </c>
      <c r="BK89" s="23">
        <f t="shared" si="15"/>
        <v>41.795414717415426</v>
      </c>
    </row>
    <row r="90" spans="1:63" ht="15">
      <c r="A90" s="19"/>
      <c r="B90" s="7" t="s">
        <v>144</v>
      </c>
      <c r="C90" s="20">
        <v>0</v>
      </c>
      <c r="D90" s="21">
        <v>0.6559355901612904</v>
      </c>
      <c r="E90" s="21">
        <v>0</v>
      </c>
      <c r="F90" s="21">
        <v>0</v>
      </c>
      <c r="G90" s="22">
        <v>0</v>
      </c>
      <c r="H90" s="20">
        <v>38.25224347748387</v>
      </c>
      <c r="I90" s="21">
        <v>137.97877152751613</v>
      </c>
      <c r="J90" s="21">
        <v>0</v>
      </c>
      <c r="K90" s="21">
        <v>0</v>
      </c>
      <c r="L90" s="22">
        <v>232.68031843151616</v>
      </c>
      <c r="M90" s="20">
        <v>0</v>
      </c>
      <c r="N90" s="21">
        <v>0</v>
      </c>
      <c r="O90" s="21">
        <v>0</v>
      </c>
      <c r="P90" s="21">
        <v>0</v>
      </c>
      <c r="Q90" s="22">
        <v>0</v>
      </c>
      <c r="R90" s="20">
        <v>20.468210201806453</v>
      </c>
      <c r="S90" s="21">
        <v>10.637825202774192</v>
      </c>
      <c r="T90" s="21">
        <v>0</v>
      </c>
      <c r="U90" s="21">
        <v>0</v>
      </c>
      <c r="V90" s="22">
        <v>25.02702745709678</v>
      </c>
      <c r="W90" s="20">
        <v>0</v>
      </c>
      <c r="X90" s="21">
        <v>0</v>
      </c>
      <c r="Y90" s="21">
        <v>0</v>
      </c>
      <c r="Z90" s="21">
        <v>0</v>
      </c>
      <c r="AA90" s="22">
        <v>0</v>
      </c>
      <c r="AB90" s="20">
        <v>0</v>
      </c>
      <c r="AC90" s="21">
        <v>0</v>
      </c>
      <c r="AD90" s="21">
        <v>0</v>
      </c>
      <c r="AE90" s="21">
        <v>0</v>
      </c>
      <c r="AF90" s="22">
        <v>0</v>
      </c>
      <c r="AG90" s="20">
        <v>0</v>
      </c>
      <c r="AH90" s="21">
        <v>0</v>
      </c>
      <c r="AI90" s="21">
        <v>0</v>
      </c>
      <c r="AJ90" s="21">
        <v>0</v>
      </c>
      <c r="AK90" s="22">
        <v>0</v>
      </c>
      <c r="AL90" s="20">
        <v>0</v>
      </c>
      <c r="AM90" s="21">
        <v>0</v>
      </c>
      <c r="AN90" s="21">
        <v>0</v>
      </c>
      <c r="AO90" s="21">
        <v>0</v>
      </c>
      <c r="AP90" s="22">
        <v>0</v>
      </c>
      <c r="AQ90" s="20">
        <v>0</v>
      </c>
      <c r="AR90" s="21">
        <v>0</v>
      </c>
      <c r="AS90" s="21">
        <v>0</v>
      </c>
      <c r="AT90" s="21">
        <v>0</v>
      </c>
      <c r="AU90" s="22">
        <v>0</v>
      </c>
      <c r="AV90" s="20">
        <v>15.46517486064516</v>
      </c>
      <c r="AW90" s="21">
        <v>17.617981152040322</v>
      </c>
      <c r="AX90" s="21">
        <v>10.321633815161286</v>
      </c>
      <c r="AY90" s="21">
        <v>0</v>
      </c>
      <c r="AZ90" s="22">
        <v>43.96121100729032</v>
      </c>
      <c r="BA90" s="20">
        <v>0</v>
      </c>
      <c r="BB90" s="21">
        <v>0</v>
      </c>
      <c r="BC90" s="21">
        <v>0</v>
      </c>
      <c r="BD90" s="21">
        <v>0</v>
      </c>
      <c r="BE90" s="22">
        <v>0</v>
      </c>
      <c r="BF90" s="20">
        <v>7.4855736425161306</v>
      </c>
      <c r="BG90" s="21">
        <v>6.821656039032259</v>
      </c>
      <c r="BH90" s="21">
        <v>0</v>
      </c>
      <c r="BI90" s="21">
        <v>0</v>
      </c>
      <c r="BJ90" s="22">
        <v>4.00473223867742</v>
      </c>
      <c r="BK90" s="23">
        <f t="shared" si="15"/>
        <v>571.3782946437178</v>
      </c>
    </row>
    <row r="91" spans="1:63" ht="15">
      <c r="A91" s="19"/>
      <c r="B91" s="7" t="s">
        <v>141</v>
      </c>
      <c r="C91" s="20">
        <v>0</v>
      </c>
      <c r="D91" s="21">
        <v>0.8879681818709675</v>
      </c>
      <c r="E91" s="21">
        <v>0</v>
      </c>
      <c r="F91" s="21">
        <v>0</v>
      </c>
      <c r="G91" s="22">
        <v>0</v>
      </c>
      <c r="H91" s="20">
        <v>61.03290958325807</v>
      </c>
      <c r="I91" s="21">
        <v>60.80872138970967</v>
      </c>
      <c r="J91" s="21">
        <v>0</v>
      </c>
      <c r="K91" s="21">
        <v>0</v>
      </c>
      <c r="L91" s="22">
        <v>73.54771668270968</v>
      </c>
      <c r="M91" s="20">
        <v>0</v>
      </c>
      <c r="N91" s="21">
        <v>0</v>
      </c>
      <c r="O91" s="21">
        <v>0</v>
      </c>
      <c r="P91" s="21">
        <v>0</v>
      </c>
      <c r="Q91" s="22">
        <v>0</v>
      </c>
      <c r="R91" s="20">
        <v>42.20181541551614</v>
      </c>
      <c r="S91" s="21">
        <v>0.7048505577096774</v>
      </c>
      <c r="T91" s="21">
        <v>0</v>
      </c>
      <c r="U91" s="21">
        <v>0</v>
      </c>
      <c r="V91" s="22">
        <v>14.32140887167742</v>
      </c>
      <c r="W91" s="20">
        <v>0</v>
      </c>
      <c r="X91" s="21">
        <v>0</v>
      </c>
      <c r="Y91" s="21">
        <v>0</v>
      </c>
      <c r="Z91" s="21">
        <v>0</v>
      </c>
      <c r="AA91" s="22">
        <v>0</v>
      </c>
      <c r="AB91" s="20">
        <v>0</v>
      </c>
      <c r="AC91" s="21">
        <v>0</v>
      </c>
      <c r="AD91" s="21">
        <v>0</v>
      </c>
      <c r="AE91" s="21">
        <v>0</v>
      </c>
      <c r="AF91" s="22">
        <v>0</v>
      </c>
      <c r="AG91" s="20">
        <v>0</v>
      </c>
      <c r="AH91" s="21">
        <v>0</v>
      </c>
      <c r="AI91" s="21">
        <v>0</v>
      </c>
      <c r="AJ91" s="21">
        <v>0</v>
      </c>
      <c r="AK91" s="22">
        <v>0</v>
      </c>
      <c r="AL91" s="20">
        <v>0</v>
      </c>
      <c r="AM91" s="21">
        <v>0</v>
      </c>
      <c r="AN91" s="21">
        <v>0</v>
      </c>
      <c r="AO91" s="21">
        <v>0</v>
      </c>
      <c r="AP91" s="22">
        <v>0</v>
      </c>
      <c r="AQ91" s="20">
        <v>0</v>
      </c>
      <c r="AR91" s="21">
        <v>0</v>
      </c>
      <c r="AS91" s="21">
        <v>0</v>
      </c>
      <c r="AT91" s="21">
        <v>0</v>
      </c>
      <c r="AU91" s="22">
        <v>0</v>
      </c>
      <c r="AV91" s="20">
        <v>30.771571782161285</v>
      </c>
      <c r="AW91" s="21">
        <v>16.457674920265237</v>
      </c>
      <c r="AX91" s="21">
        <v>0</v>
      </c>
      <c r="AY91" s="21">
        <v>0</v>
      </c>
      <c r="AZ91" s="22">
        <v>54.7469752757742</v>
      </c>
      <c r="BA91" s="20">
        <v>0</v>
      </c>
      <c r="BB91" s="21">
        <v>0</v>
      </c>
      <c r="BC91" s="21">
        <v>0</v>
      </c>
      <c r="BD91" s="21">
        <v>0</v>
      </c>
      <c r="BE91" s="22">
        <v>0</v>
      </c>
      <c r="BF91" s="20">
        <v>21.387850636290324</v>
      </c>
      <c r="BG91" s="21">
        <v>7.350004947419355</v>
      </c>
      <c r="BH91" s="21">
        <v>0</v>
      </c>
      <c r="BI91" s="21">
        <v>0</v>
      </c>
      <c r="BJ91" s="22">
        <v>9.513551775032258</v>
      </c>
      <c r="BK91" s="23">
        <f t="shared" si="15"/>
        <v>393.73302001939425</v>
      </c>
    </row>
    <row r="92" spans="1:63" ht="15">
      <c r="A92" s="19"/>
      <c r="B92" s="7" t="s">
        <v>145</v>
      </c>
      <c r="C92" s="20">
        <v>0</v>
      </c>
      <c r="D92" s="21">
        <v>0.652189809677419</v>
      </c>
      <c r="E92" s="21">
        <v>0</v>
      </c>
      <c r="F92" s="21">
        <v>0</v>
      </c>
      <c r="G92" s="22">
        <v>0</v>
      </c>
      <c r="H92" s="20">
        <v>25.314587650903228</v>
      </c>
      <c r="I92" s="21">
        <v>69.66837640680644</v>
      </c>
      <c r="J92" s="21">
        <v>0</v>
      </c>
      <c r="K92" s="21">
        <v>0</v>
      </c>
      <c r="L92" s="22">
        <v>82.21824202641936</v>
      </c>
      <c r="M92" s="20">
        <v>0</v>
      </c>
      <c r="N92" s="21">
        <v>0</v>
      </c>
      <c r="O92" s="21">
        <v>0</v>
      </c>
      <c r="P92" s="21">
        <v>0</v>
      </c>
      <c r="Q92" s="22">
        <v>0</v>
      </c>
      <c r="R92" s="20">
        <v>12.152883901419353</v>
      </c>
      <c r="S92" s="21">
        <v>1.369943475354839</v>
      </c>
      <c r="T92" s="21">
        <v>0</v>
      </c>
      <c r="U92" s="21">
        <v>0</v>
      </c>
      <c r="V92" s="22">
        <v>12.815157371516129</v>
      </c>
      <c r="W92" s="20">
        <v>0</v>
      </c>
      <c r="X92" s="21">
        <v>0</v>
      </c>
      <c r="Y92" s="21">
        <v>0</v>
      </c>
      <c r="Z92" s="21">
        <v>0</v>
      </c>
      <c r="AA92" s="22">
        <v>0</v>
      </c>
      <c r="AB92" s="20">
        <v>0</v>
      </c>
      <c r="AC92" s="21">
        <v>0</v>
      </c>
      <c r="AD92" s="21">
        <v>0</v>
      </c>
      <c r="AE92" s="21">
        <v>0</v>
      </c>
      <c r="AF92" s="22">
        <v>0</v>
      </c>
      <c r="AG92" s="20">
        <v>0</v>
      </c>
      <c r="AH92" s="21">
        <v>0</v>
      </c>
      <c r="AI92" s="21">
        <v>0</v>
      </c>
      <c r="AJ92" s="21">
        <v>0</v>
      </c>
      <c r="AK92" s="22">
        <v>0</v>
      </c>
      <c r="AL92" s="20">
        <v>0</v>
      </c>
      <c r="AM92" s="21">
        <v>0</v>
      </c>
      <c r="AN92" s="21">
        <v>0</v>
      </c>
      <c r="AO92" s="21">
        <v>0</v>
      </c>
      <c r="AP92" s="22">
        <v>0</v>
      </c>
      <c r="AQ92" s="20">
        <v>0</v>
      </c>
      <c r="AR92" s="21">
        <v>0</v>
      </c>
      <c r="AS92" s="21">
        <v>0</v>
      </c>
      <c r="AT92" s="21">
        <v>0</v>
      </c>
      <c r="AU92" s="22">
        <v>0</v>
      </c>
      <c r="AV92" s="20">
        <v>14.938424766064516</v>
      </c>
      <c r="AW92" s="21">
        <v>14.3346725145436</v>
      </c>
      <c r="AX92" s="21">
        <v>0</v>
      </c>
      <c r="AY92" s="21">
        <v>0</v>
      </c>
      <c r="AZ92" s="22">
        <v>37.7514857121613</v>
      </c>
      <c r="BA92" s="20">
        <v>0</v>
      </c>
      <c r="BB92" s="21">
        <v>0</v>
      </c>
      <c r="BC92" s="21">
        <v>0</v>
      </c>
      <c r="BD92" s="21">
        <v>0</v>
      </c>
      <c r="BE92" s="22">
        <v>0</v>
      </c>
      <c r="BF92" s="20">
        <v>5.007846989387096</v>
      </c>
      <c r="BG92" s="21">
        <v>3.8564416489999997</v>
      </c>
      <c r="BH92" s="21">
        <v>0</v>
      </c>
      <c r="BI92" s="21">
        <v>0</v>
      </c>
      <c r="BJ92" s="22">
        <v>4.3038547750000005</v>
      </c>
      <c r="BK92" s="23">
        <f t="shared" si="15"/>
        <v>284.3841070482532</v>
      </c>
    </row>
    <row r="93" spans="1:63" ht="15">
      <c r="A93" s="19"/>
      <c r="B93" s="7" t="s">
        <v>126</v>
      </c>
      <c r="C93" s="20">
        <v>0</v>
      </c>
      <c r="D93" s="21">
        <v>6.967479898451613</v>
      </c>
      <c r="E93" s="21">
        <v>0</v>
      </c>
      <c r="F93" s="21">
        <v>0</v>
      </c>
      <c r="G93" s="22">
        <v>0</v>
      </c>
      <c r="H93" s="20">
        <v>386.60873025206456</v>
      </c>
      <c r="I93" s="21">
        <v>64.81127567616129</v>
      </c>
      <c r="J93" s="21">
        <v>0.9593264804516127</v>
      </c>
      <c r="K93" s="21">
        <v>0</v>
      </c>
      <c r="L93" s="22">
        <v>297.5307168340967</v>
      </c>
      <c r="M93" s="20">
        <v>0</v>
      </c>
      <c r="N93" s="21">
        <v>0</v>
      </c>
      <c r="O93" s="21">
        <v>0</v>
      </c>
      <c r="P93" s="21">
        <v>0</v>
      </c>
      <c r="Q93" s="22">
        <v>0</v>
      </c>
      <c r="R93" s="20">
        <v>216.2444851186774</v>
      </c>
      <c r="S93" s="21">
        <v>18.667637768000002</v>
      </c>
      <c r="T93" s="21">
        <v>0</v>
      </c>
      <c r="U93" s="21">
        <v>0</v>
      </c>
      <c r="V93" s="22">
        <v>41.81024495783871</v>
      </c>
      <c r="W93" s="20">
        <v>0</v>
      </c>
      <c r="X93" s="21">
        <v>0</v>
      </c>
      <c r="Y93" s="21">
        <v>0</v>
      </c>
      <c r="Z93" s="21">
        <v>0</v>
      </c>
      <c r="AA93" s="22">
        <v>0</v>
      </c>
      <c r="AB93" s="20">
        <v>0</v>
      </c>
      <c r="AC93" s="21">
        <v>0</v>
      </c>
      <c r="AD93" s="21">
        <v>0</v>
      </c>
      <c r="AE93" s="21">
        <v>0</v>
      </c>
      <c r="AF93" s="22">
        <v>0</v>
      </c>
      <c r="AG93" s="20">
        <v>0</v>
      </c>
      <c r="AH93" s="21">
        <v>0</v>
      </c>
      <c r="AI93" s="21">
        <v>0</v>
      </c>
      <c r="AJ93" s="21">
        <v>0</v>
      </c>
      <c r="AK93" s="22">
        <v>0</v>
      </c>
      <c r="AL93" s="20">
        <v>0</v>
      </c>
      <c r="AM93" s="21">
        <v>0</v>
      </c>
      <c r="AN93" s="21">
        <v>0</v>
      </c>
      <c r="AO93" s="21">
        <v>0</v>
      </c>
      <c r="AP93" s="22">
        <v>0</v>
      </c>
      <c r="AQ93" s="20">
        <v>0</v>
      </c>
      <c r="AR93" s="21">
        <v>0</v>
      </c>
      <c r="AS93" s="21">
        <v>0</v>
      </c>
      <c r="AT93" s="21">
        <v>0</v>
      </c>
      <c r="AU93" s="22">
        <v>0</v>
      </c>
      <c r="AV93" s="20">
        <v>1197.9036505832578</v>
      </c>
      <c r="AW93" s="21">
        <v>188.91758869539623</v>
      </c>
      <c r="AX93" s="21">
        <v>0.07964169341935486</v>
      </c>
      <c r="AY93" s="21">
        <v>0</v>
      </c>
      <c r="AZ93" s="22">
        <v>1111.344461866903</v>
      </c>
      <c r="BA93" s="20">
        <v>0</v>
      </c>
      <c r="BB93" s="21">
        <v>0</v>
      </c>
      <c r="BC93" s="21">
        <v>0</v>
      </c>
      <c r="BD93" s="21">
        <v>0</v>
      </c>
      <c r="BE93" s="22">
        <v>0</v>
      </c>
      <c r="BF93" s="20">
        <v>540.7486883430323</v>
      </c>
      <c r="BG93" s="21">
        <v>42.821029644870976</v>
      </c>
      <c r="BH93" s="21">
        <v>0.05418264712903227</v>
      </c>
      <c r="BI93" s="21">
        <v>0</v>
      </c>
      <c r="BJ93" s="22">
        <v>155.17804954812902</v>
      </c>
      <c r="BK93" s="23">
        <f t="shared" si="15"/>
        <v>4270.6471900078795</v>
      </c>
    </row>
    <row r="94" spans="1:63" ht="15">
      <c r="A94" s="19"/>
      <c r="B94" s="7" t="s">
        <v>127</v>
      </c>
      <c r="C94" s="20">
        <v>0</v>
      </c>
      <c r="D94" s="21">
        <v>2.9783443076451617</v>
      </c>
      <c r="E94" s="21">
        <v>0</v>
      </c>
      <c r="F94" s="21">
        <v>0</v>
      </c>
      <c r="G94" s="22">
        <v>0</v>
      </c>
      <c r="H94" s="20">
        <v>46.156552293580646</v>
      </c>
      <c r="I94" s="21">
        <v>3.0030345606774196</v>
      </c>
      <c r="J94" s="21">
        <v>0</v>
      </c>
      <c r="K94" s="21">
        <v>0</v>
      </c>
      <c r="L94" s="22">
        <v>22.804677013322582</v>
      </c>
      <c r="M94" s="20">
        <v>0</v>
      </c>
      <c r="N94" s="21">
        <v>0</v>
      </c>
      <c r="O94" s="21">
        <v>0</v>
      </c>
      <c r="P94" s="21">
        <v>0</v>
      </c>
      <c r="Q94" s="22">
        <v>0</v>
      </c>
      <c r="R94" s="20">
        <v>23.031162054161285</v>
      </c>
      <c r="S94" s="21">
        <v>6.960826252451614</v>
      </c>
      <c r="T94" s="21">
        <v>0</v>
      </c>
      <c r="U94" s="21">
        <v>0</v>
      </c>
      <c r="V94" s="22">
        <v>9.903927149032258</v>
      </c>
      <c r="W94" s="20">
        <v>0</v>
      </c>
      <c r="X94" s="21">
        <v>0</v>
      </c>
      <c r="Y94" s="21">
        <v>0</v>
      </c>
      <c r="Z94" s="21">
        <v>0</v>
      </c>
      <c r="AA94" s="22">
        <v>0</v>
      </c>
      <c r="AB94" s="20">
        <v>0</v>
      </c>
      <c r="AC94" s="21">
        <v>0</v>
      </c>
      <c r="AD94" s="21">
        <v>0</v>
      </c>
      <c r="AE94" s="21">
        <v>0</v>
      </c>
      <c r="AF94" s="22">
        <v>0</v>
      </c>
      <c r="AG94" s="20">
        <v>0</v>
      </c>
      <c r="AH94" s="21">
        <v>0</v>
      </c>
      <c r="AI94" s="21">
        <v>0</v>
      </c>
      <c r="AJ94" s="21">
        <v>0</v>
      </c>
      <c r="AK94" s="22">
        <v>0</v>
      </c>
      <c r="AL94" s="20">
        <v>0</v>
      </c>
      <c r="AM94" s="21">
        <v>0</v>
      </c>
      <c r="AN94" s="21">
        <v>0</v>
      </c>
      <c r="AO94" s="21">
        <v>0</v>
      </c>
      <c r="AP94" s="22">
        <v>0</v>
      </c>
      <c r="AQ94" s="20">
        <v>0</v>
      </c>
      <c r="AR94" s="21">
        <v>0</v>
      </c>
      <c r="AS94" s="21">
        <v>0</v>
      </c>
      <c r="AT94" s="21">
        <v>0</v>
      </c>
      <c r="AU94" s="22">
        <v>0</v>
      </c>
      <c r="AV94" s="20">
        <v>938.5115714178374</v>
      </c>
      <c r="AW94" s="21">
        <v>66.24559803197859</v>
      </c>
      <c r="AX94" s="21">
        <v>0</v>
      </c>
      <c r="AY94" s="21">
        <v>0</v>
      </c>
      <c r="AZ94" s="22">
        <v>266.3374583234516</v>
      </c>
      <c r="BA94" s="20">
        <v>0</v>
      </c>
      <c r="BB94" s="21">
        <v>0</v>
      </c>
      <c r="BC94" s="21">
        <v>0</v>
      </c>
      <c r="BD94" s="21">
        <v>0</v>
      </c>
      <c r="BE94" s="22">
        <v>0</v>
      </c>
      <c r="BF94" s="20">
        <v>424.47126872016145</v>
      </c>
      <c r="BG94" s="21">
        <v>28.262142863967743</v>
      </c>
      <c r="BH94" s="21">
        <v>0</v>
      </c>
      <c r="BI94" s="21">
        <v>0</v>
      </c>
      <c r="BJ94" s="22">
        <v>71.60301718312905</v>
      </c>
      <c r="BK94" s="23">
        <f t="shared" si="15"/>
        <v>1910.2695801713967</v>
      </c>
    </row>
    <row r="95" spans="1:63" ht="15">
      <c r="A95" s="19"/>
      <c r="B95" s="7" t="s">
        <v>128</v>
      </c>
      <c r="C95" s="20">
        <v>0</v>
      </c>
      <c r="D95" s="21">
        <v>1.182522533870968</v>
      </c>
      <c r="E95" s="21">
        <v>0</v>
      </c>
      <c r="F95" s="21">
        <v>0</v>
      </c>
      <c r="G95" s="22">
        <v>0</v>
      </c>
      <c r="H95" s="20">
        <v>3.5521702072580648</v>
      </c>
      <c r="I95" s="21">
        <v>0.06021231316129033</v>
      </c>
      <c r="J95" s="21">
        <v>0</v>
      </c>
      <c r="K95" s="21">
        <v>0</v>
      </c>
      <c r="L95" s="22">
        <v>3.4922384301935487</v>
      </c>
      <c r="M95" s="20">
        <v>0</v>
      </c>
      <c r="N95" s="21">
        <v>0</v>
      </c>
      <c r="O95" s="21">
        <v>0</v>
      </c>
      <c r="P95" s="21">
        <v>0</v>
      </c>
      <c r="Q95" s="22">
        <v>0</v>
      </c>
      <c r="R95" s="20">
        <v>1.3802830427741932</v>
      </c>
      <c r="S95" s="21">
        <v>0.01608547290322581</v>
      </c>
      <c r="T95" s="21">
        <v>0</v>
      </c>
      <c r="U95" s="21">
        <v>0</v>
      </c>
      <c r="V95" s="22">
        <v>0.4828733313870968</v>
      </c>
      <c r="W95" s="20">
        <v>0</v>
      </c>
      <c r="X95" s="21">
        <v>0</v>
      </c>
      <c r="Y95" s="21">
        <v>0</v>
      </c>
      <c r="Z95" s="21">
        <v>0</v>
      </c>
      <c r="AA95" s="22">
        <v>0</v>
      </c>
      <c r="AB95" s="20">
        <v>0</v>
      </c>
      <c r="AC95" s="21">
        <v>0</v>
      </c>
      <c r="AD95" s="21">
        <v>0</v>
      </c>
      <c r="AE95" s="21">
        <v>0</v>
      </c>
      <c r="AF95" s="22">
        <v>0</v>
      </c>
      <c r="AG95" s="20">
        <v>0</v>
      </c>
      <c r="AH95" s="21">
        <v>0</v>
      </c>
      <c r="AI95" s="21">
        <v>0</v>
      </c>
      <c r="AJ95" s="21">
        <v>0</v>
      </c>
      <c r="AK95" s="22">
        <v>0</v>
      </c>
      <c r="AL95" s="20">
        <v>0</v>
      </c>
      <c r="AM95" s="21">
        <v>0</v>
      </c>
      <c r="AN95" s="21">
        <v>0</v>
      </c>
      <c r="AO95" s="21">
        <v>0</v>
      </c>
      <c r="AP95" s="22">
        <v>0</v>
      </c>
      <c r="AQ95" s="20">
        <v>0</v>
      </c>
      <c r="AR95" s="21">
        <v>0</v>
      </c>
      <c r="AS95" s="21">
        <v>0</v>
      </c>
      <c r="AT95" s="21">
        <v>0</v>
      </c>
      <c r="AU95" s="22">
        <v>0</v>
      </c>
      <c r="AV95" s="20">
        <v>14.55117098938709</v>
      </c>
      <c r="AW95" s="21">
        <v>0.20762372519402572</v>
      </c>
      <c r="AX95" s="21">
        <v>0</v>
      </c>
      <c r="AY95" s="21">
        <v>0</v>
      </c>
      <c r="AZ95" s="22">
        <v>2.94801515516129</v>
      </c>
      <c r="BA95" s="20">
        <v>0</v>
      </c>
      <c r="BB95" s="21">
        <v>0</v>
      </c>
      <c r="BC95" s="21">
        <v>0</v>
      </c>
      <c r="BD95" s="21">
        <v>0</v>
      </c>
      <c r="BE95" s="22">
        <v>0</v>
      </c>
      <c r="BF95" s="20">
        <v>5.325950288741937</v>
      </c>
      <c r="BG95" s="21">
        <v>0.771334938387097</v>
      </c>
      <c r="BH95" s="21">
        <v>0</v>
      </c>
      <c r="BI95" s="21">
        <v>0</v>
      </c>
      <c r="BJ95" s="22">
        <v>0.6501274195161291</v>
      </c>
      <c r="BK95" s="23">
        <f t="shared" si="15"/>
        <v>34.620607847935965</v>
      </c>
    </row>
    <row r="96" spans="1:63" ht="15">
      <c r="A96" s="19"/>
      <c r="B96" s="7" t="s">
        <v>129</v>
      </c>
      <c r="C96" s="20">
        <v>0</v>
      </c>
      <c r="D96" s="21">
        <v>3.6243737284516135</v>
      </c>
      <c r="E96" s="21">
        <v>0</v>
      </c>
      <c r="F96" s="21">
        <v>0</v>
      </c>
      <c r="G96" s="22">
        <v>0</v>
      </c>
      <c r="H96" s="20">
        <v>33.22310171883871</v>
      </c>
      <c r="I96" s="21">
        <v>0</v>
      </c>
      <c r="J96" s="21">
        <v>0</v>
      </c>
      <c r="K96" s="21">
        <v>0</v>
      </c>
      <c r="L96" s="22">
        <v>9.807339277967738</v>
      </c>
      <c r="M96" s="20">
        <v>0</v>
      </c>
      <c r="N96" s="21">
        <v>0</v>
      </c>
      <c r="O96" s="21">
        <v>0</v>
      </c>
      <c r="P96" s="21">
        <v>0</v>
      </c>
      <c r="Q96" s="22">
        <v>0</v>
      </c>
      <c r="R96" s="20">
        <v>23.299608360870966</v>
      </c>
      <c r="S96" s="21">
        <v>0</v>
      </c>
      <c r="T96" s="21">
        <v>0</v>
      </c>
      <c r="U96" s="21">
        <v>0</v>
      </c>
      <c r="V96" s="22">
        <v>2.067003239548387</v>
      </c>
      <c r="W96" s="20">
        <v>0</v>
      </c>
      <c r="X96" s="21">
        <v>0</v>
      </c>
      <c r="Y96" s="21">
        <v>0</v>
      </c>
      <c r="Z96" s="21">
        <v>0</v>
      </c>
      <c r="AA96" s="22">
        <v>0</v>
      </c>
      <c r="AB96" s="20">
        <v>0</v>
      </c>
      <c r="AC96" s="21">
        <v>0</v>
      </c>
      <c r="AD96" s="21">
        <v>0</v>
      </c>
      <c r="AE96" s="21">
        <v>0</v>
      </c>
      <c r="AF96" s="22">
        <v>0</v>
      </c>
      <c r="AG96" s="20">
        <v>0</v>
      </c>
      <c r="AH96" s="21">
        <v>0</v>
      </c>
      <c r="AI96" s="21">
        <v>0</v>
      </c>
      <c r="AJ96" s="21">
        <v>0</v>
      </c>
      <c r="AK96" s="22">
        <v>0</v>
      </c>
      <c r="AL96" s="20">
        <v>0</v>
      </c>
      <c r="AM96" s="21">
        <v>0</v>
      </c>
      <c r="AN96" s="21">
        <v>0</v>
      </c>
      <c r="AO96" s="21">
        <v>0</v>
      </c>
      <c r="AP96" s="22">
        <v>0</v>
      </c>
      <c r="AQ96" s="20">
        <v>0</v>
      </c>
      <c r="AR96" s="21">
        <v>0</v>
      </c>
      <c r="AS96" s="21">
        <v>0</v>
      </c>
      <c r="AT96" s="21">
        <v>0</v>
      </c>
      <c r="AU96" s="22">
        <v>0</v>
      </c>
      <c r="AV96" s="20">
        <v>1005.748143327214</v>
      </c>
      <c r="AW96" s="21">
        <v>0.02018856238709677</v>
      </c>
      <c r="AX96" s="21">
        <v>0</v>
      </c>
      <c r="AY96" s="21">
        <v>0</v>
      </c>
      <c r="AZ96" s="22">
        <v>215.82961532312902</v>
      </c>
      <c r="BA96" s="20">
        <v>0</v>
      </c>
      <c r="BB96" s="21">
        <v>0</v>
      </c>
      <c r="BC96" s="21">
        <v>0</v>
      </c>
      <c r="BD96" s="21">
        <v>0</v>
      </c>
      <c r="BE96" s="22">
        <v>0</v>
      </c>
      <c r="BF96" s="20">
        <v>811.9374801330646</v>
      </c>
      <c r="BG96" s="21">
        <v>0.05586670741935486</v>
      </c>
      <c r="BH96" s="21">
        <v>0</v>
      </c>
      <c r="BI96" s="21">
        <v>0</v>
      </c>
      <c r="BJ96" s="22">
        <v>122.28031638035485</v>
      </c>
      <c r="BK96" s="23">
        <f t="shared" si="15"/>
        <v>2227.893036759246</v>
      </c>
    </row>
    <row r="97" spans="1:63" ht="15">
      <c r="A97" s="19"/>
      <c r="B97" s="7" t="s">
        <v>130</v>
      </c>
      <c r="C97" s="20">
        <v>0</v>
      </c>
      <c r="D97" s="21">
        <v>34.09401967270967</v>
      </c>
      <c r="E97" s="21">
        <v>0</v>
      </c>
      <c r="F97" s="21">
        <v>0</v>
      </c>
      <c r="G97" s="22">
        <v>0</v>
      </c>
      <c r="H97" s="20">
        <v>2201.816531425451</v>
      </c>
      <c r="I97" s="21">
        <v>231.00225976654843</v>
      </c>
      <c r="J97" s="21">
        <v>0</v>
      </c>
      <c r="K97" s="21">
        <v>0</v>
      </c>
      <c r="L97" s="22">
        <v>1162.199291060516</v>
      </c>
      <c r="M97" s="20">
        <v>0</v>
      </c>
      <c r="N97" s="21">
        <v>0</v>
      </c>
      <c r="O97" s="21">
        <v>0</v>
      </c>
      <c r="P97" s="21">
        <v>0</v>
      </c>
      <c r="Q97" s="22">
        <v>0</v>
      </c>
      <c r="R97" s="20">
        <v>1443.3619692997743</v>
      </c>
      <c r="S97" s="21">
        <v>37.27188190106452</v>
      </c>
      <c r="T97" s="21">
        <v>0</v>
      </c>
      <c r="U97" s="21">
        <v>0</v>
      </c>
      <c r="V97" s="22">
        <v>255.5691205194839</v>
      </c>
      <c r="W97" s="20">
        <v>0</v>
      </c>
      <c r="X97" s="21">
        <v>0</v>
      </c>
      <c r="Y97" s="21">
        <v>0</v>
      </c>
      <c r="Z97" s="21">
        <v>0</v>
      </c>
      <c r="AA97" s="22">
        <v>0</v>
      </c>
      <c r="AB97" s="20">
        <v>0</v>
      </c>
      <c r="AC97" s="21">
        <v>0</v>
      </c>
      <c r="AD97" s="21">
        <v>0</v>
      </c>
      <c r="AE97" s="21">
        <v>0</v>
      </c>
      <c r="AF97" s="22">
        <v>0</v>
      </c>
      <c r="AG97" s="20">
        <v>0</v>
      </c>
      <c r="AH97" s="21">
        <v>0</v>
      </c>
      <c r="AI97" s="21">
        <v>0</v>
      </c>
      <c r="AJ97" s="21">
        <v>0</v>
      </c>
      <c r="AK97" s="22">
        <v>0</v>
      </c>
      <c r="AL97" s="20">
        <v>0</v>
      </c>
      <c r="AM97" s="21">
        <v>0</v>
      </c>
      <c r="AN97" s="21">
        <v>0</v>
      </c>
      <c r="AO97" s="21">
        <v>0</v>
      </c>
      <c r="AP97" s="22">
        <v>0</v>
      </c>
      <c r="AQ97" s="20">
        <v>0</v>
      </c>
      <c r="AR97" s="21">
        <v>0</v>
      </c>
      <c r="AS97" s="21">
        <v>0</v>
      </c>
      <c r="AT97" s="21">
        <v>0</v>
      </c>
      <c r="AU97" s="22">
        <v>0</v>
      </c>
      <c r="AV97" s="20">
        <v>8376.651125483413</v>
      </c>
      <c r="AW97" s="21">
        <v>465.8903528822715</v>
      </c>
      <c r="AX97" s="21">
        <v>0.5474215286774193</v>
      </c>
      <c r="AY97" s="21">
        <v>0</v>
      </c>
      <c r="AZ97" s="22">
        <v>2923.607515920226</v>
      </c>
      <c r="BA97" s="20">
        <v>0</v>
      </c>
      <c r="BB97" s="21">
        <v>0</v>
      </c>
      <c r="BC97" s="21">
        <v>0</v>
      </c>
      <c r="BD97" s="21">
        <v>0</v>
      </c>
      <c r="BE97" s="22">
        <v>0</v>
      </c>
      <c r="BF97" s="20">
        <v>6071.544202344967</v>
      </c>
      <c r="BG97" s="21">
        <v>189.8201088181613</v>
      </c>
      <c r="BH97" s="21">
        <v>0.1718486041290323</v>
      </c>
      <c r="BI97" s="21">
        <v>0</v>
      </c>
      <c r="BJ97" s="22">
        <v>923.2933528140968</v>
      </c>
      <c r="BK97" s="23">
        <f t="shared" si="15"/>
        <v>24316.841002041485</v>
      </c>
    </row>
    <row r="98" spans="1:63" ht="15">
      <c r="A98" s="19"/>
      <c r="B98" s="7" t="s">
        <v>131</v>
      </c>
      <c r="C98" s="20">
        <v>0</v>
      </c>
      <c r="D98" s="21">
        <v>6.9247763468387085</v>
      </c>
      <c r="E98" s="21">
        <v>0</v>
      </c>
      <c r="F98" s="21">
        <v>0</v>
      </c>
      <c r="G98" s="22">
        <v>0</v>
      </c>
      <c r="H98" s="20">
        <v>149.03823507899997</v>
      </c>
      <c r="I98" s="21">
        <v>30.134125431741936</v>
      </c>
      <c r="J98" s="21">
        <v>0</v>
      </c>
      <c r="K98" s="21">
        <v>0</v>
      </c>
      <c r="L98" s="22">
        <v>81.65286146393551</v>
      </c>
      <c r="M98" s="20">
        <v>0</v>
      </c>
      <c r="N98" s="21">
        <v>0</v>
      </c>
      <c r="O98" s="21">
        <v>0</v>
      </c>
      <c r="P98" s="21">
        <v>0</v>
      </c>
      <c r="Q98" s="22">
        <v>0</v>
      </c>
      <c r="R98" s="20">
        <v>71.01847504696777</v>
      </c>
      <c r="S98" s="21">
        <v>22.05164438458064</v>
      </c>
      <c r="T98" s="21">
        <v>0</v>
      </c>
      <c r="U98" s="21">
        <v>0</v>
      </c>
      <c r="V98" s="22">
        <v>11.34874633325806</v>
      </c>
      <c r="W98" s="20">
        <v>0</v>
      </c>
      <c r="X98" s="21">
        <v>0</v>
      </c>
      <c r="Y98" s="21">
        <v>0</v>
      </c>
      <c r="Z98" s="21">
        <v>0</v>
      </c>
      <c r="AA98" s="22">
        <v>0</v>
      </c>
      <c r="AB98" s="20">
        <v>0</v>
      </c>
      <c r="AC98" s="21">
        <v>0</v>
      </c>
      <c r="AD98" s="21">
        <v>0</v>
      </c>
      <c r="AE98" s="21">
        <v>0</v>
      </c>
      <c r="AF98" s="22">
        <v>0</v>
      </c>
      <c r="AG98" s="20">
        <v>0</v>
      </c>
      <c r="AH98" s="21">
        <v>0</v>
      </c>
      <c r="AI98" s="21">
        <v>0</v>
      </c>
      <c r="AJ98" s="21">
        <v>0</v>
      </c>
      <c r="AK98" s="22">
        <v>0</v>
      </c>
      <c r="AL98" s="20">
        <v>0</v>
      </c>
      <c r="AM98" s="21">
        <v>0</v>
      </c>
      <c r="AN98" s="21">
        <v>0</v>
      </c>
      <c r="AO98" s="21">
        <v>0</v>
      </c>
      <c r="AP98" s="22">
        <v>0</v>
      </c>
      <c r="AQ98" s="20">
        <v>0</v>
      </c>
      <c r="AR98" s="21">
        <v>0</v>
      </c>
      <c r="AS98" s="21">
        <v>0</v>
      </c>
      <c r="AT98" s="21">
        <v>0</v>
      </c>
      <c r="AU98" s="22">
        <v>0</v>
      </c>
      <c r="AV98" s="20">
        <v>2080.295518020032</v>
      </c>
      <c r="AW98" s="21">
        <v>103.18169211081593</v>
      </c>
      <c r="AX98" s="21">
        <v>0</v>
      </c>
      <c r="AY98" s="21">
        <v>0</v>
      </c>
      <c r="AZ98" s="22">
        <v>704.6215204969675</v>
      </c>
      <c r="BA98" s="20">
        <v>0</v>
      </c>
      <c r="BB98" s="21">
        <v>0</v>
      </c>
      <c r="BC98" s="21">
        <v>0</v>
      </c>
      <c r="BD98" s="21">
        <v>0</v>
      </c>
      <c r="BE98" s="22">
        <v>0</v>
      </c>
      <c r="BF98" s="20">
        <v>1186.6480881573548</v>
      </c>
      <c r="BG98" s="21">
        <v>27.94228775232258</v>
      </c>
      <c r="BH98" s="21">
        <v>0.008352056580645164</v>
      </c>
      <c r="BI98" s="21">
        <v>0</v>
      </c>
      <c r="BJ98" s="22">
        <v>159.3590678497419</v>
      </c>
      <c r="BK98" s="23">
        <f t="shared" si="15"/>
        <v>4634.225390530139</v>
      </c>
    </row>
    <row r="99" spans="1:63" ht="15">
      <c r="A99" s="19"/>
      <c r="B99" s="7" t="s">
        <v>162</v>
      </c>
      <c r="C99" s="20">
        <v>0</v>
      </c>
      <c r="D99" s="21">
        <v>0.12136392435483873</v>
      </c>
      <c r="E99" s="21">
        <v>0</v>
      </c>
      <c r="F99" s="21">
        <v>0</v>
      </c>
      <c r="G99" s="22">
        <v>0</v>
      </c>
      <c r="H99" s="20">
        <v>95.88994740893548</v>
      </c>
      <c r="I99" s="21">
        <v>50.73743854787097</v>
      </c>
      <c r="J99" s="21">
        <v>0</v>
      </c>
      <c r="K99" s="21">
        <v>0</v>
      </c>
      <c r="L99" s="22">
        <v>73.83664101087096</v>
      </c>
      <c r="M99" s="20">
        <v>0</v>
      </c>
      <c r="N99" s="21">
        <v>0</v>
      </c>
      <c r="O99" s="21">
        <v>0</v>
      </c>
      <c r="P99" s="21">
        <v>0</v>
      </c>
      <c r="Q99" s="22">
        <v>0</v>
      </c>
      <c r="R99" s="20">
        <v>55.13308086770968</v>
      </c>
      <c r="S99" s="21">
        <v>11.759805361419351</v>
      </c>
      <c r="T99" s="21">
        <v>0</v>
      </c>
      <c r="U99" s="21">
        <v>0</v>
      </c>
      <c r="V99" s="22">
        <v>14.664181759580643</v>
      </c>
      <c r="W99" s="20">
        <v>0</v>
      </c>
      <c r="X99" s="21">
        <v>0</v>
      </c>
      <c r="Y99" s="21">
        <v>0</v>
      </c>
      <c r="Z99" s="21">
        <v>0</v>
      </c>
      <c r="AA99" s="22">
        <v>0</v>
      </c>
      <c r="AB99" s="20">
        <v>0</v>
      </c>
      <c r="AC99" s="21">
        <v>0</v>
      </c>
      <c r="AD99" s="21">
        <v>0</v>
      </c>
      <c r="AE99" s="21">
        <v>0</v>
      </c>
      <c r="AF99" s="22">
        <v>0</v>
      </c>
      <c r="AG99" s="20">
        <v>0</v>
      </c>
      <c r="AH99" s="21">
        <v>0</v>
      </c>
      <c r="AI99" s="21">
        <v>0</v>
      </c>
      <c r="AJ99" s="21">
        <v>0</v>
      </c>
      <c r="AK99" s="22">
        <v>0</v>
      </c>
      <c r="AL99" s="20">
        <v>0</v>
      </c>
      <c r="AM99" s="21">
        <v>0</v>
      </c>
      <c r="AN99" s="21">
        <v>0</v>
      </c>
      <c r="AO99" s="21">
        <v>0</v>
      </c>
      <c r="AP99" s="22">
        <v>0</v>
      </c>
      <c r="AQ99" s="20">
        <v>0</v>
      </c>
      <c r="AR99" s="21">
        <v>0</v>
      </c>
      <c r="AS99" s="21">
        <v>0</v>
      </c>
      <c r="AT99" s="21">
        <v>0</v>
      </c>
      <c r="AU99" s="22">
        <v>0</v>
      </c>
      <c r="AV99" s="20">
        <v>25.07478116306451</v>
      </c>
      <c r="AW99" s="21">
        <v>7.789728112411468</v>
      </c>
      <c r="AX99" s="21">
        <v>0</v>
      </c>
      <c r="AY99" s="21">
        <v>0</v>
      </c>
      <c r="AZ99" s="22">
        <v>37.720505668516125</v>
      </c>
      <c r="BA99" s="20">
        <v>0</v>
      </c>
      <c r="BB99" s="21">
        <v>0</v>
      </c>
      <c r="BC99" s="21">
        <v>0</v>
      </c>
      <c r="BD99" s="21">
        <v>0</v>
      </c>
      <c r="BE99" s="22">
        <v>0</v>
      </c>
      <c r="BF99" s="20">
        <v>9.985870707096776</v>
      </c>
      <c r="BG99" s="21">
        <v>0.5630607986129033</v>
      </c>
      <c r="BH99" s="21">
        <v>0</v>
      </c>
      <c r="BI99" s="21">
        <v>0</v>
      </c>
      <c r="BJ99" s="22">
        <v>3.052500212870968</v>
      </c>
      <c r="BK99" s="23">
        <f t="shared" si="15"/>
        <v>386.3289055433147</v>
      </c>
    </row>
    <row r="100" spans="1:63" ht="15">
      <c r="A100" s="19"/>
      <c r="B100" s="7" t="s">
        <v>147</v>
      </c>
      <c r="C100" s="20">
        <v>0</v>
      </c>
      <c r="D100" s="21">
        <v>3.552053225806452</v>
      </c>
      <c r="E100" s="21">
        <v>0</v>
      </c>
      <c r="F100" s="21">
        <v>0</v>
      </c>
      <c r="G100" s="22">
        <v>0</v>
      </c>
      <c r="H100" s="20">
        <v>96.37800028699999</v>
      </c>
      <c r="I100" s="21">
        <v>13.491110994032258</v>
      </c>
      <c r="J100" s="21">
        <v>0</v>
      </c>
      <c r="K100" s="21">
        <v>0</v>
      </c>
      <c r="L100" s="22">
        <v>65.6252167377742</v>
      </c>
      <c r="M100" s="20">
        <v>0</v>
      </c>
      <c r="N100" s="21">
        <v>0</v>
      </c>
      <c r="O100" s="21">
        <v>0</v>
      </c>
      <c r="P100" s="21">
        <v>0</v>
      </c>
      <c r="Q100" s="22">
        <v>0</v>
      </c>
      <c r="R100" s="20">
        <v>52.724672872225796</v>
      </c>
      <c r="S100" s="21">
        <v>1.251385045548387</v>
      </c>
      <c r="T100" s="21">
        <v>0</v>
      </c>
      <c r="U100" s="21">
        <v>0</v>
      </c>
      <c r="V100" s="22">
        <v>8.404584719967744</v>
      </c>
      <c r="W100" s="20">
        <v>0</v>
      </c>
      <c r="X100" s="21">
        <v>0</v>
      </c>
      <c r="Y100" s="21">
        <v>0</v>
      </c>
      <c r="Z100" s="21">
        <v>0</v>
      </c>
      <c r="AA100" s="22">
        <v>0</v>
      </c>
      <c r="AB100" s="20">
        <v>0</v>
      </c>
      <c r="AC100" s="21">
        <v>0</v>
      </c>
      <c r="AD100" s="21">
        <v>0</v>
      </c>
      <c r="AE100" s="21">
        <v>0</v>
      </c>
      <c r="AF100" s="22">
        <v>0</v>
      </c>
      <c r="AG100" s="20">
        <v>0</v>
      </c>
      <c r="AH100" s="21">
        <v>0</v>
      </c>
      <c r="AI100" s="21">
        <v>0</v>
      </c>
      <c r="AJ100" s="21">
        <v>0</v>
      </c>
      <c r="AK100" s="22">
        <v>0</v>
      </c>
      <c r="AL100" s="20">
        <v>0</v>
      </c>
      <c r="AM100" s="21">
        <v>0</v>
      </c>
      <c r="AN100" s="21">
        <v>0</v>
      </c>
      <c r="AO100" s="21">
        <v>0</v>
      </c>
      <c r="AP100" s="22">
        <v>0</v>
      </c>
      <c r="AQ100" s="20">
        <v>0</v>
      </c>
      <c r="AR100" s="21">
        <v>0</v>
      </c>
      <c r="AS100" s="21">
        <v>0</v>
      </c>
      <c r="AT100" s="21">
        <v>0</v>
      </c>
      <c r="AU100" s="22">
        <v>0</v>
      </c>
      <c r="AV100" s="20">
        <v>82.20589945877418</v>
      </c>
      <c r="AW100" s="21">
        <v>78.48314825424677</v>
      </c>
      <c r="AX100" s="21">
        <v>0.13945291909677415</v>
      </c>
      <c r="AY100" s="21">
        <v>0</v>
      </c>
      <c r="AZ100" s="22">
        <v>76.28224444603227</v>
      </c>
      <c r="BA100" s="20">
        <v>0</v>
      </c>
      <c r="BB100" s="21">
        <v>0</v>
      </c>
      <c r="BC100" s="21">
        <v>0</v>
      </c>
      <c r="BD100" s="21">
        <v>0</v>
      </c>
      <c r="BE100" s="22">
        <v>0</v>
      </c>
      <c r="BF100" s="20">
        <v>38.67042077729032</v>
      </c>
      <c r="BG100" s="21">
        <v>2.309265845645162</v>
      </c>
      <c r="BH100" s="21">
        <v>0</v>
      </c>
      <c r="BI100" s="21">
        <v>0</v>
      </c>
      <c r="BJ100" s="22">
        <v>13.912958398064518</v>
      </c>
      <c r="BK100" s="23">
        <f t="shared" si="15"/>
        <v>533.4304139815049</v>
      </c>
    </row>
    <row r="101" spans="1:63" s="28" customFormat="1" ht="15">
      <c r="A101" s="19"/>
      <c r="B101" s="8" t="s">
        <v>12</v>
      </c>
      <c r="C101" s="24">
        <f aca="true" t="shared" si="16" ref="C101:AH101">SUM(C72:C100)</f>
        <v>0</v>
      </c>
      <c r="D101" s="25">
        <f t="shared" si="16"/>
        <v>175.5083761183871</v>
      </c>
      <c r="E101" s="25">
        <f t="shared" si="16"/>
        <v>0</v>
      </c>
      <c r="F101" s="25">
        <f t="shared" si="16"/>
        <v>0</v>
      </c>
      <c r="G101" s="26">
        <f t="shared" si="16"/>
        <v>0</v>
      </c>
      <c r="H101" s="24">
        <f t="shared" si="16"/>
        <v>5164.158660007548</v>
      </c>
      <c r="I101" s="25">
        <f t="shared" si="16"/>
        <v>6130.263303646613</v>
      </c>
      <c r="J101" s="25">
        <f t="shared" si="16"/>
        <v>4.291409500580645</v>
      </c>
      <c r="K101" s="25">
        <f t="shared" si="16"/>
        <v>0</v>
      </c>
      <c r="L101" s="26">
        <f t="shared" si="16"/>
        <v>6342.563301866095</v>
      </c>
      <c r="M101" s="24">
        <f t="shared" si="16"/>
        <v>0</v>
      </c>
      <c r="N101" s="25">
        <f t="shared" si="16"/>
        <v>0</v>
      </c>
      <c r="O101" s="25">
        <f t="shared" si="16"/>
        <v>0</v>
      </c>
      <c r="P101" s="25">
        <f t="shared" si="16"/>
        <v>0</v>
      </c>
      <c r="Q101" s="26">
        <f t="shared" si="16"/>
        <v>0</v>
      </c>
      <c r="R101" s="24">
        <f t="shared" si="16"/>
        <v>3078.952351162226</v>
      </c>
      <c r="S101" s="25">
        <f t="shared" si="16"/>
        <v>815.7222525021613</v>
      </c>
      <c r="T101" s="25">
        <f t="shared" si="16"/>
        <v>3.246818704193549</v>
      </c>
      <c r="U101" s="25">
        <f t="shared" si="16"/>
        <v>0</v>
      </c>
      <c r="V101" s="26">
        <f t="shared" si="16"/>
        <v>1139.6681469205485</v>
      </c>
      <c r="W101" s="24">
        <f t="shared" si="16"/>
        <v>0</v>
      </c>
      <c r="X101" s="25">
        <f t="shared" si="16"/>
        <v>0</v>
      </c>
      <c r="Y101" s="25">
        <f t="shared" si="16"/>
        <v>0</v>
      </c>
      <c r="Z101" s="25">
        <f t="shared" si="16"/>
        <v>0</v>
      </c>
      <c r="AA101" s="26">
        <f t="shared" si="16"/>
        <v>0</v>
      </c>
      <c r="AB101" s="24">
        <f t="shared" si="16"/>
        <v>0</v>
      </c>
      <c r="AC101" s="25">
        <f t="shared" si="16"/>
        <v>0</v>
      </c>
      <c r="AD101" s="25">
        <f t="shared" si="16"/>
        <v>0</v>
      </c>
      <c r="AE101" s="25">
        <f t="shared" si="16"/>
        <v>0</v>
      </c>
      <c r="AF101" s="26">
        <f t="shared" si="16"/>
        <v>0</v>
      </c>
      <c r="AG101" s="24">
        <f t="shared" si="16"/>
        <v>0</v>
      </c>
      <c r="AH101" s="25">
        <f t="shared" si="16"/>
        <v>0</v>
      </c>
      <c r="AI101" s="25">
        <f aca="true" t="shared" si="17" ref="AI101:BK101">SUM(AI72:AI100)</f>
        <v>0</v>
      </c>
      <c r="AJ101" s="25">
        <f t="shared" si="17"/>
        <v>0</v>
      </c>
      <c r="AK101" s="26">
        <f t="shared" si="17"/>
        <v>0</v>
      </c>
      <c r="AL101" s="24">
        <f t="shared" si="17"/>
        <v>0</v>
      </c>
      <c r="AM101" s="25">
        <f t="shared" si="17"/>
        <v>0</v>
      </c>
      <c r="AN101" s="25">
        <f t="shared" si="17"/>
        <v>0</v>
      </c>
      <c r="AO101" s="25">
        <f t="shared" si="17"/>
        <v>0</v>
      </c>
      <c r="AP101" s="26">
        <f t="shared" si="17"/>
        <v>0</v>
      </c>
      <c r="AQ101" s="24">
        <f t="shared" si="17"/>
        <v>0</v>
      </c>
      <c r="AR101" s="25">
        <f t="shared" si="17"/>
        <v>0</v>
      </c>
      <c r="AS101" s="25">
        <f t="shared" si="17"/>
        <v>0</v>
      </c>
      <c r="AT101" s="25">
        <f t="shared" si="17"/>
        <v>0</v>
      </c>
      <c r="AU101" s="26">
        <f t="shared" si="17"/>
        <v>0</v>
      </c>
      <c r="AV101" s="24">
        <f t="shared" si="17"/>
        <v>35502.11862551559</v>
      </c>
      <c r="AW101" s="25">
        <f t="shared" si="17"/>
        <v>5199.130735657067</v>
      </c>
      <c r="AX101" s="25">
        <f t="shared" si="17"/>
        <v>13.068843189354835</v>
      </c>
      <c r="AY101" s="25">
        <f t="shared" si="17"/>
        <v>515.2465951572904</v>
      </c>
      <c r="AZ101" s="26">
        <f t="shared" si="17"/>
        <v>22985.49024144899</v>
      </c>
      <c r="BA101" s="24">
        <f t="shared" si="17"/>
        <v>0</v>
      </c>
      <c r="BB101" s="25">
        <f t="shared" si="17"/>
        <v>0</v>
      </c>
      <c r="BC101" s="25">
        <f t="shared" si="17"/>
        <v>0</v>
      </c>
      <c r="BD101" s="25">
        <f t="shared" si="17"/>
        <v>0</v>
      </c>
      <c r="BE101" s="26">
        <f t="shared" si="17"/>
        <v>0</v>
      </c>
      <c r="BF101" s="24">
        <f t="shared" si="17"/>
        <v>22456.274351314514</v>
      </c>
      <c r="BG101" s="25">
        <f t="shared" si="17"/>
        <v>1537.8802841065808</v>
      </c>
      <c r="BH101" s="25">
        <f t="shared" si="17"/>
        <v>9.164021437516128</v>
      </c>
      <c r="BI101" s="25">
        <f t="shared" si="17"/>
        <v>0</v>
      </c>
      <c r="BJ101" s="26">
        <f t="shared" si="17"/>
        <v>6245.077484009033</v>
      </c>
      <c r="BK101" s="27">
        <f t="shared" si="17"/>
        <v>117317.82580226427</v>
      </c>
    </row>
    <row r="102" spans="1:63" s="28" customFormat="1" ht="15">
      <c r="A102" s="19"/>
      <c r="B102" s="8" t="s">
        <v>23</v>
      </c>
      <c r="C102" s="24">
        <f aca="true" t="shared" si="18" ref="C102:AH102">C101+C69</f>
        <v>0</v>
      </c>
      <c r="D102" s="25">
        <f t="shared" si="18"/>
        <v>193.70129702561292</v>
      </c>
      <c r="E102" s="25">
        <f t="shared" si="18"/>
        <v>0</v>
      </c>
      <c r="F102" s="25">
        <f t="shared" si="18"/>
        <v>0</v>
      </c>
      <c r="G102" s="26">
        <f t="shared" si="18"/>
        <v>0</v>
      </c>
      <c r="H102" s="24">
        <f t="shared" si="18"/>
        <v>5614.218362076129</v>
      </c>
      <c r="I102" s="25">
        <f t="shared" si="18"/>
        <v>6148.675631578936</v>
      </c>
      <c r="J102" s="25">
        <f t="shared" si="18"/>
        <v>4.291409500580645</v>
      </c>
      <c r="K102" s="25">
        <f t="shared" si="18"/>
        <v>0</v>
      </c>
      <c r="L102" s="26">
        <f t="shared" si="18"/>
        <v>6388.086236976192</v>
      </c>
      <c r="M102" s="24">
        <f t="shared" si="18"/>
        <v>0</v>
      </c>
      <c r="N102" s="25">
        <f t="shared" si="18"/>
        <v>0</v>
      </c>
      <c r="O102" s="25">
        <f t="shared" si="18"/>
        <v>0</v>
      </c>
      <c r="P102" s="25">
        <f t="shared" si="18"/>
        <v>0</v>
      </c>
      <c r="Q102" s="26">
        <f t="shared" si="18"/>
        <v>0</v>
      </c>
      <c r="R102" s="24">
        <f t="shared" si="18"/>
        <v>3401.388321081097</v>
      </c>
      <c r="S102" s="25">
        <f t="shared" si="18"/>
        <v>824.8815060240968</v>
      </c>
      <c r="T102" s="25">
        <f t="shared" si="18"/>
        <v>3.246818704193549</v>
      </c>
      <c r="U102" s="25">
        <f t="shared" si="18"/>
        <v>0</v>
      </c>
      <c r="V102" s="26">
        <f t="shared" si="18"/>
        <v>1157.5549869289355</v>
      </c>
      <c r="W102" s="24">
        <f t="shared" si="18"/>
        <v>0</v>
      </c>
      <c r="X102" s="25">
        <f t="shared" si="18"/>
        <v>0</v>
      </c>
      <c r="Y102" s="25">
        <f t="shared" si="18"/>
        <v>0</v>
      </c>
      <c r="Z102" s="25">
        <f t="shared" si="18"/>
        <v>0</v>
      </c>
      <c r="AA102" s="26">
        <f t="shared" si="18"/>
        <v>0</v>
      </c>
      <c r="AB102" s="24">
        <f t="shared" si="18"/>
        <v>0</v>
      </c>
      <c r="AC102" s="25">
        <f t="shared" si="18"/>
        <v>0</v>
      </c>
      <c r="AD102" s="25">
        <f t="shared" si="18"/>
        <v>0</v>
      </c>
      <c r="AE102" s="25">
        <f t="shared" si="18"/>
        <v>0</v>
      </c>
      <c r="AF102" s="26">
        <f t="shared" si="18"/>
        <v>0</v>
      </c>
      <c r="AG102" s="24">
        <f t="shared" si="18"/>
        <v>0</v>
      </c>
      <c r="AH102" s="25">
        <f t="shared" si="18"/>
        <v>0</v>
      </c>
      <c r="AI102" s="25">
        <f aca="true" t="shared" si="19" ref="AI102:BK102">AI101+AI69</f>
        <v>0</v>
      </c>
      <c r="AJ102" s="25">
        <f t="shared" si="19"/>
        <v>0</v>
      </c>
      <c r="AK102" s="26">
        <f t="shared" si="19"/>
        <v>0</v>
      </c>
      <c r="AL102" s="24">
        <f t="shared" si="19"/>
        <v>0</v>
      </c>
      <c r="AM102" s="25">
        <f t="shared" si="19"/>
        <v>0</v>
      </c>
      <c r="AN102" s="25">
        <f t="shared" si="19"/>
        <v>0</v>
      </c>
      <c r="AO102" s="25">
        <f t="shared" si="19"/>
        <v>0</v>
      </c>
      <c r="AP102" s="26">
        <f t="shared" si="19"/>
        <v>0</v>
      </c>
      <c r="AQ102" s="24">
        <f t="shared" si="19"/>
        <v>0</v>
      </c>
      <c r="AR102" s="25">
        <f t="shared" si="19"/>
        <v>0</v>
      </c>
      <c r="AS102" s="25">
        <f t="shared" si="19"/>
        <v>0</v>
      </c>
      <c r="AT102" s="25">
        <f t="shared" si="19"/>
        <v>0</v>
      </c>
      <c r="AU102" s="26">
        <f t="shared" si="19"/>
        <v>0</v>
      </c>
      <c r="AV102" s="24">
        <f t="shared" si="19"/>
        <v>40411.74718672304</v>
      </c>
      <c r="AW102" s="25">
        <f t="shared" si="19"/>
        <v>5483.807750476532</v>
      </c>
      <c r="AX102" s="25">
        <f t="shared" si="19"/>
        <v>13.068843189354835</v>
      </c>
      <c r="AY102" s="25">
        <f t="shared" si="19"/>
        <v>515.2465951572904</v>
      </c>
      <c r="AZ102" s="26">
        <f t="shared" si="19"/>
        <v>23420.14045362151</v>
      </c>
      <c r="BA102" s="24">
        <f t="shared" si="19"/>
        <v>0</v>
      </c>
      <c r="BB102" s="25">
        <f t="shared" si="19"/>
        <v>0</v>
      </c>
      <c r="BC102" s="25">
        <f t="shared" si="19"/>
        <v>0</v>
      </c>
      <c r="BD102" s="25">
        <f t="shared" si="19"/>
        <v>0</v>
      </c>
      <c r="BE102" s="26">
        <f t="shared" si="19"/>
        <v>0</v>
      </c>
      <c r="BF102" s="24">
        <f t="shared" si="19"/>
        <v>26708.573957178836</v>
      </c>
      <c r="BG102" s="25">
        <f t="shared" si="19"/>
        <v>1722.4792468578066</v>
      </c>
      <c r="BH102" s="25">
        <f t="shared" si="19"/>
        <v>9.164021437516128</v>
      </c>
      <c r="BI102" s="25">
        <f t="shared" si="19"/>
        <v>0</v>
      </c>
      <c r="BJ102" s="26">
        <f t="shared" si="19"/>
        <v>6464.655800884742</v>
      </c>
      <c r="BK102" s="26">
        <f t="shared" si="19"/>
        <v>128484.92842542237</v>
      </c>
    </row>
    <row r="103" spans="3:63" ht="15" customHeight="1"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</row>
    <row r="104" spans="1:63" ht="15">
      <c r="A104" s="19" t="s">
        <v>24</v>
      </c>
      <c r="B104" s="12" t="s">
        <v>25</v>
      </c>
      <c r="C104" s="20"/>
      <c r="D104" s="21"/>
      <c r="E104" s="21"/>
      <c r="F104" s="21"/>
      <c r="G104" s="22"/>
      <c r="H104" s="20"/>
      <c r="I104" s="21"/>
      <c r="J104" s="21"/>
      <c r="K104" s="21"/>
      <c r="L104" s="22"/>
      <c r="M104" s="20"/>
      <c r="N104" s="21"/>
      <c r="O104" s="21"/>
      <c r="P104" s="21"/>
      <c r="Q104" s="22"/>
      <c r="R104" s="20"/>
      <c r="S104" s="21"/>
      <c r="T104" s="21"/>
      <c r="U104" s="21"/>
      <c r="V104" s="22"/>
      <c r="W104" s="20"/>
      <c r="X104" s="21"/>
      <c r="Y104" s="21"/>
      <c r="Z104" s="21"/>
      <c r="AA104" s="22"/>
      <c r="AB104" s="20"/>
      <c r="AC104" s="21"/>
      <c r="AD104" s="21"/>
      <c r="AE104" s="21"/>
      <c r="AF104" s="22"/>
      <c r="AG104" s="20"/>
      <c r="AH104" s="21"/>
      <c r="AI104" s="21"/>
      <c r="AJ104" s="21"/>
      <c r="AK104" s="22"/>
      <c r="AL104" s="20"/>
      <c r="AM104" s="21"/>
      <c r="AN104" s="21"/>
      <c r="AO104" s="21"/>
      <c r="AP104" s="22"/>
      <c r="AQ104" s="20"/>
      <c r="AR104" s="21"/>
      <c r="AS104" s="21"/>
      <c r="AT104" s="21"/>
      <c r="AU104" s="22"/>
      <c r="AV104" s="20"/>
      <c r="AW104" s="21"/>
      <c r="AX104" s="21"/>
      <c r="AY104" s="21"/>
      <c r="AZ104" s="22"/>
      <c r="BA104" s="20"/>
      <c r="BB104" s="21"/>
      <c r="BC104" s="21"/>
      <c r="BD104" s="21"/>
      <c r="BE104" s="22"/>
      <c r="BF104" s="20"/>
      <c r="BG104" s="21"/>
      <c r="BH104" s="21"/>
      <c r="BI104" s="21"/>
      <c r="BJ104" s="22"/>
      <c r="BK104" s="23"/>
    </row>
    <row r="105" spans="1:63" ht="15">
      <c r="A105" s="19" t="s">
        <v>7</v>
      </c>
      <c r="B105" s="8" t="s">
        <v>26</v>
      </c>
      <c r="C105" s="20"/>
      <c r="D105" s="21"/>
      <c r="E105" s="21"/>
      <c r="F105" s="21"/>
      <c r="G105" s="22"/>
      <c r="H105" s="20"/>
      <c r="I105" s="21"/>
      <c r="J105" s="21"/>
      <c r="K105" s="21"/>
      <c r="L105" s="22"/>
      <c r="M105" s="20"/>
      <c r="N105" s="21"/>
      <c r="O105" s="21"/>
      <c r="P105" s="21"/>
      <c r="Q105" s="22"/>
      <c r="R105" s="20"/>
      <c r="S105" s="21"/>
      <c r="T105" s="21"/>
      <c r="U105" s="21"/>
      <c r="V105" s="22"/>
      <c r="W105" s="20"/>
      <c r="X105" s="21"/>
      <c r="Y105" s="21"/>
      <c r="Z105" s="21"/>
      <c r="AA105" s="22"/>
      <c r="AB105" s="20"/>
      <c r="AC105" s="21"/>
      <c r="AD105" s="21"/>
      <c r="AE105" s="21"/>
      <c r="AF105" s="22"/>
      <c r="AG105" s="20"/>
      <c r="AH105" s="21"/>
      <c r="AI105" s="21"/>
      <c r="AJ105" s="21"/>
      <c r="AK105" s="22"/>
      <c r="AL105" s="20"/>
      <c r="AM105" s="21"/>
      <c r="AN105" s="21"/>
      <c r="AO105" s="21"/>
      <c r="AP105" s="22"/>
      <c r="AQ105" s="20"/>
      <c r="AR105" s="21"/>
      <c r="AS105" s="21"/>
      <c r="AT105" s="21"/>
      <c r="AU105" s="22"/>
      <c r="AV105" s="20"/>
      <c r="AW105" s="21"/>
      <c r="AX105" s="21"/>
      <c r="AY105" s="21"/>
      <c r="AZ105" s="22"/>
      <c r="BA105" s="20"/>
      <c r="BB105" s="21"/>
      <c r="BC105" s="21"/>
      <c r="BD105" s="21"/>
      <c r="BE105" s="22"/>
      <c r="BF105" s="20"/>
      <c r="BG105" s="21"/>
      <c r="BH105" s="21"/>
      <c r="BI105" s="21"/>
      <c r="BJ105" s="22"/>
      <c r="BK105" s="23"/>
    </row>
    <row r="106" spans="1:63" ht="15">
      <c r="A106" s="19"/>
      <c r="B106" s="7" t="s">
        <v>132</v>
      </c>
      <c r="C106" s="20">
        <v>0</v>
      </c>
      <c r="D106" s="21">
        <v>0.022941379999999983</v>
      </c>
      <c r="E106" s="21">
        <v>0</v>
      </c>
      <c r="F106" s="21">
        <v>0</v>
      </c>
      <c r="G106" s="22">
        <v>0</v>
      </c>
      <c r="H106" s="20">
        <v>0.07593243432258068</v>
      </c>
      <c r="I106" s="21">
        <v>0.09948668399999999</v>
      </c>
      <c r="J106" s="21">
        <v>0.001961510999999999</v>
      </c>
      <c r="K106" s="21">
        <v>0</v>
      </c>
      <c r="L106" s="22">
        <v>0.159944276</v>
      </c>
      <c r="M106" s="20">
        <v>0</v>
      </c>
      <c r="N106" s="21">
        <v>0</v>
      </c>
      <c r="O106" s="21">
        <v>0</v>
      </c>
      <c r="P106" s="21">
        <v>0</v>
      </c>
      <c r="Q106" s="22">
        <v>0</v>
      </c>
      <c r="R106" s="20">
        <v>0.039957075677419365</v>
      </c>
      <c r="S106" s="21">
        <v>0.10442523799999996</v>
      </c>
      <c r="T106" s="21">
        <v>0</v>
      </c>
      <c r="U106" s="21">
        <v>0</v>
      </c>
      <c r="V106" s="22">
        <v>0.049269951</v>
      </c>
      <c r="W106" s="20">
        <v>0</v>
      </c>
      <c r="X106" s="21">
        <v>0</v>
      </c>
      <c r="Y106" s="21">
        <v>0</v>
      </c>
      <c r="Z106" s="21">
        <v>0</v>
      </c>
      <c r="AA106" s="22">
        <v>0</v>
      </c>
      <c r="AB106" s="20">
        <v>0</v>
      </c>
      <c r="AC106" s="21">
        <v>0</v>
      </c>
      <c r="AD106" s="21">
        <v>0</v>
      </c>
      <c r="AE106" s="21">
        <v>0</v>
      </c>
      <c r="AF106" s="22">
        <v>0</v>
      </c>
      <c r="AG106" s="20">
        <v>0</v>
      </c>
      <c r="AH106" s="21">
        <v>0</v>
      </c>
      <c r="AI106" s="21">
        <v>0</v>
      </c>
      <c r="AJ106" s="21">
        <v>0</v>
      </c>
      <c r="AK106" s="22">
        <v>0</v>
      </c>
      <c r="AL106" s="20">
        <v>0</v>
      </c>
      <c r="AM106" s="21">
        <v>0</v>
      </c>
      <c r="AN106" s="21">
        <v>0</v>
      </c>
      <c r="AO106" s="21">
        <v>0</v>
      </c>
      <c r="AP106" s="22">
        <v>0</v>
      </c>
      <c r="AQ106" s="20">
        <v>0</v>
      </c>
      <c r="AR106" s="21">
        <v>0</v>
      </c>
      <c r="AS106" s="21">
        <v>0</v>
      </c>
      <c r="AT106" s="21">
        <v>0</v>
      </c>
      <c r="AU106" s="22">
        <v>0</v>
      </c>
      <c r="AV106" s="20">
        <v>1.5643027116774195</v>
      </c>
      <c r="AW106" s="21">
        <v>0.604150309684362</v>
      </c>
      <c r="AX106" s="21">
        <v>0.0001249540000000001</v>
      </c>
      <c r="AY106" s="21">
        <v>0</v>
      </c>
      <c r="AZ106" s="22">
        <v>4.057025293483874</v>
      </c>
      <c r="BA106" s="20">
        <v>0</v>
      </c>
      <c r="BB106" s="21">
        <v>0</v>
      </c>
      <c r="BC106" s="21">
        <v>0</v>
      </c>
      <c r="BD106" s="21">
        <v>0</v>
      </c>
      <c r="BE106" s="22">
        <v>0</v>
      </c>
      <c r="BF106" s="20">
        <v>0.9970802677419354</v>
      </c>
      <c r="BG106" s="21">
        <v>0.202108103</v>
      </c>
      <c r="BH106" s="21">
        <v>0.008381604999999999</v>
      </c>
      <c r="BI106" s="21">
        <v>0</v>
      </c>
      <c r="BJ106" s="22">
        <v>1.3401451454838706</v>
      </c>
      <c r="BK106" s="23">
        <f>SUM(C106:BJ106)</f>
        <v>9.327236940071462</v>
      </c>
    </row>
    <row r="107" spans="1:63" ht="15">
      <c r="A107" s="19"/>
      <c r="B107" s="7" t="s">
        <v>190</v>
      </c>
      <c r="C107" s="20">
        <v>0</v>
      </c>
      <c r="D107" s="21">
        <v>4.643258542806453</v>
      </c>
      <c r="E107" s="21">
        <v>0</v>
      </c>
      <c r="F107" s="21">
        <v>0</v>
      </c>
      <c r="G107" s="22">
        <v>0</v>
      </c>
      <c r="H107" s="20">
        <v>48.16173223854838</v>
      </c>
      <c r="I107" s="21">
        <v>10.139854337225806</v>
      </c>
      <c r="J107" s="21">
        <v>0</v>
      </c>
      <c r="K107" s="21">
        <v>0</v>
      </c>
      <c r="L107" s="22">
        <v>58.18542918709678</v>
      </c>
      <c r="M107" s="20">
        <v>0</v>
      </c>
      <c r="N107" s="21">
        <v>0</v>
      </c>
      <c r="O107" s="21">
        <v>0</v>
      </c>
      <c r="P107" s="21">
        <v>0</v>
      </c>
      <c r="Q107" s="22">
        <v>0</v>
      </c>
      <c r="R107" s="20">
        <v>24.640461373419352</v>
      </c>
      <c r="S107" s="21">
        <v>6.594177920967744</v>
      </c>
      <c r="T107" s="21">
        <v>0</v>
      </c>
      <c r="U107" s="21">
        <v>0</v>
      </c>
      <c r="V107" s="22">
        <v>17.800038084967742</v>
      </c>
      <c r="W107" s="20">
        <v>0</v>
      </c>
      <c r="X107" s="21">
        <v>0</v>
      </c>
      <c r="Y107" s="21">
        <v>0</v>
      </c>
      <c r="Z107" s="21">
        <v>0</v>
      </c>
      <c r="AA107" s="22">
        <v>0</v>
      </c>
      <c r="AB107" s="20">
        <v>0</v>
      </c>
      <c r="AC107" s="21">
        <v>0</v>
      </c>
      <c r="AD107" s="21">
        <v>0</v>
      </c>
      <c r="AE107" s="21">
        <v>0</v>
      </c>
      <c r="AF107" s="22">
        <v>0</v>
      </c>
      <c r="AG107" s="20">
        <v>0</v>
      </c>
      <c r="AH107" s="21">
        <v>0</v>
      </c>
      <c r="AI107" s="21">
        <v>0</v>
      </c>
      <c r="AJ107" s="21">
        <v>0</v>
      </c>
      <c r="AK107" s="22">
        <v>0</v>
      </c>
      <c r="AL107" s="20">
        <v>0</v>
      </c>
      <c r="AM107" s="21">
        <v>0</v>
      </c>
      <c r="AN107" s="21">
        <v>0</v>
      </c>
      <c r="AO107" s="21">
        <v>0</v>
      </c>
      <c r="AP107" s="22">
        <v>0</v>
      </c>
      <c r="AQ107" s="20">
        <v>0</v>
      </c>
      <c r="AR107" s="21">
        <v>0</v>
      </c>
      <c r="AS107" s="21">
        <v>0</v>
      </c>
      <c r="AT107" s="21">
        <v>0</v>
      </c>
      <c r="AU107" s="22">
        <v>0</v>
      </c>
      <c r="AV107" s="20">
        <v>724.1032579916771</v>
      </c>
      <c r="AW107" s="21">
        <v>113.11541415147379</v>
      </c>
      <c r="AX107" s="21">
        <v>0.027281644677419354</v>
      </c>
      <c r="AY107" s="21">
        <v>0</v>
      </c>
      <c r="AZ107" s="22">
        <v>898.875936666645</v>
      </c>
      <c r="BA107" s="20">
        <v>0</v>
      </c>
      <c r="BB107" s="21">
        <v>0</v>
      </c>
      <c r="BC107" s="21">
        <v>0</v>
      </c>
      <c r="BD107" s="21">
        <v>0</v>
      </c>
      <c r="BE107" s="22">
        <v>0</v>
      </c>
      <c r="BF107" s="20">
        <v>488.91150317083856</v>
      </c>
      <c r="BG107" s="21">
        <v>30.01713602816129</v>
      </c>
      <c r="BH107" s="21">
        <v>0</v>
      </c>
      <c r="BI107" s="21">
        <v>0</v>
      </c>
      <c r="BJ107" s="22">
        <v>320.1822434320646</v>
      </c>
      <c r="BK107" s="23">
        <f>SUM(C107:BJ107)</f>
        <v>2745.3977247705698</v>
      </c>
    </row>
    <row r="108" spans="1:63" s="28" customFormat="1" ht="15">
      <c r="A108" s="19"/>
      <c r="B108" s="8" t="s">
        <v>27</v>
      </c>
      <c r="C108" s="24">
        <f>SUM(C106:C107)</f>
        <v>0</v>
      </c>
      <c r="D108" s="24">
        <f aca="true" t="shared" si="20" ref="D108:BK108">SUM(D106:D107)</f>
        <v>4.666199922806452</v>
      </c>
      <c r="E108" s="24">
        <f t="shared" si="20"/>
        <v>0</v>
      </c>
      <c r="F108" s="24">
        <f t="shared" si="20"/>
        <v>0</v>
      </c>
      <c r="G108" s="24">
        <f t="shared" si="20"/>
        <v>0</v>
      </c>
      <c r="H108" s="24">
        <f t="shared" si="20"/>
        <v>48.23766467287096</v>
      </c>
      <c r="I108" s="24">
        <f t="shared" si="20"/>
        <v>10.239341021225806</v>
      </c>
      <c r="J108" s="24">
        <f t="shared" si="20"/>
        <v>0.001961510999999999</v>
      </c>
      <c r="K108" s="24">
        <f t="shared" si="20"/>
        <v>0</v>
      </c>
      <c r="L108" s="24">
        <f t="shared" si="20"/>
        <v>58.34537346309678</v>
      </c>
      <c r="M108" s="24">
        <f t="shared" si="20"/>
        <v>0</v>
      </c>
      <c r="N108" s="24">
        <f t="shared" si="20"/>
        <v>0</v>
      </c>
      <c r="O108" s="24">
        <f t="shared" si="20"/>
        <v>0</v>
      </c>
      <c r="P108" s="24">
        <f t="shared" si="20"/>
        <v>0</v>
      </c>
      <c r="Q108" s="24">
        <f t="shared" si="20"/>
        <v>0</v>
      </c>
      <c r="R108" s="24">
        <f t="shared" si="20"/>
        <v>24.680418449096774</v>
      </c>
      <c r="S108" s="24">
        <f t="shared" si="20"/>
        <v>6.698603158967744</v>
      </c>
      <c r="T108" s="24">
        <f t="shared" si="20"/>
        <v>0</v>
      </c>
      <c r="U108" s="24">
        <f t="shared" si="20"/>
        <v>0</v>
      </c>
      <c r="V108" s="24">
        <f t="shared" si="20"/>
        <v>17.84930803596774</v>
      </c>
      <c r="W108" s="24">
        <f t="shared" si="20"/>
        <v>0</v>
      </c>
      <c r="X108" s="24">
        <f t="shared" si="20"/>
        <v>0</v>
      </c>
      <c r="Y108" s="24">
        <f t="shared" si="20"/>
        <v>0</v>
      </c>
      <c r="Z108" s="24">
        <f t="shared" si="20"/>
        <v>0</v>
      </c>
      <c r="AA108" s="24">
        <f t="shared" si="20"/>
        <v>0</v>
      </c>
      <c r="AB108" s="24">
        <f t="shared" si="20"/>
        <v>0</v>
      </c>
      <c r="AC108" s="24">
        <f t="shared" si="20"/>
        <v>0</v>
      </c>
      <c r="AD108" s="24">
        <f t="shared" si="20"/>
        <v>0</v>
      </c>
      <c r="AE108" s="24">
        <f t="shared" si="20"/>
        <v>0</v>
      </c>
      <c r="AF108" s="24">
        <f t="shared" si="20"/>
        <v>0</v>
      </c>
      <c r="AG108" s="24">
        <f t="shared" si="20"/>
        <v>0</v>
      </c>
      <c r="AH108" s="24">
        <f t="shared" si="20"/>
        <v>0</v>
      </c>
      <c r="AI108" s="24">
        <f t="shared" si="20"/>
        <v>0</v>
      </c>
      <c r="AJ108" s="24">
        <f t="shared" si="20"/>
        <v>0</v>
      </c>
      <c r="AK108" s="24">
        <f t="shared" si="20"/>
        <v>0</v>
      </c>
      <c r="AL108" s="24">
        <f t="shared" si="20"/>
        <v>0</v>
      </c>
      <c r="AM108" s="24">
        <f t="shared" si="20"/>
        <v>0</v>
      </c>
      <c r="AN108" s="24">
        <f t="shared" si="20"/>
        <v>0</v>
      </c>
      <c r="AO108" s="24">
        <f t="shared" si="20"/>
        <v>0</v>
      </c>
      <c r="AP108" s="24">
        <f t="shared" si="20"/>
        <v>0</v>
      </c>
      <c r="AQ108" s="24">
        <f t="shared" si="20"/>
        <v>0</v>
      </c>
      <c r="AR108" s="24">
        <f t="shared" si="20"/>
        <v>0</v>
      </c>
      <c r="AS108" s="24">
        <f t="shared" si="20"/>
        <v>0</v>
      </c>
      <c r="AT108" s="24">
        <f t="shared" si="20"/>
        <v>0</v>
      </c>
      <c r="AU108" s="24">
        <f t="shared" si="20"/>
        <v>0</v>
      </c>
      <c r="AV108" s="24">
        <f t="shared" si="20"/>
        <v>725.6675607033545</v>
      </c>
      <c r="AW108" s="24">
        <f t="shared" si="20"/>
        <v>113.71956446115814</v>
      </c>
      <c r="AX108" s="24">
        <f t="shared" si="20"/>
        <v>0.027406598677419354</v>
      </c>
      <c r="AY108" s="24">
        <f t="shared" si="20"/>
        <v>0</v>
      </c>
      <c r="AZ108" s="24">
        <f t="shared" si="20"/>
        <v>902.9329619601289</v>
      </c>
      <c r="BA108" s="24">
        <f t="shared" si="20"/>
        <v>0</v>
      </c>
      <c r="BB108" s="24">
        <f t="shared" si="20"/>
        <v>0</v>
      </c>
      <c r="BC108" s="24">
        <f t="shared" si="20"/>
        <v>0</v>
      </c>
      <c r="BD108" s="24">
        <f t="shared" si="20"/>
        <v>0</v>
      </c>
      <c r="BE108" s="24">
        <f t="shared" si="20"/>
        <v>0</v>
      </c>
      <c r="BF108" s="24">
        <f t="shared" si="20"/>
        <v>489.9085834385805</v>
      </c>
      <c r="BG108" s="24">
        <f t="shared" si="20"/>
        <v>30.21924413116129</v>
      </c>
      <c r="BH108" s="24">
        <f t="shared" si="20"/>
        <v>0.008381604999999999</v>
      </c>
      <c r="BI108" s="24">
        <f t="shared" si="20"/>
        <v>0</v>
      </c>
      <c r="BJ108" s="24">
        <f t="shared" si="20"/>
        <v>321.52238857754844</v>
      </c>
      <c r="BK108" s="24">
        <f t="shared" si="20"/>
        <v>2754.7249617106413</v>
      </c>
    </row>
    <row r="109" spans="3:63" ht="15" customHeight="1"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</row>
    <row r="110" spans="1:63" ht="15">
      <c r="A110" s="19" t="s">
        <v>38</v>
      </c>
      <c r="B110" s="10" t="s">
        <v>39</v>
      </c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2"/>
    </row>
    <row r="111" spans="1:63" ht="15">
      <c r="A111" s="19" t="s">
        <v>7</v>
      </c>
      <c r="B111" s="13" t="s">
        <v>40</v>
      </c>
      <c r="C111" s="30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2"/>
    </row>
    <row r="112" spans="1:63" ht="15">
      <c r="A112" s="19"/>
      <c r="B112" s="7" t="s">
        <v>148</v>
      </c>
      <c r="C112" s="20">
        <v>0</v>
      </c>
      <c r="D112" s="21">
        <v>1.0764850198538118</v>
      </c>
      <c r="E112" s="21">
        <v>0</v>
      </c>
      <c r="F112" s="21">
        <v>0</v>
      </c>
      <c r="G112" s="22">
        <v>0</v>
      </c>
      <c r="H112" s="20">
        <v>653.8432000000001</v>
      </c>
      <c r="I112" s="21">
        <v>2569.195696818126</v>
      </c>
      <c r="J112" s="21">
        <v>0.0038</v>
      </c>
      <c r="K112" s="21">
        <v>0</v>
      </c>
      <c r="L112" s="22">
        <v>3178.6270000000004</v>
      </c>
      <c r="M112" s="20">
        <v>0</v>
      </c>
      <c r="N112" s="21">
        <v>0</v>
      </c>
      <c r="O112" s="21">
        <v>0</v>
      </c>
      <c r="P112" s="21">
        <v>0</v>
      </c>
      <c r="Q112" s="22">
        <v>0</v>
      </c>
      <c r="R112" s="20">
        <v>376.1613000000001</v>
      </c>
      <c r="S112" s="21">
        <v>98.8955</v>
      </c>
      <c r="T112" s="21">
        <v>0.0066</v>
      </c>
      <c r="U112" s="21">
        <v>0</v>
      </c>
      <c r="V112" s="22">
        <v>572.9068</v>
      </c>
      <c r="W112" s="20">
        <v>0</v>
      </c>
      <c r="X112" s="21">
        <v>0</v>
      </c>
      <c r="Y112" s="21">
        <v>0</v>
      </c>
      <c r="Z112" s="21">
        <v>0</v>
      </c>
      <c r="AA112" s="22">
        <v>0</v>
      </c>
      <c r="AB112" s="20">
        <v>0</v>
      </c>
      <c r="AC112" s="21">
        <v>0</v>
      </c>
      <c r="AD112" s="21">
        <v>0</v>
      </c>
      <c r="AE112" s="21">
        <v>0</v>
      </c>
      <c r="AF112" s="22">
        <v>0</v>
      </c>
      <c r="AG112" s="20">
        <v>0</v>
      </c>
      <c r="AH112" s="21">
        <v>0</v>
      </c>
      <c r="AI112" s="21">
        <v>0</v>
      </c>
      <c r="AJ112" s="21">
        <v>0</v>
      </c>
      <c r="AK112" s="22">
        <v>0</v>
      </c>
      <c r="AL112" s="20">
        <v>0</v>
      </c>
      <c r="AM112" s="21">
        <v>0</v>
      </c>
      <c r="AN112" s="21">
        <v>0</v>
      </c>
      <c r="AO112" s="21">
        <v>0</v>
      </c>
      <c r="AP112" s="22">
        <v>0</v>
      </c>
      <c r="AQ112" s="20">
        <v>0</v>
      </c>
      <c r="AR112" s="21">
        <v>0</v>
      </c>
      <c r="AS112" s="21">
        <v>0</v>
      </c>
      <c r="AT112" s="21">
        <v>0</v>
      </c>
      <c r="AU112" s="22">
        <v>0</v>
      </c>
      <c r="AV112" s="20">
        <v>0</v>
      </c>
      <c r="AW112" s="21">
        <v>0</v>
      </c>
      <c r="AX112" s="21">
        <v>0</v>
      </c>
      <c r="AY112" s="21">
        <v>0</v>
      </c>
      <c r="AZ112" s="22">
        <v>0</v>
      </c>
      <c r="BA112" s="20">
        <v>0</v>
      </c>
      <c r="BB112" s="21">
        <v>0</v>
      </c>
      <c r="BC112" s="21">
        <v>0</v>
      </c>
      <c r="BD112" s="21">
        <v>0</v>
      </c>
      <c r="BE112" s="22">
        <v>0</v>
      </c>
      <c r="BF112" s="20">
        <v>0</v>
      </c>
      <c r="BG112" s="21">
        <v>0</v>
      </c>
      <c r="BH112" s="21">
        <v>0</v>
      </c>
      <c r="BI112" s="21">
        <v>0</v>
      </c>
      <c r="BJ112" s="22">
        <v>0</v>
      </c>
      <c r="BK112" s="23">
        <f>SUM(C112:BJ112)</f>
        <v>7450.7163818379795</v>
      </c>
    </row>
    <row r="113" spans="1:63" s="28" customFormat="1" ht="15">
      <c r="A113" s="19"/>
      <c r="B113" s="8" t="s">
        <v>9</v>
      </c>
      <c r="C113" s="24">
        <f>SUM(C112)</f>
        <v>0</v>
      </c>
      <c r="D113" s="24">
        <f aca="true" t="shared" si="21" ref="D113:BJ113">SUM(D112)</f>
        <v>1.0764850198538118</v>
      </c>
      <c r="E113" s="24">
        <f t="shared" si="21"/>
        <v>0</v>
      </c>
      <c r="F113" s="24">
        <f t="shared" si="21"/>
        <v>0</v>
      </c>
      <c r="G113" s="24">
        <f t="shared" si="21"/>
        <v>0</v>
      </c>
      <c r="H113" s="24">
        <f t="shared" si="21"/>
        <v>653.8432000000001</v>
      </c>
      <c r="I113" s="24">
        <f t="shared" si="21"/>
        <v>2569.195696818126</v>
      </c>
      <c r="J113" s="24">
        <f t="shared" si="21"/>
        <v>0.0038</v>
      </c>
      <c r="K113" s="24">
        <f t="shared" si="21"/>
        <v>0</v>
      </c>
      <c r="L113" s="24">
        <f t="shared" si="21"/>
        <v>3178.6270000000004</v>
      </c>
      <c r="M113" s="24">
        <f t="shared" si="21"/>
        <v>0</v>
      </c>
      <c r="N113" s="24">
        <f t="shared" si="21"/>
        <v>0</v>
      </c>
      <c r="O113" s="24">
        <f t="shared" si="21"/>
        <v>0</v>
      </c>
      <c r="P113" s="24">
        <f t="shared" si="21"/>
        <v>0</v>
      </c>
      <c r="Q113" s="24">
        <f t="shared" si="21"/>
        <v>0</v>
      </c>
      <c r="R113" s="24">
        <f t="shared" si="21"/>
        <v>376.1613000000001</v>
      </c>
      <c r="S113" s="24">
        <f t="shared" si="21"/>
        <v>98.8955</v>
      </c>
      <c r="T113" s="24">
        <f t="shared" si="21"/>
        <v>0.0066</v>
      </c>
      <c r="U113" s="24">
        <f t="shared" si="21"/>
        <v>0</v>
      </c>
      <c r="V113" s="24">
        <f t="shared" si="21"/>
        <v>572.9068</v>
      </c>
      <c r="W113" s="24">
        <f t="shared" si="21"/>
        <v>0</v>
      </c>
      <c r="X113" s="24">
        <f t="shared" si="21"/>
        <v>0</v>
      </c>
      <c r="Y113" s="24">
        <f t="shared" si="21"/>
        <v>0</v>
      </c>
      <c r="Z113" s="24">
        <f t="shared" si="21"/>
        <v>0</v>
      </c>
      <c r="AA113" s="24">
        <f t="shared" si="21"/>
        <v>0</v>
      </c>
      <c r="AB113" s="24">
        <f t="shared" si="21"/>
        <v>0</v>
      </c>
      <c r="AC113" s="24">
        <f t="shared" si="21"/>
        <v>0</v>
      </c>
      <c r="AD113" s="24">
        <f t="shared" si="21"/>
        <v>0</v>
      </c>
      <c r="AE113" s="24">
        <f t="shared" si="21"/>
        <v>0</v>
      </c>
      <c r="AF113" s="24">
        <f t="shared" si="21"/>
        <v>0</v>
      </c>
      <c r="AG113" s="24">
        <f t="shared" si="21"/>
        <v>0</v>
      </c>
      <c r="AH113" s="24">
        <f t="shared" si="21"/>
        <v>0</v>
      </c>
      <c r="AI113" s="24">
        <f t="shared" si="21"/>
        <v>0</v>
      </c>
      <c r="AJ113" s="24">
        <f t="shared" si="21"/>
        <v>0</v>
      </c>
      <c r="AK113" s="24">
        <f t="shared" si="21"/>
        <v>0</v>
      </c>
      <c r="AL113" s="24">
        <f t="shared" si="21"/>
        <v>0</v>
      </c>
      <c r="AM113" s="24">
        <f t="shared" si="21"/>
        <v>0</v>
      </c>
      <c r="AN113" s="24">
        <f t="shared" si="21"/>
        <v>0</v>
      </c>
      <c r="AO113" s="24">
        <f t="shared" si="21"/>
        <v>0</v>
      </c>
      <c r="AP113" s="24">
        <f t="shared" si="21"/>
        <v>0</v>
      </c>
      <c r="AQ113" s="24">
        <f t="shared" si="21"/>
        <v>0</v>
      </c>
      <c r="AR113" s="24">
        <f t="shared" si="21"/>
        <v>0</v>
      </c>
      <c r="AS113" s="24">
        <f t="shared" si="21"/>
        <v>0</v>
      </c>
      <c r="AT113" s="24">
        <f t="shared" si="21"/>
        <v>0</v>
      </c>
      <c r="AU113" s="24">
        <f t="shared" si="21"/>
        <v>0</v>
      </c>
      <c r="AV113" s="24">
        <f t="shared" si="21"/>
        <v>0</v>
      </c>
      <c r="AW113" s="24">
        <f t="shared" si="21"/>
        <v>0</v>
      </c>
      <c r="AX113" s="24">
        <f t="shared" si="21"/>
        <v>0</v>
      </c>
      <c r="AY113" s="24">
        <f t="shared" si="21"/>
        <v>0</v>
      </c>
      <c r="AZ113" s="24">
        <f t="shared" si="21"/>
        <v>0</v>
      </c>
      <c r="BA113" s="24">
        <f t="shared" si="21"/>
        <v>0</v>
      </c>
      <c r="BB113" s="24">
        <f t="shared" si="21"/>
        <v>0</v>
      </c>
      <c r="BC113" s="24">
        <f t="shared" si="21"/>
        <v>0</v>
      </c>
      <c r="BD113" s="24">
        <f t="shared" si="21"/>
        <v>0</v>
      </c>
      <c r="BE113" s="24">
        <f t="shared" si="21"/>
        <v>0</v>
      </c>
      <c r="BF113" s="24">
        <f t="shared" si="21"/>
        <v>0</v>
      </c>
      <c r="BG113" s="24">
        <f t="shared" si="21"/>
        <v>0</v>
      </c>
      <c r="BH113" s="24">
        <f t="shared" si="21"/>
        <v>0</v>
      </c>
      <c r="BI113" s="24">
        <f t="shared" si="21"/>
        <v>0</v>
      </c>
      <c r="BJ113" s="24">
        <f t="shared" si="21"/>
        <v>0</v>
      </c>
      <c r="BK113" s="27">
        <f>SUM(BK112)</f>
        <v>7450.7163818379795</v>
      </c>
    </row>
    <row r="114" spans="1:63" ht="15">
      <c r="A114" s="19" t="s">
        <v>10</v>
      </c>
      <c r="B114" s="5" t="s">
        <v>41</v>
      </c>
      <c r="C114" s="30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2"/>
    </row>
    <row r="115" spans="1:63" ht="15">
      <c r="A115" s="19"/>
      <c r="B115" s="7" t="s">
        <v>164</v>
      </c>
      <c r="C115" s="20">
        <v>0</v>
      </c>
      <c r="D115" s="21">
        <v>5.346413290820753</v>
      </c>
      <c r="E115" s="21">
        <v>0</v>
      </c>
      <c r="F115" s="21">
        <v>0</v>
      </c>
      <c r="G115" s="22">
        <v>0</v>
      </c>
      <c r="H115" s="20">
        <v>2.6979</v>
      </c>
      <c r="I115" s="21">
        <v>134.60958572600248</v>
      </c>
      <c r="J115" s="21">
        <v>0</v>
      </c>
      <c r="K115" s="21">
        <v>0</v>
      </c>
      <c r="L115" s="22">
        <v>3.9928</v>
      </c>
      <c r="M115" s="20">
        <v>0</v>
      </c>
      <c r="N115" s="21">
        <v>0</v>
      </c>
      <c r="O115" s="21">
        <v>0</v>
      </c>
      <c r="P115" s="21">
        <v>0</v>
      </c>
      <c r="Q115" s="22">
        <v>0</v>
      </c>
      <c r="R115" s="20">
        <v>2.092</v>
      </c>
      <c r="S115" s="21">
        <v>27.956999999999997</v>
      </c>
      <c r="T115" s="21">
        <v>0</v>
      </c>
      <c r="U115" s="21">
        <v>0</v>
      </c>
      <c r="V115" s="22">
        <v>1.0262999999999998</v>
      </c>
      <c r="W115" s="20">
        <v>0</v>
      </c>
      <c r="X115" s="21">
        <v>0</v>
      </c>
      <c r="Y115" s="21">
        <v>0</v>
      </c>
      <c r="Z115" s="21">
        <v>0</v>
      </c>
      <c r="AA115" s="22">
        <v>0</v>
      </c>
      <c r="AB115" s="20">
        <v>0</v>
      </c>
      <c r="AC115" s="21">
        <v>0</v>
      </c>
      <c r="AD115" s="21">
        <v>0</v>
      </c>
      <c r="AE115" s="21">
        <v>0</v>
      </c>
      <c r="AF115" s="22">
        <v>0</v>
      </c>
      <c r="AG115" s="20">
        <v>0</v>
      </c>
      <c r="AH115" s="21">
        <v>0</v>
      </c>
      <c r="AI115" s="21">
        <v>0</v>
      </c>
      <c r="AJ115" s="21">
        <v>0</v>
      </c>
      <c r="AK115" s="22">
        <v>0</v>
      </c>
      <c r="AL115" s="20">
        <v>0</v>
      </c>
      <c r="AM115" s="21">
        <v>0</v>
      </c>
      <c r="AN115" s="21">
        <v>0</v>
      </c>
      <c r="AO115" s="21">
        <v>0</v>
      </c>
      <c r="AP115" s="22">
        <v>0</v>
      </c>
      <c r="AQ115" s="20">
        <v>0</v>
      </c>
      <c r="AR115" s="21">
        <v>0</v>
      </c>
      <c r="AS115" s="21">
        <v>0</v>
      </c>
      <c r="AT115" s="21">
        <v>0</v>
      </c>
      <c r="AU115" s="22">
        <v>0</v>
      </c>
      <c r="AV115" s="20">
        <v>0</v>
      </c>
      <c r="AW115" s="21">
        <v>0</v>
      </c>
      <c r="AX115" s="21">
        <v>0</v>
      </c>
      <c r="AY115" s="21">
        <v>0</v>
      </c>
      <c r="AZ115" s="22">
        <v>0</v>
      </c>
      <c r="BA115" s="20">
        <v>0</v>
      </c>
      <c r="BB115" s="21">
        <v>0</v>
      </c>
      <c r="BC115" s="21">
        <v>0</v>
      </c>
      <c r="BD115" s="21">
        <v>0</v>
      </c>
      <c r="BE115" s="22">
        <v>0</v>
      </c>
      <c r="BF115" s="20">
        <v>0</v>
      </c>
      <c r="BG115" s="21">
        <v>0</v>
      </c>
      <c r="BH115" s="21">
        <v>0</v>
      </c>
      <c r="BI115" s="21">
        <v>0</v>
      </c>
      <c r="BJ115" s="22">
        <v>0</v>
      </c>
      <c r="BK115" s="23">
        <f aca="true" t="shared" si="22" ref="BK115:BK138">SUM(C115:BJ115)</f>
        <v>177.72199901682322</v>
      </c>
    </row>
    <row r="116" spans="1:63" ht="15">
      <c r="A116" s="19"/>
      <c r="B116" s="7" t="s">
        <v>149</v>
      </c>
      <c r="C116" s="20">
        <v>0</v>
      </c>
      <c r="D116" s="21">
        <v>12.432917818653673</v>
      </c>
      <c r="E116" s="21">
        <v>0</v>
      </c>
      <c r="F116" s="21">
        <v>0</v>
      </c>
      <c r="G116" s="22">
        <v>0</v>
      </c>
      <c r="H116" s="20">
        <v>6.552499999999999</v>
      </c>
      <c r="I116" s="21">
        <v>139.1299284801366</v>
      </c>
      <c r="J116" s="21">
        <v>0</v>
      </c>
      <c r="K116" s="21">
        <v>0</v>
      </c>
      <c r="L116" s="22">
        <v>7.883299999999999</v>
      </c>
      <c r="M116" s="20">
        <v>0</v>
      </c>
      <c r="N116" s="21">
        <v>0</v>
      </c>
      <c r="O116" s="21">
        <v>0</v>
      </c>
      <c r="P116" s="21">
        <v>0</v>
      </c>
      <c r="Q116" s="22">
        <v>0</v>
      </c>
      <c r="R116" s="20">
        <v>4.2318</v>
      </c>
      <c r="S116" s="21">
        <v>0.30300000000000005</v>
      </c>
      <c r="T116" s="21">
        <v>0</v>
      </c>
      <c r="U116" s="21">
        <v>0</v>
      </c>
      <c r="V116" s="22">
        <v>5.9067</v>
      </c>
      <c r="W116" s="20">
        <v>0</v>
      </c>
      <c r="X116" s="21">
        <v>0</v>
      </c>
      <c r="Y116" s="21">
        <v>0</v>
      </c>
      <c r="Z116" s="21">
        <v>0</v>
      </c>
      <c r="AA116" s="22">
        <v>0</v>
      </c>
      <c r="AB116" s="20">
        <v>0</v>
      </c>
      <c r="AC116" s="21">
        <v>0</v>
      </c>
      <c r="AD116" s="21">
        <v>0</v>
      </c>
      <c r="AE116" s="21">
        <v>0</v>
      </c>
      <c r="AF116" s="22">
        <v>0</v>
      </c>
      <c r="AG116" s="20">
        <v>0</v>
      </c>
      <c r="AH116" s="21">
        <v>0</v>
      </c>
      <c r="AI116" s="21">
        <v>0</v>
      </c>
      <c r="AJ116" s="21">
        <v>0</v>
      </c>
      <c r="AK116" s="22">
        <v>0</v>
      </c>
      <c r="AL116" s="20">
        <v>0</v>
      </c>
      <c r="AM116" s="21">
        <v>0</v>
      </c>
      <c r="AN116" s="21">
        <v>0</v>
      </c>
      <c r="AO116" s="21">
        <v>0</v>
      </c>
      <c r="AP116" s="22">
        <v>0</v>
      </c>
      <c r="AQ116" s="20">
        <v>0</v>
      </c>
      <c r="AR116" s="21">
        <v>0</v>
      </c>
      <c r="AS116" s="21">
        <v>0</v>
      </c>
      <c r="AT116" s="21">
        <v>0</v>
      </c>
      <c r="AU116" s="22">
        <v>0</v>
      </c>
      <c r="AV116" s="20">
        <v>0</v>
      </c>
      <c r="AW116" s="21">
        <v>0</v>
      </c>
      <c r="AX116" s="21">
        <v>0</v>
      </c>
      <c r="AY116" s="21">
        <v>0</v>
      </c>
      <c r="AZ116" s="22">
        <v>0</v>
      </c>
      <c r="BA116" s="20">
        <v>0</v>
      </c>
      <c r="BB116" s="21">
        <v>0</v>
      </c>
      <c r="BC116" s="21">
        <v>0</v>
      </c>
      <c r="BD116" s="21">
        <v>0</v>
      </c>
      <c r="BE116" s="22">
        <v>0</v>
      </c>
      <c r="BF116" s="20">
        <v>0</v>
      </c>
      <c r="BG116" s="21">
        <v>0</v>
      </c>
      <c r="BH116" s="21">
        <v>0</v>
      </c>
      <c r="BI116" s="21">
        <v>0</v>
      </c>
      <c r="BJ116" s="22">
        <v>0</v>
      </c>
      <c r="BK116" s="23">
        <f>SUM(C116:BJ116)</f>
        <v>176.44014629879027</v>
      </c>
    </row>
    <row r="117" spans="1:63" ht="15">
      <c r="A117" s="19"/>
      <c r="B117" s="7" t="s">
        <v>165</v>
      </c>
      <c r="C117" s="20">
        <v>0</v>
      </c>
      <c r="D117" s="21">
        <v>3.0900042245085064</v>
      </c>
      <c r="E117" s="21">
        <v>0</v>
      </c>
      <c r="F117" s="21">
        <v>0</v>
      </c>
      <c r="G117" s="22">
        <v>0</v>
      </c>
      <c r="H117" s="20">
        <v>5.445499999999999</v>
      </c>
      <c r="I117" s="21">
        <v>16.657055038638266</v>
      </c>
      <c r="J117" s="21">
        <v>0</v>
      </c>
      <c r="K117" s="21">
        <v>0</v>
      </c>
      <c r="L117" s="22">
        <v>8.4256</v>
      </c>
      <c r="M117" s="20">
        <v>0</v>
      </c>
      <c r="N117" s="21">
        <v>0</v>
      </c>
      <c r="O117" s="21">
        <v>0</v>
      </c>
      <c r="P117" s="21">
        <v>0</v>
      </c>
      <c r="Q117" s="22">
        <v>0</v>
      </c>
      <c r="R117" s="20">
        <v>3.5909999999999997</v>
      </c>
      <c r="S117" s="21">
        <v>0.069</v>
      </c>
      <c r="T117" s="21">
        <v>0</v>
      </c>
      <c r="U117" s="21">
        <v>0</v>
      </c>
      <c r="V117" s="22">
        <v>1.8421999999999998</v>
      </c>
      <c r="W117" s="20">
        <v>0</v>
      </c>
      <c r="X117" s="21">
        <v>0</v>
      </c>
      <c r="Y117" s="21">
        <v>0</v>
      </c>
      <c r="Z117" s="21">
        <v>0</v>
      </c>
      <c r="AA117" s="22">
        <v>0</v>
      </c>
      <c r="AB117" s="20">
        <v>0</v>
      </c>
      <c r="AC117" s="21">
        <v>0</v>
      </c>
      <c r="AD117" s="21">
        <v>0</v>
      </c>
      <c r="AE117" s="21">
        <v>0</v>
      </c>
      <c r="AF117" s="22">
        <v>0</v>
      </c>
      <c r="AG117" s="20">
        <v>0</v>
      </c>
      <c r="AH117" s="21">
        <v>0</v>
      </c>
      <c r="AI117" s="21">
        <v>0</v>
      </c>
      <c r="AJ117" s="21">
        <v>0</v>
      </c>
      <c r="AK117" s="22">
        <v>0</v>
      </c>
      <c r="AL117" s="20">
        <v>0</v>
      </c>
      <c r="AM117" s="21">
        <v>0</v>
      </c>
      <c r="AN117" s="21">
        <v>0</v>
      </c>
      <c r="AO117" s="21">
        <v>0</v>
      </c>
      <c r="AP117" s="22">
        <v>0</v>
      </c>
      <c r="AQ117" s="20">
        <v>0</v>
      </c>
      <c r="AR117" s="21">
        <v>0</v>
      </c>
      <c r="AS117" s="21">
        <v>0</v>
      </c>
      <c r="AT117" s="21">
        <v>0</v>
      </c>
      <c r="AU117" s="22">
        <v>0</v>
      </c>
      <c r="AV117" s="20">
        <v>0</v>
      </c>
      <c r="AW117" s="21">
        <v>0</v>
      </c>
      <c r="AX117" s="21">
        <v>0</v>
      </c>
      <c r="AY117" s="21">
        <v>0</v>
      </c>
      <c r="AZ117" s="22">
        <v>0</v>
      </c>
      <c r="BA117" s="20">
        <v>0</v>
      </c>
      <c r="BB117" s="21">
        <v>0</v>
      </c>
      <c r="BC117" s="21">
        <v>0</v>
      </c>
      <c r="BD117" s="21">
        <v>0</v>
      </c>
      <c r="BE117" s="22">
        <v>0</v>
      </c>
      <c r="BF117" s="20">
        <v>0</v>
      </c>
      <c r="BG117" s="21">
        <v>0</v>
      </c>
      <c r="BH117" s="21">
        <v>0</v>
      </c>
      <c r="BI117" s="21">
        <v>0</v>
      </c>
      <c r="BJ117" s="22">
        <v>0</v>
      </c>
      <c r="BK117" s="23">
        <f>SUM(C117:BJ117)</f>
        <v>39.12035926314677</v>
      </c>
    </row>
    <row r="118" spans="1:63" ht="15">
      <c r="A118" s="19"/>
      <c r="B118" s="7" t="s">
        <v>166</v>
      </c>
      <c r="C118" s="20">
        <v>0</v>
      </c>
      <c r="D118" s="21">
        <v>0.5506013519818724</v>
      </c>
      <c r="E118" s="21">
        <v>0</v>
      </c>
      <c r="F118" s="21">
        <v>0</v>
      </c>
      <c r="G118" s="22">
        <v>0</v>
      </c>
      <c r="H118" s="20">
        <v>2.0456</v>
      </c>
      <c r="I118" s="21">
        <v>-0.057450864521874034</v>
      </c>
      <c r="J118" s="21">
        <v>0</v>
      </c>
      <c r="K118" s="21">
        <v>0</v>
      </c>
      <c r="L118" s="22">
        <v>15.0384</v>
      </c>
      <c r="M118" s="20">
        <v>0</v>
      </c>
      <c r="N118" s="21">
        <v>0</v>
      </c>
      <c r="O118" s="21">
        <v>0</v>
      </c>
      <c r="P118" s="21">
        <v>0</v>
      </c>
      <c r="Q118" s="22">
        <v>0</v>
      </c>
      <c r="R118" s="20">
        <v>1.3890000000000002</v>
      </c>
      <c r="S118" s="21">
        <v>0.0345</v>
      </c>
      <c r="T118" s="21">
        <v>0</v>
      </c>
      <c r="U118" s="21">
        <v>0</v>
      </c>
      <c r="V118" s="22">
        <v>0.6555</v>
      </c>
      <c r="W118" s="20">
        <v>0</v>
      </c>
      <c r="X118" s="21">
        <v>0</v>
      </c>
      <c r="Y118" s="21">
        <v>0</v>
      </c>
      <c r="Z118" s="21">
        <v>0</v>
      </c>
      <c r="AA118" s="22">
        <v>0</v>
      </c>
      <c r="AB118" s="20">
        <v>0</v>
      </c>
      <c r="AC118" s="21">
        <v>0</v>
      </c>
      <c r="AD118" s="21">
        <v>0</v>
      </c>
      <c r="AE118" s="21">
        <v>0</v>
      </c>
      <c r="AF118" s="22">
        <v>0</v>
      </c>
      <c r="AG118" s="20">
        <v>0</v>
      </c>
      <c r="AH118" s="21">
        <v>0</v>
      </c>
      <c r="AI118" s="21">
        <v>0</v>
      </c>
      <c r="AJ118" s="21">
        <v>0</v>
      </c>
      <c r="AK118" s="22">
        <v>0</v>
      </c>
      <c r="AL118" s="20">
        <v>0</v>
      </c>
      <c r="AM118" s="21">
        <v>0</v>
      </c>
      <c r="AN118" s="21">
        <v>0</v>
      </c>
      <c r="AO118" s="21">
        <v>0</v>
      </c>
      <c r="AP118" s="22">
        <v>0</v>
      </c>
      <c r="AQ118" s="20">
        <v>0</v>
      </c>
      <c r="AR118" s="21">
        <v>0</v>
      </c>
      <c r="AS118" s="21">
        <v>0</v>
      </c>
      <c r="AT118" s="21">
        <v>0</v>
      </c>
      <c r="AU118" s="22">
        <v>0</v>
      </c>
      <c r="AV118" s="20">
        <v>0</v>
      </c>
      <c r="AW118" s="21">
        <v>0</v>
      </c>
      <c r="AX118" s="21">
        <v>0</v>
      </c>
      <c r="AY118" s="21">
        <v>0</v>
      </c>
      <c r="AZ118" s="22">
        <v>0</v>
      </c>
      <c r="BA118" s="20">
        <v>0</v>
      </c>
      <c r="BB118" s="21">
        <v>0</v>
      </c>
      <c r="BC118" s="21">
        <v>0</v>
      </c>
      <c r="BD118" s="21">
        <v>0</v>
      </c>
      <c r="BE118" s="22">
        <v>0</v>
      </c>
      <c r="BF118" s="20">
        <v>0</v>
      </c>
      <c r="BG118" s="21">
        <v>0</v>
      </c>
      <c r="BH118" s="21">
        <v>0</v>
      </c>
      <c r="BI118" s="21">
        <v>0</v>
      </c>
      <c r="BJ118" s="22">
        <v>0</v>
      </c>
      <c r="BK118" s="23">
        <f>SUM(C118:BJ118)</f>
        <v>19.65615048746</v>
      </c>
    </row>
    <row r="119" spans="1:63" ht="15">
      <c r="A119" s="19"/>
      <c r="B119" s="7" t="s">
        <v>167</v>
      </c>
      <c r="C119" s="20">
        <v>0</v>
      </c>
      <c r="D119" s="21">
        <v>4.720215003623441</v>
      </c>
      <c r="E119" s="21">
        <v>0</v>
      </c>
      <c r="F119" s="21">
        <v>0</v>
      </c>
      <c r="G119" s="22">
        <v>0</v>
      </c>
      <c r="H119" s="20">
        <v>5.5097</v>
      </c>
      <c r="I119" s="21">
        <v>14.667786721331385</v>
      </c>
      <c r="J119" s="21">
        <v>0</v>
      </c>
      <c r="K119" s="21">
        <v>0</v>
      </c>
      <c r="L119" s="22">
        <v>40.91420000000001</v>
      </c>
      <c r="M119" s="20">
        <v>0</v>
      </c>
      <c r="N119" s="21">
        <v>0</v>
      </c>
      <c r="O119" s="21">
        <v>0</v>
      </c>
      <c r="P119" s="21">
        <v>0</v>
      </c>
      <c r="Q119" s="22">
        <v>0</v>
      </c>
      <c r="R119" s="20">
        <v>2.6766999999999994</v>
      </c>
      <c r="S119" s="21">
        <v>0.013</v>
      </c>
      <c r="T119" s="21">
        <v>0</v>
      </c>
      <c r="U119" s="21">
        <v>0</v>
      </c>
      <c r="V119" s="22">
        <v>5.2326</v>
      </c>
      <c r="W119" s="20">
        <v>0</v>
      </c>
      <c r="X119" s="21">
        <v>0</v>
      </c>
      <c r="Y119" s="21">
        <v>0</v>
      </c>
      <c r="Z119" s="21">
        <v>0</v>
      </c>
      <c r="AA119" s="22">
        <v>0</v>
      </c>
      <c r="AB119" s="20">
        <v>0</v>
      </c>
      <c r="AC119" s="21">
        <v>0</v>
      </c>
      <c r="AD119" s="21">
        <v>0</v>
      </c>
      <c r="AE119" s="21">
        <v>0</v>
      </c>
      <c r="AF119" s="22">
        <v>0</v>
      </c>
      <c r="AG119" s="20">
        <v>0</v>
      </c>
      <c r="AH119" s="21">
        <v>0</v>
      </c>
      <c r="AI119" s="21">
        <v>0</v>
      </c>
      <c r="AJ119" s="21">
        <v>0</v>
      </c>
      <c r="AK119" s="22">
        <v>0</v>
      </c>
      <c r="AL119" s="20">
        <v>0</v>
      </c>
      <c r="AM119" s="21">
        <v>0</v>
      </c>
      <c r="AN119" s="21">
        <v>0</v>
      </c>
      <c r="AO119" s="21">
        <v>0</v>
      </c>
      <c r="AP119" s="22">
        <v>0</v>
      </c>
      <c r="AQ119" s="20">
        <v>0</v>
      </c>
      <c r="AR119" s="21">
        <v>0</v>
      </c>
      <c r="AS119" s="21">
        <v>0</v>
      </c>
      <c r="AT119" s="21">
        <v>0</v>
      </c>
      <c r="AU119" s="22">
        <v>0</v>
      </c>
      <c r="AV119" s="20">
        <v>0</v>
      </c>
      <c r="AW119" s="21">
        <v>0</v>
      </c>
      <c r="AX119" s="21">
        <v>0</v>
      </c>
      <c r="AY119" s="21">
        <v>0</v>
      </c>
      <c r="AZ119" s="22">
        <v>0</v>
      </c>
      <c r="BA119" s="20">
        <v>0</v>
      </c>
      <c r="BB119" s="21">
        <v>0</v>
      </c>
      <c r="BC119" s="21">
        <v>0</v>
      </c>
      <c r="BD119" s="21">
        <v>0</v>
      </c>
      <c r="BE119" s="22">
        <v>0</v>
      </c>
      <c r="BF119" s="20">
        <v>0</v>
      </c>
      <c r="BG119" s="21">
        <v>0</v>
      </c>
      <c r="BH119" s="21">
        <v>0</v>
      </c>
      <c r="BI119" s="21">
        <v>0</v>
      </c>
      <c r="BJ119" s="22">
        <v>0</v>
      </c>
      <c r="BK119" s="23">
        <f t="shared" si="22"/>
        <v>73.73420172495484</v>
      </c>
    </row>
    <row r="120" spans="1:63" ht="15">
      <c r="A120" s="19"/>
      <c r="B120" s="7" t="s">
        <v>181</v>
      </c>
      <c r="C120" s="20">
        <v>0</v>
      </c>
      <c r="D120" s="21">
        <v>0.8128133287684591</v>
      </c>
      <c r="E120" s="21">
        <v>0</v>
      </c>
      <c r="F120" s="21">
        <v>0</v>
      </c>
      <c r="G120" s="22">
        <v>0</v>
      </c>
      <c r="H120" s="20">
        <v>4.6652999999999984</v>
      </c>
      <c r="I120" s="21">
        <v>1334.7938760300399</v>
      </c>
      <c r="J120" s="21">
        <v>0</v>
      </c>
      <c r="K120" s="21">
        <v>0</v>
      </c>
      <c r="L120" s="22">
        <v>27.3097</v>
      </c>
      <c r="M120" s="20">
        <v>0</v>
      </c>
      <c r="N120" s="21">
        <v>0</v>
      </c>
      <c r="O120" s="21">
        <v>0</v>
      </c>
      <c r="P120" s="21">
        <v>0</v>
      </c>
      <c r="Q120" s="22">
        <v>0</v>
      </c>
      <c r="R120" s="20">
        <v>2.0588000000000006</v>
      </c>
      <c r="S120" s="21">
        <v>0.09490000000000001</v>
      </c>
      <c r="T120" s="21">
        <v>0</v>
      </c>
      <c r="U120" s="21">
        <v>0</v>
      </c>
      <c r="V120" s="22">
        <v>2.2685</v>
      </c>
      <c r="W120" s="20">
        <v>0</v>
      </c>
      <c r="X120" s="21">
        <v>0</v>
      </c>
      <c r="Y120" s="21">
        <v>0</v>
      </c>
      <c r="Z120" s="21">
        <v>0</v>
      </c>
      <c r="AA120" s="22">
        <v>0</v>
      </c>
      <c r="AB120" s="20">
        <v>0</v>
      </c>
      <c r="AC120" s="21">
        <v>0</v>
      </c>
      <c r="AD120" s="21">
        <v>0</v>
      </c>
      <c r="AE120" s="21">
        <v>0</v>
      </c>
      <c r="AF120" s="22">
        <v>0</v>
      </c>
      <c r="AG120" s="20">
        <v>0</v>
      </c>
      <c r="AH120" s="21">
        <v>0</v>
      </c>
      <c r="AI120" s="21">
        <v>0</v>
      </c>
      <c r="AJ120" s="21">
        <v>0</v>
      </c>
      <c r="AK120" s="22">
        <v>0</v>
      </c>
      <c r="AL120" s="20">
        <v>0</v>
      </c>
      <c r="AM120" s="21">
        <v>0</v>
      </c>
      <c r="AN120" s="21">
        <v>0</v>
      </c>
      <c r="AO120" s="21">
        <v>0</v>
      </c>
      <c r="AP120" s="22">
        <v>0</v>
      </c>
      <c r="AQ120" s="20">
        <v>0</v>
      </c>
      <c r="AR120" s="21">
        <v>0</v>
      </c>
      <c r="AS120" s="21">
        <v>0</v>
      </c>
      <c r="AT120" s="21">
        <v>0</v>
      </c>
      <c r="AU120" s="22">
        <v>0</v>
      </c>
      <c r="AV120" s="20">
        <v>0</v>
      </c>
      <c r="AW120" s="21">
        <v>0</v>
      </c>
      <c r="AX120" s="21">
        <v>0</v>
      </c>
      <c r="AY120" s="21">
        <v>0</v>
      </c>
      <c r="AZ120" s="22">
        <v>0</v>
      </c>
      <c r="BA120" s="20">
        <v>0</v>
      </c>
      <c r="BB120" s="21">
        <v>0</v>
      </c>
      <c r="BC120" s="21">
        <v>0</v>
      </c>
      <c r="BD120" s="21">
        <v>0</v>
      </c>
      <c r="BE120" s="22">
        <v>0</v>
      </c>
      <c r="BF120" s="20">
        <v>0</v>
      </c>
      <c r="BG120" s="21">
        <v>0</v>
      </c>
      <c r="BH120" s="21">
        <v>0</v>
      </c>
      <c r="BI120" s="21">
        <v>0</v>
      </c>
      <c r="BJ120" s="22">
        <v>0</v>
      </c>
      <c r="BK120" s="23">
        <f t="shared" si="22"/>
        <v>1372.0038893588082</v>
      </c>
    </row>
    <row r="121" spans="1:63" ht="15">
      <c r="A121" s="19"/>
      <c r="B121" s="7" t="s">
        <v>168</v>
      </c>
      <c r="C121" s="20">
        <v>0</v>
      </c>
      <c r="D121" s="21">
        <v>82.53127775701549</v>
      </c>
      <c r="E121" s="21">
        <v>0</v>
      </c>
      <c r="F121" s="21">
        <v>0</v>
      </c>
      <c r="G121" s="22">
        <v>0</v>
      </c>
      <c r="H121" s="20">
        <v>179.36059999999998</v>
      </c>
      <c r="I121" s="21">
        <v>4382.93143352008</v>
      </c>
      <c r="J121" s="21">
        <v>168.8107</v>
      </c>
      <c r="K121" s="21">
        <v>0</v>
      </c>
      <c r="L121" s="22">
        <v>840.2446000000001</v>
      </c>
      <c r="M121" s="20">
        <v>0</v>
      </c>
      <c r="N121" s="21">
        <v>0</v>
      </c>
      <c r="O121" s="21">
        <v>0</v>
      </c>
      <c r="P121" s="21">
        <v>0</v>
      </c>
      <c r="Q121" s="22">
        <v>0</v>
      </c>
      <c r="R121" s="20">
        <v>136.5142</v>
      </c>
      <c r="S121" s="21">
        <v>33.9036</v>
      </c>
      <c r="T121" s="21">
        <v>0</v>
      </c>
      <c r="U121" s="21">
        <v>0</v>
      </c>
      <c r="V121" s="22">
        <v>224.68319999999997</v>
      </c>
      <c r="W121" s="20">
        <v>0</v>
      </c>
      <c r="X121" s="21">
        <v>0</v>
      </c>
      <c r="Y121" s="21">
        <v>0</v>
      </c>
      <c r="Z121" s="21">
        <v>0</v>
      </c>
      <c r="AA121" s="22">
        <v>0</v>
      </c>
      <c r="AB121" s="20">
        <v>0</v>
      </c>
      <c r="AC121" s="21">
        <v>0</v>
      </c>
      <c r="AD121" s="21">
        <v>0</v>
      </c>
      <c r="AE121" s="21">
        <v>0</v>
      </c>
      <c r="AF121" s="22">
        <v>0</v>
      </c>
      <c r="AG121" s="20">
        <v>0</v>
      </c>
      <c r="AH121" s="21">
        <v>0</v>
      </c>
      <c r="AI121" s="21">
        <v>0</v>
      </c>
      <c r="AJ121" s="21">
        <v>0</v>
      </c>
      <c r="AK121" s="22">
        <v>0</v>
      </c>
      <c r="AL121" s="20">
        <v>0</v>
      </c>
      <c r="AM121" s="21">
        <v>0</v>
      </c>
      <c r="AN121" s="21">
        <v>0</v>
      </c>
      <c r="AO121" s="21">
        <v>0</v>
      </c>
      <c r="AP121" s="22">
        <v>0</v>
      </c>
      <c r="AQ121" s="20">
        <v>0</v>
      </c>
      <c r="AR121" s="21">
        <v>0</v>
      </c>
      <c r="AS121" s="21">
        <v>0</v>
      </c>
      <c r="AT121" s="21">
        <v>0</v>
      </c>
      <c r="AU121" s="22">
        <v>0</v>
      </c>
      <c r="AV121" s="20">
        <v>0</v>
      </c>
      <c r="AW121" s="21">
        <v>0</v>
      </c>
      <c r="AX121" s="21">
        <v>0</v>
      </c>
      <c r="AY121" s="21">
        <v>0</v>
      </c>
      <c r="AZ121" s="22">
        <v>0</v>
      </c>
      <c r="BA121" s="20">
        <v>0</v>
      </c>
      <c r="BB121" s="21">
        <v>0</v>
      </c>
      <c r="BC121" s="21">
        <v>0</v>
      </c>
      <c r="BD121" s="21">
        <v>0</v>
      </c>
      <c r="BE121" s="22">
        <v>0</v>
      </c>
      <c r="BF121" s="20">
        <v>0</v>
      </c>
      <c r="BG121" s="21">
        <v>0</v>
      </c>
      <c r="BH121" s="21">
        <v>0</v>
      </c>
      <c r="BI121" s="21">
        <v>0</v>
      </c>
      <c r="BJ121" s="22">
        <v>0</v>
      </c>
      <c r="BK121" s="23">
        <f>SUM(C121:BJ121)</f>
        <v>6048.979611277095</v>
      </c>
    </row>
    <row r="122" spans="1:63" ht="15">
      <c r="A122" s="19"/>
      <c r="B122" s="7" t="s">
        <v>49</v>
      </c>
      <c r="C122" s="20">
        <v>0</v>
      </c>
      <c r="D122" s="21">
        <v>0.7971608530221393</v>
      </c>
      <c r="E122" s="21">
        <v>0</v>
      </c>
      <c r="F122" s="21">
        <v>0</v>
      </c>
      <c r="G122" s="22">
        <v>0</v>
      </c>
      <c r="H122" s="20">
        <v>328.56539999999995</v>
      </c>
      <c r="I122" s="21">
        <v>18047.21127208318</v>
      </c>
      <c r="J122" s="21">
        <v>0</v>
      </c>
      <c r="K122" s="21">
        <v>0</v>
      </c>
      <c r="L122" s="22">
        <v>1312.3404999999998</v>
      </c>
      <c r="M122" s="20">
        <v>0</v>
      </c>
      <c r="N122" s="21">
        <v>0</v>
      </c>
      <c r="O122" s="21">
        <v>0</v>
      </c>
      <c r="P122" s="21">
        <v>0</v>
      </c>
      <c r="Q122" s="22">
        <v>0</v>
      </c>
      <c r="R122" s="20">
        <v>141.50399999999996</v>
      </c>
      <c r="S122" s="21">
        <v>142.3431</v>
      </c>
      <c r="T122" s="21">
        <v>0</v>
      </c>
      <c r="U122" s="21">
        <v>0</v>
      </c>
      <c r="V122" s="22">
        <v>277.4417</v>
      </c>
      <c r="W122" s="20">
        <v>0</v>
      </c>
      <c r="X122" s="21">
        <v>0</v>
      </c>
      <c r="Y122" s="21">
        <v>0</v>
      </c>
      <c r="Z122" s="21">
        <v>0</v>
      </c>
      <c r="AA122" s="22">
        <v>0</v>
      </c>
      <c r="AB122" s="20">
        <v>0</v>
      </c>
      <c r="AC122" s="21">
        <v>0</v>
      </c>
      <c r="AD122" s="21">
        <v>0</v>
      </c>
      <c r="AE122" s="21">
        <v>0</v>
      </c>
      <c r="AF122" s="22">
        <v>0</v>
      </c>
      <c r="AG122" s="20">
        <v>0</v>
      </c>
      <c r="AH122" s="21">
        <v>0</v>
      </c>
      <c r="AI122" s="21">
        <v>0</v>
      </c>
      <c r="AJ122" s="21">
        <v>0</v>
      </c>
      <c r="AK122" s="22">
        <v>0</v>
      </c>
      <c r="AL122" s="20">
        <v>0</v>
      </c>
      <c r="AM122" s="21">
        <v>0</v>
      </c>
      <c r="AN122" s="21">
        <v>0</v>
      </c>
      <c r="AO122" s="21">
        <v>0</v>
      </c>
      <c r="AP122" s="22">
        <v>0</v>
      </c>
      <c r="AQ122" s="20">
        <v>0</v>
      </c>
      <c r="AR122" s="21">
        <v>0</v>
      </c>
      <c r="AS122" s="21">
        <v>0</v>
      </c>
      <c r="AT122" s="21">
        <v>0</v>
      </c>
      <c r="AU122" s="22">
        <v>0</v>
      </c>
      <c r="AV122" s="20">
        <v>0</v>
      </c>
      <c r="AW122" s="21">
        <v>0</v>
      </c>
      <c r="AX122" s="21">
        <v>0</v>
      </c>
      <c r="AY122" s="21">
        <v>0</v>
      </c>
      <c r="AZ122" s="22">
        <v>0</v>
      </c>
      <c r="BA122" s="20">
        <v>0</v>
      </c>
      <c r="BB122" s="21">
        <v>0</v>
      </c>
      <c r="BC122" s="21">
        <v>0</v>
      </c>
      <c r="BD122" s="21">
        <v>0</v>
      </c>
      <c r="BE122" s="22">
        <v>0</v>
      </c>
      <c r="BF122" s="20">
        <v>0</v>
      </c>
      <c r="BG122" s="21">
        <v>0</v>
      </c>
      <c r="BH122" s="21">
        <v>0</v>
      </c>
      <c r="BI122" s="21">
        <v>0</v>
      </c>
      <c r="BJ122" s="22">
        <v>0</v>
      </c>
      <c r="BK122" s="23">
        <f>SUM(C122:BJ122)</f>
        <v>20250.2031329362</v>
      </c>
    </row>
    <row r="123" spans="1:63" ht="15">
      <c r="A123" s="19"/>
      <c r="B123" s="7" t="s">
        <v>150</v>
      </c>
      <c r="C123" s="20">
        <v>0</v>
      </c>
      <c r="D123" s="21">
        <v>0.7255763324393213</v>
      </c>
      <c r="E123" s="21">
        <v>0</v>
      </c>
      <c r="F123" s="21">
        <v>0</v>
      </c>
      <c r="G123" s="22">
        <v>0</v>
      </c>
      <c r="H123" s="20">
        <v>10.719000000000001</v>
      </c>
      <c r="I123" s="21">
        <v>88.32864335083809</v>
      </c>
      <c r="J123" s="21">
        <v>0</v>
      </c>
      <c r="K123" s="21">
        <v>0</v>
      </c>
      <c r="L123" s="22">
        <v>39.453</v>
      </c>
      <c r="M123" s="20">
        <v>0</v>
      </c>
      <c r="N123" s="21">
        <v>0</v>
      </c>
      <c r="O123" s="21">
        <v>0</v>
      </c>
      <c r="P123" s="21">
        <v>0</v>
      </c>
      <c r="Q123" s="22">
        <v>0</v>
      </c>
      <c r="R123" s="20">
        <v>5.7231</v>
      </c>
      <c r="S123" s="21">
        <v>0.9891</v>
      </c>
      <c r="T123" s="21">
        <v>0</v>
      </c>
      <c r="U123" s="21">
        <v>0</v>
      </c>
      <c r="V123" s="22">
        <v>11.788400000000003</v>
      </c>
      <c r="W123" s="20">
        <v>0</v>
      </c>
      <c r="X123" s="21">
        <v>0</v>
      </c>
      <c r="Y123" s="21">
        <v>0</v>
      </c>
      <c r="Z123" s="21">
        <v>0</v>
      </c>
      <c r="AA123" s="22">
        <v>0</v>
      </c>
      <c r="AB123" s="20">
        <v>0</v>
      </c>
      <c r="AC123" s="21">
        <v>0</v>
      </c>
      <c r="AD123" s="21">
        <v>0</v>
      </c>
      <c r="AE123" s="21">
        <v>0</v>
      </c>
      <c r="AF123" s="22">
        <v>0</v>
      </c>
      <c r="AG123" s="20">
        <v>0</v>
      </c>
      <c r="AH123" s="21">
        <v>0</v>
      </c>
      <c r="AI123" s="21">
        <v>0</v>
      </c>
      <c r="AJ123" s="21">
        <v>0</v>
      </c>
      <c r="AK123" s="22">
        <v>0</v>
      </c>
      <c r="AL123" s="20">
        <v>0</v>
      </c>
      <c r="AM123" s="21">
        <v>0</v>
      </c>
      <c r="AN123" s="21">
        <v>0</v>
      </c>
      <c r="AO123" s="21">
        <v>0</v>
      </c>
      <c r="AP123" s="22">
        <v>0</v>
      </c>
      <c r="AQ123" s="20">
        <v>0</v>
      </c>
      <c r="AR123" s="21">
        <v>0</v>
      </c>
      <c r="AS123" s="21">
        <v>0</v>
      </c>
      <c r="AT123" s="21">
        <v>0</v>
      </c>
      <c r="AU123" s="22">
        <v>0</v>
      </c>
      <c r="AV123" s="20">
        <v>0</v>
      </c>
      <c r="AW123" s="21">
        <v>0</v>
      </c>
      <c r="AX123" s="21">
        <v>0</v>
      </c>
      <c r="AY123" s="21">
        <v>0</v>
      </c>
      <c r="AZ123" s="22">
        <v>0</v>
      </c>
      <c r="BA123" s="20">
        <v>0</v>
      </c>
      <c r="BB123" s="21">
        <v>0</v>
      </c>
      <c r="BC123" s="21">
        <v>0</v>
      </c>
      <c r="BD123" s="21">
        <v>0</v>
      </c>
      <c r="BE123" s="22">
        <v>0</v>
      </c>
      <c r="BF123" s="20">
        <v>0</v>
      </c>
      <c r="BG123" s="21">
        <v>0</v>
      </c>
      <c r="BH123" s="21">
        <v>0</v>
      </c>
      <c r="BI123" s="21">
        <v>0</v>
      </c>
      <c r="BJ123" s="22">
        <v>0</v>
      </c>
      <c r="BK123" s="23">
        <f>SUM(C123:BJ123)</f>
        <v>157.7268196832774</v>
      </c>
    </row>
    <row r="124" spans="1:63" ht="15">
      <c r="A124" s="19"/>
      <c r="B124" s="7" t="s">
        <v>169</v>
      </c>
      <c r="C124" s="20">
        <v>0</v>
      </c>
      <c r="D124" s="21">
        <v>1.3208238225806452</v>
      </c>
      <c r="E124" s="21">
        <v>0</v>
      </c>
      <c r="F124" s="21">
        <v>0</v>
      </c>
      <c r="G124" s="22">
        <v>0</v>
      </c>
      <c r="H124" s="20">
        <v>10.6328</v>
      </c>
      <c r="I124" s="21">
        <v>1.430824773730962</v>
      </c>
      <c r="J124" s="21">
        <v>0</v>
      </c>
      <c r="K124" s="21">
        <v>0</v>
      </c>
      <c r="L124" s="22">
        <v>13.904699999999998</v>
      </c>
      <c r="M124" s="20">
        <v>0</v>
      </c>
      <c r="N124" s="21">
        <v>0</v>
      </c>
      <c r="O124" s="21">
        <v>0</v>
      </c>
      <c r="P124" s="21">
        <v>0</v>
      </c>
      <c r="Q124" s="22">
        <v>0</v>
      </c>
      <c r="R124" s="20">
        <v>5.1762</v>
      </c>
      <c r="S124" s="21">
        <v>0.2182</v>
      </c>
      <c r="T124" s="21">
        <v>0</v>
      </c>
      <c r="U124" s="21">
        <v>0</v>
      </c>
      <c r="V124" s="22">
        <v>3.2259</v>
      </c>
      <c r="W124" s="20">
        <v>0</v>
      </c>
      <c r="X124" s="21">
        <v>0</v>
      </c>
      <c r="Y124" s="21">
        <v>0</v>
      </c>
      <c r="Z124" s="21">
        <v>0</v>
      </c>
      <c r="AA124" s="22">
        <v>0</v>
      </c>
      <c r="AB124" s="20">
        <v>0</v>
      </c>
      <c r="AC124" s="21">
        <v>0</v>
      </c>
      <c r="AD124" s="21">
        <v>0</v>
      </c>
      <c r="AE124" s="21">
        <v>0</v>
      </c>
      <c r="AF124" s="22">
        <v>0</v>
      </c>
      <c r="AG124" s="20">
        <v>0</v>
      </c>
      <c r="AH124" s="21">
        <v>0</v>
      </c>
      <c r="AI124" s="21">
        <v>0</v>
      </c>
      <c r="AJ124" s="21">
        <v>0</v>
      </c>
      <c r="AK124" s="22">
        <v>0</v>
      </c>
      <c r="AL124" s="20">
        <v>0</v>
      </c>
      <c r="AM124" s="21">
        <v>0</v>
      </c>
      <c r="AN124" s="21">
        <v>0</v>
      </c>
      <c r="AO124" s="21">
        <v>0</v>
      </c>
      <c r="AP124" s="22">
        <v>0</v>
      </c>
      <c r="AQ124" s="20">
        <v>0</v>
      </c>
      <c r="AR124" s="21">
        <v>0</v>
      </c>
      <c r="AS124" s="21">
        <v>0</v>
      </c>
      <c r="AT124" s="21">
        <v>0</v>
      </c>
      <c r="AU124" s="22">
        <v>0</v>
      </c>
      <c r="AV124" s="20">
        <v>0</v>
      </c>
      <c r="AW124" s="21">
        <v>0</v>
      </c>
      <c r="AX124" s="21">
        <v>0</v>
      </c>
      <c r="AY124" s="21">
        <v>0</v>
      </c>
      <c r="AZ124" s="22">
        <v>0</v>
      </c>
      <c r="BA124" s="20">
        <v>0</v>
      </c>
      <c r="BB124" s="21">
        <v>0</v>
      </c>
      <c r="BC124" s="21">
        <v>0</v>
      </c>
      <c r="BD124" s="21">
        <v>0</v>
      </c>
      <c r="BE124" s="22">
        <v>0</v>
      </c>
      <c r="BF124" s="20">
        <v>0</v>
      </c>
      <c r="BG124" s="21">
        <v>0</v>
      </c>
      <c r="BH124" s="21">
        <v>0</v>
      </c>
      <c r="BI124" s="21">
        <v>0</v>
      </c>
      <c r="BJ124" s="22">
        <v>0</v>
      </c>
      <c r="BK124" s="23">
        <f>SUM(C124:BJ124)</f>
        <v>35.90944859631161</v>
      </c>
    </row>
    <row r="125" spans="1:63" ht="15">
      <c r="A125" s="19"/>
      <c r="B125" s="7" t="s">
        <v>170</v>
      </c>
      <c r="C125" s="20">
        <v>0</v>
      </c>
      <c r="D125" s="21">
        <v>3.98016711317887</v>
      </c>
      <c r="E125" s="21">
        <v>0</v>
      </c>
      <c r="F125" s="21">
        <v>0</v>
      </c>
      <c r="G125" s="22">
        <v>0</v>
      </c>
      <c r="H125" s="20">
        <v>214.1663</v>
      </c>
      <c r="I125" s="21">
        <v>1628.3381967625253</v>
      </c>
      <c r="J125" s="21">
        <v>0</v>
      </c>
      <c r="K125" s="21">
        <v>0</v>
      </c>
      <c r="L125" s="22">
        <v>689.6954999999998</v>
      </c>
      <c r="M125" s="20">
        <v>0</v>
      </c>
      <c r="N125" s="21">
        <v>0</v>
      </c>
      <c r="O125" s="21">
        <v>0</v>
      </c>
      <c r="P125" s="21">
        <v>0</v>
      </c>
      <c r="Q125" s="22">
        <v>0</v>
      </c>
      <c r="R125" s="20">
        <v>140.0903</v>
      </c>
      <c r="S125" s="21">
        <v>20.5705</v>
      </c>
      <c r="T125" s="21">
        <v>0</v>
      </c>
      <c r="U125" s="21">
        <v>0</v>
      </c>
      <c r="V125" s="22">
        <v>121.55400000000002</v>
      </c>
      <c r="W125" s="20">
        <v>0</v>
      </c>
      <c r="X125" s="21">
        <v>0</v>
      </c>
      <c r="Y125" s="21">
        <v>0</v>
      </c>
      <c r="Z125" s="21">
        <v>0</v>
      </c>
      <c r="AA125" s="22">
        <v>0</v>
      </c>
      <c r="AB125" s="20">
        <v>0</v>
      </c>
      <c r="AC125" s="21">
        <v>0</v>
      </c>
      <c r="AD125" s="21">
        <v>0</v>
      </c>
      <c r="AE125" s="21">
        <v>0</v>
      </c>
      <c r="AF125" s="22">
        <v>0</v>
      </c>
      <c r="AG125" s="20">
        <v>0</v>
      </c>
      <c r="AH125" s="21">
        <v>0</v>
      </c>
      <c r="AI125" s="21">
        <v>0</v>
      </c>
      <c r="AJ125" s="21">
        <v>0</v>
      </c>
      <c r="AK125" s="22">
        <v>0</v>
      </c>
      <c r="AL125" s="20">
        <v>0</v>
      </c>
      <c r="AM125" s="21">
        <v>0</v>
      </c>
      <c r="AN125" s="21">
        <v>0</v>
      </c>
      <c r="AO125" s="21">
        <v>0</v>
      </c>
      <c r="AP125" s="22">
        <v>0</v>
      </c>
      <c r="AQ125" s="20">
        <v>0</v>
      </c>
      <c r="AR125" s="21">
        <v>0</v>
      </c>
      <c r="AS125" s="21">
        <v>0</v>
      </c>
      <c r="AT125" s="21">
        <v>0</v>
      </c>
      <c r="AU125" s="22">
        <v>0</v>
      </c>
      <c r="AV125" s="20">
        <v>0</v>
      </c>
      <c r="AW125" s="21">
        <v>0</v>
      </c>
      <c r="AX125" s="21">
        <v>0</v>
      </c>
      <c r="AY125" s="21">
        <v>0</v>
      </c>
      <c r="AZ125" s="22">
        <v>0</v>
      </c>
      <c r="BA125" s="20">
        <v>0</v>
      </c>
      <c r="BB125" s="21">
        <v>0</v>
      </c>
      <c r="BC125" s="21">
        <v>0</v>
      </c>
      <c r="BD125" s="21">
        <v>0</v>
      </c>
      <c r="BE125" s="22">
        <v>0</v>
      </c>
      <c r="BF125" s="20">
        <v>0</v>
      </c>
      <c r="BG125" s="21">
        <v>0</v>
      </c>
      <c r="BH125" s="21">
        <v>0</v>
      </c>
      <c r="BI125" s="21">
        <v>0</v>
      </c>
      <c r="BJ125" s="22">
        <v>0</v>
      </c>
      <c r="BK125" s="23">
        <f t="shared" si="22"/>
        <v>2818.394963875704</v>
      </c>
    </row>
    <row r="126" spans="1:63" ht="15">
      <c r="A126" s="19"/>
      <c r="B126" s="7" t="s">
        <v>171</v>
      </c>
      <c r="C126" s="20">
        <v>0</v>
      </c>
      <c r="D126" s="21">
        <v>0.6344617479844393</v>
      </c>
      <c r="E126" s="21">
        <v>0</v>
      </c>
      <c r="F126" s="21">
        <v>0</v>
      </c>
      <c r="G126" s="22">
        <v>0</v>
      </c>
      <c r="H126" s="20">
        <v>281.6424</v>
      </c>
      <c r="I126" s="21">
        <v>1330.5832326636266</v>
      </c>
      <c r="J126" s="21">
        <v>0.0003</v>
      </c>
      <c r="K126" s="21">
        <v>0</v>
      </c>
      <c r="L126" s="22">
        <v>3952.7003999999997</v>
      </c>
      <c r="M126" s="20">
        <v>0</v>
      </c>
      <c r="N126" s="21">
        <v>0</v>
      </c>
      <c r="O126" s="21">
        <v>0</v>
      </c>
      <c r="P126" s="21">
        <v>0</v>
      </c>
      <c r="Q126" s="22">
        <v>0</v>
      </c>
      <c r="R126" s="20">
        <v>170.06720000000007</v>
      </c>
      <c r="S126" s="21">
        <v>134.75680000000003</v>
      </c>
      <c r="T126" s="21">
        <v>0</v>
      </c>
      <c r="U126" s="21">
        <v>0</v>
      </c>
      <c r="V126" s="22">
        <v>1099.6907</v>
      </c>
      <c r="W126" s="20">
        <v>0</v>
      </c>
      <c r="X126" s="21">
        <v>0</v>
      </c>
      <c r="Y126" s="21">
        <v>0</v>
      </c>
      <c r="Z126" s="21">
        <v>0</v>
      </c>
      <c r="AA126" s="22">
        <v>0</v>
      </c>
      <c r="AB126" s="20">
        <v>0</v>
      </c>
      <c r="AC126" s="21">
        <v>0</v>
      </c>
      <c r="AD126" s="21">
        <v>0</v>
      </c>
      <c r="AE126" s="21">
        <v>0</v>
      </c>
      <c r="AF126" s="22">
        <v>0</v>
      </c>
      <c r="AG126" s="20">
        <v>0</v>
      </c>
      <c r="AH126" s="21">
        <v>0</v>
      </c>
      <c r="AI126" s="21">
        <v>0</v>
      </c>
      <c r="AJ126" s="21">
        <v>0</v>
      </c>
      <c r="AK126" s="22">
        <v>0</v>
      </c>
      <c r="AL126" s="20">
        <v>0</v>
      </c>
      <c r="AM126" s="21">
        <v>0</v>
      </c>
      <c r="AN126" s="21">
        <v>0</v>
      </c>
      <c r="AO126" s="21">
        <v>0</v>
      </c>
      <c r="AP126" s="22">
        <v>0</v>
      </c>
      <c r="AQ126" s="20">
        <v>0</v>
      </c>
      <c r="AR126" s="21">
        <v>0</v>
      </c>
      <c r="AS126" s="21">
        <v>0</v>
      </c>
      <c r="AT126" s="21">
        <v>0</v>
      </c>
      <c r="AU126" s="22">
        <v>0</v>
      </c>
      <c r="AV126" s="20">
        <v>0</v>
      </c>
      <c r="AW126" s="21">
        <v>0</v>
      </c>
      <c r="AX126" s="21">
        <v>0</v>
      </c>
      <c r="AY126" s="21">
        <v>0</v>
      </c>
      <c r="AZ126" s="22">
        <v>0</v>
      </c>
      <c r="BA126" s="20">
        <v>0</v>
      </c>
      <c r="BB126" s="21">
        <v>0</v>
      </c>
      <c r="BC126" s="21">
        <v>0</v>
      </c>
      <c r="BD126" s="21">
        <v>0</v>
      </c>
      <c r="BE126" s="22">
        <v>0</v>
      </c>
      <c r="BF126" s="20">
        <v>0</v>
      </c>
      <c r="BG126" s="21">
        <v>0</v>
      </c>
      <c r="BH126" s="21">
        <v>0</v>
      </c>
      <c r="BI126" s="21">
        <v>0</v>
      </c>
      <c r="BJ126" s="22">
        <v>0</v>
      </c>
      <c r="BK126" s="23">
        <f t="shared" si="22"/>
        <v>6970.0754944116115</v>
      </c>
    </row>
    <row r="127" spans="1:63" ht="15">
      <c r="A127" s="19"/>
      <c r="B127" s="7" t="s">
        <v>172</v>
      </c>
      <c r="C127" s="20">
        <v>0</v>
      </c>
      <c r="D127" s="21">
        <v>3.567230532255994</v>
      </c>
      <c r="E127" s="21">
        <v>0</v>
      </c>
      <c r="F127" s="21">
        <v>0</v>
      </c>
      <c r="G127" s="22">
        <v>0</v>
      </c>
      <c r="H127" s="20">
        <v>827.1297000000001</v>
      </c>
      <c r="I127" s="21">
        <v>4394.8925774331055</v>
      </c>
      <c r="J127" s="21">
        <v>16.6833</v>
      </c>
      <c r="K127" s="21">
        <v>0</v>
      </c>
      <c r="L127" s="22">
        <v>4533.4927</v>
      </c>
      <c r="M127" s="20">
        <v>0</v>
      </c>
      <c r="N127" s="21">
        <v>0</v>
      </c>
      <c r="O127" s="21">
        <v>0</v>
      </c>
      <c r="P127" s="21">
        <v>0</v>
      </c>
      <c r="Q127" s="22">
        <v>0</v>
      </c>
      <c r="R127" s="20">
        <v>675.8644</v>
      </c>
      <c r="S127" s="21">
        <v>303.3852</v>
      </c>
      <c r="T127" s="21">
        <v>0</v>
      </c>
      <c r="U127" s="21">
        <v>0</v>
      </c>
      <c r="V127" s="22">
        <v>1013.4709000000001</v>
      </c>
      <c r="W127" s="20">
        <v>0</v>
      </c>
      <c r="X127" s="21">
        <v>0</v>
      </c>
      <c r="Y127" s="21">
        <v>0</v>
      </c>
      <c r="Z127" s="21">
        <v>0</v>
      </c>
      <c r="AA127" s="22">
        <v>0</v>
      </c>
      <c r="AB127" s="20">
        <v>0</v>
      </c>
      <c r="AC127" s="21">
        <v>0</v>
      </c>
      <c r="AD127" s="21">
        <v>0</v>
      </c>
      <c r="AE127" s="21">
        <v>0</v>
      </c>
      <c r="AF127" s="22">
        <v>0</v>
      </c>
      <c r="AG127" s="20">
        <v>0</v>
      </c>
      <c r="AH127" s="21">
        <v>0</v>
      </c>
      <c r="AI127" s="21">
        <v>0</v>
      </c>
      <c r="AJ127" s="21">
        <v>0</v>
      </c>
      <c r="AK127" s="22">
        <v>0</v>
      </c>
      <c r="AL127" s="20">
        <v>0</v>
      </c>
      <c r="AM127" s="21">
        <v>0</v>
      </c>
      <c r="AN127" s="21">
        <v>0</v>
      </c>
      <c r="AO127" s="21">
        <v>0</v>
      </c>
      <c r="AP127" s="22">
        <v>0</v>
      </c>
      <c r="AQ127" s="20">
        <v>0</v>
      </c>
      <c r="AR127" s="21">
        <v>0</v>
      </c>
      <c r="AS127" s="21">
        <v>0</v>
      </c>
      <c r="AT127" s="21">
        <v>0</v>
      </c>
      <c r="AU127" s="22">
        <v>0</v>
      </c>
      <c r="AV127" s="20">
        <v>0</v>
      </c>
      <c r="AW127" s="21">
        <v>0</v>
      </c>
      <c r="AX127" s="21">
        <v>0</v>
      </c>
      <c r="AY127" s="21">
        <v>0</v>
      </c>
      <c r="AZ127" s="22">
        <v>0</v>
      </c>
      <c r="BA127" s="20">
        <v>0</v>
      </c>
      <c r="BB127" s="21">
        <v>0</v>
      </c>
      <c r="BC127" s="21">
        <v>0</v>
      </c>
      <c r="BD127" s="21">
        <v>0</v>
      </c>
      <c r="BE127" s="22">
        <v>0</v>
      </c>
      <c r="BF127" s="20">
        <v>0</v>
      </c>
      <c r="BG127" s="21">
        <v>0</v>
      </c>
      <c r="BH127" s="21">
        <v>0</v>
      </c>
      <c r="BI127" s="21">
        <v>0</v>
      </c>
      <c r="BJ127" s="22">
        <v>0</v>
      </c>
      <c r="BK127" s="23">
        <f t="shared" si="22"/>
        <v>11768.486007965363</v>
      </c>
    </row>
    <row r="128" spans="1:63" ht="15">
      <c r="A128" s="19"/>
      <c r="B128" s="7" t="s">
        <v>173</v>
      </c>
      <c r="C128" s="20">
        <v>0</v>
      </c>
      <c r="D128" s="21">
        <v>0.6542357368215603</v>
      </c>
      <c r="E128" s="21">
        <v>0</v>
      </c>
      <c r="F128" s="21">
        <v>0</v>
      </c>
      <c r="G128" s="22">
        <v>0</v>
      </c>
      <c r="H128" s="20">
        <v>50.28819999999999</v>
      </c>
      <c r="I128" s="21">
        <v>994.679467033388</v>
      </c>
      <c r="J128" s="21">
        <v>0</v>
      </c>
      <c r="K128" s="21">
        <v>0</v>
      </c>
      <c r="L128" s="22">
        <v>391.1062000000001</v>
      </c>
      <c r="M128" s="20">
        <v>0</v>
      </c>
      <c r="N128" s="21">
        <v>0</v>
      </c>
      <c r="O128" s="21">
        <v>0</v>
      </c>
      <c r="P128" s="21">
        <v>0</v>
      </c>
      <c r="Q128" s="22">
        <v>0</v>
      </c>
      <c r="R128" s="20">
        <v>35.8656</v>
      </c>
      <c r="S128" s="21">
        <v>4.706900000000001</v>
      </c>
      <c r="T128" s="21">
        <v>0</v>
      </c>
      <c r="U128" s="21">
        <v>0</v>
      </c>
      <c r="V128" s="22">
        <v>40.855300000000014</v>
      </c>
      <c r="W128" s="20">
        <v>0</v>
      </c>
      <c r="X128" s="21">
        <v>0</v>
      </c>
      <c r="Y128" s="21">
        <v>0</v>
      </c>
      <c r="Z128" s="21">
        <v>0</v>
      </c>
      <c r="AA128" s="22">
        <v>0</v>
      </c>
      <c r="AB128" s="20">
        <v>0</v>
      </c>
      <c r="AC128" s="21">
        <v>0</v>
      </c>
      <c r="AD128" s="21">
        <v>0</v>
      </c>
      <c r="AE128" s="21">
        <v>0</v>
      </c>
      <c r="AF128" s="22">
        <v>0</v>
      </c>
      <c r="AG128" s="20">
        <v>0</v>
      </c>
      <c r="AH128" s="21">
        <v>0</v>
      </c>
      <c r="AI128" s="21">
        <v>0</v>
      </c>
      <c r="AJ128" s="21">
        <v>0</v>
      </c>
      <c r="AK128" s="22">
        <v>0</v>
      </c>
      <c r="AL128" s="20">
        <v>0</v>
      </c>
      <c r="AM128" s="21">
        <v>0</v>
      </c>
      <c r="AN128" s="21">
        <v>0</v>
      </c>
      <c r="AO128" s="21">
        <v>0</v>
      </c>
      <c r="AP128" s="22">
        <v>0</v>
      </c>
      <c r="AQ128" s="20">
        <v>0</v>
      </c>
      <c r="AR128" s="21">
        <v>0</v>
      </c>
      <c r="AS128" s="21">
        <v>0</v>
      </c>
      <c r="AT128" s="21">
        <v>0</v>
      </c>
      <c r="AU128" s="22">
        <v>0</v>
      </c>
      <c r="AV128" s="20">
        <v>0</v>
      </c>
      <c r="AW128" s="21">
        <v>0</v>
      </c>
      <c r="AX128" s="21">
        <v>0</v>
      </c>
      <c r="AY128" s="21">
        <v>0</v>
      </c>
      <c r="AZ128" s="22">
        <v>0</v>
      </c>
      <c r="BA128" s="20">
        <v>0</v>
      </c>
      <c r="BB128" s="21">
        <v>0</v>
      </c>
      <c r="BC128" s="21">
        <v>0</v>
      </c>
      <c r="BD128" s="21">
        <v>0</v>
      </c>
      <c r="BE128" s="22">
        <v>0</v>
      </c>
      <c r="BF128" s="20">
        <v>0</v>
      </c>
      <c r="BG128" s="21">
        <v>0</v>
      </c>
      <c r="BH128" s="21">
        <v>0</v>
      </c>
      <c r="BI128" s="21">
        <v>0</v>
      </c>
      <c r="BJ128" s="22">
        <v>0</v>
      </c>
      <c r="BK128" s="23">
        <f t="shared" si="22"/>
        <v>1518.1559027702097</v>
      </c>
    </row>
    <row r="129" spans="1:63" ht="15">
      <c r="A129" s="19"/>
      <c r="B129" s="7" t="s">
        <v>136</v>
      </c>
      <c r="C129" s="20">
        <v>0</v>
      </c>
      <c r="D129" s="21">
        <v>14.786010038022669</v>
      </c>
      <c r="E129" s="21">
        <v>0</v>
      </c>
      <c r="F129" s="21">
        <v>0</v>
      </c>
      <c r="G129" s="22">
        <v>0</v>
      </c>
      <c r="H129" s="20">
        <v>40.42659999999999</v>
      </c>
      <c r="I129" s="21">
        <v>179.1798488987937</v>
      </c>
      <c r="J129" s="21">
        <v>0</v>
      </c>
      <c r="K129" s="21">
        <v>0</v>
      </c>
      <c r="L129" s="22">
        <v>412.61119999999994</v>
      </c>
      <c r="M129" s="20">
        <v>0</v>
      </c>
      <c r="N129" s="21">
        <v>0</v>
      </c>
      <c r="O129" s="21">
        <v>0</v>
      </c>
      <c r="P129" s="21">
        <v>0</v>
      </c>
      <c r="Q129" s="22">
        <v>0</v>
      </c>
      <c r="R129" s="20">
        <v>22.265299999999993</v>
      </c>
      <c r="S129" s="21">
        <v>1.957</v>
      </c>
      <c r="T129" s="21">
        <v>0</v>
      </c>
      <c r="U129" s="21">
        <v>0</v>
      </c>
      <c r="V129" s="22">
        <v>34.372299999999996</v>
      </c>
      <c r="W129" s="20">
        <v>0</v>
      </c>
      <c r="X129" s="21">
        <v>0</v>
      </c>
      <c r="Y129" s="21">
        <v>0</v>
      </c>
      <c r="Z129" s="21">
        <v>0</v>
      </c>
      <c r="AA129" s="22">
        <v>0</v>
      </c>
      <c r="AB129" s="20">
        <v>0</v>
      </c>
      <c r="AC129" s="21">
        <v>0</v>
      </c>
      <c r="AD129" s="21">
        <v>0</v>
      </c>
      <c r="AE129" s="21">
        <v>0</v>
      </c>
      <c r="AF129" s="22">
        <v>0</v>
      </c>
      <c r="AG129" s="20">
        <v>0</v>
      </c>
      <c r="AH129" s="21">
        <v>0</v>
      </c>
      <c r="AI129" s="21">
        <v>0</v>
      </c>
      <c r="AJ129" s="21">
        <v>0</v>
      </c>
      <c r="AK129" s="22">
        <v>0</v>
      </c>
      <c r="AL129" s="20">
        <v>0</v>
      </c>
      <c r="AM129" s="21">
        <v>0</v>
      </c>
      <c r="AN129" s="21">
        <v>0</v>
      </c>
      <c r="AO129" s="21">
        <v>0</v>
      </c>
      <c r="AP129" s="22">
        <v>0</v>
      </c>
      <c r="AQ129" s="20">
        <v>0</v>
      </c>
      <c r="AR129" s="21">
        <v>0</v>
      </c>
      <c r="AS129" s="21">
        <v>0</v>
      </c>
      <c r="AT129" s="21">
        <v>0</v>
      </c>
      <c r="AU129" s="22">
        <v>0</v>
      </c>
      <c r="AV129" s="20">
        <v>0</v>
      </c>
      <c r="AW129" s="21">
        <v>0</v>
      </c>
      <c r="AX129" s="21">
        <v>0</v>
      </c>
      <c r="AY129" s="21">
        <v>0</v>
      </c>
      <c r="AZ129" s="22">
        <v>0</v>
      </c>
      <c r="BA129" s="20">
        <v>0</v>
      </c>
      <c r="BB129" s="21">
        <v>0</v>
      </c>
      <c r="BC129" s="21">
        <v>0</v>
      </c>
      <c r="BD129" s="21">
        <v>0</v>
      </c>
      <c r="BE129" s="22">
        <v>0</v>
      </c>
      <c r="BF129" s="20">
        <v>0</v>
      </c>
      <c r="BG129" s="21">
        <v>0</v>
      </c>
      <c r="BH129" s="21">
        <v>0</v>
      </c>
      <c r="BI129" s="21">
        <v>0</v>
      </c>
      <c r="BJ129" s="22">
        <v>0</v>
      </c>
      <c r="BK129" s="23">
        <f t="shared" si="22"/>
        <v>705.5982589368163</v>
      </c>
    </row>
    <row r="130" spans="1:63" ht="15">
      <c r="A130" s="19"/>
      <c r="B130" s="7" t="s">
        <v>174</v>
      </c>
      <c r="C130" s="20">
        <v>0</v>
      </c>
      <c r="D130" s="21">
        <v>0.43120955765712726</v>
      </c>
      <c r="E130" s="21">
        <v>0</v>
      </c>
      <c r="F130" s="21">
        <v>0</v>
      </c>
      <c r="G130" s="22">
        <v>0</v>
      </c>
      <c r="H130" s="20">
        <v>2.5934999999999997</v>
      </c>
      <c r="I130" s="21">
        <v>0.39721641937416535</v>
      </c>
      <c r="J130" s="21">
        <v>0</v>
      </c>
      <c r="K130" s="21">
        <v>0</v>
      </c>
      <c r="L130" s="22">
        <v>7.5124</v>
      </c>
      <c r="M130" s="20">
        <v>0</v>
      </c>
      <c r="N130" s="21">
        <v>0</v>
      </c>
      <c r="O130" s="21">
        <v>0</v>
      </c>
      <c r="P130" s="21">
        <v>0</v>
      </c>
      <c r="Q130" s="22">
        <v>0</v>
      </c>
      <c r="R130" s="20">
        <v>2.0765999999999996</v>
      </c>
      <c r="S130" s="21">
        <v>0.015700000000000002</v>
      </c>
      <c r="T130" s="21">
        <v>0</v>
      </c>
      <c r="U130" s="21">
        <v>0</v>
      </c>
      <c r="V130" s="22">
        <v>2.1279</v>
      </c>
      <c r="W130" s="20">
        <v>0</v>
      </c>
      <c r="X130" s="21">
        <v>0</v>
      </c>
      <c r="Y130" s="21">
        <v>0</v>
      </c>
      <c r="Z130" s="21">
        <v>0</v>
      </c>
      <c r="AA130" s="22">
        <v>0</v>
      </c>
      <c r="AB130" s="20">
        <v>0</v>
      </c>
      <c r="AC130" s="21">
        <v>0</v>
      </c>
      <c r="AD130" s="21">
        <v>0</v>
      </c>
      <c r="AE130" s="21">
        <v>0</v>
      </c>
      <c r="AF130" s="22">
        <v>0</v>
      </c>
      <c r="AG130" s="20">
        <v>0</v>
      </c>
      <c r="AH130" s="21">
        <v>0</v>
      </c>
      <c r="AI130" s="21">
        <v>0</v>
      </c>
      <c r="AJ130" s="21">
        <v>0</v>
      </c>
      <c r="AK130" s="22">
        <v>0</v>
      </c>
      <c r="AL130" s="20">
        <v>0</v>
      </c>
      <c r="AM130" s="21">
        <v>0</v>
      </c>
      <c r="AN130" s="21">
        <v>0</v>
      </c>
      <c r="AO130" s="21">
        <v>0</v>
      </c>
      <c r="AP130" s="22">
        <v>0</v>
      </c>
      <c r="AQ130" s="20">
        <v>0</v>
      </c>
      <c r="AR130" s="21">
        <v>0</v>
      </c>
      <c r="AS130" s="21">
        <v>0</v>
      </c>
      <c r="AT130" s="21">
        <v>0</v>
      </c>
      <c r="AU130" s="22">
        <v>0</v>
      </c>
      <c r="AV130" s="20">
        <v>0</v>
      </c>
      <c r="AW130" s="21">
        <v>0</v>
      </c>
      <c r="AX130" s="21">
        <v>0</v>
      </c>
      <c r="AY130" s="21">
        <v>0</v>
      </c>
      <c r="AZ130" s="22">
        <v>0</v>
      </c>
      <c r="BA130" s="20">
        <v>0</v>
      </c>
      <c r="BB130" s="21">
        <v>0</v>
      </c>
      <c r="BC130" s="21">
        <v>0</v>
      </c>
      <c r="BD130" s="21">
        <v>0</v>
      </c>
      <c r="BE130" s="22">
        <v>0</v>
      </c>
      <c r="BF130" s="20">
        <v>0</v>
      </c>
      <c r="BG130" s="21">
        <v>0</v>
      </c>
      <c r="BH130" s="21">
        <v>0</v>
      </c>
      <c r="BI130" s="21">
        <v>0</v>
      </c>
      <c r="BJ130" s="22">
        <v>0</v>
      </c>
      <c r="BK130" s="23">
        <f t="shared" si="22"/>
        <v>15.154525977031293</v>
      </c>
    </row>
    <row r="131" spans="1:63" ht="15">
      <c r="A131" s="19"/>
      <c r="B131" s="7" t="s">
        <v>175</v>
      </c>
      <c r="C131" s="20">
        <v>0</v>
      </c>
      <c r="D131" s="21">
        <v>2.1746050207896777</v>
      </c>
      <c r="E131" s="21">
        <v>0</v>
      </c>
      <c r="F131" s="21">
        <v>0</v>
      </c>
      <c r="G131" s="22">
        <v>0</v>
      </c>
      <c r="H131" s="20">
        <v>0.7532000000000001</v>
      </c>
      <c r="I131" s="21">
        <v>16.092470155581935</v>
      </c>
      <c r="J131" s="21">
        <v>0</v>
      </c>
      <c r="K131" s="21">
        <v>0</v>
      </c>
      <c r="L131" s="22">
        <v>0.3247</v>
      </c>
      <c r="M131" s="20">
        <v>0</v>
      </c>
      <c r="N131" s="21">
        <v>0</v>
      </c>
      <c r="O131" s="21">
        <v>0</v>
      </c>
      <c r="P131" s="21">
        <v>0</v>
      </c>
      <c r="Q131" s="22">
        <v>0</v>
      </c>
      <c r="R131" s="20">
        <v>0.42369999999999997</v>
      </c>
      <c r="S131" s="21">
        <v>0.0055</v>
      </c>
      <c r="T131" s="21">
        <v>0</v>
      </c>
      <c r="U131" s="21">
        <v>0</v>
      </c>
      <c r="V131" s="22">
        <v>0.1169</v>
      </c>
      <c r="W131" s="20">
        <v>0</v>
      </c>
      <c r="X131" s="21">
        <v>0</v>
      </c>
      <c r="Y131" s="21">
        <v>0</v>
      </c>
      <c r="Z131" s="21">
        <v>0</v>
      </c>
      <c r="AA131" s="22">
        <v>0</v>
      </c>
      <c r="AB131" s="20">
        <v>0</v>
      </c>
      <c r="AC131" s="21">
        <v>0</v>
      </c>
      <c r="AD131" s="21">
        <v>0</v>
      </c>
      <c r="AE131" s="21">
        <v>0</v>
      </c>
      <c r="AF131" s="22">
        <v>0</v>
      </c>
      <c r="AG131" s="20">
        <v>0</v>
      </c>
      <c r="AH131" s="21">
        <v>0</v>
      </c>
      <c r="AI131" s="21">
        <v>0</v>
      </c>
      <c r="AJ131" s="21">
        <v>0</v>
      </c>
      <c r="AK131" s="22">
        <v>0</v>
      </c>
      <c r="AL131" s="20">
        <v>0</v>
      </c>
      <c r="AM131" s="21">
        <v>0</v>
      </c>
      <c r="AN131" s="21">
        <v>0</v>
      </c>
      <c r="AO131" s="21">
        <v>0</v>
      </c>
      <c r="AP131" s="22">
        <v>0</v>
      </c>
      <c r="AQ131" s="20">
        <v>0</v>
      </c>
      <c r="AR131" s="21">
        <v>0</v>
      </c>
      <c r="AS131" s="21">
        <v>0</v>
      </c>
      <c r="AT131" s="21">
        <v>0</v>
      </c>
      <c r="AU131" s="22">
        <v>0</v>
      </c>
      <c r="AV131" s="20">
        <v>0</v>
      </c>
      <c r="AW131" s="21">
        <v>0</v>
      </c>
      <c r="AX131" s="21">
        <v>0</v>
      </c>
      <c r="AY131" s="21">
        <v>0</v>
      </c>
      <c r="AZ131" s="22">
        <v>0</v>
      </c>
      <c r="BA131" s="20">
        <v>0</v>
      </c>
      <c r="BB131" s="21">
        <v>0</v>
      </c>
      <c r="BC131" s="21">
        <v>0</v>
      </c>
      <c r="BD131" s="21">
        <v>0</v>
      </c>
      <c r="BE131" s="22">
        <v>0</v>
      </c>
      <c r="BF131" s="20">
        <v>0</v>
      </c>
      <c r="BG131" s="21">
        <v>0</v>
      </c>
      <c r="BH131" s="21">
        <v>0</v>
      </c>
      <c r="BI131" s="21">
        <v>0</v>
      </c>
      <c r="BJ131" s="22">
        <v>0</v>
      </c>
      <c r="BK131" s="23">
        <f t="shared" si="22"/>
        <v>19.891075176371615</v>
      </c>
    </row>
    <row r="132" spans="1:63" ht="15">
      <c r="A132" s="19"/>
      <c r="B132" s="7" t="s">
        <v>139</v>
      </c>
      <c r="C132" s="20">
        <v>0</v>
      </c>
      <c r="D132" s="21">
        <v>9.122779933904967</v>
      </c>
      <c r="E132" s="21">
        <v>0</v>
      </c>
      <c r="F132" s="21">
        <v>0</v>
      </c>
      <c r="G132" s="22">
        <v>0</v>
      </c>
      <c r="H132" s="20">
        <v>154.20080000000002</v>
      </c>
      <c r="I132" s="21">
        <v>390.79251748825146</v>
      </c>
      <c r="J132" s="21">
        <v>0</v>
      </c>
      <c r="K132" s="21">
        <v>0</v>
      </c>
      <c r="L132" s="22">
        <v>247.64840000000004</v>
      </c>
      <c r="M132" s="20">
        <v>0</v>
      </c>
      <c r="N132" s="21">
        <v>0</v>
      </c>
      <c r="O132" s="21">
        <v>0</v>
      </c>
      <c r="P132" s="21">
        <v>0</v>
      </c>
      <c r="Q132" s="22">
        <v>0</v>
      </c>
      <c r="R132" s="20">
        <v>146.2198</v>
      </c>
      <c r="S132" s="21">
        <v>4.5063</v>
      </c>
      <c r="T132" s="21">
        <v>0</v>
      </c>
      <c r="U132" s="21">
        <v>0</v>
      </c>
      <c r="V132" s="22">
        <v>100.87970000000001</v>
      </c>
      <c r="W132" s="20">
        <v>0</v>
      </c>
      <c r="X132" s="21">
        <v>0</v>
      </c>
      <c r="Y132" s="21">
        <v>0</v>
      </c>
      <c r="Z132" s="21">
        <v>0</v>
      </c>
      <c r="AA132" s="22">
        <v>0</v>
      </c>
      <c r="AB132" s="20">
        <v>0</v>
      </c>
      <c r="AC132" s="21">
        <v>0</v>
      </c>
      <c r="AD132" s="21">
        <v>0</v>
      </c>
      <c r="AE132" s="21">
        <v>0</v>
      </c>
      <c r="AF132" s="22">
        <v>0</v>
      </c>
      <c r="AG132" s="20">
        <v>0</v>
      </c>
      <c r="AH132" s="21">
        <v>0</v>
      </c>
      <c r="AI132" s="21">
        <v>0</v>
      </c>
      <c r="AJ132" s="21">
        <v>0</v>
      </c>
      <c r="AK132" s="22">
        <v>0</v>
      </c>
      <c r="AL132" s="20">
        <v>0</v>
      </c>
      <c r="AM132" s="21">
        <v>0</v>
      </c>
      <c r="AN132" s="21">
        <v>0</v>
      </c>
      <c r="AO132" s="21">
        <v>0</v>
      </c>
      <c r="AP132" s="22">
        <v>0</v>
      </c>
      <c r="AQ132" s="20">
        <v>0</v>
      </c>
      <c r="AR132" s="21">
        <v>0</v>
      </c>
      <c r="AS132" s="21">
        <v>0</v>
      </c>
      <c r="AT132" s="21">
        <v>0</v>
      </c>
      <c r="AU132" s="22">
        <v>0</v>
      </c>
      <c r="AV132" s="20">
        <v>0</v>
      </c>
      <c r="AW132" s="21">
        <v>0</v>
      </c>
      <c r="AX132" s="21">
        <v>0</v>
      </c>
      <c r="AY132" s="21">
        <v>0</v>
      </c>
      <c r="AZ132" s="22">
        <v>0</v>
      </c>
      <c r="BA132" s="20">
        <v>0</v>
      </c>
      <c r="BB132" s="21">
        <v>0</v>
      </c>
      <c r="BC132" s="21">
        <v>0</v>
      </c>
      <c r="BD132" s="21">
        <v>0</v>
      </c>
      <c r="BE132" s="22">
        <v>0</v>
      </c>
      <c r="BF132" s="20">
        <v>0</v>
      </c>
      <c r="BG132" s="21">
        <v>0</v>
      </c>
      <c r="BH132" s="21">
        <v>0</v>
      </c>
      <c r="BI132" s="21">
        <v>0</v>
      </c>
      <c r="BJ132" s="22">
        <v>0</v>
      </c>
      <c r="BK132" s="23">
        <f t="shared" si="22"/>
        <v>1053.3702974221565</v>
      </c>
    </row>
    <row r="133" spans="1:63" ht="15">
      <c r="A133" s="19"/>
      <c r="B133" s="7" t="s">
        <v>176</v>
      </c>
      <c r="C133" s="20">
        <v>0</v>
      </c>
      <c r="D133" s="21">
        <v>0.5554086928288502</v>
      </c>
      <c r="E133" s="21">
        <v>0</v>
      </c>
      <c r="F133" s="21">
        <v>0</v>
      </c>
      <c r="G133" s="22">
        <v>0</v>
      </c>
      <c r="H133" s="20">
        <v>1.0764999999999998</v>
      </c>
      <c r="I133" s="21">
        <v>1770.4975494382184</v>
      </c>
      <c r="J133" s="21">
        <v>0.5477</v>
      </c>
      <c r="K133" s="21">
        <v>0</v>
      </c>
      <c r="L133" s="22">
        <v>86.14550000000001</v>
      </c>
      <c r="M133" s="20">
        <v>0</v>
      </c>
      <c r="N133" s="21">
        <v>0</v>
      </c>
      <c r="O133" s="21">
        <v>0</v>
      </c>
      <c r="P133" s="21">
        <v>0</v>
      </c>
      <c r="Q133" s="22">
        <v>0</v>
      </c>
      <c r="R133" s="20">
        <v>0.3048</v>
      </c>
      <c r="S133" s="21">
        <v>0.055</v>
      </c>
      <c r="T133" s="21">
        <v>0</v>
      </c>
      <c r="U133" s="21">
        <v>0</v>
      </c>
      <c r="V133" s="22">
        <v>4.380999999999999</v>
      </c>
      <c r="W133" s="20">
        <v>0</v>
      </c>
      <c r="X133" s="21">
        <v>0</v>
      </c>
      <c r="Y133" s="21">
        <v>0</v>
      </c>
      <c r="Z133" s="21">
        <v>0</v>
      </c>
      <c r="AA133" s="22">
        <v>0</v>
      </c>
      <c r="AB133" s="20">
        <v>0</v>
      </c>
      <c r="AC133" s="21">
        <v>0</v>
      </c>
      <c r="AD133" s="21">
        <v>0</v>
      </c>
      <c r="AE133" s="21">
        <v>0</v>
      </c>
      <c r="AF133" s="22">
        <v>0</v>
      </c>
      <c r="AG133" s="20">
        <v>0</v>
      </c>
      <c r="AH133" s="21">
        <v>0</v>
      </c>
      <c r="AI133" s="21">
        <v>0</v>
      </c>
      <c r="AJ133" s="21">
        <v>0</v>
      </c>
      <c r="AK133" s="22">
        <v>0</v>
      </c>
      <c r="AL133" s="20">
        <v>0</v>
      </c>
      <c r="AM133" s="21">
        <v>0</v>
      </c>
      <c r="AN133" s="21">
        <v>0</v>
      </c>
      <c r="AO133" s="21">
        <v>0</v>
      </c>
      <c r="AP133" s="22">
        <v>0</v>
      </c>
      <c r="AQ133" s="20">
        <v>0</v>
      </c>
      <c r="AR133" s="21">
        <v>0</v>
      </c>
      <c r="AS133" s="21">
        <v>0</v>
      </c>
      <c r="AT133" s="21">
        <v>0</v>
      </c>
      <c r="AU133" s="22">
        <v>0</v>
      </c>
      <c r="AV133" s="20">
        <v>0</v>
      </c>
      <c r="AW133" s="21">
        <v>0</v>
      </c>
      <c r="AX133" s="21">
        <v>0</v>
      </c>
      <c r="AY133" s="21">
        <v>0</v>
      </c>
      <c r="AZ133" s="22">
        <v>0</v>
      </c>
      <c r="BA133" s="20">
        <v>0</v>
      </c>
      <c r="BB133" s="21">
        <v>0</v>
      </c>
      <c r="BC133" s="21">
        <v>0</v>
      </c>
      <c r="BD133" s="21">
        <v>0</v>
      </c>
      <c r="BE133" s="22">
        <v>0</v>
      </c>
      <c r="BF133" s="20">
        <v>0</v>
      </c>
      <c r="BG133" s="21">
        <v>0</v>
      </c>
      <c r="BH133" s="21">
        <v>0</v>
      </c>
      <c r="BI133" s="21">
        <v>0</v>
      </c>
      <c r="BJ133" s="22">
        <v>0</v>
      </c>
      <c r="BK133" s="23">
        <f t="shared" si="22"/>
        <v>1863.5634581310474</v>
      </c>
    </row>
    <row r="134" spans="1:63" ht="15">
      <c r="A134" s="19"/>
      <c r="B134" s="7" t="s">
        <v>177</v>
      </c>
      <c r="C134" s="20">
        <v>0</v>
      </c>
      <c r="D134" s="21">
        <v>156.63973694427904</v>
      </c>
      <c r="E134" s="21">
        <v>0</v>
      </c>
      <c r="F134" s="21">
        <v>0</v>
      </c>
      <c r="G134" s="22">
        <v>0</v>
      </c>
      <c r="H134" s="20">
        <v>0.6252999999999999</v>
      </c>
      <c r="I134" s="21">
        <v>6470.74371950795</v>
      </c>
      <c r="J134" s="21">
        <v>0</v>
      </c>
      <c r="K134" s="21">
        <v>0</v>
      </c>
      <c r="L134" s="22">
        <v>290.9489</v>
      </c>
      <c r="M134" s="20">
        <v>0</v>
      </c>
      <c r="N134" s="21">
        <v>0</v>
      </c>
      <c r="O134" s="21">
        <v>0</v>
      </c>
      <c r="P134" s="21">
        <v>0</v>
      </c>
      <c r="Q134" s="22">
        <v>0</v>
      </c>
      <c r="R134" s="20">
        <v>0.3141000000000001</v>
      </c>
      <c r="S134" s="21">
        <v>130.6966</v>
      </c>
      <c r="T134" s="21">
        <v>0</v>
      </c>
      <c r="U134" s="21">
        <v>0</v>
      </c>
      <c r="V134" s="22">
        <v>35.8265</v>
      </c>
      <c r="W134" s="20">
        <v>0</v>
      </c>
      <c r="X134" s="21">
        <v>0</v>
      </c>
      <c r="Y134" s="21">
        <v>0</v>
      </c>
      <c r="Z134" s="21">
        <v>0</v>
      </c>
      <c r="AA134" s="22">
        <v>0</v>
      </c>
      <c r="AB134" s="20">
        <v>0</v>
      </c>
      <c r="AC134" s="21">
        <v>0</v>
      </c>
      <c r="AD134" s="21">
        <v>0</v>
      </c>
      <c r="AE134" s="21">
        <v>0</v>
      </c>
      <c r="AF134" s="22">
        <v>0</v>
      </c>
      <c r="AG134" s="20">
        <v>0</v>
      </c>
      <c r="AH134" s="21">
        <v>0</v>
      </c>
      <c r="AI134" s="21">
        <v>0</v>
      </c>
      <c r="AJ134" s="21">
        <v>0</v>
      </c>
      <c r="AK134" s="22">
        <v>0</v>
      </c>
      <c r="AL134" s="20">
        <v>0</v>
      </c>
      <c r="AM134" s="21">
        <v>0</v>
      </c>
      <c r="AN134" s="21">
        <v>0</v>
      </c>
      <c r="AO134" s="21">
        <v>0</v>
      </c>
      <c r="AP134" s="22">
        <v>0</v>
      </c>
      <c r="AQ134" s="20">
        <v>0</v>
      </c>
      <c r="AR134" s="21">
        <v>0</v>
      </c>
      <c r="AS134" s="21">
        <v>0</v>
      </c>
      <c r="AT134" s="21">
        <v>0</v>
      </c>
      <c r="AU134" s="22">
        <v>0</v>
      </c>
      <c r="AV134" s="20">
        <v>0</v>
      </c>
      <c r="AW134" s="21">
        <v>0</v>
      </c>
      <c r="AX134" s="21">
        <v>0</v>
      </c>
      <c r="AY134" s="21">
        <v>0</v>
      </c>
      <c r="AZ134" s="22">
        <v>0</v>
      </c>
      <c r="BA134" s="20">
        <v>0</v>
      </c>
      <c r="BB134" s="21">
        <v>0</v>
      </c>
      <c r="BC134" s="21">
        <v>0</v>
      </c>
      <c r="BD134" s="21">
        <v>0</v>
      </c>
      <c r="BE134" s="22">
        <v>0</v>
      </c>
      <c r="BF134" s="20">
        <v>0</v>
      </c>
      <c r="BG134" s="21">
        <v>0</v>
      </c>
      <c r="BH134" s="21">
        <v>0</v>
      </c>
      <c r="BI134" s="21">
        <v>0</v>
      </c>
      <c r="BJ134" s="22">
        <v>0</v>
      </c>
      <c r="BK134" s="23">
        <f t="shared" si="22"/>
        <v>7085.794856452229</v>
      </c>
    </row>
    <row r="135" spans="1:63" ht="15">
      <c r="A135" s="19"/>
      <c r="B135" s="7" t="s">
        <v>178</v>
      </c>
      <c r="C135" s="20">
        <v>0</v>
      </c>
      <c r="D135" s="21">
        <v>0.43175779338821285</v>
      </c>
      <c r="E135" s="21">
        <v>0</v>
      </c>
      <c r="F135" s="21">
        <v>0</v>
      </c>
      <c r="G135" s="22">
        <v>0</v>
      </c>
      <c r="H135" s="20">
        <v>12.8499</v>
      </c>
      <c r="I135" s="21">
        <v>9.637268421305334</v>
      </c>
      <c r="J135" s="21">
        <v>0</v>
      </c>
      <c r="K135" s="21">
        <v>0</v>
      </c>
      <c r="L135" s="22">
        <v>18.3412</v>
      </c>
      <c r="M135" s="20">
        <v>0</v>
      </c>
      <c r="N135" s="21">
        <v>0</v>
      </c>
      <c r="O135" s="21">
        <v>0</v>
      </c>
      <c r="P135" s="21">
        <v>0</v>
      </c>
      <c r="Q135" s="22">
        <v>0</v>
      </c>
      <c r="R135" s="20">
        <v>10.1172</v>
      </c>
      <c r="S135" s="21">
        <v>0.08760000000000001</v>
      </c>
      <c r="T135" s="21">
        <v>0</v>
      </c>
      <c r="U135" s="21">
        <v>0</v>
      </c>
      <c r="V135" s="22">
        <v>6.9064000000000005</v>
      </c>
      <c r="W135" s="20">
        <v>0</v>
      </c>
      <c r="X135" s="21">
        <v>0</v>
      </c>
      <c r="Y135" s="21">
        <v>0</v>
      </c>
      <c r="Z135" s="21">
        <v>0</v>
      </c>
      <c r="AA135" s="22">
        <v>0</v>
      </c>
      <c r="AB135" s="20">
        <v>0</v>
      </c>
      <c r="AC135" s="21">
        <v>0</v>
      </c>
      <c r="AD135" s="21">
        <v>0</v>
      </c>
      <c r="AE135" s="21">
        <v>0</v>
      </c>
      <c r="AF135" s="22">
        <v>0</v>
      </c>
      <c r="AG135" s="20">
        <v>0</v>
      </c>
      <c r="AH135" s="21">
        <v>0</v>
      </c>
      <c r="AI135" s="21">
        <v>0</v>
      </c>
      <c r="AJ135" s="21">
        <v>0</v>
      </c>
      <c r="AK135" s="22">
        <v>0</v>
      </c>
      <c r="AL135" s="20">
        <v>0</v>
      </c>
      <c r="AM135" s="21">
        <v>0</v>
      </c>
      <c r="AN135" s="21">
        <v>0</v>
      </c>
      <c r="AO135" s="21">
        <v>0</v>
      </c>
      <c r="AP135" s="22">
        <v>0</v>
      </c>
      <c r="AQ135" s="20">
        <v>0</v>
      </c>
      <c r="AR135" s="21">
        <v>0</v>
      </c>
      <c r="AS135" s="21">
        <v>0</v>
      </c>
      <c r="AT135" s="21">
        <v>0</v>
      </c>
      <c r="AU135" s="22">
        <v>0</v>
      </c>
      <c r="AV135" s="20">
        <v>0</v>
      </c>
      <c r="AW135" s="21">
        <v>0</v>
      </c>
      <c r="AX135" s="21">
        <v>0</v>
      </c>
      <c r="AY135" s="21">
        <v>0</v>
      </c>
      <c r="AZ135" s="22">
        <v>0</v>
      </c>
      <c r="BA135" s="20">
        <v>0</v>
      </c>
      <c r="BB135" s="21">
        <v>0</v>
      </c>
      <c r="BC135" s="21">
        <v>0</v>
      </c>
      <c r="BD135" s="21">
        <v>0</v>
      </c>
      <c r="BE135" s="22">
        <v>0</v>
      </c>
      <c r="BF135" s="20">
        <v>0</v>
      </c>
      <c r="BG135" s="21">
        <v>0</v>
      </c>
      <c r="BH135" s="21">
        <v>0</v>
      </c>
      <c r="BI135" s="21">
        <v>0</v>
      </c>
      <c r="BJ135" s="22">
        <v>0</v>
      </c>
      <c r="BK135" s="23">
        <f t="shared" si="22"/>
        <v>58.37132621469355</v>
      </c>
    </row>
    <row r="136" spans="1:63" ht="15">
      <c r="A136" s="19"/>
      <c r="B136" s="7" t="s">
        <v>151</v>
      </c>
      <c r="C136" s="20">
        <v>0</v>
      </c>
      <c r="D136" s="21">
        <v>3.3446160969018206</v>
      </c>
      <c r="E136" s="21">
        <v>0</v>
      </c>
      <c r="F136" s="21">
        <v>0</v>
      </c>
      <c r="G136" s="22">
        <v>0</v>
      </c>
      <c r="H136" s="20">
        <v>33.7764</v>
      </c>
      <c r="I136" s="21">
        <v>42.19646514880397</v>
      </c>
      <c r="J136" s="21">
        <v>0</v>
      </c>
      <c r="K136" s="21">
        <v>0</v>
      </c>
      <c r="L136" s="22">
        <v>59.8984</v>
      </c>
      <c r="M136" s="20">
        <v>0</v>
      </c>
      <c r="N136" s="21">
        <v>0</v>
      </c>
      <c r="O136" s="21">
        <v>0</v>
      </c>
      <c r="P136" s="21">
        <v>0</v>
      </c>
      <c r="Q136" s="22">
        <v>0</v>
      </c>
      <c r="R136" s="20">
        <v>33.537200000000006</v>
      </c>
      <c r="S136" s="21">
        <v>2.5808</v>
      </c>
      <c r="T136" s="21">
        <v>0</v>
      </c>
      <c r="U136" s="21">
        <v>0</v>
      </c>
      <c r="V136" s="22">
        <v>22.534900000000004</v>
      </c>
      <c r="W136" s="20">
        <v>0</v>
      </c>
      <c r="X136" s="21">
        <v>0</v>
      </c>
      <c r="Y136" s="21">
        <v>0</v>
      </c>
      <c r="Z136" s="21">
        <v>0</v>
      </c>
      <c r="AA136" s="22">
        <v>0</v>
      </c>
      <c r="AB136" s="20">
        <v>0</v>
      </c>
      <c r="AC136" s="21">
        <v>0</v>
      </c>
      <c r="AD136" s="21">
        <v>0</v>
      </c>
      <c r="AE136" s="21">
        <v>0</v>
      </c>
      <c r="AF136" s="22">
        <v>0</v>
      </c>
      <c r="AG136" s="20">
        <v>0</v>
      </c>
      <c r="AH136" s="21">
        <v>0</v>
      </c>
      <c r="AI136" s="21">
        <v>0</v>
      </c>
      <c r="AJ136" s="21">
        <v>0</v>
      </c>
      <c r="AK136" s="22">
        <v>0</v>
      </c>
      <c r="AL136" s="20">
        <v>0</v>
      </c>
      <c r="AM136" s="21">
        <v>0</v>
      </c>
      <c r="AN136" s="21">
        <v>0</v>
      </c>
      <c r="AO136" s="21">
        <v>0</v>
      </c>
      <c r="AP136" s="22">
        <v>0</v>
      </c>
      <c r="AQ136" s="20">
        <v>0</v>
      </c>
      <c r="AR136" s="21">
        <v>0</v>
      </c>
      <c r="AS136" s="21">
        <v>0</v>
      </c>
      <c r="AT136" s="21">
        <v>0</v>
      </c>
      <c r="AU136" s="22">
        <v>0</v>
      </c>
      <c r="AV136" s="20">
        <v>0</v>
      </c>
      <c r="AW136" s="21">
        <v>0</v>
      </c>
      <c r="AX136" s="21">
        <v>0</v>
      </c>
      <c r="AY136" s="21">
        <v>0</v>
      </c>
      <c r="AZ136" s="22">
        <v>0</v>
      </c>
      <c r="BA136" s="20">
        <v>0</v>
      </c>
      <c r="BB136" s="21">
        <v>0</v>
      </c>
      <c r="BC136" s="21">
        <v>0</v>
      </c>
      <c r="BD136" s="21">
        <v>0</v>
      </c>
      <c r="BE136" s="22">
        <v>0</v>
      </c>
      <c r="BF136" s="20">
        <v>0</v>
      </c>
      <c r="BG136" s="21">
        <v>0</v>
      </c>
      <c r="BH136" s="21">
        <v>0</v>
      </c>
      <c r="BI136" s="21">
        <v>0</v>
      </c>
      <c r="BJ136" s="22">
        <v>0</v>
      </c>
      <c r="BK136" s="23">
        <f t="shared" si="22"/>
        <v>197.86878124570583</v>
      </c>
    </row>
    <row r="137" spans="1:63" ht="15">
      <c r="A137" s="19"/>
      <c r="B137" s="7" t="s">
        <v>156</v>
      </c>
      <c r="C137" s="20">
        <v>0</v>
      </c>
      <c r="D137" s="21">
        <v>0.5083812818566338</v>
      </c>
      <c r="E137" s="21">
        <v>0</v>
      </c>
      <c r="F137" s="21">
        <v>0</v>
      </c>
      <c r="G137" s="22">
        <v>0</v>
      </c>
      <c r="H137" s="20">
        <v>12.7219</v>
      </c>
      <c r="I137" s="21">
        <v>4.164620327134343</v>
      </c>
      <c r="J137" s="21">
        <v>0</v>
      </c>
      <c r="K137" s="21">
        <v>0</v>
      </c>
      <c r="L137" s="22">
        <v>17.6764</v>
      </c>
      <c r="M137" s="20">
        <v>0</v>
      </c>
      <c r="N137" s="21">
        <v>0</v>
      </c>
      <c r="O137" s="21">
        <v>0</v>
      </c>
      <c r="P137" s="21">
        <v>0</v>
      </c>
      <c r="Q137" s="22">
        <v>0</v>
      </c>
      <c r="R137" s="20">
        <v>9.4524</v>
      </c>
      <c r="S137" s="21">
        <v>0.43249999999999994</v>
      </c>
      <c r="T137" s="21">
        <v>0</v>
      </c>
      <c r="U137" s="21">
        <v>0</v>
      </c>
      <c r="V137" s="22">
        <v>3.9934999999999996</v>
      </c>
      <c r="W137" s="20">
        <v>0</v>
      </c>
      <c r="X137" s="21">
        <v>0</v>
      </c>
      <c r="Y137" s="21">
        <v>0</v>
      </c>
      <c r="Z137" s="21">
        <v>0</v>
      </c>
      <c r="AA137" s="22">
        <v>0</v>
      </c>
      <c r="AB137" s="20">
        <v>0</v>
      </c>
      <c r="AC137" s="21">
        <v>0</v>
      </c>
      <c r="AD137" s="21">
        <v>0</v>
      </c>
      <c r="AE137" s="21">
        <v>0</v>
      </c>
      <c r="AF137" s="22">
        <v>0</v>
      </c>
      <c r="AG137" s="20">
        <v>0</v>
      </c>
      <c r="AH137" s="21">
        <v>0</v>
      </c>
      <c r="AI137" s="21">
        <v>0</v>
      </c>
      <c r="AJ137" s="21">
        <v>0</v>
      </c>
      <c r="AK137" s="22">
        <v>0</v>
      </c>
      <c r="AL137" s="20">
        <v>0</v>
      </c>
      <c r="AM137" s="21">
        <v>0</v>
      </c>
      <c r="AN137" s="21">
        <v>0</v>
      </c>
      <c r="AO137" s="21">
        <v>0</v>
      </c>
      <c r="AP137" s="22">
        <v>0</v>
      </c>
      <c r="AQ137" s="20">
        <v>0</v>
      </c>
      <c r="AR137" s="21">
        <v>0</v>
      </c>
      <c r="AS137" s="21">
        <v>0</v>
      </c>
      <c r="AT137" s="21">
        <v>0</v>
      </c>
      <c r="AU137" s="22">
        <v>0</v>
      </c>
      <c r="AV137" s="20">
        <v>0</v>
      </c>
      <c r="AW137" s="21">
        <v>0</v>
      </c>
      <c r="AX137" s="21">
        <v>0</v>
      </c>
      <c r="AY137" s="21">
        <v>0</v>
      </c>
      <c r="AZ137" s="22">
        <v>0</v>
      </c>
      <c r="BA137" s="20">
        <v>0</v>
      </c>
      <c r="BB137" s="21">
        <v>0</v>
      </c>
      <c r="BC137" s="21">
        <v>0</v>
      </c>
      <c r="BD137" s="21">
        <v>0</v>
      </c>
      <c r="BE137" s="22">
        <v>0</v>
      </c>
      <c r="BF137" s="20">
        <v>0</v>
      </c>
      <c r="BG137" s="21">
        <v>0</v>
      </c>
      <c r="BH137" s="21">
        <v>0</v>
      </c>
      <c r="BI137" s="21">
        <v>0</v>
      </c>
      <c r="BJ137" s="22">
        <v>0</v>
      </c>
      <c r="BK137" s="23">
        <f t="shared" si="22"/>
        <v>48.94970160899097</v>
      </c>
    </row>
    <row r="138" spans="1:63" ht="15">
      <c r="A138" s="19"/>
      <c r="B138" s="7" t="s">
        <v>158</v>
      </c>
      <c r="C138" s="20">
        <v>0</v>
      </c>
      <c r="D138" s="21">
        <v>0.5379771003889359</v>
      </c>
      <c r="E138" s="21">
        <v>0</v>
      </c>
      <c r="F138" s="21">
        <v>0</v>
      </c>
      <c r="G138" s="22">
        <v>0</v>
      </c>
      <c r="H138" s="20">
        <v>43.12369999999999</v>
      </c>
      <c r="I138" s="21">
        <v>327.4454810507144</v>
      </c>
      <c r="J138" s="21">
        <v>0</v>
      </c>
      <c r="K138" s="21">
        <v>0</v>
      </c>
      <c r="L138" s="22">
        <v>242.60680000000005</v>
      </c>
      <c r="M138" s="20">
        <v>0</v>
      </c>
      <c r="N138" s="21">
        <v>0</v>
      </c>
      <c r="O138" s="21">
        <v>0</v>
      </c>
      <c r="P138" s="21">
        <v>0</v>
      </c>
      <c r="Q138" s="22">
        <v>0</v>
      </c>
      <c r="R138" s="20">
        <v>25.148799999999994</v>
      </c>
      <c r="S138" s="21">
        <v>5.9034</v>
      </c>
      <c r="T138" s="21">
        <v>0</v>
      </c>
      <c r="U138" s="21">
        <v>0</v>
      </c>
      <c r="V138" s="22">
        <v>41.903000000000006</v>
      </c>
      <c r="W138" s="20">
        <v>0</v>
      </c>
      <c r="X138" s="21">
        <v>0</v>
      </c>
      <c r="Y138" s="21">
        <v>0</v>
      </c>
      <c r="Z138" s="21">
        <v>0</v>
      </c>
      <c r="AA138" s="22">
        <v>0</v>
      </c>
      <c r="AB138" s="20">
        <v>0</v>
      </c>
      <c r="AC138" s="21">
        <v>0</v>
      </c>
      <c r="AD138" s="21">
        <v>0</v>
      </c>
      <c r="AE138" s="21">
        <v>0</v>
      </c>
      <c r="AF138" s="22">
        <v>0</v>
      </c>
      <c r="AG138" s="20">
        <v>0</v>
      </c>
      <c r="AH138" s="21">
        <v>0</v>
      </c>
      <c r="AI138" s="21">
        <v>0</v>
      </c>
      <c r="AJ138" s="21">
        <v>0</v>
      </c>
      <c r="AK138" s="22">
        <v>0</v>
      </c>
      <c r="AL138" s="20">
        <v>0</v>
      </c>
      <c r="AM138" s="21">
        <v>0</v>
      </c>
      <c r="AN138" s="21">
        <v>0</v>
      </c>
      <c r="AO138" s="21">
        <v>0</v>
      </c>
      <c r="AP138" s="22">
        <v>0</v>
      </c>
      <c r="AQ138" s="20">
        <v>0</v>
      </c>
      <c r="AR138" s="21">
        <v>0</v>
      </c>
      <c r="AS138" s="21">
        <v>0</v>
      </c>
      <c r="AT138" s="21">
        <v>0</v>
      </c>
      <c r="AU138" s="22">
        <v>0</v>
      </c>
      <c r="AV138" s="20">
        <v>0</v>
      </c>
      <c r="AW138" s="21">
        <v>0</v>
      </c>
      <c r="AX138" s="21">
        <v>0</v>
      </c>
      <c r="AY138" s="21">
        <v>0</v>
      </c>
      <c r="AZ138" s="22">
        <v>0</v>
      </c>
      <c r="BA138" s="20">
        <v>0</v>
      </c>
      <c r="BB138" s="21">
        <v>0</v>
      </c>
      <c r="BC138" s="21">
        <v>0</v>
      </c>
      <c r="BD138" s="21">
        <v>0</v>
      </c>
      <c r="BE138" s="22">
        <v>0</v>
      </c>
      <c r="BF138" s="20">
        <v>0</v>
      </c>
      <c r="BG138" s="21">
        <v>0</v>
      </c>
      <c r="BH138" s="21">
        <v>0</v>
      </c>
      <c r="BI138" s="21">
        <v>0</v>
      </c>
      <c r="BJ138" s="22">
        <v>0</v>
      </c>
      <c r="BK138" s="23">
        <f t="shared" si="22"/>
        <v>686.6691581511035</v>
      </c>
    </row>
    <row r="139" spans="1:63" s="28" customFormat="1" ht="15">
      <c r="A139" s="19"/>
      <c r="B139" s="8" t="s">
        <v>12</v>
      </c>
      <c r="C139" s="24">
        <f aca="true" t="shared" si="23" ref="C139:AH139">SUM(C115:C138)</f>
        <v>0</v>
      </c>
      <c r="D139" s="25">
        <f t="shared" si="23"/>
        <v>309.69638137367315</v>
      </c>
      <c r="E139" s="25">
        <f t="shared" si="23"/>
        <v>0</v>
      </c>
      <c r="F139" s="25">
        <f t="shared" si="23"/>
        <v>0</v>
      </c>
      <c r="G139" s="26">
        <f t="shared" si="23"/>
        <v>0</v>
      </c>
      <c r="H139" s="24">
        <f t="shared" si="23"/>
        <v>2231.5687000000007</v>
      </c>
      <c r="I139" s="25">
        <f t="shared" si="23"/>
        <v>41719.34358560823</v>
      </c>
      <c r="J139" s="25">
        <f t="shared" si="23"/>
        <v>186.042</v>
      </c>
      <c r="K139" s="25">
        <f t="shared" si="23"/>
        <v>0</v>
      </c>
      <c r="L139" s="26">
        <f t="shared" si="23"/>
        <v>13260.215499999997</v>
      </c>
      <c r="M139" s="24">
        <f t="shared" si="23"/>
        <v>0</v>
      </c>
      <c r="N139" s="25">
        <f t="shared" si="23"/>
        <v>0</v>
      </c>
      <c r="O139" s="25">
        <f t="shared" si="23"/>
        <v>0</v>
      </c>
      <c r="P139" s="25">
        <f t="shared" si="23"/>
        <v>0</v>
      </c>
      <c r="Q139" s="26">
        <f t="shared" si="23"/>
        <v>0</v>
      </c>
      <c r="R139" s="24">
        <f t="shared" si="23"/>
        <v>1576.7042000000001</v>
      </c>
      <c r="S139" s="25">
        <f t="shared" si="23"/>
        <v>815.5851999999999</v>
      </c>
      <c r="T139" s="25">
        <f t="shared" si="23"/>
        <v>0</v>
      </c>
      <c r="U139" s="25">
        <f t="shared" si="23"/>
        <v>0</v>
      </c>
      <c r="V139" s="26">
        <f t="shared" si="23"/>
        <v>3062.684</v>
      </c>
      <c r="W139" s="24">
        <f t="shared" si="23"/>
        <v>0</v>
      </c>
      <c r="X139" s="25">
        <f t="shared" si="23"/>
        <v>0</v>
      </c>
      <c r="Y139" s="25">
        <f t="shared" si="23"/>
        <v>0</v>
      </c>
      <c r="Z139" s="25">
        <f t="shared" si="23"/>
        <v>0</v>
      </c>
      <c r="AA139" s="26">
        <f t="shared" si="23"/>
        <v>0</v>
      </c>
      <c r="AB139" s="24">
        <f t="shared" si="23"/>
        <v>0</v>
      </c>
      <c r="AC139" s="25">
        <f t="shared" si="23"/>
        <v>0</v>
      </c>
      <c r="AD139" s="25">
        <f t="shared" si="23"/>
        <v>0</v>
      </c>
      <c r="AE139" s="25">
        <f t="shared" si="23"/>
        <v>0</v>
      </c>
      <c r="AF139" s="26">
        <f t="shared" si="23"/>
        <v>0</v>
      </c>
      <c r="AG139" s="24">
        <f t="shared" si="23"/>
        <v>0</v>
      </c>
      <c r="AH139" s="25">
        <f t="shared" si="23"/>
        <v>0</v>
      </c>
      <c r="AI139" s="25">
        <f aca="true" t="shared" si="24" ref="AI139:BK139">SUM(AI115:AI138)</f>
        <v>0</v>
      </c>
      <c r="AJ139" s="25">
        <f t="shared" si="24"/>
        <v>0</v>
      </c>
      <c r="AK139" s="26">
        <f t="shared" si="24"/>
        <v>0</v>
      </c>
      <c r="AL139" s="24">
        <f t="shared" si="24"/>
        <v>0</v>
      </c>
      <c r="AM139" s="25">
        <f t="shared" si="24"/>
        <v>0</v>
      </c>
      <c r="AN139" s="25">
        <f t="shared" si="24"/>
        <v>0</v>
      </c>
      <c r="AO139" s="25">
        <f t="shared" si="24"/>
        <v>0</v>
      </c>
      <c r="AP139" s="26">
        <f t="shared" si="24"/>
        <v>0</v>
      </c>
      <c r="AQ139" s="24">
        <f t="shared" si="24"/>
        <v>0</v>
      </c>
      <c r="AR139" s="25">
        <f t="shared" si="24"/>
        <v>0</v>
      </c>
      <c r="AS139" s="25">
        <f t="shared" si="24"/>
        <v>0</v>
      </c>
      <c r="AT139" s="25">
        <f t="shared" si="24"/>
        <v>0</v>
      </c>
      <c r="AU139" s="26">
        <f t="shared" si="24"/>
        <v>0</v>
      </c>
      <c r="AV139" s="24">
        <f t="shared" si="24"/>
        <v>0</v>
      </c>
      <c r="AW139" s="25">
        <f t="shared" si="24"/>
        <v>0</v>
      </c>
      <c r="AX139" s="25">
        <f t="shared" si="24"/>
        <v>0</v>
      </c>
      <c r="AY139" s="25">
        <f t="shared" si="24"/>
        <v>0</v>
      </c>
      <c r="AZ139" s="26">
        <f t="shared" si="24"/>
        <v>0</v>
      </c>
      <c r="BA139" s="24">
        <f t="shared" si="24"/>
        <v>0</v>
      </c>
      <c r="BB139" s="25">
        <f t="shared" si="24"/>
        <v>0</v>
      </c>
      <c r="BC139" s="25">
        <f t="shared" si="24"/>
        <v>0</v>
      </c>
      <c r="BD139" s="25">
        <f t="shared" si="24"/>
        <v>0</v>
      </c>
      <c r="BE139" s="26">
        <f t="shared" si="24"/>
        <v>0</v>
      </c>
      <c r="BF139" s="24">
        <f t="shared" si="24"/>
        <v>0</v>
      </c>
      <c r="BG139" s="25">
        <f t="shared" si="24"/>
        <v>0</v>
      </c>
      <c r="BH139" s="25">
        <f t="shared" si="24"/>
        <v>0</v>
      </c>
      <c r="BI139" s="25">
        <f t="shared" si="24"/>
        <v>0</v>
      </c>
      <c r="BJ139" s="26">
        <f t="shared" si="24"/>
        <v>0</v>
      </c>
      <c r="BK139" s="26">
        <f t="shared" si="24"/>
        <v>63161.83956698189</v>
      </c>
    </row>
    <row r="140" spans="1:64" s="28" customFormat="1" ht="15">
      <c r="A140" s="19"/>
      <c r="B140" s="9" t="s">
        <v>23</v>
      </c>
      <c r="C140" s="24">
        <f aca="true" t="shared" si="25" ref="C140:AH140">C139+C113</f>
        <v>0</v>
      </c>
      <c r="D140" s="25">
        <f t="shared" si="25"/>
        <v>310.77286639352695</v>
      </c>
      <c r="E140" s="25">
        <f t="shared" si="25"/>
        <v>0</v>
      </c>
      <c r="F140" s="25">
        <f t="shared" si="25"/>
        <v>0</v>
      </c>
      <c r="G140" s="26">
        <f t="shared" si="25"/>
        <v>0</v>
      </c>
      <c r="H140" s="24">
        <f t="shared" si="25"/>
        <v>2885.411900000001</v>
      </c>
      <c r="I140" s="25">
        <f t="shared" si="25"/>
        <v>44288.539282426354</v>
      </c>
      <c r="J140" s="25">
        <f t="shared" si="25"/>
        <v>186.0458</v>
      </c>
      <c r="K140" s="25">
        <f t="shared" si="25"/>
        <v>0</v>
      </c>
      <c r="L140" s="26">
        <f t="shared" si="25"/>
        <v>16438.8425</v>
      </c>
      <c r="M140" s="24">
        <f t="shared" si="25"/>
        <v>0</v>
      </c>
      <c r="N140" s="25">
        <f t="shared" si="25"/>
        <v>0</v>
      </c>
      <c r="O140" s="25">
        <f t="shared" si="25"/>
        <v>0</v>
      </c>
      <c r="P140" s="25">
        <f t="shared" si="25"/>
        <v>0</v>
      </c>
      <c r="Q140" s="26">
        <f t="shared" si="25"/>
        <v>0</v>
      </c>
      <c r="R140" s="24">
        <f t="shared" si="25"/>
        <v>1952.8655000000003</v>
      </c>
      <c r="S140" s="25">
        <f t="shared" si="25"/>
        <v>914.4806999999998</v>
      </c>
      <c r="T140" s="25">
        <f t="shared" si="25"/>
        <v>0.0066</v>
      </c>
      <c r="U140" s="25">
        <f t="shared" si="25"/>
        <v>0</v>
      </c>
      <c r="V140" s="26">
        <f t="shared" si="25"/>
        <v>3635.5908</v>
      </c>
      <c r="W140" s="24">
        <f t="shared" si="25"/>
        <v>0</v>
      </c>
      <c r="X140" s="25">
        <f t="shared" si="25"/>
        <v>0</v>
      </c>
      <c r="Y140" s="25">
        <f t="shared" si="25"/>
        <v>0</v>
      </c>
      <c r="Z140" s="25">
        <f t="shared" si="25"/>
        <v>0</v>
      </c>
      <c r="AA140" s="26">
        <f t="shared" si="25"/>
        <v>0</v>
      </c>
      <c r="AB140" s="24">
        <f t="shared" si="25"/>
        <v>0</v>
      </c>
      <c r="AC140" s="25">
        <f t="shared" si="25"/>
        <v>0</v>
      </c>
      <c r="AD140" s="25">
        <f t="shared" si="25"/>
        <v>0</v>
      </c>
      <c r="AE140" s="25">
        <f t="shared" si="25"/>
        <v>0</v>
      </c>
      <c r="AF140" s="26">
        <f t="shared" si="25"/>
        <v>0</v>
      </c>
      <c r="AG140" s="24">
        <f t="shared" si="25"/>
        <v>0</v>
      </c>
      <c r="AH140" s="25">
        <f t="shared" si="25"/>
        <v>0</v>
      </c>
      <c r="AI140" s="25">
        <f aca="true" t="shared" si="26" ref="AI140:BK140">AI139+AI113</f>
        <v>0</v>
      </c>
      <c r="AJ140" s="25">
        <f t="shared" si="26"/>
        <v>0</v>
      </c>
      <c r="AK140" s="26">
        <f t="shared" si="26"/>
        <v>0</v>
      </c>
      <c r="AL140" s="24">
        <f t="shared" si="26"/>
        <v>0</v>
      </c>
      <c r="AM140" s="25">
        <f t="shared" si="26"/>
        <v>0</v>
      </c>
      <c r="AN140" s="25">
        <f t="shared" si="26"/>
        <v>0</v>
      </c>
      <c r="AO140" s="25">
        <f t="shared" si="26"/>
        <v>0</v>
      </c>
      <c r="AP140" s="26">
        <f t="shared" si="26"/>
        <v>0</v>
      </c>
      <c r="AQ140" s="24">
        <f t="shared" si="26"/>
        <v>0</v>
      </c>
      <c r="AR140" s="25">
        <f t="shared" si="26"/>
        <v>0</v>
      </c>
      <c r="AS140" s="25">
        <f t="shared" si="26"/>
        <v>0</v>
      </c>
      <c r="AT140" s="25">
        <f t="shared" si="26"/>
        <v>0</v>
      </c>
      <c r="AU140" s="26">
        <f t="shared" si="26"/>
        <v>0</v>
      </c>
      <c r="AV140" s="24">
        <f t="shared" si="26"/>
        <v>0</v>
      </c>
      <c r="AW140" s="25">
        <f t="shared" si="26"/>
        <v>0</v>
      </c>
      <c r="AX140" s="25">
        <f t="shared" si="26"/>
        <v>0</v>
      </c>
      <c r="AY140" s="25">
        <f t="shared" si="26"/>
        <v>0</v>
      </c>
      <c r="AZ140" s="26">
        <f t="shared" si="26"/>
        <v>0</v>
      </c>
      <c r="BA140" s="24">
        <f t="shared" si="26"/>
        <v>0</v>
      </c>
      <c r="BB140" s="25">
        <f t="shared" si="26"/>
        <v>0</v>
      </c>
      <c r="BC140" s="25">
        <f t="shared" si="26"/>
        <v>0</v>
      </c>
      <c r="BD140" s="25">
        <f t="shared" si="26"/>
        <v>0</v>
      </c>
      <c r="BE140" s="26">
        <f t="shared" si="26"/>
        <v>0</v>
      </c>
      <c r="BF140" s="24">
        <f t="shared" si="26"/>
        <v>0</v>
      </c>
      <c r="BG140" s="25">
        <f t="shared" si="26"/>
        <v>0</v>
      </c>
      <c r="BH140" s="25">
        <f t="shared" si="26"/>
        <v>0</v>
      </c>
      <c r="BI140" s="25">
        <f t="shared" si="26"/>
        <v>0</v>
      </c>
      <c r="BJ140" s="26">
        <f t="shared" si="26"/>
        <v>0</v>
      </c>
      <c r="BK140" s="26">
        <f t="shared" si="26"/>
        <v>70612.55594881988</v>
      </c>
      <c r="BL140" s="37"/>
    </row>
    <row r="141" spans="1:63" ht="15">
      <c r="A141" s="19"/>
      <c r="B141" s="9"/>
      <c r="C141" s="30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2"/>
    </row>
    <row r="142" spans="1:63" ht="15">
      <c r="A142" s="19" t="s">
        <v>42</v>
      </c>
      <c r="B142" s="10" t="s">
        <v>43</v>
      </c>
      <c r="C142" s="30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2"/>
    </row>
    <row r="143" spans="1:63" ht="15">
      <c r="A143" s="19" t="s">
        <v>7</v>
      </c>
      <c r="B143" s="13" t="s">
        <v>44</v>
      </c>
      <c r="C143" s="30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2"/>
    </row>
    <row r="144" spans="1:63" ht="15">
      <c r="A144" s="34"/>
      <c r="B144" s="7" t="s">
        <v>33</v>
      </c>
      <c r="C144" s="20">
        <v>0</v>
      </c>
      <c r="D144" s="21">
        <v>0</v>
      </c>
      <c r="E144" s="21">
        <v>0</v>
      </c>
      <c r="F144" s="21">
        <v>0</v>
      </c>
      <c r="G144" s="22">
        <v>0</v>
      </c>
      <c r="H144" s="20">
        <v>0</v>
      </c>
      <c r="I144" s="21">
        <v>0</v>
      </c>
      <c r="J144" s="21">
        <v>0</v>
      </c>
      <c r="K144" s="21">
        <v>0</v>
      </c>
      <c r="L144" s="22">
        <v>0</v>
      </c>
      <c r="M144" s="20">
        <v>0</v>
      </c>
      <c r="N144" s="21">
        <v>0</v>
      </c>
      <c r="O144" s="21">
        <v>0</v>
      </c>
      <c r="P144" s="21">
        <v>0</v>
      </c>
      <c r="Q144" s="22">
        <v>0</v>
      </c>
      <c r="R144" s="20">
        <v>0</v>
      </c>
      <c r="S144" s="21">
        <v>0</v>
      </c>
      <c r="T144" s="21">
        <v>0</v>
      </c>
      <c r="U144" s="21">
        <v>0</v>
      </c>
      <c r="V144" s="22">
        <v>0</v>
      </c>
      <c r="W144" s="20">
        <v>0</v>
      </c>
      <c r="X144" s="21">
        <v>0</v>
      </c>
      <c r="Y144" s="21">
        <v>0</v>
      </c>
      <c r="Z144" s="21">
        <v>0</v>
      </c>
      <c r="AA144" s="22">
        <v>0</v>
      </c>
      <c r="AB144" s="20">
        <v>0</v>
      </c>
      <c r="AC144" s="21">
        <v>0</v>
      </c>
      <c r="AD144" s="21">
        <v>0</v>
      </c>
      <c r="AE144" s="21">
        <v>0</v>
      </c>
      <c r="AF144" s="22">
        <v>0</v>
      </c>
      <c r="AG144" s="20">
        <v>0</v>
      </c>
      <c r="AH144" s="21">
        <v>0</v>
      </c>
      <c r="AI144" s="21">
        <v>0</v>
      </c>
      <c r="AJ144" s="21">
        <v>0</v>
      </c>
      <c r="AK144" s="22">
        <v>0</v>
      </c>
      <c r="AL144" s="20">
        <v>0</v>
      </c>
      <c r="AM144" s="21">
        <v>0</v>
      </c>
      <c r="AN144" s="21">
        <v>0</v>
      </c>
      <c r="AO144" s="21">
        <v>0</v>
      </c>
      <c r="AP144" s="22">
        <v>0</v>
      </c>
      <c r="AQ144" s="20">
        <v>0</v>
      </c>
      <c r="AR144" s="21">
        <v>0</v>
      </c>
      <c r="AS144" s="21">
        <v>0</v>
      </c>
      <c r="AT144" s="21">
        <v>0</v>
      </c>
      <c r="AU144" s="22">
        <v>0</v>
      </c>
      <c r="AV144" s="20">
        <v>0</v>
      </c>
      <c r="AW144" s="21">
        <v>0</v>
      </c>
      <c r="AX144" s="21">
        <v>0</v>
      </c>
      <c r="AY144" s="21">
        <v>0</v>
      </c>
      <c r="AZ144" s="22">
        <v>0</v>
      </c>
      <c r="BA144" s="20">
        <v>0</v>
      </c>
      <c r="BB144" s="21">
        <v>0</v>
      </c>
      <c r="BC144" s="21">
        <v>0</v>
      </c>
      <c r="BD144" s="21">
        <v>0</v>
      </c>
      <c r="BE144" s="22">
        <v>0</v>
      </c>
      <c r="BF144" s="20">
        <v>0</v>
      </c>
      <c r="BG144" s="21">
        <v>0</v>
      </c>
      <c r="BH144" s="21">
        <v>0</v>
      </c>
      <c r="BI144" s="21">
        <v>0</v>
      </c>
      <c r="BJ144" s="22">
        <v>0</v>
      </c>
      <c r="BK144" s="20">
        <v>0</v>
      </c>
    </row>
    <row r="145" spans="1:63" s="28" customFormat="1" ht="15">
      <c r="A145" s="19"/>
      <c r="B145" s="9" t="s">
        <v>27</v>
      </c>
      <c r="C145" s="24">
        <v>0</v>
      </c>
      <c r="D145" s="25">
        <v>0</v>
      </c>
      <c r="E145" s="25">
        <v>0</v>
      </c>
      <c r="F145" s="25">
        <v>0</v>
      </c>
      <c r="G145" s="26">
        <v>0</v>
      </c>
      <c r="H145" s="24">
        <v>0</v>
      </c>
      <c r="I145" s="25">
        <v>0</v>
      </c>
      <c r="J145" s="25">
        <v>0</v>
      </c>
      <c r="K145" s="25">
        <v>0</v>
      </c>
      <c r="L145" s="26">
        <v>0</v>
      </c>
      <c r="M145" s="24">
        <v>0</v>
      </c>
      <c r="N145" s="25">
        <v>0</v>
      </c>
      <c r="O145" s="25">
        <v>0</v>
      </c>
      <c r="P145" s="25">
        <v>0</v>
      </c>
      <c r="Q145" s="26">
        <v>0</v>
      </c>
      <c r="R145" s="24">
        <v>0</v>
      </c>
      <c r="S145" s="25">
        <v>0</v>
      </c>
      <c r="T145" s="25">
        <v>0</v>
      </c>
      <c r="U145" s="25">
        <v>0</v>
      </c>
      <c r="V145" s="26">
        <v>0</v>
      </c>
      <c r="W145" s="24">
        <v>0</v>
      </c>
      <c r="X145" s="25">
        <v>0</v>
      </c>
      <c r="Y145" s="25">
        <v>0</v>
      </c>
      <c r="Z145" s="25">
        <v>0</v>
      </c>
      <c r="AA145" s="26">
        <v>0</v>
      </c>
      <c r="AB145" s="24">
        <v>0</v>
      </c>
      <c r="AC145" s="25">
        <v>0</v>
      </c>
      <c r="AD145" s="25">
        <v>0</v>
      </c>
      <c r="AE145" s="25">
        <v>0</v>
      </c>
      <c r="AF145" s="26">
        <v>0</v>
      </c>
      <c r="AG145" s="24">
        <v>0</v>
      </c>
      <c r="AH145" s="25">
        <v>0</v>
      </c>
      <c r="AI145" s="25">
        <v>0</v>
      </c>
      <c r="AJ145" s="25">
        <v>0</v>
      </c>
      <c r="AK145" s="26">
        <v>0</v>
      </c>
      <c r="AL145" s="24">
        <v>0</v>
      </c>
      <c r="AM145" s="25">
        <v>0</v>
      </c>
      <c r="AN145" s="25">
        <v>0</v>
      </c>
      <c r="AO145" s="25">
        <v>0</v>
      </c>
      <c r="AP145" s="26">
        <v>0</v>
      </c>
      <c r="AQ145" s="24">
        <v>0</v>
      </c>
      <c r="AR145" s="25">
        <v>0</v>
      </c>
      <c r="AS145" s="25">
        <v>0</v>
      </c>
      <c r="AT145" s="25">
        <v>0</v>
      </c>
      <c r="AU145" s="26">
        <v>0</v>
      </c>
      <c r="AV145" s="24">
        <v>0</v>
      </c>
      <c r="AW145" s="25">
        <v>0</v>
      </c>
      <c r="AX145" s="25">
        <v>0</v>
      </c>
      <c r="AY145" s="25">
        <v>0</v>
      </c>
      <c r="AZ145" s="26">
        <v>0</v>
      </c>
      <c r="BA145" s="24">
        <v>0</v>
      </c>
      <c r="BB145" s="25">
        <v>0</v>
      </c>
      <c r="BC145" s="25">
        <v>0</v>
      </c>
      <c r="BD145" s="25">
        <v>0</v>
      </c>
      <c r="BE145" s="26">
        <v>0</v>
      </c>
      <c r="BF145" s="24">
        <v>0</v>
      </c>
      <c r="BG145" s="25">
        <v>0</v>
      </c>
      <c r="BH145" s="25">
        <v>0</v>
      </c>
      <c r="BI145" s="25">
        <v>0</v>
      </c>
      <c r="BJ145" s="26">
        <v>0</v>
      </c>
      <c r="BK145" s="27">
        <v>0</v>
      </c>
    </row>
    <row r="146" spans="1:64" ht="12" customHeight="1">
      <c r="A146" s="19"/>
      <c r="B146" s="11"/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2"/>
      <c r="BL146" s="18"/>
    </row>
    <row r="147" spans="1:64" s="28" customFormat="1" ht="15">
      <c r="A147" s="19"/>
      <c r="B147" s="35" t="s">
        <v>45</v>
      </c>
      <c r="C147" s="36">
        <f aca="true" t="shared" si="27" ref="C147:AH147">C145+C140+C108+C102+C64</f>
        <v>0</v>
      </c>
      <c r="D147" s="36">
        <f t="shared" si="27"/>
        <v>2843.992548811462</v>
      </c>
      <c r="E147" s="36">
        <f t="shared" si="27"/>
        <v>0</v>
      </c>
      <c r="F147" s="36">
        <f t="shared" si="27"/>
        <v>0</v>
      </c>
      <c r="G147" s="36">
        <f t="shared" si="27"/>
        <v>0</v>
      </c>
      <c r="H147" s="36">
        <f t="shared" si="27"/>
        <v>9255.341885333904</v>
      </c>
      <c r="I147" s="36">
        <f t="shared" si="27"/>
        <v>96656.2735924795</v>
      </c>
      <c r="J147" s="36">
        <f t="shared" si="27"/>
        <v>2798.5547243416136</v>
      </c>
      <c r="K147" s="36">
        <f t="shared" si="27"/>
        <v>0</v>
      </c>
      <c r="L147" s="36">
        <f t="shared" si="27"/>
        <v>30864.420959359795</v>
      </c>
      <c r="M147" s="36">
        <f t="shared" si="27"/>
        <v>0</v>
      </c>
      <c r="N147" s="36">
        <f t="shared" si="27"/>
        <v>0</v>
      </c>
      <c r="O147" s="36">
        <f t="shared" si="27"/>
        <v>0</v>
      </c>
      <c r="P147" s="36">
        <f t="shared" si="27"/>
        <v>0</v>
      </c>
      <c r="Q147" s="36">
        <f t="shared" si="27"/>
        <v>0</v>
      </c>
      <c r="R147" s="36">
        <f t="shared" si="27"/>
        <v>5713.909472417871</v>
      </c>
      <c r="S147" s="36">
        <f t="shared" si="27"/>
        <v>4408.976540973194</v>
      </c>
      <c r="T147" s="36">
        <f t="shared" si="27"/>
        <v>350.8282343827419</v>
      </c>
      <c r="U147" s="36">
        <f t="shared" si="27"/>
        <v>0</v>
      </c>
      <c r="V147" s="36">
        <f t="shared" si="27"/>
        <v>5615.037017887548</v>
      </c>
      <c r="W147" s="36">
        <f t="shared" si="27"/>
        <v>0</v>
      </c>
      <c r="X147" s="36">
        <f t="shared" si="27"/>
        <v>0</v>
      </c>
      <c r="Y147" s="36">
        <f t="shared" si="27"/>
        <v>0</v>
      </c>
      <c r="Z147" s="36">
        <f t="shared" si="27"/>
        <v>0</v>
      </c>
      <c r="AA147" s="36">
        <f t="shared" si="27"/>
        <v>0</v>
      </c>
      <c r="AB147" s="36">
        <f t="shared" si="27"/>
        <v>0</v>
      </c>
      <c r="AC147" s="36">
        <f t="shared" si="27"/>
        <v>0</v>
      </c>
      <c r="AD147" s="36">
        <f t="shared" si="27"/>
        <v>0</v>
      </c>
      <c r="AE147" s="36">
        <f t="shared" si="27"/>
        <v>0</v>
      </c>
      <c r="AF147" s="36">
        <f t="shared" si="27"/>
        <v>0</v>
      </c>
      <c r="AG147" s="36">
        <f t="shared" si="27"/>
        <v>0</v>
      </c>
      <c r="AH147" s="36">
        <f t="shared" si="27"/>
        <v>0</v>
      </c>
      <c r="AI147" s="36">
        <f aca="true" t="shared" si="28" ref="AI147:BK147">AI145+AI140+AI108+AI102+AI64</f>
        <v>0</v>
      </c>
      <c r="AJ147" s="36">
        <f t="shared" si="28"/>
        <v>0</v>
      </c>
      <c r="AK147" s="36">
        <f t="shared" si="28"/>
        <v>0</v>
      </c>
      <c r="AL147" s="36">
        <f t="shared" si="28"/>
        <v>0</v>
      </c>
      <c r="AM147" s="36">
        <f t="shared" si="28"/>
        <v>0</v>
      </c>
      <c r="AN147" s="36">
        <f t="shared" si="28"/>
        <v>0</v>
      </c>
      <c r="AO147" s="36">
        <f t="shared" si="28"/>
        <v>0</v>
      </c>
      <c r="AP147" s="36">
        <f t="shared" si="28"/>
        <v>0</v>
      </c>
      <c r="AQ147" s="36">
        <f t="shared" si="28"/>
        <v>0</v>
      </c>
      <c r="AR147" s="36">
        <f t="shared" si="28"/>
        <v>0</v>
      </c>
      <c r="AS147" s="36">
        <f t="shared" si="28"/>
        <v>0</v>
      </c>
      <c r="AT147" s="36">
        <f t="shared" si="28"/>
        <v>0</v>
      </c>
      <c r="AU147" s="36">
        <f t="shared" si="28"/>
        <v>0</v>
      </c>
      <c r="AV147" s="36">
        <f t="shared" si="28"/>
        <v>42402.16572946807</v>
      </c>
      <c r="AW147" s="36">
        <f t="shared" si="28"/>
        <v>19348.88585055565</v>
      </c>
      <c r="AX147" s="36">
        <f t="shared" si="28"/>
        <v>76.25769001035484</v>
      </c>
      <c r="AY147" s="36">
        <f t="shared" si="28"/>
        <v>515.2465951572904</v>
      </c>
      <c r="AZ147" s="36">
        <f t="shared" si="28"/>
        <v>32431.6853053188</v>
      </c>
      <c r="BA147" s="36">
        <f t="shared" si="28"/>
        <v>0</v>
      </c>
      <c r="BB147" s="36">
        <f t="shared" si="28"/>
        <v>0</v>
      </c>
      <c r="BC147" s="36">
        <f t="shared" si="28"/>
        <v>0</v>
      </c>
      <c r="BD147" s="36">
        <f t="shared" si="28"/>
        <v>0</v>
      </c>
      <c r="BE147" s="36">
        <f t="shared" si="28"/>
        <v>0</v>
      </c>
      <c r="BF147" s="36">
        <f t="shared" si="28"/>
        <v>27990.060607985386</v>
      </c>
      <c r="BG147" s="36">
        <f t="shared" si="28"/>
        <v>3005.0035389862906</v>
      </c>
      <c r="BH147" s="36">
        <f t="shared" si="28"/>
        <v>217.83987856767737</v>
      </c>
      <c r="BI147" s="36">
        <f t="shared" si="28"/>
        <v>0</v>
      </c>
      <c r="BJ147" s="36">
        <f t="shared" si="28"/>
        <v>8378.038648494097</v>
      </c>
      <c r="BK147" s="27">
        <f t="shared" si="28"/>
        <v>292872.5188205312</v>
      </c>
      <c r="BL147" s="37"/>
    </row>
    <row r="148" spans="1:64" ht="15">
      <c r="A148" s="19"/>
      <c r="B148" s="9"/>
      <c r="C148" s="20"/>
      <c r="D148" s="21"/>
      <c r="E148" s="21"/>
      <c r="F148" s="21"/>
      <c r="G148" s="22"/>
      <c r="H148" s="20"/>
      <c r="I148" s="21"/>
      <c r="J148" s="21"/>
      <c r="K148" s="21"/>
      <c r="L148" s="22"/>
      <c r="M148" s="20"/>
      <c r="N148" s="21"/>
      <c r="O148" s="21"/>
      <c r="P148" s="21"/>
      <c r="Q148" s="22"/>
      <c r="R148" s="20"/>
      <c r="S148" s="21"/>
      <c r="T148" s="21"/>
      <c r="U148" s="21"/>
      <c r="V148" s="22"/>
      <c r="W148" s="20"/>
      <c r="X148" s="21"/>
      <c r="Y148" s="21"/>
      <c r="Z148" s="21"/>
      <c r="AA148" s="22"/>
      <c r="AB148" s="20"/>
      <c r="AC148" s="21"/>
      <c r="AD148" s="21"/>
      <c r="AE148" s="21"/>
      <c r="AF148" s="22"/>
      <c r="AG148" s="20"/>
      <c r="AH148" s="21"/>
      <c r="AI148" s="21"/>
      <c r="AJ148" s="21"/>
      <c r="AK148" s="22"/>
      <c r="AL148" s="20"/>
      <c r="AM148" s="21"/>
      <c r="AN148" s="21"/>
      <c r="AO148" s="21"/>
      <c r="AP148" s="22"/>
      <c r="AQ148" s="20"/>
      <c r="AR148" s="21"/>
      <c r="AS148" s="21"/>
      <c r="AT148" s="21"/>
      <c r="AU148" s="22"/>
      <c r="AV148" s="20"/>
      <c r="AW148" s="21"/>
      <c r="AX148" s="21"/>
      <c r="AY148" s="21"/>
      <c r="AZ148" s="22"/>
      <c r="BA148" s="20"/>
      <c r="BB148" s="21"/>
      <c r="BC148" s="21"/>
      <c r="BD148" s="21"/>
      <c r="BE148" s="22"/>
      <c r="BF148" s="20"/>
      <c r="BG148" s="21"/>
      <c r="BH148" s="21"/>
      <c r="BI148" s="21"/>
      <c r="BJ148" s="22"/>
      <c r="BK148" s="23"/>
      <c r="BL148" s="18"/>
    </row>
    <row r="149" spans="1:65" ht="15">
      <c r="A149" s="19" t="s">
        <v>28</v>
      </c>
      <c r="B149" s="8" t="s">
        <v>29</v>
      </c>
      <c r="C149" s="20"/>
      <c r="D149" s="21"/>
      <c r="E149" s="21"/>
      <c r="F149" s="21"/>
      <c r="G149" s="22"/>
      <c r="H149" s="20"/>
      <c r="I149" s="21"/>
      <c r="J149" s="21"/>
      <c r="K149" s="21"/>
      <c r="L149" s="22"/>
      <c r="M149" s="20"/>
      <c r="N149" s="21"/>
      <c r="O149" s="21"/>
      <c r="P149" s="21"/>
      <c r="Q149" s="22"/>
      <c r="R149" s="20"/>
      <c r="S149" s="21"/>
      <c r="T149" s="21"/>
      <c r="U149" s="21"/>
      <c r="V149" s="22"/>
      <c r="W149" s="20"/>
      <c r="X149" s="21"/>
      <c r="Y149" s="21"/>
      <c r="Z149" s="21"/>
      <c r="AA149" s="22"/>
      <c r="AB149" s="20"/>
      <c r="AC149" s="21"/>
      <c r="AD149" s="21"/>
      <c r="AE149" s="21"/>
      <c r="AF149" s="22"/>
      <c r="AG149" s="20"/>
      <c r="AH149" s="21"/>
      <c r="AI149" s="21"/>
      <c r="AJ149" s="21"/>
      <c r="AK149" s="22"/>
      <c r="AL149" s="20"/>
      <c r="AM149" s="21"/>
      <c r="AN149" s="21"/>
      <c r="AO149" s="21"/>
      <c r="AP149" s="22"/>
      <c r="AQ149" s="20"/>
      <c r="AR149" s="21"/>
      <c r="AS149" s="21"/>
      <c r="AT149" s="21"/>
      <c r="AU149" s="22"/>
      <c r="AV149" s="20"/>
      <c r="AW149" s="21"/>
      <c r="AX149" s="21"/>
      <c r="AY149" s="21"/>
      <c r="AZ149" s="22"/>
      <c r="BA149" s="20"/>
      <c r="BB149" s="21"/>
      <c r="BC149" s="21"/>
      <c r="BD149" s="21"/>
      <c r="BE149" s="22"/>
      <c r="BF149" s="20"/>
      <c r="BG149" s="21"/>
      <c r="BH149" s="21"/>
      <c r="BI149" s="21"/>
      <c r="BJ149" s="22"/>
      <c r="BK149" s="23"/>
      <c r="BL149" s="18"/>
      <c r="BM149" s="18"/>
    </row>
    <row r="150" spans="1:65" ht="15">
      <c r="A150" s="19"/>
      <c r="B150" s="7" t="s">
        <v>146</v>
      </c>
      <c r="C150" s="20">
        <v>0</v>
      </c>
      <c r="D150" s="21">
        <v>0.6654512433225808</v>
      </c>
      <c r="E150" s="21">
        <v>0</v>
      </c>
      <c r="F150" s="21">
        <v>0</v>
      </c>
      <c r="G150" s="22">
        <v>0</v>
      </c>
      <c r="H150" s="20">
        <v>5.207634521612903</v>
      </c>
      <c r="I150" s="21">
        <v>3.504957401064516</v>
      </c>
      <c r="J150" s="21">
        <v>0</v>
      </c>
      <c r="K150" s="21">
        <v>0</v>
      </c>
      <c r="L150" s="22">
        <v>4.285123642064517</v>
      </c>
      <c r="M150" s="20">
        <v>0</v>
      </c>
      <c r="N150" s="21">
        <v>0</v>
      </c>
      <c r="O150" s="21">
        <v>0</v>
      </c>
      <c r="P150" s="21">
        <v>0</v>
      </c>
      <c r="Q150" s="22">
        <v>0</v>
      </c>
      <c r="R150" s="20">
        <v>3.6415648687741937</v>
      </c>
      <c r="S150" s="21">
        <v>3.619934416612905</v>
      </c>
      <c r="T150" s="21">
        <v>0</v>
      </c>
      <c r="U150" s="21">
        <v>0</v>
      </c>
      <c r="V150" s="22">
        <v>2.361098471612903</v>
      </c>
      <c r="W150" s="20">
        <v>0</v>
      </c>
      <c r="X150" s="21">
        <v>0</v>
      </c>
      <c r="Y150" s="21">
        <v>0</v>
      </c>
      <c r="Z150" s="21">
        <v>0</v>
      </c>
      <c r="AA150" s="22">
        <v>0</v>
      </c>
      <c r="AB150" s="20">
        <v>0</v>
      </c>
      <c r="AC150" s="21">
        <v>0</v>
      </c>
      <c r="AD150" s="21">
        <v>0</v>
      </c>
      <c r="AE150" s="21">
        <v>0</v>
      </c>
      <c r="AF150" s="22">
        <v>0</v>
      </c>
      <c r="AG150" s="20">
        <v>0</v>
      </c>
      <c r="AH150" s="21">
        <v>0</v>
      </c>
      <c r="AI150" s="21">
        <v>0</v>
      </c>
      <c r="AJ150" s="21">
        <v>0</v>
      </c>
      <c r="AK150" s="22">
        <v>0</v>
      </c>
      <c r="AL150" s="20">
        <v>0</v>
      </c>
      <c r="AM150" s="21">
        <v>0</v>
      </c>
      <c r="AN150" s="21">
        <v>0</v>
      </c>
      <c r="AO150" s="21">
        <v>0</v>
      </c>
      <c r="AP150" s="22">
        <v>0</v>
      </c>
      <c r="AQ150" s="20">
        <v>0</v>
      </c>
      <c r="AR150" s="21">
        <v>0</v>
      </c>
      <c r="AS150" s="21">
        <v>0</v>
      </c>
      <c r="AT150" s="21">
        <v>0</v>
      </c>
      <c r="AU150" s="22">
        <v>0</v>
      </c>
      <c r="AV150" s="20">
        <v>16.616819213064517</v>
      </c>
      <c r="AW150" s="21">
        <v>20.400813201765047</v>
      </c>
      <c r="AX150" s="21">
        <v>0</v>
      </c>
      <c r="AY150" s="21">
        <v>0</v>
      </c>
      <c r="AZ150" s="22">
        <v>36.269289397419364</v>
      </c>
      <c r="BA150" s="20">
        <v>0</v>
      </c>
      <c r="BB150" s="21">
        <v>0</v>
      </c>
      <c r="BC150" s="21">
        <v>0</v>
      </c>
      <c r="BD150" s="21">
        <v>0</v>
      </c>
      <c r="BE150" s="22">
        <v>0</v>
      </c>
      <c r="BF150" s="20">
        <v>11.579708130838709</v>
      </c>
      <c r="BG150" s="21">
        <v>3.3163925772258063</v>
      </c>
      <c r="BH150" s="21">
        <v>0</v>
      </c>
      <c r="BI150" s="21">
        <v>0</v>
      </c>
      <c r="BJ150" s="22">
        <v>10.235553534838711</v>
      </c>
      <c r="BK150" s="23">
        <f>SUM(C150:BJ150)</f>
        <v>121.70434062021667</v>
      </c>
      <c r="BL150" s="18"/>
      <c r="BM150"/>
    </row>
    <row r="151" spans="1:65" ht="15">
      <c r="A151" s="19"/>
      <c r="B151" s="7" t="s">
        <v>133</v>
      </c>
      <c r="C151" s="20">
        <v>0</v>
      </c>
      <c r="D151" s="21">
        <v>11.270350376290322</v>
      </c>
      <c r="E151" s="21">
        <v>0</v>
      </c>
      <c r="F151" s="21">
        <v>0</v>
      </c>
      <c r="G151" s="22">
        <v>0</v>
      </c>
      <c r="H151" s="20">
        <v>90.26184731235483</v>
      </c>
      <c r="I151" s="21">
        <v>17.703118030483868</v>
      </c>
      <c r="J151" s="21">
        <v>0</v>
      </c>
      <c r="K151" s="21">
        <v>0</v>
      </c>
      <c r="L151" s="22">
        <v>156.29648069816125</v>
      </c>
      <c r="M151" s="20">
        <v>0</v>
      </c>
      <c r="N151" s="21">
        <v>0</v>
      </c>
      <c r="O151" s="21">
        <v>0</v>
      </c>
      <c r="P151" s="21">
        <v>0</v>
      </c>
      <c r="Q151" s="22">
        <v>0</v>
      </c>
      <c r="R151" s="20">
        <v>49.36405890664515</v>
      </c>
      <c r="S151" s="21">
        <v>1.082587517387097</v>
      </c>
      <c r="T151" s="21">
        <v>0</v>
      </c>
      <c r="U151" s="21">
        <v>0</v>
      </c>
      <c r="V151" s="22">
        <v>9.77656955054839</v>
      </c>
      <c r="W151" s="20">
        <v>0</v>
      </c>
      <c r="X151" s="21">
        <v>0</v>
      </c>
      <c r="Y151" s="21">
        <v>0</v>
      </c>
      <c r="Z151" s="21">
        <v>0</v>
      </c>
      <c r="AA151" s="22">
        <v>0</v>
      </c>
      <c r="AB151" s="20">
        <v>0</v>
      </c>
      <c r="AC151" s="21">
        <v>0</v>
      </c>
      <c r="AD151" s="21">
        <v>0</v>
      </c>
      <c r="AE151" s="21">
        <v>0</v>
      </c>
      <c r="AF151" s="22">
        <v>0</v>
      </c>
      <c r="AG151" s="20">
        <v>0</v>
      </c>
      <c r="AH151" s="21">
        <v>0</v>
      </c>
      <c r="AI151" s="21">
        <v>0</v>
      </c>
      <c r="AJ151" s="21">
        <v>0</v>
      </c>
      <c r="AK151" s="22">
        <v>0</v>
      </c>
      <c r="AL151" s="20">
        <v>0</v>
      </c>
      <c r="AM151" s="21">
        <v>0</v>
      </c>
      <c r="AN151" s="21">
        <v>0</v>
      </c>
      <c r="AO151" s="21">
        <v>0</v>
      </c>
      <c r="AP151" s="22">
        <v>0</v>
      </c>
      <c r="AQ151" s="20">
        <v>0</v>
      </c>
      <c r="AR151" s="21">
        <v>0</v>
      </c>
      <c r="AS151" s="21">
        <v>0</v>
      </c>
      <c r="AT151" s="21">
        <v>0</v>
      </c>
      <c r="AU151" s="22">
        <v>0</v>
      </c>
      <c r="AV151" s="20">
        <v>440.89457694099997</v>
      </c>
      <c r="AW151" s="21">
        <v>118.37930182599086</v>
      </c>
      <c r="AX151" s="21">
        <v>0</v>
      </c>
      <c r="AY151" s="21">
        <v>0</v>
      </c>
      <c r="AZ151" s="22">
        <v>333.0611528635484</v>
      </c>
      <c r="BA151" s="20">
        <v>0</v>
      </c>
      <c r="BB151" s="21">
        <v>0</v>
      </c>
      <c r="BC151" s="21">
        <v>0</v>
      </c>
      <c r="BD151" s="21">
        <v>0</v>
      </c>
      <c r="BE151" s="22">
        <v>0</v>
      </c>
      <c r="BF151" s="20">
        <v>223.19712631283878</v>
      </c>
      <c r="BG151" s="21">
        <v>5.078374324806452</v>
      </c>
      <c r="BH151" s="21">
        <v>0</v>
      </c>
      <c r="BI151" s="21">
        <v>0</v>
      </c>
      <c r="BJ151" s="22">
        <v>32.140626538483865</v>
      </c>
      <c r="BK151" s="23">
        <f>SUM(C151:BJ151)</f>
        <v>1488.506171198539</v>
      </c>
      <c r="BL151" s="18"/>
      <c r="BM151"/>
    </row>
    <row r="152" spans="1:65" ht="15">
      <c r="A152" s="19"/>
      <c r="B152" s="7" t="s">
        <v>143</v>
      </c>
      <c r="C152" s="20">
        <v>0</v>
      </c>
      <c r="D152" s="21">
        <v>0.6622402747741934</v>
      </c>
      <c r="E152" s="21">
        <v>0</v>
      </c>
      <c r="F152" s="21">
        <v>0</v>
      </c>
      <c r="G152" s="22">
        <v>0</v>
      </c>
      <c r="H152" s="20">
        <v>10.064606219290322</v>
      </c>
      <c r="I152" s="21">
        <v>4.697958530548388</v>
      </c>
      <c r="J152" s="21">
        <v>0</v>
      </c>
      <c r="K152" s="21">
        <v>0</v>
      </c>
      <c r="L152" s="22">
        <v>16.389158548225808</v>
      </c>
      <c r="M152" s="20">
        <v>0</v>
      </c>
      <c r="N152" s="21">
        <v>0</v>
      </c>
      <c r="O152" s="21">
        <v>0</v>
      </c>
      <c r="P152" s="21">
        <v>0</v>
      </c>
      <c r="Q152" s="22">
        <v>0</v>
      </c>
      <c r="R152" s="20">
        <v>11.514538313387098</v>
      </c>
      <c r="S152" s="21">
        <v>4.221554309967742</v>
      </c>
      <c r="T152" s="21">
        <v>0</v>
      </c>
      <c r="U152" s="21">
        <v>0</v>
      </c>
      <c r="V152" s="22">
        <v>12.877727641096772</v>
      </c>
      <c r="W152" s="20">
        <v>0</v>
      </c>
      <c r="X152" s="21">
        <v>0</v>
      </c>
      <c r="Y152" s="21">
        <v>0</v>
      </c>
      <c r="Z152" s="21">
        <v>0</v>
      </c>
      <c r="AA152" s="22">
        <v>0</v>
      </c>
      <c r="AB152" s="20">
        <v>0</v>
      </c>
      <c r="AC152" s="21">
        <v>0</v>
      </c>
      <c r="AD152" s="21">
        <v>0</v>
      </c>
      <c r="AE152" s="21">
        <v>0</v>
      </c>
      <c r="AF152" s="22">
        <v>0</v>
      </c>
      <c r="AG152" s="20">
        <v>0</v>
      </c>
      <c r="AH152" s="21">
        <v>0</v>
      </c>
      <c r="AI152" s="21">
        <v>0</v>
      </c>
      <c r="AJ152" s="21">
        <v>0</v>
      </c>
      <c r="AK152" s="22">
        <v>0</v>
      </c>
      <c r="AL152" s="20">
        <v>0</v>
      </c>
      <c r="AM152" s="21">
        <v>0</v>
      </c>
      <c r="AN152" s="21">
        <v>0</v>
      </c>
      <c r="AO152" s="21">
        <v>0</v>
      </c>
      <c r="AP152" s="22">
        <v>0</v>
      </c>
      <c r="AQ152" s="20">
        <v>0</v>
      </c>
      <c r="AR152" s="21">
        <v>0</v>
      </c>
      <c r="AS152" s="21">
        <v>0</v>
      </c>
      <c r="AT152" s="21">
        <v>0</v>
      </c>
      <c r="AU152" s="22">
        <v>0</v>
      </c>
      <c r="AV152" s="20">
        <v>27.290035102322584</v>
      </c>
      <c r="AW152" s="21">
        <v>9.244020541743057</v>
      </c>
      <c r="AX152" s="21">
        <v>0</v>
      </c>
      <c r="AY152" s="21">
        <v>0</v>
      </c>
      <c r="AZ152" s="22">
        <v>37.62745836758065</v>
      </c>
      <c r="BA152" s="20">
        <v>0</v>
      </c>
      <c r="BB152" s="21">
        <v>0</v>
      </c>
      <c r="BC152" s="21">
        <v>0</v>
      </c>
      <c r="BD152" s="21">
        <v>0</v>
      </c>
      <c r="BE152" s="22">
        <v>0</v>
      </c>
      <c r="BF152" s="20">
        <v>24.166527872161293</v>
      </c>
      <c r="BG152" s="21">
        <v>2.273399084258065</v>
      </c>
      <c r="BH152" s="21">
        <v>0</v>
      </c>
      <c r="BI152" s="21">
        <v>0</v>
      </c>
      <c r="BJ152" s="22">
        <v>18.760184963709673</v>
      </c>
      <c r="BK152" s="23">
        <f>SUM(C152:BJ152)</f>
        <v>179.78940976906563</v>
      </c>
      <c r="BL152" s="18"/>
      <c r="BM152"/>
    </row>
    <row r="153" spans="1:64" ht="15">
      <c r="A153" s="19"/>
      <c r="B153" s="7" t="s">
        <v>163</v>
      </c>
      <c r="C153" s="20">
        <v>0</v>
      </c>
      <c r="D153" s="21">
        <v>0.7021559677419356</v>
      </c>
      <c r="E153" s="21">
        <v>0</v>
      </c>
      <c r="F153" s="21">
        <v>0</v>
      </c>
      <c r="G153" s="22">
        <v>0</v>
      </c>
      <c r="H153" s="20">
        <v>16.751900698387093</v>
      </c>
      <c r="I153" s="21">
        <v>8.165132347225805</v>
      </c>
      <c r="J153" s="21">
        <v>0</v>
      </c>
      <c r="K153" s="21">
        <v>0</v>
      </c>
      <c r="L153" s="22">
        <v>93.07594086474194</v>
      </c>
      <c r="M153" s="20">
        <v>0</v>
      </c>
      <c r="N153" s="21">
        <v>0</v>
      </c>
      <c r="O153" s="21">
        <v>0</v>
      </c>
      <c r="P153" s="21">
        <v>0</v>
      </c>
      <c r="Q153" s="22">
        <v>0</v>
      </c>
      <c r="R153" s="20">
        <v>7.55982281867742</v>
      </c>
      <c r="S153" s="21">
        <v>0.16994090854838712</v>
      </c>
      <c r="T153" s="21">
        <v>0</v>
      </c>
      <c r="U153" s="21">
        <v>0</v>
      </c>
      <c r="V153" s="22">
        <v>4.009831490225808</v>
      </c>
      <c r="W153" s="20">
        <v>0</v>
      </c>
      <c r="X153" s="21">
        <v>0</v>
      </c>
      <c r="Y153" s="21">
        <v>0</v>
      </c>
      <c r="Z153" s="21">
        <v>0</v>
      </c>
      <c r="AA153" s="22">
        <v>0</v>
      </c>
      <c r="AB153" s="20">
        <v>0</v>
      </c>
      <c r="AC153" s="21">
        <v>0</v>
      </c>
      <c r="AD153" s="21">
        <v>0</v>
      </c>
      <c r="AE153" s="21">
        <v>0</v>
      </c>
      <c r="AF153" s="22">
        <v>0</v>
      </c>
      <c r="AG153" s="20">
        <v>0</v>
      </c>
      <c r="AH153" s="21">
        <v>0</v>
      </c>
      <c r="AI153" s="21">
        <v>0</v>
      </c>
      <c r="AJ153" s="21">
        <v>0</v>
      </c>
      <c r="AK153" s="22">
        <v>0</v>
      </c>
      <c r="AL153" s="20">
        <v>0</v>
      </c>
      <c r="AM153" s="21">
        <v>0</v>
      </c>
      <c r="AN153" s="21">
        <v>0</v>
      </c>
      <c r="AO153" s="21">
        <v>0</v>
      </c>
      <c r="AP153" s="22">
        <v>0</v>
      </c>
      <c r="AQ153" s="20">
        <v>0</v>
      </c>
      <c r="AR153" s="21">
        <v>0</v>
      </c>
      <c r="AS153" s="21">
        <v>0</v>
      </c>
      <c r="AT153" s="21">
        <v>0</v>
      </c>
      <c r="AU153" s="22">
        <v>0</v>
      </c>
      <c r="AV153" s="20">
        <v>7.223058869322582</v>
      </c>
      <c r="AW153" s="21">
        <v>0.8122821295729145</v>
      </c>
      <c r="AX153" s="21">
        <v>0</v>
      </c>
      <c r="AY153" s="21">
        <v>0</v>
      </c>
      <c r="AZ153" s="22">
        <v>9.292983502419354</v>
      </c>
      <c r="BA153" s="20">
        <v>0</v>
      </c>
      <c r="BB153" s="21">
        <v>0</v>
      </c>
      <c r="BC153" s="21">
        <v>0</v>
      </c>
      <c r="BD153" s="21">
        <v>0</v>
      </c>
      <c r="BE153" s="22">
        <v>0</v>
      </c>
      <c r="BF153" s="20">
        <v>2.418479359290323</v>
      </c>
      <c r="BG153" s="21">
        <v>2.948381600258065</v>
      </c>
      <c r="BH153" s="21">
        <v>0</v>
      </c>
      <c r="BI153" s="21">
        <v>0</v>
      </c>
      <c r="BJ153" s="22">
        <v>1.530732208032258</v>
      </c>
      <c r="BK153" s="23">
        <f>SUM(C153:BJ153)</f>
        <v>154.66064276444388</v>
      </c>
      <c r="BL153" s="18"/>
    </row>
    <row r="154" spans="1:63" ht="15">
      <c r="A154" s="19"/>
      <c r="B154" s="7" t="s">
        <v>157</v>
      </c>
      <c r="C154" s="20">
        <v>0</v>
      </c>
      <c r="D154" s="21">
        <v>0.5311561290322581</v>
      </c>
      <c r="E154" s="21">
        <v>0</v>
      </c>
      <c r="F154" s="21">
        <v>0</v>
      </c>
      <c r="G154" s="22">
        <v>0</v>
      </c>
      <c r="H154" s="20">
        <v>9.064273483290322</v>
      </c>
      <c r="I154" s="21">
        <v>8.894065730806451</v>
      </c>
      <c r="J154" s="21">
        <v>0</v>
      </c>
      <c r="K154" s="21">
        <v>0</v>
      </c>
      <c r="L154" s="22">
        <v>14.308403909741935</v>
      </c>
      <c r="M154" s="20">
        <v>0</v>
      </c>
      <c r="N154" s="21">
        <v>0</v>
      </c>
      <c r="O154" s="21">
        <v>0</v>
      </c>
      <c r="P154" s="21">
        <v>0</v>
      </c>
      <c r="Q154" s="22">
        <v>0</v>
      </c>
      <c r="R154" s="20">
        <v>6.279087228129031</v>
      </c>
      <c r="S154" s="21">
        <v>0.3082762736774193</v>
      </c>
      <c r="T154" s="21">
        <v>0</v>
      </c>
      <c r="U154" s="21">
        <v>0</v>
      </c>
      <c r="V154" s="22">
        <v>4.248390908580646</v>
      </c>
      <c r="W154" s="20">
        <v>0</v>
      </c>
      <c r="X154" s="21">
        <v>0</v>
      </c>
      <c r="Y154" s="21">
        <v>0</v>
      </c>
      <c r="Z154" s="21">
        <v>0</v>
      </c>
      <c r="AA154" s="22">
        <v>0</v>
      </c>
      <c r="AB154" s="20">
        <v>0</v>
      </c>
      <c r="AC154" s="21">
        <v>0</v>
      </c>
      <c r="AD154" s="21">
        <v>0</v>
      </c>
      <c r="AE154" s="21">
        <v>0</v>
      </c>
      <c r="AF154" s="22">
        <v>0</v>
      </c>
      <c r="AG154" s="20">
        <v>0</v>
      </c>
      <c r="AH154" s="21">
        <v>0</v>
      </c>
      <c r="AI154" s="21">
        <v>0</v>
      </c>
      <c r="AJ154" s="21">
        <v>0</v>
      </c>
      <c r="AK154" s="22">
        <v>0</v>
      </c>
      <c r="AL154" s="20">
        <v>0</v>
      </c>
      <c r="AM154" s="21">
        <v>0</v>
      </c>
      <c r="AN154" s="21">
        <v>0</v>
      </c>
      <c r="AO154" s="21">
        <v>0</v>
      </c>
      <c r="AP154" s="22">
        <v>0</v>
      </c>
      <c r="AQ154" s="20">
        <v>0</v>
      </c>
      <c r="AR154" s="21">
        <v>0</v>
      </c>
      <c r="AS154" s="21">
        <v>0</v>
      </c>
      <c r="AT154" s="21">
        <v>0</v>
      </c>
      <c r="AU154" s="22">
        <v>0</v>
      </c>
      <c r="AV154" s="20">
        <v>33.04930540683871</v>
      </c>
      <c r="AW154" s="21">
        <v>15.78216730071265</v>
      </c>
      <c r="AX154" s="21">
        <v>0</v>
      </c>
      <c r="AY154" s="21">
        <v>0</v>
      </c>
      <c r="AZ154" s="22">
        <v>58.12836240954838</v>
      </c>
      <c r="BA154" s="20">
        <v>0</v>
      </c>
      <c r="BB154" s="21">
        <v>0</v>
      </c>
      <c r="BC154" s="21">
        <v>0</v>
      </c>
      <c r="BD154" s="21">
        <v>0</v>
      </c>
      <c r="BE154" s="22">
        <v>0</v>
      </c>
      <c r="BF154" s="20">
        <v>24.257142169354843</v>
      </c>
      <c r="BG154" s="21">
        <v>3.5152013793225816</v>
      </c>
      <c r="BH154" s="21">
        <v>0</v>
      </c>
      <c r="BI154" s="21">
        <v>0</v>
      </c>
      <c r="BJ154" s="22">
        <v>14.674712782548388</v>
      </c>
      <c r="BK154" s="23">
        <f>SUM(C154:BJ154)</f>
        <v>193.0405451115836</v>
      </c>
    </row>
    <row r="155" spans="1:63" s="28" customFormat="1" ht="15">
      <c r="A155" s="19"/>
      <c r="B155" s="8" t="s">
        <v>27</v>
      </c>
      <c r="C155" s="24">
        <f>SUM(C150:C154)</f>
        <v>0</v>
      </c>
      <c r="D155" s="24">
        <f aca="true" t="shared" si="29" ref="D155:BJ155">SUM(D150:D154)</f>
        <v>13.83135399116129</v>
      </c>
      <c r="E155" s="24">
        <f t="shared" si="29"/>
        <v>0</v>
      </c>
      <c r="F155" s="24">
        <f t="shared" si="29"/>
        <v>0</v>
      </c>
      <c r="G155" s="24">
        <f t="shared" si="29"/>
        <v>0</v>
      </c>
      <c r="H155" s="24">
        <f t="shared" si="29"/>
        <v>131.35026223493549</v>
      </c>
      <c r="I155" s="24">
        <f t="shared" si="29"/>
        <v>42.96523204012903</v>
      </c>
      <c r="J155" s="24">
        <f t="shared" si="29"/>
        <v>0</v>
      </c>
      <c r="K155" s="24">
        <f t="shared" si="29"/>
        <v>0</v>
      </c>
      <c r="L155" s="24">
        <f t="shared" si="29"/>
        <v>284.35510766293544</v>
      </c>
      <c r="M155" s="24">
        <f t="shared" si="29"/>
        <v>0</v>
      </c>
      <c r="N155" s="24">
        <f t="shared" si="29"/>
        <v>0</v>
      </c>
      <c r="O155" s="24">
        <f t="shared" si="29"/>
        <v>0</v>
      </c>
      <c r="P155" s="24">
        <f t="shared" si="29"/>
        <v>0</v>
      </c>
      <c r="Q155" s="24">
        <f t="shared" si="29"/>
        <v>0</v>
      </c>
      <c r="R155" s="24">
        <f t="shared" si="29"/>
        <v>78.35907213561289</v>
      </c>
      <c r="S155" s="24">
        <f t="shared" si="29"/>
        <v>9.40229342619355</v>
      </c>
      <c r="T155" s="24">
        <f t="shared" si="29"/>
        <v>0</v>
      </c>
      <c r="U155" s="24">
        <f t="shared" si="29"/>
        <v>0</v>
      </c>
      <c r="V155" s="24">
        <f t="shared" si="29"/>
        <v>33.273618062064514</v>
      </c>
      <c r="W155" s="24">
        <f t="shared" si="29"/>
        <v>0</v>
      </c>
      <c r="X155" s="24">
        <f t="shared" si="29"/>
        <v>0</v>
      </c>
      <c r="Y155" s="24">
        <f t="shared" si="29"/>
        <v>0</v>
      </c>
      <c r="Z155" s="24">
        <f t="shared" si="29"/>
        <v>0</v>
      </c>
      <c r="AA155" s="24">
        <f t="shared" si="29"/>
        <v>0</v>
      </c>
      <c r="AB155" s="24">
        <f t="shared" si="29"/>
        <v>0</v>
      </c>
      <c r="AC155" s="24">
        <f t="shared" si="29"/>
        <v>0</v>
      </c>
      <c r="AD155" s="24">
        <f t="shared" si="29"/>
        <v>0</v>
      </c>
      <c r="AE155" s="24">
        <f t="shared" si="29"/>
        <v>0</v>
      </c>
      <c r="AF155" s="24">
        <f t="shared" si="29"/>
        <v>0</v>
      </c>
      <c r="AG155" s="24">
        <f t="shared" si="29"/>
        <v>0</v>
      </c>
      <c r="AH155" s="24">
        <f t="shared" si="29"/>
        <v>0</v>
      </c>
      <c r="AI155" s="24">
        <f t="shared" si="29"/>
        <v>0</v>
      </c>
      <c r="AJ155" s="24">
        <f t="shared" si="29"/>
        <v>0</v>
      </c>
      <c r="AK155" s="24">
        <f t="shared" si="29"/>
        <v>0</v>
      </c>
      <c r="AL155" s="24">
        <f t="shared" si="29"/>
        <v>0</v>
      </c>
      <c r="AM155" s="24">
        <f t="shared" si="29"/>
        <v>0</v>
      </c>
      <c r="AN155" s="24">
        <f t="shared" si="29"/>
        <v>0</v>
      </c>
      <c r="AO155" s="24">
        <f t="shared" si="29"/>
        <v>0</v>
      </c>
      <c r="AP155" s="24">
        <f t="shared" si="29"/>
        <v>0</v>
      </c>
      <c r="AQ155" s="24">
        <f t="shared" si="29"/>
        <v>0</v>
      </c>
      <c r="AR155" s="24">
        <f t="shared" si="29"/>
        <v>0</v>
      </c>
      <c r="AS155" s="24">
        <f t="shared" si="29"/>
        <v>0</v>
      </c>
      <c r="AT155" s="24">
        <f t="shared" si="29"/>
        <v>0</v>
      </c>
      <c r="AU155" s="24">
        <f t="shared" si="29"/>
        <v>0</v>
      </c>
      <c r="AV155" s="24">
        <f t="shared" si="29"/>
        <v>525.0737955325484</v>
      </c>
      <c r="AW155" s="24">
        <f t="shared" si="29"/>
        <v>164.61858499978453</v>
      </c>
      <c r="AX155" s="24">
        <f t="shared" si="29"/>
        <v>0</v>
      </c>
      <c r="AY155" s="24">
        <f t="shared" si="29"/>
        <v>0</v>
      </c>
      <c r="AZ155" s="24">
        <f t="shared" si="29"/>
        <v>474.37924654051614</v>
      </c>
      <c r="BA155" s="24">
        <f t="shared" si="29"/>
        <v>0</v>
      </c>
      <c r="BB155" s="24">
        <f t="shared" si="29"/>
        <v>0</v>
      </c>
      <c r="BC155" s="24">
        <f t="shared" si="29"/>
        <v>0</v>
      </c>
      <c r="BD155" s="24">
        <f t="shared" si="29"/>
        <v>0</v>
      </c>
      <c r="BE155" s="24">
        <f t="shared" si="29"/>
        <v>0</v>
      </c>
      <c r="BF155" s="24">
        <f t="shared" si="29"/>
        <v>285.6189838444839</v>
      </c>
      <c r="BG155" s="24">
        <f t="shared" si="29"/>
        <v>17.13174896587097</v>
      </c>
      <c r="BH155" s="24">
        <f t="shared" si="29"/>
        <v>0</v>
      </c>
      <c r="BI155" s="24">
        <f t="shared" si="29"/>
        <v>0</v>
      </c>
      <c r="BJ155" s="24">
        <f t="shared" si="29"/>
        <v>77.3418100276129</v>
      </c>
      <c r="BK155" s="26">
        <f>SUM(BK150:BK154)</f>
        <v>2137.7011094638488</v>
      </c>
    </row>
    <row r="158" spans="1:13" ht="15">
      <c r="A158" s="53" t="s">
        <v>200</v>
      </c>
      <c r="B158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</row>
    <row r="159" spans="1:13" ht="15">
      <c r="A159" s="53" t="s">
        <v>201</v>
      </c>
      <c r="B159"/>
      <c r="C159"/>
      <c r="D159"/>
      <c r="E159"/>
      <c r="F159"/>
      <c r="G159"/>
      <c r="H159"/>
      <c r="I159"/>
      <c r="J159"/>
      <c r="K159" s="53" t="s">
        <v>202</v>
      </c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 s="53" t="s">
        <v>203</v>
      </c>
      <c r="L160"/>
      <c r="M160"/>
    </row>
    <row r="161" spans="1:13" ht="15">
      <c r="A161" s="53" t="s">
        <v>204</v>
      </c>
      <c r="B161"/>
      <c r="C161"/>
      <c r="D161"/>
      <c r="E161"/>
      <c r="F161"/>
      <c r="G161"/>
      <c r="H161"/>
      <c r="I161"/>
      <c r="J161"/>
      <c r="K161" s="53" t="s">
        <v>205</v>
      </c>
      <c r="L161"/>
      <c r="M161"/>
    </row>
    <row r="162" spans="1:13" ht="15">
      <c r="A162" s="53" t="s">
        <v>206</v>
      </c>
      <c r="B162"/>
      <c r="C162"/>
      <c r="D162"/>
      <c r="E162"/>
      <c r="F162"/>
      <c r="G162"/>
      <c r="H162"/>
      <c r="I162"/>
      <c r="J162"/>
      <c r="K162" s="53" t="s">
        <v>207</v>
      </c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 s="53" t="s">
        <v>208</v>
      </c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 s="53" t="s">
        <v>209</v>
      </c>
      <c r="L164"/>
      <c r="M164"/>
    </row>
  </sheetData>
  <sheetProtection sheet="1" objects="1" scenarios="1"/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78" t="s">
        <v>199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2" ht="15">
      <c r="B3" s="78" t="s">
        <v>134</v>
      </c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2:12" ht="30">
      <c r="B4" s="38" t="s">
        <v>0</v>
      </c>
      <c r="C4" s="38" t="s">
        <v>52</v>
      </c>
      <c r="D4" s="38" t="s">
        <v>53</v>
      </c>
      <c r="E4" s="38" t="s">
        <v>54</v>
      </c>
      <c r="F4" s="38" t="s">
        <v>21</v>
      </c>
      <c r="G4" s="38" t="s">
        <v>25</v>
      </c>
      <c r="H4" s="38" t="s">
        <v>43</v>
      </c>
      <c r="I4" s="38" t="s">
        <v>55</v>
      </c>
      <c r="J4" s="38" t="s">
        <v>56</v>
      </c>
      <c r="K4" s="38" t="s">
        <v>57</v>
      </c>
      <c r="L4" s="38" t="s">
        <v>58</v>
      </c>
    </row>
    <row r="5" spans="2:12" ht="15">
      <c r="B5" s="39">
        <v>1</v>
      </c>
      <c r="C5" s="40" t="s">
        <v>59</v>
      </c>
      <c r="D5" s="41">
        <v>0.07252603567741937</v>
      </c>
      <c r="E5" s="41">
        <v>0.08571849851612905</v>
      </c>
      <c r="F5" s="41">
        <v>6.215093294903225</v>
      </c>
      <c r="G5" s="41">
        <v>0.0009305415161290321</v>
      </c>
      <c r="H5" s="41">
        <v>0</v>
      </c>
      <c r="I5" s="42">
        <v>0</v>
      </c>
      <c r="J5" s="42">
        <v>0</v>
      </c>
      <c r="K5" s="42">
        <f>D5+E5+F5+G5+H5+I5+J5</f>
        <v>6.374268370612903</v>
      </c>
      <c r="L5" s="41">
        <v>0.11464600603225805</v>
      </c>
    </row>
    <row r="6" spans="2:12" ht="15">
      <c r="B6" s="39">
        <v>2</v>
      </c>
      <c r="C6" s="43" t="s">
        <v>60</v>
      </c>
      <c r="D6" s="41">
        <v>94.52285021764519</v>
      </c>
      <c r="E6" s="41">
        <v>329.6797145985808</v>
      </c>
      <c r="F6" s="41">
        <v>1795.961602602452</v>
      </c>
      <c r="G6" s="41">
        <v>28.146336593548384</v>
      </c>
      <c r="H6" s="41">
        <v>0</v>
      </c>
      <c r="I6" s="42">
        <v>45.5839</v>
      </c>
      <c r="J6" s="42">
        <v>336.0885999999999</v>
      </c>
      <c r="K6" s="42">
        <f aca="true" t="shared" si="0" ref="K6:K41">D6+E6+F6+G6+H6+I6+J6</f>
        <v>2629.9830040122265</v>
      </c>
      <c r="L6" s="41">
        <v>20.879405580225814</v>
      </c>
    </row>
    <row r="7" spans="2:12" ht="15">
      <c r="B7" s="39">
        <v>3</v>
      </c>
      <c r="C7" s="40" t="s">
        <v>61</v>
      </c>
      <c r="D7" s="41">
        <v>0.9529324300967743</v>
      </c>
      <c r="E7" s="41">
        <v>5.1630975977096805</v>
      </c>
      <c r="F7" s="41">
        <v>31.426224974838703</v>
      </c>
      <c r="G7" s="41">
        <v>0.30233248929032264</v>
      </c>
      <c r="H7" s="41">
        <v>0</v>
      </c>
      <c r="I7" s="42">
        <v>0.2924</v>
      </c>
      <c r="J7" s="42">
        <v>2.1022999999999996</v>
      </c>
      <c r="K7" s="42">
        <f t="shared" si="0"/>
        <v>40.23928749193548</v>
      </c>
      <c r="L7" s="41">
        <v>0.3367616044193548</v>
      </c>
    </row>
    <row r="8" spans="2:12" ht="15">
      <c r="B8" s="39">
        <v>4</v>
      </c>
      <c r="C8" s="43" t="s">
        <v>62</v>
      </c>
      <c r="D8" s="41">
        <v>23.224666381516126</v>
      </c>
      <c r="E8" s="41">
        <v>88.9954751547742</v>
      </c>
      <c r="F8" s="41">
        <v>862.4480833773221</v>
      </c>
      <c r="G8" s="41">
        <v>26.719089679032255</v>
      </c>
      <c r="H8" s="41">
        <v>0</v>
      </c>
      <c r="I8" s="42">
        <v>11.489399999999998</v>
      </c>
      <c r="J8" s="42">
        <v>56.697</v>
      </c>
      <c r="K8" s="42">
        <f t="shared" si="0"/>
        <v>1069.5737145926446</v>
      </c>
      <c r="L8" s="41">
        <v>11.023232693451613</v>
      </c>
    </row>
    <row r="9" spans="2:12" ht="15">
      <c r="B9" s="39">
        <v>5</v>
      </c>
      <c r="C9" s="43" t="s">
        <v>63</v>
      </c>
      <c r="D9" s="41">
        <v>40.39704968512904</v>
      </c>
      <c r="E9" s="41">
        <v>122.4829612636774</v>
      </c>
      <c r="F9" s="41">
        <v>2094.549822094806</v>
      </c>
      <c r="G9" s="41">
        <v>32.21573166158065</v>
      </c>
      <c r="H9" s="41">
        <v>0</v>
      </c>
      <c r="I9" s="42">
        <v>45.3797</v>
      </c>
      <c r="J9" s="42">
        <v>300.9121999999999</v>
      </c>
      <c r="K9" s="42">
        <f t="shared" si="0"/>
        <v>2635.937464705193</v>
      </c>
      <c r="L9" s="41">
        <v>55.69383030803224</v>
      </c>
    </row>
    <row r="10" spans="2:12" ht="15">
      <c r="B10" s="39">
        <v>6</v>
      </c>
      <c r="C10" s="43" t="s">
        <v>64</v>
      </c>
      <c r="D10" s="41">
        <v>13.889074115903226</v>
      </c>
      <c r="E10" s="41">
        <v>112.67958281809679</v>
      </c>
      <c r="F10" s="41">
        <v>544.4864321564838</v>
      </c>
      <c r="G10" s="41">
        <v>21.99678593754838</v>
      </c>
      <c r="H10" s="41">
        <v>0</v>
      </c>
      <c r="I10" s="42">
        <v>103.715</v>
      </c>
      <c r="J10" s="42">
        <v>147.401</v>
      </c>
      <c r="K10" s="42">
        <f t="shared" si="0"/>
        <v>944.1678750280323</v>
      </c>
      <c r="L10" s="41">
        <v>7.392184209709677</v>
      </c>
    </row>
    <row r="11" spans="2:12" ht="15">
      <c r="B11" s="39">
        <v>7</v>
      </c>
      <c r="C11" s="43" t="s">
        <v>65</v>
      </c>
      <c r="D11" s="41">
        <v>171.76466528809675</v>
      </c>
      <c r="E11" s="41">
        <v>132.86077002045167</v>
      </c>
      <c r="F11" s="41">
        <v>1247.3271289802576</v>
      </c>
      <c r="G11" s="41">
        <v>27.64485678348387</v>
      </c>
      <c r="H11" s="41">
        <v>0</v>
      </c>
      <c r="I11" s="42">
        <v>0</v>
      </c>
      <c r="J11" s="42">
        <v>0</v>
      </c>
      <c r="K11" s="42">
        <f t="shared" si="0"/>
        <v>1579.59742107229</v>
      </c>
      <c r="L11" s="41">
        <v>17.745693130193555</v>
      </c>
    </row>
    <row r="12" spans="2:12" ht="15">
      <c r="B12" s="39">
        <v>8</v>
      </c>
      <c r="C12" s="40" t="s">
        <v>66</v>
      </c>
      <c r="D12" s="41">
        <v>2.59245590932258</v>
      </c>
      <c r="E12" s="41">
        <v>6.019095832193547</v>
      </c>
      <c r="F12" s="41">
        <v>77.01351802283874</v>
      </c>
      <c r="G12" s="41">
        <v>2.804915112193548</v>
      </c>
      <c r="H12" s="41">
        <v>0</v>
      </c>
      <c r="I12" s="42">
        <v>0</v>
      </c>
      <c r="J12" s="42">
        <v>0</v>
      </c>
      <c r="K12" s="42">
        <f t="shared" si="0"/>
        <v>88.42998487654842</v>
      </c>
      <c r="L12" s="41">
        <v>0.6220080709032259</v>
      </c>
    </row>
    <row r="13" spans="2:12" ht="15">
      <c r="B13" s="39">
        <v>9</v>
      </c>
      <c r="C13" s="40" t="s">
        <v>67</v>
      </c>
      <c r="D13" s="41">
        <v>0.10363987625806453</v>
      </c>
      <c r="E13" s="41">
        <v>0.5399175689354838</v>
      </c>
      <c r="F13" s="41">
        <v>6.962646966645162</v>
      </c>
      <c r="G13" s="41">
        <v>0.012632396870967741</v>
      </c>
      <c r="H13" s="41">
        <v>0</v>
      </c>
      <c r="I13" s="42">
        <v>0</v>
      </c>
      <c r="J13" s="42">
        <v>0</v>
      </c>
      <c r="K13" s="42">
        <f t="shared" si="0"/>
        <v>7.618836808709678</v>
      </c>
      <c r="L13" s="41">
        <v>0.026811114064516126</v>
      </c>
    </row>
    <row r="14" spans="2:12" ht="15">
      <c r="B14" s="39">
        <v>10</v>
      </c>
      <c r="C14" s="43" t="s">
        <v>68</v>
      </c>
      <c r="D14" s="41">
        <v>210.04817471845158</v>
      </c>
      <c r="E14" s="41">
        <v>461.47159672703236</v>
      </c>
      <c r="F14" s="41">
        <v>1227.2191158115168</v>
      </c>
      <c r="G14" s="41">
        <v>63.08278817787097</v>
      </c>
      <c r="H14" s="41">
        <v>0</v>
      </c>
      <c r="I14" s="42">
        <v>119.76509999999999</v>
      </c>
      <c r="J14" s="42">
        <v>47.922599999999996</v>
      </c>
      <c r="K14" s="42">
        <f t="shared" si="0"/>
        <v>2129.5093754348713</v>
      </c>
      <c r="L14" s="41">
        <v>19.58532311122581</v>
      </c>
    </row>
    <row r="15" spans="2:12" ht="15">
      <c r="B15" s="39">
        <v>11</v>
      </c>
      <c r="C15" s="43" t="s">
        <v>69</v>
      </c>
      <c r="D15" s="41">
        <v>2759.6360305123867</v>
      </c>
      <c r="E15" s="41">
        <v>2448.01780671355</v>
      </c>
      <c r="F15" s="41">
        <v>14774.541910202659</v>
      </c>
      <c r="G15" s="41">
        <v>456.7350847897097</v>
      </c>
      <c r="H15" s="41">
        <v>0</v>
      </c>
      <c r="I15" s="42">
        <v>266.9029</v>
      </c>
      <c r="J15" s="42">
        <v>1878.397199999999</v>
      </c>
      <c r="K15" s="42">
        <f t="shared" si="0"/>
        <v>22584.230932218306</v>
      </c>
      <c r="L15" s="41">
        <v>152.96978603638715</v>
      </c>
    </row>
    <row r="16" spans="2:12" ht="15">
      <c r="B16" s="39">
        <v>12</v>
      </c>
      <c r="C16" s="43" t="s">
        <v>70</v>
      </c>
      <c r="D16" s="41">
        <v>2048.598596839484</v>
      </c>
      <c r="E16" s="41">
        <v>2456.968248103775</v>
      </c>
      <c r="F16" s="41">
        <v>3608.586731117161</v>
      </c>
      <c r="G16" s="41">
        <v>50.158773196483864</v>
      </c>
      <c r="H16" s="41">
        <v>0</v>
      </c>
      <c r="I16" s="42">
        <v>105.77069999999999</v>
      </c>
      <c r="J16" s="42">
        <v>1489.4996999999992</v>
      </c>
      <c r="K16" s="42">
        <f t="shared" si="0"/>
        <v>9759.582749256902</v>
      </c>
      <c r="L16" s="41">
        <v>74.86309270483868</v>
      </c>
    </row>
    <row r="17" spans="2:12" ht="15">
      <c r="B17" s="39">
        <v>13</v>
      </c>
      <c r="C17" s="43" t="s">
        <v>71</v>
      </c>
      <c r="D17" s="41">
        <v>13.56671084287097</v>
      </c>
      <c r="E17" s="41">
        <v>71.4419638915484</v>
      </c>
      <c r="F17" s="41">
        <v>628.3921901614515</v>
      </c>
      <c r="G17" s="41">
        <v>18.2292740743871</v>
      </c>
      <c r="H17" s="41">
        <v>0</v>
      </c>
      <c r="I17" s="42">
        <v>5.2261999999999995</v>
      </c>
      <c r="J17" s="42">
        <v>46.43930000000003</v>
      </c>
      <c r="K17" s="42">
        <f t="shared" si="0"/>
        <v>783.295638970258</v>
      </c>
      <c r="L17" s="41">
        <v>9.574024281225809</v>
      </c>
    </row>
    <row r="18" spans="2:12" ht="15">
      <c r="B18" s="39">
        <v>14</v>
      </c>
      <c r="C18" s="43" t="s">
        <v>72</v>
      </c>
      <c r="D18" s="41">
        <v>3.3327107829032263</v>
      </c>
      <c r="E18" s="41">
        <v>21.95208728048387</v>
      </c>
      <c r="F18" s="41">
        <v>395.1559960688065</v>
      </c>
      <c r="G18" s="41">
        <v>5.459933492258065</v>
      </c>
      <c r="H18" s="41">
        <v>0</v>
      </c>
      <c r="I18" s="42">
        <v>7.9109</v>
      </c>
      <c r="J18" s="42">
        <v>19.118699999999997</v>
      </c>
      <c r="K18" s="42">
        <f t="shared" si="0"/>
        <v>452.93032762445165</v>
      </c>
      <c r="L18" s="41">
        <v>4.878716951709678</v>
      </c>
    </row>
    <row r="19" spans="2:12" ht="15">
      <c r="B19" s="39">
        <v>15</v>
      </c>
      <c r="C19" s="43" t="s">
        <v>73</v>
      </c>
      <c r="D19" s="41">
        <v>47.821005105161284</v>
      </c>
      <c r="E19" s="41">
        <v>192.87651621945167</v>
      </c>
      <c r="F19" s="41">
        <v>2199.139867225871</v>
      </c>
      <c r="G19" s="41">
        <v>54.20866723080644</v>
      </c>
      <c r="H19" s="41">
        <v>0</v>
      </c>
      <c r="I19" s="42">
        <v>2.6366</v>
      </c>
      <c r="J19" s="42">
        <v>60.8292</v>
      </c>
      <c r="K19" s="42">
        <f t="shared" si="0"/>
        <v>2557.5118557812903</v>
      </c>
      <c r="L19" s="41">
        <v>29.085291379258067</v>
      </c>
    </row>
    <row r="20" spans="2:12" ht="15">
      <c r="B20" s="39">
        <v>16</v>
      </c>
      <c r="C20" s="43" t="s">
        <v>74</v>
      </c>
      <c r="D20" s="41">
        <v>2280.4194799954516</v>
      </c>
      <c r="E20" s="41">
        <v>3351.58931992132</v>
      </c>
      <c r="F20" s="41">
        <v>7932.188301173142</v>
      </c>
      <c r="G20" s="41">
        <v>121.18646593712903</v>
      </c>
      <c r="H20" s="41">
        <v>0</v>
      </c>
      <c r="I20" s="42">
        <v>652.447</v>
      </c>
      <c r="J20" s="42">
        <v>2380.2677000000003</v>
      </c>
      <c r="K20" s="42">
        <f t="shared" si="0"/>
        <v>16718.098267027046</v>
      </c>
      <c r="L20" s="41">
        <v>181.77267917780645</v>
      </c>
    </row>
    <row r="21" spans="2:12" ht="15">
      <c r="B21" s="39">
        <v>17</v>
      </c>
      <c r="C21" s="43" t="s">
        <v>75</v>
      </c>
      <c r="D21" s="41">
        <v>360.0914326946453</v>
      </c>
      <c r="E21" s="41">
        <v>353.35219604583864</v>
      </c>
      <c r="F21" s="41">
        <v>2291.5034076616766</v>
      </c>
      <c r="G21" s="41">
        <v>38.05047867980645</v>
      </c>
      <c r="H21" s="41">
        <v>0</v>
      </c>
      <c r="I21" s="42">
        <v>93.5476</v>
      </c>
      <c r="J21" s="42">
        <v>480.09030000000007</v>
      </c>
      <c r="K21" s="42">
        <f t="shared" si="0"/>
        <v>3616.635415081967</v>
      </c>
      <c r="L21" s="41">
        <v>35.246814210741945</v>
      </c>
    </row>
    <row r="22" spans="2:12" ht="15">
      <c r="B22" s="39">
        <v>18</v>
      </c>
      <c r="C22" s="40" t="s">
        <v>96</v>
      </c>
      <c r="D22" s="41">
        <v>0.00790111764516129</v>
      </c>
      <c r="E22" s="41">
        <v>0.003011897677419355</v>
      </c>
      <c r="F22" s="41">
        <v>0.21428715296774192</v>
      </c>
      <c r="G22" s="41">
        <v>0.0005177360645161291</v>
      </c>
      <c r="H22" s="41">
        <v>0</v>
      </c>
      <c r="I22" s="42">
        <v>0</v>
      </c>
      <c r="J22" s="42">
        <v>0</v>
      </c>
      <c r="K22" s="42">
        <f t="shared" si="0"/>
        <v>0.2257179043548387</v>
      </c>
      <c r="L22" s="41">
        <v>0.0026412452903225806</v>
      </c>
    </row>
    <row r="23" spans="2:12" ht="15">
      <c r="B23" s="39">
        <v>19</v>
      </c>
      <c r="C23" s="43" t="s">
        <v>76</v>
      </c>
      <c r="D23" s="41">
        <v>184.61636796883874</v>
      </c>
      <c r="E23" s="41">
        <v>581.2206852812582</v>
      </c>
      <c r="F23" s="41">
        <v>3556.98538325468</v>
      </c>
      <c r="G23" s="41">
        <v>85.59636181354838</v>
      </c>
      <c r="H23" s="41">
        <v>0</v>
      </c>
      <c r="I23" s="42">
        <v>66.05460000000001</v>
      </c>
      <c r="J23" s="42">
        <v>390.9939999999999</v>
      </c>
      <c r="K23" s="42">
        <f t="shared" si="0"/>
        <v>4865.467398318326</v>
      </c>
      <c r="L23" s="41">
        <v>48.44764115529031</v>
      </c>
    </row>
    <row r="24" spans="2:12" ht="15">
      <c r="B24" s="39">
        <v>20</v>
      </c>
      <c r="C24" s="43" t="s">
        <v>77</v>
      </c>
      <c r="D24" s="41">
        <v>19395.7867860297</v>
      </c>
      <c r="E24" s="41">
        <v>24034.533634758158</v>
      </c>
      <c r="F24" s="41">
        <v>34838.5033821068</v>
      </c>
      <c r="G24" s="41">
        <v>839.6767692292858</v>
      </c>
      <c r="H24" s="41">
        <v>0</v>
      </c>
      <c r="I24" s="42">
        <v>4093.7171818379793</v>
      </c>
      <c r="J24" s="42">
        <v>41097.58026698188</v>
      </c>
      <c r="K24" s="42">
        <f t="shared" si="0"/>
        <v>124299.7980209438</v>
      </c>
      <c r="L24" s="41">
        <v>646.7972276951391</v>
      </c>
    </row>
    <row r="25" spans="2:12" ht="15">
      <c r="B25" s="39">
        <v>21</v>
      </c>
      <c r="C25" s="40" t="s">
        <v>78</v>
      </c>
      <c r="D25" s="41">
        <v>0.6393253443870968</v>
      </c>
      <c r="E25" s="41">
        <v>1.030326504709677</v>
      </c>
      <c r="F25" s="41">
        <v>21.441500707483872</v>
      </c>
      <c r="G25" s="41">
        <v>0.35606902819354835</v>
      </c>
      <c r="H25" s="41">
        <v>0</v>
      </c>
      <c r="I25" s="42">
        <v>0.3741</v>
      </c>
      <c r="J25" s="42">
        <v>4.9117999999999995</v>
      </c>
      <c r="K25" s="42">
        <f t="shared" si="0"/>
        <v>28.753121584774192</v>
      </c>
      <c r="L25" s="41">
        <v>0.29267109219354825</v>
      </c>
    </row>
    <row r="26" spans="2:12" ht="15">
      <c r="B26" s="39">
        <v>22</v>
      </c>
      <c r="C26" s="43" t="s">
        <v>79</v>
      </c>
      <c r="D26" s="41">
        <v>1.4727629337419355</v>
      </c>
      <c r="E26" s="41">
        <v>44.47872987158065</v>
      </c>
      <c r="F26" s="41">
        <v>148.1485837875161</v>
      </c>
      <c r="G26" s="41">
        <v>2.3085553848387095</v>
      </c>
      <c r="H26" s="41">
        <v>0</v>
      </c>
      <c r="I26" s="42">
        <v>0.6342000000000001</v>
      </c>
      <c r="J26" s="42">
        <v>5.4700999999999995</v>
      </c>
      <c r="K26" s="42">
        <f t="shared" si="0"/>
        <v>202.51293197767737</v>
      </c>
      <c r="L26" s="41">
        <v>0.9849031977096772</v>
      </c>
    </row>
    <row r="27" spans="2:12" ht="15">
      <c r="B27" s="39">
        <v>23</v>
      </c>
      <c r="C27" s="40" t="s">
        <v>80</v>
      </c>
      <c r="D27" s="41">
        <v>0.046025267548387094</v>
      </c>
      <c r="E27" s="41">
        <v>2.2685049826129027</v>
      </c>
      <c r="F27" s="41">
        <v>6.945319569096778</v>
      </c>
      <c r="G27" s="41">
        <v>0.33545350467741936</v>
      </c>
      <c r="H27" s="41">
        <v>0</v>
      </c>
      <c r="I27" s="42">
        <v>0.0638</v>
      </c>
      <c r="J27" s="42">
        <v>0.5304</v>
      </c>
      <c r="K27" s="42">
        <f t="shared" si="0"/>
        <v>10.189503323935488</v>
      </c>
      <c r="L27" s="41">
        <v>0.33698257148387095</v>
      </c>
    </row>
    <row r="28" spans="2:12" ht="15">
      <c r="B28" s="39">
        <v>24</v>
      </c>
      <c r="C28" s="40" t="s">
        <v>81</v>
      </c>
      <c r="D28" s="41">
        <v>1.1690371106451611</v>
      </c>
      <c r="E28" s="41">
        <v>2.182638443967742</v>
      </c>
      <c r="F28" s="41">
        <v>32.31511437790322</v>
      </c>
      <c r="G28" s="41">
        <v>1.6572707654838708</v>
      </c>
      <c r="H28" s="41">
        <v>0</v>
      </c>
      <c r="I28" s="42">
        <v>0.4498</v>
      </c>
      <c r="J28" s="42">
        <v>1.5671000000000002</v>
      </c>
      <c r="K28" s="42">
        <f t="shared" si="0"/>
        <v>39.340960698</v>
      </c>
      <c r="L28" s="41">
        <v>1.4255508700645163</v>
      </c>
    </row>
    <row r="29" spans="2:12" ht="15">
      <c r="B29" s="39">
        <v>25</v>
      </c>
      <c r="C29" s="43" t="s">
        <v>82</v>
      </c>
      <c r="D29" s="41">
        <v>3640.061974089613</v>
      </c>
      <c r="E29" s="41">
        <v>6100.928816833198</v>
      </c>
      <c r="F29" s="41">
        <v>8233.443656430514</v>
      </c>
      <c r="G29" s="41">
        <v>118.95529670961287</v>
      </c>
      <c r="H29" s="41">
        <v>0</v>
      </c>
      <c r="I29" s="42">
        <v>359.67359999999996</v>
      </c>
      <c r="J29" s="42">
        <v>5090.620899999997</v>
      </c>
      <c r="K29" s="42">
        <f t="shared" si="0"/>
        <v>23543.684244062937</v>
      </c>
      <c r="L29" s="41">
        <v>137.00763454625803</v>
      </c>
    </row>
    <row r="30" spans="2:12" ht="15">
      <c r="B30" s="39">
        <v>26</v>
      </c>
      <c r="C30" s="43" t="s">
        <v>83</v>
      </c>
      <c r="D30" s="41">
        <v>137.32429568258067</v>
      </c>
      <c r="E30" s="41">
        <v>547.8028743098386</v>
      </c>
      <c r="F30" s="41">
        <v>2022.83753415529</v>
      </c>
      <c r="G30" s="41">
        <v>49.03869397448388</v>
      </c>
      <c r="H30" s="41">
        <v>0</v>
      </c>
      <c r="I30" s="42">
        <v>18.0562</v>
      </c>
      <c r="J30" s="42">
        <v>170.7319999999999</v>
      </c>
      <c r="K30" s="42">
        <f t="shared" si="0"/>
        <v>2945.791598122193</v>
      </c>
      <c r="L30" s="41">
        <v>29.007977901870962</v>
      </c>
    </row>
    <row r="31" spans="2:12" ht="15">
      <c r="B31" s="39">
        <v>27</v>
      </c>
      <c r="C31" s="43" t="s">
        <v>22</v>
      </c>
      <c r="D31" s="41">
        <v>615.8195797262258</v>
      </c>
      <c r="E31" s="41">
        <v>529.5541890811935</v>
      </c>
      <c r="F31" s="41">
        <v>4479.535881148966</v>
      </c>
      <c r="G31" s="41">
        <v>97.80911889119355</v>
      </c>
      <c r="H31" s="41">
        <v>0</v>
      </c>
      <c r="I31" s="42">
        <v>185.324</v>
      </c>
      <c r="J31" s="42">
        <v>958.6199000000001</v>
      </c>
      <c r="K31" s="42">
        <f t="shared" si="0"/>
        <v>6866.662668847579</v>
      </c>
      <c r="L31" s="41">
        <v>67.19525391190325</v>
      </c>
    </row>
    <row r="32" spans="2:12" ht="15">
      <c r="B32" s="39">
        <v>28</v>
      </c>
      <c r="C32" s="43" t="s">
        <v>84</v>
      </c>
      <c r="D32" s="41">
        <v>44.17383675141936</v>
      </c>
      <c r="E32" s="41">
        <v>15.293446282419353</v>
      </c>
      <c r="F32" s="41">
        <v>133.08644507064517</v>
      </c>
      <c r="G32" s="41">
        <v>2.2705396536129028</v>
      </c>
      <c r="H32" s="41">
        <v>0</v>
      </c>
      <c r="I32" s="42">
        <v>0</v>
      </c>
      <c r="J32" s="42">
        <v>0</v>
      </c>
      <c r="K32" s="42">
        <f t="shared" si="0"/>
        <v>194.82426775809677</v>
      </c>
      <c r="L32" s="41">
        <v>2.988943690709677</v>
      </c>
    </row>
    <row r="33" spans="2:12" ht="15">
      <c r="B33" s="39">
        <v>29</v>
      </c>
      <c r="C33" s="43" t="s">
        <v>85</v>
      </c>
      <c r="D33" s="41">
        <v>100.72645967461288</v>
      </c>
      <c r="E33" s="41">
        <v>389.5053246729034</v>
      </c>
      <c r="F33" s="41">
        <v>3056.7598459854844</v>
      </c>
      <c r="G33" s="41">
        <v>50.717424575774196</v>
      </c>
      <c r="H33" s="41">
        <v>0</v>
      </c>
      <c r="I33" s="42">
        <v>35.2834</v>
      </c>
      <c r="J33" s="42">
        <v>398.9285000000001</v>
      </c>
      <c r="K33" s="42">
        <f t="shared" si="0"/>
        <v>4031.9209549087745</v>
      </c>
      <c r="L33" s="41">
        <v>35.210740217483846</v>
      </c>
    </row>
    <row r="34" spans="2:12" ht="15">
      <c r="B34" s="39">
        <v>30</v>
      </c>
      <c r="C34" s="43" t="s">
        <v>86</v>
      </c>
      <c r="D34" s="41">
        <v>1009.8031866876454</v>
      </c>
      <c r="E34" s="41">
        <v>773.6749045859029</v>
      </c>
      <c r="F34" s="41">
        <v>3770.020277807937</v>
      </c>
      <c r="G34" s="41">
        <v>45.11427289212903</v>
      </c>
      <c r="H34" s="41">
        <v>0</v>
      </c>
      <c r="I34" s="42">
        <v>67.98360000000001</v>
      </c>
      <c r="J34" s="42">
        <v>517.6755</v>
      </c>
      <c r="K34" s="42">
        <f t="shared" si="0"/>
        <v>6184.271741973614</v>
      </c>
      <c r="L34" s="41">
        <v>47.54890804009678</v>
      </c>
    </row>
    <row r="35" spans="2:12" ht="15">
      <c r="B35" s="39">
        <v>31</v>
      </c>
      <c r="C35" s="40" t="s">
        <v>87</v>
      </c>
      <c r="D35" s="41">
        <v>6.264724686129032</v>
      </c>
      <c r="E35" s="41">
        <v>5.2505940670322575</v>
      </c>
      <c r="F35" s="41">
        <v>74.06393527309677</v>
      </c>
      <c r="G35" s="41">
        <v>2.423694727064516</v>
      </c>
      <c r="H35" s="41">
        <v>0</v>
      </c>
      <c r="I35" s="42">
        <v>0</v>
      </c>
      <c r="J35" s="42">
        <v>0</v>
      </c>
      <c r="K35" s="42">
        <f t="shared" si="0"/>
        <v>88.00294875332258</v>
      </c>
      <c r="L35" s="41">
        <v>2.082724494645161</v>
      </c>
    </row>
    <row r="36" spans="2:12" ht="15">
      <c r="B36" s="39">
        <v>32</v>
      </c>
      <c r="C36" s="43" t="s">
        <v>88</v>
      </c>
      <c r="D36" s="41">
        <v>2868.1097826098694</v>
      </c>
      <c r="E36" s="41">
        <v>2682.518663984871</v>
      </c>
      <c r="F36" s="41">
        <v>6147.991086672802</v>
      </c>
      <c r="G36" s="41">
        <v>91.4628061650645</v>
      </c>
      <c r="H36" s="41">
        <v>0</v>
      </c>
      <c r="I36" s="42">
        <v>569.3200999999999</v>
      </c>
      <c r="J36" s="42">
        <v>2104.215599999999</v>
      </c>
      <c r="K36" s="42">
        <f t="shared" si="0"/>
        <v>14463.618039432607</v>
      </c>
      <c r="L36" s="41">
        <v>168.29480416696782</v>
      </c>
    </row>
    <row r="37" spans="2:12" ht="15">
      <c r="B37" s="39">
        <v>33</v>
      </c>
      <c r="C37" s="43" t="s">
        <v>89</v>
      </c>
      <c r="D37" s="41">
        <v>546.9722974145484</v>
      </c>
      <c r="E37" s="41">
        <v>1372.3825165966123</v>
      </c>
      <c r="F37" s="41">
        <v>3381.0931660557058</v>
      </c>
      <c r="G37" s="41">
        <v>55.772377598870975</v>
      </c>
      <c r="H37" s="41">
        <v>0</v>
      </c>
      <c r="I37" s="42">
        <v>210.0095</v>
      </c>
      <c r="J37" s="42">
        <v>1200.2024999999996</v>
      </c>
      <c r="K37" s="42">
        <f t="shared" si="0"/>
        <v>6766.432357665737</v>
      </c>
      <c r="L37" s="41">
        <v>77.69050764193548</v>
      </c>
    </row>
    <row r="38" spans="2:12" ht="15">
      <c r="B38" s="39">
        <v>34</v>
      </c>
      <c r="C38" s="43" t="s">
        <v>90</v>
      </c>
      <c r="D38" s="41">
        <v>2.195483712354838</v>
      </c>
      <c r="E38" s="41">
        <v>13.413791460838711</v>
      </c>
      <c r="F38" s="41">
        <v>77.10353491687094</v>
      </c>
      <c r="G38" s="41">
        <v>2.311474725</v>
      </c>
      <c r="H38" s="41">
        <v>0</v>
      </c>
      <c r="I38" s="42">
        <v>0.7011000000000001</v>
      </c>
      <c r="J38" s="42">
        <v>7.761699999999999</v>
      </c>
      <c r="K38" s="42">
        <f t="shared" si="0"/>
        <v>103.48708481506449</v>
      </c>
      <c r="L38" s="41">
        <v>1.5391801360322581</v>
      </c>
    </row>
    <row r="39" spans="2:12" ht="15">
      <c r="B39" s="39">
        <v>35</v>
      </c>
      <c r="C39" s="43" t="s">
        <v>91</v>
      </c>
      <c r="D39" s="41">
        <v>409.0286681789678</v>
      </c>
      <c r="E39" s="41">
        <v>1468.6260915511627</v>
      </c>
      <c r="F39" s="41">
        <v>9803.342704677198</v>
      </c>
      <c r="G39" s="41">
        <v>154.91573145180644</v>
      </c>
      <c r="H39" s="41">
        <v>0</v>
      </c>
      <c r="I39" s="42">
        <v>180.433</v>
      </c>
      <c r="J39" s="42">
        <v>1421.571499999999</v>
      </c>
      <c r="K39" s="42">
        <f t="shared" si="0"/>
        <v>13437.917695859134</v>
      </c>
      <c r="L39" s="41">
        <v>115.4598565850968</v>
      </c>
    </row>
    <row r="40" spans="2:12" ht="15">
      <c r="B40" s="39">
        <v>36</v>
      </c>
      <c r="C40" s="43" t="s">
        <v>92</v>
      </c>
      <c r="D40" s="41">
        <v>53.14599605012902</v>
      </c>
      <c r="E40" s="41">
        <v>150.17887575506458</v>
      </c>
      <c r="F40" s="41">
        <v>970.4292232512256</v>
      </c>
      <c r="G40" s="41">
        <v>14.68410207103226</v>
      </c>
      <c r="H40" s="41">
        <v>0</v>
      </c>
      <c r="I40" s="42">
        <v>0.0008</v>
      </c>
      <c r="J40" s="42">
        <v>0.004</v>
      </c>
      <c r="K40" s="42">
        <f t="shared" si="0"/>
        <v>1188.4429971274512</v>
      </c>
      <c r="L40" s="41">
        <v>12.141953180451617</v>
      </c>
    </row>
    <row r="41" spans="2:12" ht="15">
      <c r="B41" s="39">
        <v>37</v>
      </c>
      <c r="C41" s="43" t="s">
        <v>93</v>
      </c>
      <c r="D41" s="41">
        <v>1533.1045872720317</v>
      </c>
      <c r="E41" s="41">
        <v>3527.782715661745</v>
      </c>
      <c r="F41" s="41">
        <v>8007.549491127392</v>
      </c>
      <c r="G41" s="41">
        <v>192.36335403938705</v>
      </c>
      <c r="H41" s="41">
        <v>0</v>
      </c>
      <c r="I41" s="42">
        <v>201.96999999999997</v>
      </c>
      <c r="J41" s="42">
        <v>2544.6879999999996</v>
      </c>
      <c r="K41" s="42">
        <f t="shared" si="0"/>
        <v>16007.458148100555</v>
      </c>
      <c r="L41" s="41">
        <v>121.434706553</v>
      </c>
    </row>
    <row r="42" spans="2:12" s="47" customFormat="1" ht="15">
      <c r="B42" s="44" t="s">
        <v>94</v>
      </c>
      <c r="C42" s="45"/>
      <c r="D42" s="46">
        <f aca="true" t="shared" si="1" ref="D42:L42">SUM(D5:D41)</f>
        <v>38621.50307973965</v>
      </c>
      <c r="E42" s="46">
        <f t="shared" si="1"/>
        <v>52398.80640483867</v>
      </c>
      <c r="F42" s="46">
        <f t="shared" si="1"/>
        <v>128484.9284254224</v>
      </c>
      <c r="G42" s="46">
        <f t="shared" si="1"/>
        <v>2754.7249617106413</v>
      </c>
      <c r="H42" s="46">
        <f t="shared" si="1"/>
        <v>0</v>
      </c>
      <c r="I42" s="46">
        <f t="shared" si="1"/>
        <v>7450.7163818379795</v>
      </c>
      <c r="J42" s="46">
        <f t="shared" si="1"/>
        <v>63161.83956698187</v>
      </c>
      <c r="K42" s="46">
        <f t="shared" si="1"/>
        <v>292872.5188205312</v>
      </c>
      <c r="L42" s="46">
        <f t="shared" si="1"/>
        <v>2137.7011094638488</v>
      </c>
    </row>
    <row r="43" spans="2:11" ht="15">
      <c r="B43" t="s">
        <v>95</v>
      </c>
      <c r="I43" s="48"/>
      <c r="J43" s="48"/>
      <c r="K43" s="48"/>
    </row>
    <row r="44" s="48" customFormat="1" ht="15"/>
    <row r="45" spans="4:12" ht="15">
      <c r="D45" s="48"/>
      <c r="E45" s="48"/>
      <c r="F45" s="48"/>
      <c r="G45" s="49"/>
      <c r="I45" s="48"/>
      <c r="J45" s="48"/>
      <c r="K45" s="48"/>
      <c r="L45" s="48"/>
    </row>
    <row r="46" spans="4:12" ht="15">
      <c r="D46" s="48"/>
      <c r="E46" s="48"/>
      <c r="F46" s="48"/>
      <c r="G46" s="48"/>
      <c r="I46" s="48"/>
      <c r="J46" s="48"/>
      <c r="K46" s="48"/>
      <c r="L46" s="48"/>
    </row>
    <row r="47" spans="4:12" ht="15">
      <c r="D47" s="48"/>
      <c r="E47" s="48"/>
      <c r="F47" s="48"/>
      <c r="G47" s="48"/>
      <c r="H47" s="50"/>
      <c r="I47" s="48"/>
      <c r="J47" s="48"/>
      <c r="K47" s="48"/>
      <c r="L47" s="48"/>
    </row>
    <row r="48" spans="4:12" ht="15">
      <c r="D48" s="49"/>
      <c r="E48" s="49"/>
      <c r="F48" s="49"/>
      <c r="G48" s="49"/>
      <c r="H48" s="49"/>
      <c r="I48" s="50"/>
      <c r="J48" s="50"/>
      <c r="K48" s="49"/>
      <c r="L48" s="49"/>
    </row>
    <row r="49" ht="15">
      <c r="K49" s="51"/>
    </row>
    <row r="50" ht="15">
      <c r="K50" s="51"/>
    </row>
  </sheetData>
  <sheetProtection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2023-04-13T05:56:02Z</dcterms:modified>
  <cp:category/>
  <cp:version/>
  <cp:contentType/>
  <cp:contentStatus/>
</cp:coreProperties>
</file>