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<sst xmlns="http://schemas.openxmlformats.org/spreadsheetml/2006/main" count="385" uniqueCount="351">
  <si>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</si>
  <si>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</si>
  <si>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</si>
  <si>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</si>
  <si>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</si>
  <si>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</si>
  <si>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</si>
  <si>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</si>
  <si>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</si>
  <si>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</si>
  <si>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</si>
  <si>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</si>
  <si>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</si>
  <si>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</si>
  <si>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</si>
  <si>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</si>
  <si>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</si>
  <si>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</si>
  <si>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</si>
  <si>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</si>
  <si>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</si>
  <si>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</si>
  <si>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</si>
  <si>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</si>
  <si>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</si>
  <si>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</si>
  <si>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</si>
  <si>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</si>
  <si>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</si>
  <si>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</si>
  <si>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</si>
  <si>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</si>
  <si>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</si>
  <si>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</si>
  <si>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</si>
  <si>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</si>
  <si>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</si>
  <si>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</si>
  <si>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</si>
  <si>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</si>
  <si>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</si>
  <si>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</si>
  <si>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</si>
  <si>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</si>
  <si>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</si>
  <si>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</si>
  <si>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</si>
  <si>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</si>
  <si>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</si>
  <si>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</si>
  <si>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</si>
  <si>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</si>
  <si>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</si>
  <si>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</si>
  <si>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</si>
  <si>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</si>
  <si>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</si>
  <si>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</si>
  <si>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</si>
  <si>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</si>
  <si>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</si>
  <si>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</si>
  <si>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</si>
  <si>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</si>
  <si>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</si>
  <si>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</si>
  <si>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</si>
  <si>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</si>
  <si>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</si>
  <si>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</si>
  <si>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</si>
  <si>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</si>
  <si>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</si>
  <si>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</si>
  <si>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</si>
  <si>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</si>
  <si>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</si>
  <si>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</si>
  <si>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</si>
  <si>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</si>
  <si>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</si>
  <si>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</si>
  <si>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</si>
  <si>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</si>
  <si>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</si>
  <si>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</si>
  <si>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</si>
  <si>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</si>
  <si>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</si>
  <si>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</si>
  <si>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</si>
  <si>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</si>
  <si>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</si>
  <si>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</si>
  <si>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</si>
  <si>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</si>
  <si>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</si>
  <si>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</si>
  <si>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</si>
  <si>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</si>
  <si>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</si>
  <si>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</si>
  <si>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</si>
  <si>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</si>
  <si>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</si>
  <si>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</si>
  <si>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</si>
  <si>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</si>
  <si>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</si>
  <si>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</si>
  <si>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</si>
  <si>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</si>
  <si>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</si>
  <si>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</si>
  <si>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</si>
  <si>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</si>
  <si>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</si>
  <si>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</si>
  <si>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</si>
  <si>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</si>
  <si>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</si>
  <si>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</si>
  <si>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</si>
  <si>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</si>
  <si>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</si>
  <si>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</si>
  <si>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</si>
  <si>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</si>
  <si>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</si>
  <si>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</si>
  <si>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</si>
  <si>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</si>
  <si>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</si>
  <si>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</si>
  <si>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</si>
  <si>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</si>
  <si>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</si>
  <si>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</si>
  <si>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</si>
  <si>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</si>
  <si>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</si>
  <si>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</si>
  <si>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</si>
  <si>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</si>
  <si>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</si>
  <si>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</si>
  <si>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</si>
  <si>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</si>
  <si>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</si>
  <si>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</si>
  <si>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</si>
  <si>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</si>
  <si>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</si>
  <si>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</si>
  <si>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</si>
  <si>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</si>
  <si>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</si>
  <si>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</si>
  <si>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</si>
  <si>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</si>
  <si>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</si>
  <si>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</si>
  <si>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</si>
  <si>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</si>
  <si>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</si>
  <si>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</si>
  <si>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</si>
  <si>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</si>
  <si>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</si>
  <si>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</si>
  <si>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</si>
  <si>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</si>
  <si>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</si>
  <si>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</si>
  <si>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</si>
  <si>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</si>
  <si>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</si>
  <si>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</si>
  <si>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</si>
  <si>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</si>
  <si>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</si>
  <si>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</si>
  <si>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</si>
  <si>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</si>
  <si>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</si>
  <si>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</si>
  <si>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</si>
  <si>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</si>
  <si>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</si>
  <si>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</si>
  <si>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</si>
  <si>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</si>
  <si>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</si>
  <si>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</si>
  <si>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</si>
  <si>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</si>
  <si>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</si>
  <si>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</si>
  <si>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</si>
  <si>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</si>
  <si>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</si>
  <si>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</si>
  <si>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</si>
  <si>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</si>
  <si>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</si>
  <si>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</si>
  <si>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</si>
  <si>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</si>
  <si>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</si>
  <si>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</si>
  <si>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</si>
  <si>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</si>
  <si>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</si>
  <si>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</si>
  <si>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</si>
  <si>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</si>
  <si>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</si>
  <si>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</si>
  <si>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</si>
  <si>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</si>
  <si>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</si>
  <si>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</si>
  <si>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</si>
  <si>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</si>
  <si>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</si>
  <si>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</si>
  <si>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</si>
  <si>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</si>
  <si>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</si>
  <si>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</si>
  <si>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</si>
  <si>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</si>
  <si>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</si>
  <si>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</si>
  <si>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</si>
  <si>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</si>
  <si>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</si>
  <si>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</si>
  <si>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</si>
  <si>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</si>
  <si>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</si>
  <si>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</si>
  <si>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</si>
  <si>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</si>
  <si>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</si>
  <si>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</si>
  <si>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</si>
  <si>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</si>
  <si>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</si>
  <si>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</si>
  <si>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</si>
  <si>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</si>
  <si>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</si>
  <si>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</si>
  <si>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</si>
  <si>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</si>
  <si>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</si>
  <si>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</si>
  <si>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</si>
  <si>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</si>
  <si>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</si>
  <si>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</si>
  <si>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</si>
  <si>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</si>
  <si>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</si>
  <si>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</si>
  <si>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</si>
  <si>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</si>
  <si>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</si>
  <si>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</si>
  <si>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</si>
  <si>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</si>
  <si>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</si>
  <si>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</si>
  <si>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</si>
  <si>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</si>
  <si>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</si>
  <si>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</si>
  <si>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</si>
  <si>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</si>
  <si>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</si>
  <si>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</si>
  <si>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</si>
  <si>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</si>
  <si>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</si>
  <si>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</si>
  <si>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</si>
  <si>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</si>
  <si>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</si>
  <si>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</si>
  <si>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</si>
  <si>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</si>
  <si>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</si>
  <si>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</si>
  <si>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</si>
  <si>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</si>
  <si>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</si>
  <si>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</si>
  <si>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</si>
  <si>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</si>
  <si>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</si>
  <si>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</si>
  <si>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</si>
  <si>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</si>
  <si>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</si>
  <si>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</si>
  <si>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</si>
  <si>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</si>
  <si>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</si>
  <si>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</si>
  <si>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</si>
  <si>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</si>
  <si>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</si>
  <si>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</si>
  <si>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</si>
  <si>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</si>
  <si>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</si>
  <si>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</si>
  <si>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</si>
  <si>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FIXED HORIZON FUND - XXX - SERIES 9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</si>
  <si>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</si>
  <si>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</si>
  <si>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</si>
  <si>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</si>
  <si>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</si>
  <si>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</si>
  <si>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</si>
  <si>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</si>
  <si>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</si>
  <si>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</si>
  <si>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</si>
  <si>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Mutual Fund: Net Assets Under Management (AAUM) as on MAY 2016 (All figures in Rs. Crore)</t>
  </si>
  <si>
    <t>Table showing State wise /Union Territory wise contribution to AUM of category of schemes as on MAY 2016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</si>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</sst>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" fontId="4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center" vertical="top" wrapText="1"/>
      <protection/>
    </xf>
    <xf numFmtId="2" fontId="4" fillId="0" borderId="26" xfId="56" applyNumberFormat="1" applyFont="1" applyFill="1" applyBorder="1" applyAlignment="1">
      <alignment horizontal="center" vertical="top" wrapText="1"/>
      <protection/>
    </xf>
    <xf numFmtId="2" fontId="4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0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bestFit="1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5.57421875" style="0" bestFit="1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5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80" t="s">
        <v>0</v>
      </c>
      <c r="B3" s="82" t="s">
        <v>1</v>
      </c>
      <c r="C3" s="85" t="s">
        <v>331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81"/>
      <c r="B4" s="83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77" t="s">
        <v>35</v>
      </c>
    </row>
    <row r="5" spans="1:63" ht="18.75" thickBot="1">
      <c r="A5" s="81"/>
      <c r="B5" s="83"/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3"/>
      <c r="M5" s="71" t="s">
        <v>6</v>
      </c>
      <c r="N5" s="72"/>
      <c r="O5" s="72"/>
      <c r="P5" s="72"/>
      <c r="Q5" s="72"/>
      <c r="R5" s="72"/>
      <c r="S5" s="72"/>
      <c r="T5" s="72"/>
      <c r="U5" s="72"/>
      <c r="V5" s="73"/>
      <c r="W5" s="71" t="s">
        <v>5</v>
      </c>
      <c r="X5" s="72"/>
      <c r="Y5" s="72"/>
      <c r="Z5" s="72"/>
      <c r="AA5" s="72"/>
      <c r="AB5" s="72"/>
      <c r="AC5" s="72"/>
      <c r="AD5" s="72"/>
      <c r="AE5" s="72"/>
      <c r="AF5" s="73"/>
      <c r="AG5" s="71" t="s">
        <v>6</v>
      </c>
      <c r="AH5" s="72"/>
      <c r="AI5" s="72"/>
      <c r="AJ5" s="72"/>
      <c r="AK5" s="72"/>
      <c r="AL5" s="72"/>
      <c r="AM5" s="72"/>
      <c r="AN5" s="72"/>
      <c r="AO5" s="72"/>
      <c r="AP5" s="73"/>
      <c r="AQ5" s="71" t="s">
        <v>5</v>
      </c>
      <c r="AR5" s="72"/>
      <c r="AS5" s="72"/>
      <c r="AT5" s="72"/>
      <c r="AU5" s="72"/>
      <c r="AV5" s="72"/>
      <c r="AW5" s="72"/>
      <c r="AX5" s="72"/>
      <c r="AY5" s="72"/>
      <c r="AZ5" s="73"/>
      <c r="BA5" s="71" t="s">
        <v>6</v>
      </c>
      <c r="BB5" s="72"/>
      <c r="BC5" s="72"/>
      <c r="BD5" s="72"/>
      <c r="BE5" s="72"/>
      <c r="BF5" s="72"/>
      <c r="BG5" s="72"/>
      <c r="BH5" s="72"/>
      <c r="BI5" s="72"/>
      <c r="BJ5" s="73"/>
      <c r="BK5" s="78"/>
    </row>
    <row r="6" spans="1:63" ht="18" customHeight="1">
      <c r="A6" s="81"/>
      <c r="B6" s="83"/>
      <c r="C6" s="65" t="s">
        <v>7</v>
      </c>
      <c r="D6" s="66"/>
      <c r="E6" s="66"/>
      <c r="F6" s="66"/>
      <c r="G6" s="67"/>
      <c r="H6" s="68" t="s">
        <v>8</v>
      </c>
      <c r="I6" s="69"/>
      <c r="J6" s="69"/>
      <c r="K6" s="69"/>
      <c r="L6" s="70"/>
      <c r="M6" s="65" t="s">
        <v>7</v>
      </c>
      <c r="N6" s="66"/>
      <c r="O6" s="66"/>
      <c r="P6" s="66"/>
      <c r="Q6" s="67"/>
      <c r="R6" s="68" t="s">
        <v>8</v>
      </c>
      <c r="S6" s="69"/>
      <c r="T6" s="69"/>
      <c r="U6" s="69"/>
      <c r="V6" s="70"/>
      <c r="W6" s="65" t="s">
        <v>7</v>
      </c>
      <c r="X6" s="66"/>
      <c r="Y6" s="66"/>
      <c r="Z6" s="66"/>
      <c r="AA6" s="67"/>
      <c r="AB6" s="68" t="s">
        <v>8</v>
      </c>
      <c r="AC6" s="69"/>
      <c r="AD6" s="69"/>
      <c r="AE6" s="69"/>
      <c r="AF6" s="70"/>
      <c r="AG6" s="65" t="s">
        <v>7</v>
      </c>
      <c r="AH6" s="66"/>
      <c r="AI6" s="66"/>
      <c r="AJ6" s="66"/>
      <c r="AK6" s="67"/>
      <c r="AL6" s="68" t="s">
        <v>8</v>
      </c>
      <c r="AM6" s="69"/>
      <c r="AN6" s="69"/>
      <c r="AO6" s="69"/>
      <c r="AP6" s="70"/>
      <c r="AQ6" s="65" t="s">
        <v>7</v>
      </c>
      <c r="AR6" s="66"/>
      <c r="AS6" s="66"/>
      <c r="AT6" s="66"/>
      <c r="AU6" s="67"/>
      <c r="AV6" s="68" t="s">
        <v>8</v>
      </c>
      <c r="AW6" s="69"/>
      <c r="AX6" s="69"/>
      <c r="AY6" s="69"/>
      <c r="AZ6" s="70"/>
      <c r="BA6" s="65" t="s">
        <v>7</v>
      </c>
      <c r="BB6" s="66"/>
      <c r="BC6" s="66"/>
      <c r="BD6" s="66"/>
      <c r="BE6" s="67"/>
      <c r="BF6" s="68" t="s">
        <v>8</v>
      </c>
      <c r="BG6" s="69"/>
      <c r="BH6" s="69"/>
      <c r="BI6" s="69"/>
      <c r="BJ6" s="70"/>
      <c r="BK6" s="78"/>
    </row>
    <row r="7" spans="1:63" ht="15.75">
      <c r="A7" s="81"/>
      <c r="B7" s="84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9"/>
    </row>
    <row r="8" spans="1:63" ht="18">
      <c r="A8" s="59" t="s">
        <v>96</v>
      </c>
      <c r="B8" s="5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303</v>
      </c>
      <c r="C10" s="11">
        <v>0</v>
      </c>
      <c r="D10" s="9">
        <v>891.1530528962255</v>
      </c>
      <c r="E10" s="9">
        <v>0</v>
      </c>
      <c r="F10" s="9">
        <v>0</v>
      </c>
      <c r="G10" s="10">
        <v>23.8132637014516</v>
      </c>
      <c r="H10" s="11">
        <v>189.45633366748092</v>
      </c>
      <c r="I10" s="9">
        <v>7753.734059971483</v>
      </c>
      <c r="J10" s="9">
        <v>2870.189731484128</v>
      </c>
      <c r="K10" s="9">
        <v>6.299437250258</v>
      </c>
      <c r="L10" s="10">
        <v>450.8005180955459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64.01000386522131</v>
      </c>
      <c r="S10" s="9">
        <v>1013.725266128965</v>
      </c>
      <c r="T10" s="9">
        <v>596.0742191925801</v>
      </c>
      <c r="U10" s="9">
        <v>0</v>
      </c>
      <c r="V10" s="10">
        <v>47.2560078231909</v>
      </c>
      <c r="W10" s="11">
        <v>0</v>
      </c>
      <c r="X10" s="9">
        <v>0.1674530726774</v>
      </c>
      <c r="Y10" s="9">
        <v>0</v>
      </c>
      <c r="Z10" s="9">
        <v>0</v>
      </c>
      <c r="AA10" s="10">
        <v>0</v>
      </c>
      <c r="AB10" s="11">
        <v>0.40550012528959994</v>
      </c>
      <c r="AC10" s="9">
        <v>10.5626914697741</v>
      </c>
      <c r="AD10" s="9">
        <v>0</v>
      </c>
      <c r="AE10" s="9">
        <v>0</v>
      </c>
      <c r="AF10" s="10">
        <v>0.0405205182578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0.2278483189018</v>
      </c>
      <c r="AM10" s="9">
        <v>0</v>
      </c>
      <c r="AN10" s="9">
        <v>0</v>
      </c>
      <c r="AO10" s="9">
        <v>0</v>
      </c>
      <c r="AP10" s="10">
        <v>0.16037675445119998</v>
      </c>
      <c r="AQ10" s="11">
        <v>0</v>
      </c>
      <c r="AR10" s="9">
        <v>24.8173173088063</v>
      </c>
      <c r="AS10" s="9">
        <v>0</v>
      </c>
      <c r="AT10" s="9">
        <v>0</v>
      </c>
      <c r="AU10" s="10">
        <v>0</v>
      </c>
      <c r="AV10" s="11">
        <v>809.2556045282857</v>
      </c>
      <c r="AW10" s="9">
        <v>8273.224054801467</v>
      </c>
      <c r="AX10" s="9">
        <v>2446.8052483391607</v>
      </c>
      <c r="AY10" s="9">
        <v>0</v>
      </c>
      <c r="AZ10" s="10">
        <v>340.218806138268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111.63955616426603</v>
      </c>
      <c r="BG10" s="9">
        <v>396.968801554408</v>
      </c>
      <c r="BH10" s="9">
        <v>92.04409955825679</v>
      </c>
      <c r="BI10" s="9">
        <v>0</v>
      </c>
      <c r="BJ10" s="10">
        <v>100.44547403648438</v>
      </c>
      <c r="BK10" s="16">
        <f>SUM(C10:BJ10)</f>
        <v>26513.49524676529</v>
      </c>
      <c r="BL10" s="15"/>
      <c r="BM10" s="49"/>
    </row>
    <row r="11" spans="1:65" s="12" customFormat="1" ht="15">
      <c r="A11" s="5"/>
      <c r="B11" s="8" t="s">
        <v>304</v>
      </c>
      <c r="C11" s="11">
        <v>0</v>
      </c>
      <c r="D11" s="9">
        <v>0.5435943486129</v>
      </c>
      <c r="E11" s="9">
        <v>0</v>
      </c>
      <c r="F11" s="9">
        <v>0</v>
      </c>
      <c r="G11" s="10">
        <v>0</v>
      </c>
      <c r="H11" s="11">
        <v>35.457680738965095</v>
      </c>
      <c r="I11" s="9">
        <v>1747.294541988934</v>
      </c>
      <c r="J11" s="9">
        <v>705.5000677370641</v>
      </c>
      <c r="K11" s="9">
        <v>0</v>
      </c>
      <c r="L11" s="10">
        <v>33.3429633635468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43.24662690551371</v>
      </c>
      <c r="S11" s="9">
        <v>259.1183312609666</v>
      </c>
      <c r="T11" s="9">
        <v>62.8199288609674</v>
      </c>
      <c r="U11" s="9">
        <v>0</v>
      </c>
      <c r="V11" s="10">
        <v>30.932481597320898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0.12322017996749998</v>
      </c>
      <c r="AC11" s="9">
        <v>3.2249056115804997</v>
      </c>
      <c r="AD11" s="9">
        <v>0</v>
      </c>
      <c r="AE11" s="9">
        <v>0</v>
      </c>
      <c r="AF11" s="10">
        <v>0.2700361053544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0.0115740953868</v>
      </c>
      <c r="AM11" s="9">
        <v>0.1936370807419</v>
      </c>
      <c r="AN11" s="9">
        <v>0</v>
      </c>
      <c r="AO11" s="9">
        <v>0</v>
      </c>
      <c r="AP11" s="10">
        <v>0</v>
      </c>
      <c r="AQ11" s="11">
        <v>0</v>
      </c>
      <c r="AR11" s="9">
        <v>2.4811662462903</v>
      </c>
      <c r="AS11" s="9">
        <v>0</v>
      </c>
      <c r="AT11" s="9">
        <v>0</v>
      </c>
      <c r="AU11" s="10">
        <v>0</v>
      </c>
      <c r="AV11" s="11">
        <v>375.9769663998479</v>
      </c>
      <c r="AW11" s="9">
        <v>735.0210640084554</v>
      </c>
      <c r="AX11" s="9">
        <v>3.8074957235160003</v>
      </c>
      <c r="AY11" s="9">
        <v>0</v>
      </c>
      <c r="AZ11" s="10">
        <v>214.19003391203614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328.9717863467932</v>
      </c>
      <c r="BG11" s="9">
        <v>194.18703103669762</v>
      </c>
      <c r="BH11" s="9">
        <v>85.5360412584183</v>
      </c>
      <c r="BI11" s="9">
        <v>0</v>
      </c>
      <c r="BJ11" s="10">
        <v>149.65086680209447</v>
      </c>
      <c r="BK11" s="16">
        <f>SUM(C11:BJ11)</f>
        <v>5011.902041609072</v>
      </c>
      <c r="BL11" s="15"/>
      <c r="BM11" s="49"/>
    </row>
    <row r="12" spans="1:65" s="12" customFormat="1" ht="15">
      <c r="A12" s="5"/>
      <c r="B12" s="8" t="s">
        <v>99</v>
      </c>
      <c r="C12" s="11">
        <v>0</v>
      </c>
      <c r="D12" s="9">
        <v>538.4435639871612</v>
      </c>
      <c r="E12" s="9">
        <v>0</v>
      </c>
      <c r="F12" s="9">
        <v>0</v>
      </c>
      <c r="G12" s="10">
        <v>0.1653006668709</v>
      </c>
      <c r="H12" s="11">
        <v>48.0888393033534</v>
      </c>
      <c r="I12" s="9">
        <v>2385.201325700483</v>
      </c>
      <c r="J12" s="9">
        <v>652.8317352499031</v>
      </c>
      <c r="K12" s="9">
        <v>78.2817452687419</v>
      </c>
      <c r="L12" s="10">
        <v>77.64209471474041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7.798853281223701</v>
      </c>
      <c r="S12" s="9">
        <v>237.85549583132197</v>
      </c>
      <c r="T12" s="9">
        <v>31.2204429863547</v>
      </c>
      <c r="U12" s="9">
        <v>0</v>
      </c>
      <c r="V12" s="10">
        <v>3.6526823212246</v>
      </c>
      <c r="W12" s="11">
        <v>0</v>
      </c>
      <c r="X12" s="9">
        <v>25.3146334476451</v>
      </c>
      <c r="Y12" s="9">
        <v>0</v>
      </c>
      <c r="Z12" s="9">
        <v>0</v>
      </c>
      <c r="AA12" s="10">
        <v>0</v>
      </c>
      <c r="AB12" s="11">
        <v>0.3924814791288</v>
      </c>
      <c r="AC12" s="9">
        <v>0.0007071475806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0.018707797419100003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0.5279285196129</v>
      </c>
      <c r="AS12" s="9">
        <v>0</v>
      </c>
      <c r="AT12" s="9">
        <v>0</v>
      </c>
      <c r="AU12" s="10">
        <v>0</v>
      </c>
      <c r="AV12" s="11">
        <v>139.2595670020368</v>
      </c>
      <c r="AW12" s="9">
        <v>936.8365064345355</v>
      </c>
      <c r="AX12" s="9">
        <v>226.96231467112895</v>
      </c>
      <c r="AY12" s="9">
        <v>0</v>
      </c>
      <c r="AZ12" s="10">
        <v>39.277247855763505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22.9877183893663</v>
      </c>
      <c r="BG12" s="9">
        <v>143.0017292444827</v>
      </c>
      <c r="BH12" s="9">
        <v>2.1728450417741</v>
      </c>
      <c r="BI12" s="9">
        <v>0</v>
      </c>
      <c r="BJ12" s="10">
        <v>8.4287401548983</v>
      </c>
      <c r="BK12" s="16">
        <f>SUM(C12:BJ12)</f>
        <v>5606.3632064967505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1430.1402112319997</v>
      </c>
      <c r="E13" s="17">
        <f t="shared" si="0"/>
        <v>0</v>
      </c>
      <c r="F13" s="17">
        <f t="shared" si="0"/>
        <v>0</v>
      </c>
      <c r="G13" s="18">
        <f t="shared" si="0"/>
        <v>23.9785643683225</v>
      </c>
      <c r="H13" s="19">
        <f t="shared" si="0"/>
        <v>273.0028537097994</v>
      </c>
      <c r="I13" s="17">
        <f t="shared" si="0"/>
        <v>11886.229927660901</v>
      </c>
      <c r="J13" s="17">
        <f t="shared" si="0"/>
        <v>4228.521534471095</v>
      </c>
      <c r="K13" s="17">
        <f t="shared" si="0"/>
        <v>84.5811825189999</v>
      </c>
      <c r="L13" s="18">
        <f t="shared" si="0"/>
        <v>561.7855761738331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115.05548405195871</v>
      </c>
      <c r="S13" s="17">
        <f t="shared" si="0"/>
        <v>1510.6990932212536</v>
      </c>
      <c r="T13" s="17">
        <f t="shared" si="0"/>
        <v>690.1145910399022</v>
      </c>
      <c r="U13" s="17">
        <f t="shared" si="0"/>
        <v>0</v>
      </c>
      <c r="V13" s="18">
        <f t="shared" si="0"/>
        <v>81.8411717417364</v>
      </c>
      <c r="W13" s="19">
        <f t="shared" si="0"/>
        <v>0</v>
      </c>
      <c r="X13" s="17">
        <f t="shared" si="0"/>
        <v>25.4820865203225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0.9212017843859</v>
      </c>
      <c r="AC13" s="17">
        <f t="shared" si="0"/>
        <v>13.7883042289352</v>
      </c>
      <c r="AD13" s="17">
        <f t="shared" si="0"/>
        <v>0</v>
      </c>
      <c r="AE13" s="17">
        <f t="shared" si="0"/>
        <v>0</v>
      </c>
      <c r="AF13" s="18">
        <f t="shared" si="0"/>
        <v>0.3105566236122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0.2581302117077</v>
      </c>
      <c r="AM13" s="17">
        <f t="shared" si="0"/>
        <v>0.1936370807419</v>
      </c>
      <c r="AN13" s="17">
        <f t="shared" si="0"/>
        <v>0</v>
      </c>
      <c r="AO13" s="17">
        <f t="shared" si="0"/>
        <v>0</v>
      </c>
      <c r="AP13" s="18">
        <f t="shared" si="0"/>
        <v>0.16037675445119998</v>
      </c>
      <c r="AQ13" s="19">
        <f t="shared" si="0"/>
        <v>0</v>
      </c>
      <c r="AR13" s="17">
        <f t="shared" si="0"/>
        <v>27.8264120747095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1324.4921379301704</v>
      </c>
      <c r="AW13" s="17">
        <f t="shared" si="0"/>
        <v>9945.081625244458</v>
      </c>
      <c r="AX13" s="17">
        <f t="shared" si="0"/>
        <v>2677.5750587338052</v>
      </c>
      <c r="AY13" s="17">
        <f t="shared" si="0"/>
        <v>0</v>
      </c>
      <c r="AZ13" s="18">
        <f t="shared" si="0"/>
        <v>593.6860879060678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463.5990609004255</v>
      </c>
      <c r="BG13" s="17">
        <f t="shared" si="0"/>
        <v>734.1575618355884</v>
      </c>
      <c r="BH13" s="17">
        <f t="shared" si="0"/>
        <v>179.7529858584492</v>
      </c>
      <c r="BI13" s="17">
        <f t="shared" si="0"/>
        <v>0</v>
      </c>
      <c r="BJ13" s="18">
        <f t="shared" si="0"/>
        <v>258.52508099347716</v>
      </c>
      <c r="BK13" s="31">
        <f t="shared" si="0"/>
        <v>37131.760494871116</v>
      </c>
      <c r="BL13" s="15"/>
      <c r="BM13" s="55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37.348480392645094</v>
      </c>
      <c r="E16" s="9">
        <v>0</v>
      </c>
      <c r="F16" s="9">
        <v>0</v>
      </c>
      <c r="G16" s="10">
        <v>0</v>
      </c>
      <c r="H16" s="11">
        <v>390.14827509651496</v>
      </c>
      <c r="I16" s="9">
        <v>230.74668224557954</v>
      </c>
      <c r="J16" s="9">
        <v>1.0988338369677</v>
      </c>
      <c r="K16" s="9">
        <v>0</v>
      </c>
      <c r="L16" s="10">
        <v>19.3431588176438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2.8718735246113005</v>
      </c>
      <c r="S16" s="9">
        <v>20.1121945737739</v>
      </c>
      <c r="T16" s="9">
        <v>0</v>
      </c>
      <c r="U16" s="9">
        <v>0</v>
      </c>
      <c r="V16" s="10">
        <v>1.2772332967408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0.3143648508709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81.63548108192329</v>
      </c>
      <c r="AW16" s="9">
        <v>399.74256525460083</v>
      </c>
      <c r="AX16" s="9">
        <v>2.1924296104516</v>
      </c>
      <c r="AY16" s="9">
        <v>0</v>
      </c>
      <c r="AZ16" s="10">
        <v>161.88589518076603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8.0434382149251</v>
      </c>
      <c r="BG16" s="9">
        <v>38.253767157869305</v>
      </c>
      <c r="BH16" s="9">
        <v>0</v>
      </c>
      <c r="BI16" s="9">
        <v>0</v>
      </c>
      <c r="BJ16" s="10">
        <v>9.395761860735702</v>
      </c>
      <c r="BK16" s="16">
        <f>SUM(C16:BJ16)</f>
        <v>1404.41043499662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37.348480392645094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390.14827509651496</v>
      </c>
      <c r="I17" s="17">
        <f t="shared" si="1"/>
        <v>230.74668224557954</v>
      </c>
      <c r="J17" s="17">
        <f t="shared" si="1"/>
        <v>1.0988338369677</v>
      </c>
      <c r="K17" s="17">
        <f t="shared" si="1"/>
        <v>0</v>
      </c>
      <c r="L17" s="18">
        <f t="shared" si="1"/>
        <v>19.3431588176438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2.8718735246113005</v>
      </c>
      <c r="S17" s="17">
        <f t="shared" si="1"/>
        <v>20.1121945737739</v>
      </c>
      <c r="T17" s="17">
        <f t="shared" si="1"/>
        <v>0</v>
      </c>
      <c r="U17" s="17">
        <f t="shared" si="1"/>
        <v>0</v>
      </c>
      <c r="V17" s="18">
        <f t="shared" si="1"/>
        <v>1.2772332967408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0.3143648508709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81.63548108192329</v>
      </c>
      <c r="AW17" s="17">
        <f t="shared" si="1"/>
        <v>399.74256525460083</v>
      </c>
      <c r="AX17" s="17">
        <f t="shared" si="1"/>
        <v>2.1924296104516</v>
      </c>
      <c r="AY17" s="17">
        <f t="shared" si="1"/>
        <v>0</v>
      </c>
      <c r="AZ17" s="18">
        <f t="shared" si="1"/>
        <v>161.88589518076603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8.0434382149251</v>
      </c>
      <c r="BG17" s="17">
        <f t="shared" si="1"/>
        <v>38.253767157869305</v>
      </c>
      <c r="BH17" s="17">
        <f t="shared" si="1"/>
        <v>0</v>
      </c>
      <c r="BI17" s="17">
        <f t="shared" si="1"/>
        <v>0</v>
      </c>
      <c r="BJ17" s="18">
        <f t="shared" si="1"/>
        <v>9.395761860735702</v>
      </c>
      <c r="BK17" s="18">
        <f t="shared" si="1"/>
        <v>1404.41043499662</v>
      </c>
      <c r="BL17" s="15"/>
      <c r="BM17" s="55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6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0.1425208934834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0.003539182258</v>
      </c>
      <c r="S20" s="9">
        <v>0</v>
      </c>
      <c r="T20" s="9">
        <v>0</v>
      </c>
      <c r="U20" s="9">
        <v>0</v>
      </c>
      <c r="V20" s="10">
        <v>0.0478470939677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1.8289918680316</v>
      </c>
      <c r="AW20" s="9">
        <v>6.46202430243613</v>
      </c>
      <c r="AX20" s="9">
        <v>0</v>
      </c>
      <c r="AY20" s="9">
        <v>0</v>
      </c>
      <c r="AZ20" s="10">
        <v>53.55978641844749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0.36019440806439995</v>
      </c>
      <c r="BG20" s="9">
        <v>0.3450557258064</v>
      </c>
      <c r="BH20" s="9">
        <v>0</v>
      </c>
      <c r="BI20" s="9">
        <v>0</v>
      </c>
      <c r="BJ20" s="10">
        <v>7.115009784708599</v>
      </c>
      <c r="BK20" s="16">
        <f aca="true" t="shared" si="2" ref="BK20:BK124">SUM(C20:BJ20)</f>
        <v>69.86496967720372</v>
      </c>
      <c r="BL20" s="15"/>
      <c r="BM20" s="49"/>
    </row>
    <row r="21" spans="1:65" s="12" customFormat="1" ht="15">
      <c r="A21" s="5"/>
      <c r="B21" s="8" t="s">
        <v>219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0.0006721422580000001</v>
      </c>
      <c r="I21" s="9">
        <v>0</v>
      </c>
      <c r="J21" s="9">
        <v>0</v>
      </c>
      <c r="K21" s="9">
        <v>0</v>
      </c>
      <c r="L21" s="10">
        <v>0.2711670319352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0.0006721422580000001</v>
      </c>
      <c r="S21" s="9">
        <v>0</v>
      </c>
      <c r="T21" s="9">
        <v>0</v>
      </c>
      <c r="U21" s="9">
        <v>0</v>
      </c>
      <c r="V21" s="10">
        <v>0.0017475698709000002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0.126407940999</v>
      </c>
      <c r="AW21" s="9">
        <v>3.616125347952936</v>
      </c>
      <c r="AX21" s="9">
        <v>0</v>
      </c>
      <c r="AY21" s="9">
        <v>0</v>
      </c>
      <c r="AZ21" s="10">
        <v>37.1880008846737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0.1841791898384</v>
      </c>
      <c r="BG21" s="9">
        <v>0.2688569032258</v>
      </c>
      <c r="BH21" s="9">
        <v>0</v>
      </c>
      <c r="BI21" s="9">
        <v>0</v>
      </c>
      <c r="BJ21" s="10">
        <v>2.5719546415469</v>
      </c>
      <c r="BK21" s="16">
        <f t="shared" si="2"/>
        <v>44.22978379455884</v>
      </c>
      <c r="BL21" s="15"/>
      <c r="BM21" s="49"/>
    </row>
    <row r="22" spans="1:65" s="12" customFormat="1" ht="15">
      <c r="A22" s="5"/>
      <c r="B22" s="8" t="s">
        <v>101</v>
      </c>
      <c r="C22" s="11">
        <v>0</v>
      </c>
      <c r="D22" s="9">
        <v>5.7661774193548005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0.7685446061609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0.0006655240322</v>
      </c>
      <c r="S22" s="9">
        <v>0</v>
      </c>
      <c r="T22" s="9">
        <v>0</v>
      </c>
      <c r="U22" s="9">
        <v>0</v>
      </c>
      <c r="V22" s="10">
        <v>0.0033276201612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0.0616270161285</v>
      </c>
      <c r="AW22" s="9">
        <v>1.663810081103986</v>
      </c>
      <c r="AX22" s="9">
        <v>0</v>
      </c>
      <c r="AY22" s="9">
        <v>0</v>
      </c>
      <c r="AZ22" s="10">
        <v>12.414837611836498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0.016445029774</v>
      </c>
      <c r="BG22" s="9">
        <v>4.9914302419354</v>
      </c>
      <c r="BH22" s="9">
        <v>0</v>
      </c>
      <c r="BI22" s="9">
        <v>0</v>
      </c>
      <c r="BJ22" s="10">
        <v>1.0980059068055998</v>
      </c>
      <c r="BK22" s="16">
        <f t="shared" si="2"/>
        <v>26.784871057293085</v>
      </c>
      <c r="BL22" s="15"/>
      <c r="BM22" s="49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1.0376437211612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0.13514906138699997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3.9351473800965997</v>
      </c>
      <c r="AW23" s="9">
        <v>0.07032310281538386</v>
      </c>
      <c r="AX23" s="9">
        <v>0</v>
      </c>
      <c r="AY23" s="9">
        <v>0</v>
      </c>
      <c r="AZ23" s="10">
        <v>14.7410005492883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0.0121554915806</v>
      </c>
      <c r="BG23" s="9">
        <v>0.3155099213225</v>
      </c>
      <c r="BH23" s="9">
        <v>0</v>
      </c>
      <c r="BI23" s="9">
        <v>0</v>
      </c>
      <c r="BJ23" s="10">
        <v>1.2679857565479002</v>
      </c>
      <c r="BK23" s="16">
        <f t="shared" si="2"/>
        <v>21.514914984199486</v>
      </c>
      <c r="BL23" s="15"/>
      <c r="BM23" s="56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0.05124595</v>
      </c>
      <c r="I24" s="9">
        <v>8.8275281612903</v>
      </c>
      <c r="J24" s="9">
        <v>0</v>
      </c>
      <c r="K24" s="9">
        <v>0</v>
      </c>
      <c r="L24" s="10">
        <v>1.6204961247094998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0.0027441379677000002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0.0206304838709</v>
      </c>
      <c r="AW24" s="9">
        <v>10.538944374287261</v>
      </c>
      <c r="AX24" s="9">
        <v>0</v>
      </c>
      <c r="AY24" s="9">
        <v>0</v>
      </c>
      <c r="AZ24" s="10">
        <v>4.332618392386199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8.2488951612903</v>
      </c>
      <c r="BH24" s="9">
        <v>0</v>
      </c>
      <c r="BI24" s="9">
        <v>0</v>
      </c>
      <c r="BJ24" s="10">
        <v>0.018807480967599998</v>
      </c>
      <c r="BK24" s="16">
        <f t="shared" si="2"/>
        <v>33.66191026676976</v>
      </c>
      <c r="BL24" s="15"/>
      <c r="BM24" s="56"/>
    </row>
    <row r="25" spans="1:65" s="12" customFormat="1" ht="15">
      <c r="A25" s="5"/>
      <c r="B25" s="8" t="s">
        <v>104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0.060285734677200005</v>
      </c>
      <c r="I25" s="9">
        <v>19.5928637701612</v>
      </c>
      <c r="J25" s="9">
        <v>0</v>
      </c>
      <c r="K25" s="9">
        <v>0</v>
      </c>
      <c r="L25" s="10">
        <v>5.3578480567737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0.022540153774</v>
      </c>
      <c r="S25" s="9">
        <v>0.0621502419354</v>
      </c>
      <c r="T25" s="9">
        <v>0</v>
      </c>
      <c r="U25" s="9">
        <v>0</v>
      </c>
      <c r="V25" s="10">
        <v>0.2025392354835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1.0427070428048</v>
      </c>
      <c r="AW25" s="9">
        <v>6.37110605761292</v>
      </c>
      <c r="AX25" s="9">
        <v>0</v>
      </c>
      <c r="AY25" s="9">
        <v>0</v>
      </c>
      <c r="AZ25" s="10">
        <v>38.212236713480294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0.1165749866126</v>
      </c>
      <c r="BG25" s="9">
        <v>0.0913572340321</v>
      </c>
      <c r="BH25" s="9">
        <v>0</v>
      </c>
      <c r="BI25" s="9">
        <v>0</v>
      </c>
      <c r="BJ25" s="10">
        <v>3.2562397426439995</v>
      </c>
      <c r="BK25" s="16">
        <f t="shared" si="2"/>
        <v>74.38844896999171</v>
      </c>
      <c r="BL25" s="15"/>
      <c r="BM25" s="56"/>
    </row>
    <row r="26" spans="1:65" s="12" customFormat="1" ht="15">
      <c r="A26" s="5"/>
      <c r="B26" s="8" t="s">
        <v>105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0.056580702096700006</v>
      </c>
      <c r="I26" s="9">
        <v>15.2577174193548</v>
      </c>
      <c r="J26" s="9">
        <v>0</v>
      </c>
      <c r="K26" s="9">
        <v>0</v>
      </c>
      <c r="L26" s="10">
        <v>0.32918697887070003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6.4858013796774</v>
      </c>
      <c r="T26" s="9">
        <v>0</v>
      </c>
      <c r="U26" s="9">
        <v>0</v>
      </c>
      <c r="V26" s="10">
        <v>0.0792129829354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5.8319593963527</v>
      </c>
      <c r="AW26" s="9">
        <v>7.584621290609573</v>
      </c>
      <c r="AX26" s="9">
        <v>0</v>
      </c>
      <c r="AY26" s="9">
        <v>0</v>
      </c>
      <c r="AZ26" s="10">
        <v>22.174017603288398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0.27797637028979993</v>
      </c>
      <c r="BG26" s="9">
        <v>8.216673064516101</v>
      </c>
      <c r="BH26" s="9">
        <v>0</v>
      </c>
      <c r="BI26" s="9">
        <v>0</v>
      </c>
      <c r="BJ26" s="10">
        <v>1.4026522984833003</v>
      </c>
      <c r="BK26" s="16">
        <f t="shared" si="2"/>
        <v>67.69639948647487</v>
      </c>
      <c r="BL26" s="15"/>
      <c r="BM26" s="56"/>
    </row>
    <row r="27" spans="1:65" s="12" customFormat="1" ht="15">
      <c r="A27" s="5"/>
      <c r="B27" s="8" t="s">
        <v>220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1.5101660326447</v>
      </c>
      <c r="I27" s="9">
        <v>7.908356025806301</v>
      </c>
      <c r="J27" s="9">
        <v>0</v>
      </c>
      <c r="K27" s="9">
        <v>0</v>
      </c>
      <c r="L27" s="10">
        <v>1.9910179004831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0.667806880483</v>
      </c>
      <c r="S27" s="9">
        <v>13.5924869193547</v>
      </c>
      <c r="T27" s="9">
        <v>0.13007164516119998</v>
      </c>
      <c r="U27" s="9">
        <v>0</v>
      </c>
      <c r="V27" s="10">
        <v>3.7422026408701003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40.11793552073279</v>
      </c>
      <c r="AW27" s="9">
        <v>72.82680549793469</v>
      </c>
      <c r="AX27" s="9">
        <v>0</v>
      </c>
      <c r="AY27" s="9">
        <v>0</v>
      </c>
      <c r="AZ27" s="10">
        <v>47.069773700411716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8.1748148328328</v>
      </c>
      <c r="BG27" s="9">
        <v>5.7442661419027</v>
      </c>
      <c r="BH27" s="9">
        <v>0</v>
      </c>
      <c r="BI27" s="9">
        <v>0</v>
      </c>
      <c r="BJ27" s="10">
        <v>9.1471826320279</v>
      </c>
      <c r="BK27" s="16">
        <f t="shared" si="2"/>
        <v>212.62288637064566</v>
      </c>
      <c r="BL27" s="15"/>
      <c r="BM27" s="56"/>
    </row>
    <row r="28" spans="1:65" s="12" customFormat="1" ht="15">
      <c r="A28" s="5"/>
      <c r="B28" s="8" t="s">
        <v>189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1.4253884009673001</v>
      </c>
      <c r="I28" s="9">
        <v>21.912871831903104</v>
      </c>
      <c r="J28" s="9">
        <v>0</v>
      </c>
      <c r="K28" s="9">
        <v>0</v>
      </c>
      <c r="L28" s="10">
        <v>8.3017633652576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2.5214397680321</v>
      </c>
      <c r="S28" s="9">
        <v>0.6434054838708999</v>
      </c>
      <c r="T28" s="9">
        <v>0</v>
      </c>
      <c r="U28" s="9">
        <v>0</v>
      </c>
      <c r="V28" s="10">
        <v>1.9966718671930999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0.0513534967741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13.1055661548683</v>
      </c>
      <c r="AW28" s="9">
        <v>62.47324088801223</v>
      </c>
      <c r="AX28" s="9">
        <v>0</v>
      </c>
      <c r="AY28" s="9">
        <v>0</v>
      </c>
      <c r="AZ28" s="10">
        <v>52.24945133622298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2.8033443756117995</v>
      </c>
      <c r="BG28" s="9">
        <v>55.767316287838206</v>
      </c>
      <c r="BH28" s="9">
        <v>0</v>
      </c>
      <c r="BI28" s="9">
        <v>0</v>
      </c>
      <c r="BJ28" s="10">
        <v>16.254783622901904</v>
      </c>
      <c r="BK28" s="16">
        <f t="shared" si="2"/>
        <v>239.50659687945364</v>
      </c>
      <c r="BL28" s="15"/>
      <c r="BM28" s="56"/>
    </row>
    <row r="29" spans="1:65" s="12" customFormat="1" ht="15">
      <c r="A29" s="5"/>
      <c r="B29" s="8" t="s">
        <v>190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0.6991776624515</v>
      </c>
      <c r="I29" s="9">
        <v>68.699772729032</v>
      </c>
      <c r="J29" s="9">
        <v>0</v>
      </c>
      <c r="K29" s="9">
        <v>0</v>
      </c>
      <c r="L29" s="10">
        <v>6.8200632198385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3.1627942083868996</v>
      </c>
      <c r="S29" s="9">
        <v>15.057702058806399</v>
      </c>
      <c r="T29" s="9">
        <v>0</v>
      </c>
      <c r="U29" s="9">
        <v>0</v>
      </c>
      <c r="V29" s="10">
        <v>1.8294289504834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11.8061382563843</v>
      </c>
      <c r="AW29" s="9">
        <v>38.25838223415461</v>
      </c>
      <c r="AX29" s="9">
        <v>0</v>
      </c>
      <c r="AY29" s="9">
        <v>0</v>
      </c>
      <c r="AZ29" s="10">
        <v>34.142903354061595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1.6533150793859999</v>
      </c>
      <c r="BG29" s="9">
        <v>21.2076564864193</v>
      </c>
      <c r="BH29" s="9">
        <v>0</v>
      </c>
      <c r="BI29" s="9">
        <v>0</v>
      </c>
      <c r="BJ29" s="10">
        <v>35.6117820253864</v>
      </c>
      <c r="BK29" s="16">
        <f t="shared" si="2"/>
        <v>238.9491162647909</v>
      </c>
      <c r="BL29" s="15"/>
      <c r="BM29" s="56"/>
    </row>
    <row r="30" spans="1:65" s="12" customFormat="1" ht="15">
      <c r="A30" s="5"/>
      <c r="B30" s="8" t="s">
        <v>191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0.2482566717741</v>
      </c>
      <c r="I30" s="9">
        <v>12.5699580645161</v>
      </c>
      <c r="J30" s="9">
        <v>0</v>
      </c>
      <c r="K30" s="9">
        <v>0</v>
      </c>
      <c r="L30" s="10">
        <v>0.7034148532902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0.0352133498709</v>
      </c>
      <c r="S30" s="9">
        <v>0</v>
      </c>
      <c r="T30" s="9">
        <v>0</v>
      </c>
      <c r="U30" s="9">
        <v>0</v>
      </c>
      <c r="V30" s="10">
        <v>0.6418954598384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22.172542648512596</v>
      </c>
      <c r="AW30" s="9">
        <v>7.804610521226444</v>
      </c>
      <c r="AX30" s="9">
        <v>0</v>
      </c>
      <c r="AY30" s="9">
        <v>0</v>
      </c>
      <c r="AZ30" s="10">
        <v>25.4763800267069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4.6888213480632</v>
      </c>
      <c r="BG30" s="9">
        <v>1.1243580967741</v>
      </c>
      <c r="BH30" s="9">
        <v>0</v>
      </c>
      <c r="BI30" s="9">
        <v>0</v>
      </c>
      <c r="BJ30" s="10">
        <v>3.9734907126119006</v>
      </c>
      <c r="BK30" s="16">
        <f t="shared" si="2"/>
        <v>79.43894175318485</v>
      </c>
      <c r="BL30" s="15"/>
      <c r="BM30" s="56"/>
    </row>
    <row r="31" spans="1:65" s="12" customFormat="1" ht="15">
      <c r="A31" s="5"/>
      <c r="B31" s="8" t="s">
        <v>192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0.036801231774</v>
      </c>
      <c r="I31" s="9">
        <v>28.2614023009031</v>
      </c>
      <c r="J31" s="9">
        <v>0</v>
      </c>
      <c r="K31" s="9">
        <v>0</v>
      </c>
      <c r="L31" s="10">
        <v>0.3272081449676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0.0185698435161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11.8999240646438</v>
      </c>
      <c r="AW31" s="9">
        <v>3.467596935404645</v>
      </c>
      <c r="AX31" s="9">
        <v>0</v>
      </c>
      <c r="AY31" s="9">
        <v>0</v>
      </c>
      <c r="AZ31" s="10">
        <v>0.8204615558059001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2.9333301483869003</v>
      </c>
      <c r="BG31" s="9">
        <v>0</v>
      </c>
      <c r="BH31" s="9">
        <v>0</v>
      </c>
      <c r="BI31" s="9">
        <v>0</v>
      </c>
      <c r="BJ31" s="10">
        <v>0.12318335796749999</v>
      </c>
      <c r="BK31" s="16">
        <f t="shared" si="2"/>
        <v>47.88847758336954</v>
      </c>
      <c r="BL31" s="15"/>
      <c r="BM31" s="56"/>
    </row>
    <row r="32" spans="1:65" s="12" customFormat="1" ht="15">
      <c r="A32" s="5"/>
      <c r="B32" s="8" t="s">
        <v>106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0.4188035301609</v>
      </c>
      <c r="I32" s="9">
        <v>42.2008544908384</v>
      </c>
      <c r="J32" s="9">
        <v>0</v>
      </c>
      <c r="K32" s="9">
        <v>0</v>
      </c>
      <c r="L32" s="10">
        <v>0.2946760100321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0.6426447834191001</v>
      </c>
      <c r="S32" s="9">
        <v>12.831327256774</v>
      </c>
      <c r="T32" s="9">
        <v>2.2893168081288997</v>
      </c>
      <c r="U32" s="9">
        <v>0</v>
      </c>
      <c r="V32" s="10">
        <v>3.2910128626447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0.0095063119677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4.4819842361601</v>
      </c>
      <c r="AW32" s="9">
        <v>6.718732677289626</v>
      </c>
      <c r="AX32" s="9">
        <v>0</v>
      </c>
      <c r="AY32" s="9">
        <v>0</v>
      </c>
      <c r="AZ32" s="10">
        <v>4.6010398195467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0.40978791812779997</v>
      </c>
      <c r="BG32" s="9">
        <v>0.5062136645806</v>
      </c>
      <c r="BH32" s="9">
        <v>0</v>
      </c>
      <c r="BI32" s="9">
        <v>0</v>
      </c>
      <c r="BJ32" s="10">
        <v>0.8779958145469998</v>
      </c>
      <c r="BK32" s="16">
        <f t="shared" si="2"/>
        <v>79.57389618421763</v>
      </c>
      <c r="BL32" s="15"/>
      <c r="BM32" s="56"/>
    </row>
    <row r="33" spans="1:65" s="12" customFormat="1" ht="15">
      <c r="A33" s="5"/>
      <c r="B33" s="8" t="s">
        <v>193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1.7609354529030998</v>
      </c>
      <c r="I33" s="9">
        <v>0</v>
      </c>
      <c r="J33" s="9">
        <v>0</v>
      </c>
      <c r="K33" s="9">
        <v>0</v>
      </c>
      <c r="L33" s="10">
        <v>0.44485456890290004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0.0052059406451</v>
      </c>
      <c r="S33" s="9">
        <v>0</v>
      </c>
      <c r="T33" s="9">
        <v>0</v>
      </c>
      <c r="U33" s="9">
        <v>0</v>
      </c>
      <c r="V33" s="10">
        <v>0.1305542203869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17.091460576060697</v>
      </c>
      <c r="AW33" s="9">
        <v>22.3851197254733</v>
      </c>
      <c r="AX33" s="9">
        <v>0</v>
      </c>
      <c r="AY33" s="9">
        <v>0</v>
      </c>
      <c r="AZ33" s="10">
        <v>11.130571098481202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3.2860298503850003</v>
      </c>
      <c r="BG33" s="9">
        <v>0.0643516290322</v>
      </c>
      <c r="BH33" s="9">
        <v>0</v>
      </c>
      <c r="BI33" s="9">
        <v>0</v>
      </c>
      <c r="BJ33" s="10">
        <v>1.9385563926764997</v>
      </c>
      <c r="BK33" s="16">
        <f t="shared" si="2"/>
        <v>58.237639454946894</v>
      </c>
      <c r="BL33" s="15"/>
      <c r="BM33" s="56"/>
    </row>
    <row r="34" spans="1:65" s="12" customFormat="1" ht="15">
      <c r="A34" s="5"/>
      <c r="B34" s="8" t="s">
        <v>194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41.2743274591933</v>
      </c>
      <c r="I34" s="9">
        <v>13.0896032258064</v>
      </c>
      <c r="J34" s="9">
        <v>0</v>
      </c>
      <c r="K34" s="9">
        <v>0</v>
      </c>
      <c r="L34" s="10">
        <v>0.1086437067741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0.0202888849999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0.5241990111074287</v>
      </c>
      <c r="AW34" s="9">
        <v>0</v>
      </c>
      <c r="AX34" s="9">
        <v>0</v>
      </c>
      <c r="AY34" s="9">
        <v>0</v>
      </c>
      <c r="AZ34" s="10">
        <v>0.3411345645157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0.0220956241289</v>
      </c>
      <c r="BG34" s="9">
        <v>0</v>
      </c>
      <c r="BH34" s="9">
        <v>0</v>
      </c>
      <c r="BI34" s="9">
        <v>0</v>
      </c>
      <c r="BJ34" s="10">
        <v>0.0221346854837</v>
      </c>
      <c r="BK34" s="16">
        <f t="shared" si="2"/>
        <v>55.40242716200943</v>
      </c>
      <c r="BL34" s="15"/>
      <c r="BM34" s="56"/>
    </row>
    <row r="35" spans="1:65" s="12" customFormat="1" ht="15">
      <c r="A35" s="5"/>
      <c r="B35" s="8" t="s">
        <v>195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0.028068484838500003</v>
      </c>
      <c r="I35" s="9">
        <v>0</v>
      </c>
      <c r="J35" s="9">
        <v>0</v>
      </c>
      <c r="K35" s="9">
        <v>0</v>
      </c>
      <c r="L35" s="10">
        <v>13.487367392354601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0.07412731061280001</v>
      </c>
      <c r="S35" s="9">
        <v>0</v>
      </c>
      <c r="T35" s="9">
        <v>0</v>
      </c>
      <c r="U35" s="9">
        <v>0</v>
      </c>
      <c r="V35" s="10">
        <v>2.2101091440642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0.1279420967741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41.38898499663741</v>
      </c>
      <c r="AW35" s="9">
        <v>31.16321125933508</v>
      </c>
      <c r="AX35" s="9">
        <v>0</v>
      </c>
      <c r="AY35" s="9">
        <v>0</v>
      </c>
      <c r="AZ35" s="10">
        <v>39.029882497704996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4.5804917081271</v>
      </c>
      <c r="BG35" s="9">
        <v>7.9065246756450005</v>
      </c>
      <c r="BH35" s="9">
        <v>0</v>
      </c>
      <c r="BI35" s="9">
        <v>0</v>
      </c>
      <c r="BJ35" s="10">
        <v>10.221511481901201</v>
      </c>
      <c r="BK35" s="16">
        <f t="shared" si="2"/>
        <v>150.21822104799497</v>
      </c>
      <c r="BL35" s="15"/>
      <c r="BM35" s="56"/>
    </row>
    <row r="36" spans="1:65" s="12" customFormat="1" ht="15">
      <c r="A36" s="5"/>
      <c r="B36" s="8" t="s">
        <v>196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0.18547731129009998</v>
      </c>
      <c r="I36" s="9">
        <v>0</v>
      </c>
      <c r="J36" s="9">
        <v>0</v>
      </c>
      <c r="K36" s="9">
        <v>0</v>
      </c>
      <c r="L36" s="10">
        <v>0.9481088491611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0.044130808548299996</v>
      </c>
      <c r="S36" s="9">
        <v>0</v>
      </c>
      <c r="T36" s="9">
        <v>0</v>
      </c>
      <c r="U36" s="9">
        <v>0</v>
      </c>
      <c r="V36" s="10">
        <v>0.038374616129000005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0.12663406451610001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30.1905356241904</v>
      </c>
      <c r="AW36" s="9">
        <v>5.584945449320944</v>
      </c>
      <c r="AX36" s="9">
        <v>0</v>
      </c>
      <c r="AY36" s="9">
        <v>0</v>
      </c>
      <c r="AZ36" s="10">
        <v>17.495189953062905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0.13687177422559998</v>
      </c>
      <c r="BG36" s="9">
        <v>3.7990219354838</v>
      </c>
      <c r="BH36" s="9">
        <v>0</v>
      </c>
      <c r="BI36" s="9">
        <v>0</v>
      </c>
      <c r="BJ36" s="10">
        <v>0.166689079161</v>
      </c>
      <c r="BK36" s="16">
        <f t="shared" si="2"/>
        <v>58.71597946508925</v>
      </c>
      <c r="BL36" s="15"/>
      <c r="BM36" s="56"/>
    </row>
    <row r="37" spans="1:65" s="12" customFormat="1" ht="15">
      <c r="A37" s="5"/>
      <c r="B37" s="8" t="s">
        <v>197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92.2125094435481</v>
      </c>
      <c r="I37" s="9">
        <v>24.7400723583225</v>
      </c>
      <c r="J37" s="9">
        <v>0</v>
      </c>
      <c r="K37" s="9">
        <v>0</v>
      </c>
      <c r="L37" s="10">
        <v>15.783844963419002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0.8759117245803001</v>
      </c>
      <c r="S37" s="9">
        <v>104.71834227899991</v>
      </c>
      <c r="T37" s="9">
        <v>0</v>
      </c>
      <c r="U37" s="9">
        <v>0</v>
      </c>
      <c r="V37" s="10">
        <v>3.0443804634512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0.0448977629032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11.7372389779334</v>
      </c>
      <c r="AW37" s="9">
        <v>102.557696492692</v>
      </c>
      <c r="AX37" s="9">
        <v>0</v>
      </c>
      <c r="AY37" s="9">
        <v>0</v>
      </c>
      <c r="AZ37" s="10">
        <v>36.6054636507385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0.2844593976126</v>
      </c>
      <c r="BG37" s="9">
        <v>47.149988357451306</v>
      </c>
      <c r="BH37" s="9">
        <v>0</v>
      </c>
      <c r="BI37" s="9">
        <v>0</v>
      </c>
      <c r="BJ37" s="10">
        <v>15.5533461650956</v>
      </c>
      <c r="BK37" s="16">
        <f t="shared" si="2"/>
        <v>455.30815203674763</v>
      </c>
      <c r="BL37" s="15"/>
      <c r="BM37" s="56"/>
    </row>
    <row r="38" spans="1:65" s="12" customFormat="1" ht="15">
      <c r="A38" s="5"/>
      <c r="B38" s="8" t="s">
        <v>221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0.1892775083868</v>
      </c>
      <c r="I38" s="9">
        <v>0</v>
      </c>
      <c r="J38" s="9">
        <v>0</v>
      </c>
      <c r="K38" s="9">
        <v>0</v>
      </c>
      <c r="L38" s="10">
        <v>0.6920345569028999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0.03902228083860001</v>
      </c>
      <c r="S38" s="9">
        <v>0</v>
      </c>
      <c r="T38" s="9">
        <v>0</v>
      </c>
      <c r="U38" s="9">
        <v>0</v>
      </c>
      <c r="V38" s="10">
        <v>0.1396878435157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18.714705134156304</v>
      </c>
      <c r="AW38" s="9">
        <v>4.8359210032617215</v>
      </c>
      <c r="AX38" s="9">
        <v>0</v>
      </c>
      <c r="AY38" s="9">
        <v>0</v>
      </c>
      <c r="AZ38" s="10">
        <v>20.6633983156732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1.8987732082562</v>
      </c>
      <c r="BG38" s="9">
        <v>1.8673188648063</v>
      </c>
      <c r="BH38" s="9">
        <v>0.3190376612903</v>
      </c>
      <c r="BI38" s="9">
        <v>0</v>
      </c>
      <c r="BJ38" s="10">
        <v>1.5424702734181002</v>
      </c>
      <c r="BK38" s="16">
        <f t="shared" si="2"/>
        <v>50.90164665050613</v>
      </c>
      <c r="BL38" s="15"/>
      <c r="BM38" s="56"/>
    </row>
    <row r="39" spans="1:65" s="12" customFormat="1" ht="15">
      <c r="A39" s="5"/>
      <c r="B39" s="8" t="s">
        <v>222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0.7414651045159</v>
      </c>
      <c r="I39" s="9">
        <v>23.883889870258</v>
      </c>
      <c r="J39" s="9">
        <v>0</v>
      </c>
      <c r="K39" s="9">
        <v>0</v>
      </c>
      <c r="L39" s="10">
        <v>2.7222870678062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0.447131718548</v>
      </c>
      <c r="S39" s="9">
        <v>1.2956557699354</v>
      </c>
      <c r="T39" s="9">
        <v>0</v>
      </c>
      <c r="U39" s="9">
        <v>0</v>
      </c>
      <c r="V39" s="10">
        <v>0.15962376251580002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10.211319718998299</v>
      </c>
      <c r="AW39" s="9">
        <v>19.398853406932105</v>
      </c>
      <c r="AX39" s="9">
        <v>0</v>
      </c>
      <c r="AY39" s="9">
        <v>0</v>
      </c>
      <c r="AZ39" s="10">
        <v>12.0514484868045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1.6860357357737</v>
      </c>
      <c r="BG39" s="9">
        <v>19.3457765508705</v>
      </c>
      <c r="BH39" s="9">
        <v>0</v>
      </c>
      <c r="BI39" s="9">
        <v>0</v>
      </c>
      <c r="BJ39" s="10">
        <v>16.604817176998797</v>
      </c>
      <c r="BK39" s="16">
        <f t="shared" si="2"/>
        <v>108.5483043699572</v>
      </c>
      <c r="BL39" s="15"/>
      <c r="BM39" s="56"/>
    </row>
    <row r="40" spans="1:65" s="12" customFormat="1" ht="15">
      <c r="A40" s="5"/>
      <c r="B40" s="8" t="s">
        <v>223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8.6539071272899</v>
      </c>
      <c r="I40" s="9">
        <v>0.5513926910967</v>
      </c>
      <c r="J40" s="9">
        <v>0</v>
      </c>
      <c r="K40" s="9">
        <v>0</v>
      </c>
      <c r="L40" s="10">
        <v>0.4534282475805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0.3929586145159</v>
      </c>
      <c r="S40" s="9">
        <v>1.5428258058707998</v>
      </c>
      <c r="T40" s="9">
        <v>0</v>
      </c>
      <c r="U40" s="9">
        <v>0</v>
      </c>
      <c r="V40" s="10">
        <v>0.0255582838709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0.0837755102902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3.0293005700314</v>
      </c>
      <c r="AW40" s="9">
        <v>10.715258083436987</v>
      </c>
      <c r="AX40" s="9">
        <v>0</v>
      </c>
      <c r="AY40" s="9">
        <v>0</v>
      </c>
      <c r="AZ40" s="10">
        <v>6.3016173668694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1.7139189911602002</v>
      </c>
      <c r="BG40" s="9">
        <v>0.8921102580645001</v>
      </c>
      <c r="BH40" s="9">
        <v>0</v>
      </c>
      <c r="BI40" s="9">
        <v>0</v>
      </c>
      <c r="BJ40" s="10">
        <v>1.5713703731928998</v>
      </c>
      <c r="BK40" s="16">
        <f t="shared" si="2"/>
        <v>35.92742192327029</v>
      </c>
      <c r="BL40" s="15"/>
      <c r="BM40" s="56"/>
    </row>
    <row r="41" spans="1:65" s="12" customFormat="1" ht="15">
      <c r="A41" s="5"/>
      <c r="B41" s="8" t="s">
        <v>224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0.0430855699675</v>
      </c>
      <c r="I41" s="9">
        <v>0.31893370967740003</v>
      </c>
      <c r="J41" s="9">
        <v>0</v>
      </c>
      <c r="K41" s="9">
        <v>0</v>
      </c>
      <c r="L41" s="10">
        <v>0.2862666464512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0.667209320645</v>
      </c>
      <c r="S41" s="9">
        <v>0.31191716806430003</v>
      </c>
      <c r="T41" s="9">
        <v>0</v>
      </c>
      <c r="U41" s="9">
        <v>0</v>
      </c>
      <c r="V41" s="10">
        <v>0.09163196654820001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0.1013225290322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6.707693405868099</v>
      </c>
      <c r="AW41" s="9">
        <v>13.974147589291768</v>
      </c>
      <c r="AX41" s="9">
        <v>0</v>
      </c>
      <c r="AY41" s="9">
        <v>0</v>
      </c>
      <c r="AZ41" s="10">
        <v>7.3499472901593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1.0497026623857</v>
      </c>
      <c r="BG41" s="9">
        <v>1.2538662967741</v>
      </c>
      <c r="BH41" s="9">
        <v>0</v>
      </c>
      <c r="BI41" s="9">
        <v>0</v>
      </c>
      <c r="BJ41" s="10">
        <v>9.3812666944504</v>
      </c>
      <c r="BK41" s="16">
        <f t="shared" si="2"/>
        <v>41.53699084931516</v>
      </c>
      <c r="BL41" s="15"/>
      <c r="BM41" s="56"/>
    </row>
    <row r="42" spans="1:65" s="12" customFormat="1" ht="15">
      <c r="A42" s="5"/>
      <c r="B42" s="8" t="s">
        <v>225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0.0821247312256</v>
      </c>
      <c r="I42" s="9">
        <v>13.863423030225801</v>
      </c>
      <c r="J42" s="9">
        <v>0</v>
      </c>
      <c r="K42" s="9">
        <v>0</v>
      </c>
      <c r="L42" s="10">
        <v>1.8111339893546001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0.186451325161</v>
      </c>
      <c r="S42" s="9">
        <v>1.5505453748387</v>
      </c>
      <c r="T42" s="9">
        <v>0</v>
      </c>
      <c r="U42" s="9">
        <v>0</v>
      </c>
      <c r="V42" s="10">
        <v>0.0255412774193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1.3103492603865001</v>
      </c>
      <c r="AW42" s="9">
        <v>5.9096806193097295</v>
      </c>
      <c r="AX42" s="9">
        <v>0</v>
      </c>
      <c r="AY42" s="9">
        <v>0</v>
      </c>
      <c r="AZ42" s="10">
        <v>10.4212986350959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0.49862930225769997</v>
      </c>
      <c r="BG42" s="9">
        <v>13.840256430741901</v>
      </c>
      <c r="BH42" s="9">
        <v>0</v>
      </c>
      <c r="BI42" s="9">
        <v>0</v>
      </c>
      <c r="BJ42" s="10">
        <v>8.735958757870401</v>
      </c>
      <c r="BK42" s="16">
        <f t="shared" si="2"/>
        <v>58.235392733887124</v>
      </c>
      <c r="BL42" s="15"/>
      <c r="BM42" s="56"/>
    </row>
    <row r="43" spans="1:65" s="12" customFormat="1" ht="15">
      <c r="A43" s="5"/>
      <c r="B43" s="8" t="s">
        <v>226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2.1055549514833998</v>
      </c>
      <c r="I43" s="9">
        <v>0.1276132580645</v>
      </c>
      <c r="J43" s="9">
        <v>0</v>
      </c>
      <c r="K43" s="9">
        <v>0</v>
      </c>
      <c r="L43" s="10">
        <v>7.8785167562577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0.0219890555482</v>
      </c>
      <c r="S43" s="9">
        <v>0</v>
      </c>
      <c r="T43" s="9">
        <v>0</v>
      </c>
      <c r="U43" s="9">
        <v>0</v>
      </c>
      <c r="V43" s="10">
        <v>0.10682019883839998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17.328038855542</v>
      </c>
      <c r="AW43" s="9">
        <v>4.150421926731281</v>
      </c>
      <c r="AX43" s="9">
        <v>0</v>
      </c>
      <c r="AY43" s="9">
        <v>0</v>
      </c>
      <c r="AZ43" s="10">
        <v>18.9069649494806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3.8574300269645</v>
      </c>
      <c r="BG43" s="9">
        <v>0.13854035161279998</v>
      </c>
      <c r="BH43" s="9">
        <v>0</v>
      </c>
      <c r="BI43" s="9">
        <v>0</v>
      </c>
      <c r="BJ43" s="10">
        <v>1.3062246548053</v>
      </c>
      <c r="BK43" s="16">
        <f t="shared" si="2"/>
        <v>55.928114985328676</v>
      </c>
      <c r="BL43" s="15"/>
      <c r="BM43" s="56"/>
    </row>
    <row r="44" spans="1:65" s="12" customFormat="1" ht="15">
      <c r="A44" s="5"/>
      <c r="B44" s="8" t="s">
        <v>198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0.0187695774193</v>
      </c>
      <c r="I44" s="9">
        <v>30.899488142290203</v>
      </c>
      <c r="J44" s="9">
        <v>0</v>
      </c>
      <c r="K44" s="9">
        <v>0</v>
      </c>
      <c r="L44" s="10">
        <v>0.2532417344834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24.6429623358386</v>
      </c>
      <c r="T44" s="9">
        <v>0</v>
      </c>
      <c r="U44" s="9">
        <v>0</v>
      </c>
      <c r="V44" s="10">
        <v>0.32546447245129995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0.124385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5.4145016889030995</v>
      </c>
      <c r="AW44" s="9">
        <v>7.646197269753416</v>
      </c>
      <c r="AX44" s="9">
        <v>0</v>
      </c>
      <c r="AY44" s="9">
        <v>0</v>
      </c>
      <c r="AZ44" s="10">
        <v>5.4533087918385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0.7716721003548</v>
      </c>
      <c r="BG44" s="9">
        <v>0</v>
      </c>
      <c r="BH44" s="9">
        <v>0</v>
      </c>
      <c r="BI44" s="9">
        <v>0</v>
      </c>
      <c r="BJ44" s="10">
        <v>0.37443474012899997</v>
      </c>
      <c r="BK44" s="16">
        <f t="shared" si="2"/>
        <v>75.92442585346163</v>
      </c>
      <c r="BL44" s="15"/>
      <c r="BM44" s="56"/>
    </row>
    <row r="45" spans="1:65" s="12" customFormat="1" ht="15">
      <c r="A45" s="5"/>
      <c r="B45" s="8" t="s">
        <v>227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4.874893866612799</v>
      </c>
      <c r="I45" s="9">
        <v>0</v>
      </c>
      <c r="J45" s="9">
        <v>0</v>
      </c>
      <c r="K45" s="9">
        <v>0</v>
      </c>
      <c r="L45" s="10">
        <v>0.0762352919031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0.0944959229353</v>
      </c>
      <c r="S45" s="9">
        <v>0</v>
      </c>
      <c r="T45" s="9">
        <v>0</v>
      </c>
      <c r="U45" s="9">
        <v>0</v>
      </c>
      <c r="V45" s="10">
        <v>0.1556638126772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7.5064650389352</v>
      </c>
      <c r="AW45" s="9">
        <v>0.06199124531540281</v>
      </c>
      <c r="AX45" s="9">
        <v>0</v>
      </c>
      <c r="AY45" s="9">
        <v>0</v>
      </c>
      <c r="AZ45" s="10">
        <v>10.991272735709199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1.9421907520644</v>
      </c>
      <c r="BG45" s="9">
        <v>0</v>
      </c>
      <c r="BH45" s="9">
        <v>0</v>
      </c>
      <c r="BI45" s="9">
        <v>0</v>
      </c>
      <c r="BJ45" s="10">
        <v>0.596266305</v>
      </c>
      <c r="BK45" s="16">
        <f t="shared" si="2"/>
        <v>26.2994749711526</v>
      </c>
      <c r="BL45" s="15"/>
      <c r="BM45" s="56"/>
    </row>
    <row r="46" spans="1:65" s="12" customFormat="1" ht="15">
      <c r="A46" s="5"/>
      <c r="B46" s="8" t="s">
        <v>228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0.0045210645161</v>
      </c>
      <c r="I46" s="9">
        <v>69.9278210967741</v>
      </c>
      <c r="J46" s="9">
        <v>0</v>
      </c>
      <c r="K46" s="9">
        <v>0</v>
      </c>
      <c r="L46" s="10">
        <v>0.1535960723868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29.386980500257998</v>
      </c>
      <c r="T46" s="9">
        <v>0</v>
      </c>
      <c r="U46" s="9">
        <v>0</v>
      </c>
      <c r="V46" s="10">
        <v>0.0282010959354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6.436602538451201</v>
      </c>
      <c r="AW46" s="9">
        <v>1.0428699781348678</v>
      </c>
      <c r="AX46" s="9">
        <v>0</v>
      </c>
      <c r="AY46" s="9">
        <v>0</v>
      </c>
      <c r="AZ46" s="10">
        <v>0.8534664047738001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1.3319038096771</v>
      </c>
      <c r="BG46" s="9">
        <v>0</v>
      </c>
      <c r="BH46" s="9">
        <v>0</v>
      </c>
      <c r="BI46" s="9">
        <v>0</v>
      </c>
      <c r="BJ46" s="10">
        <v>11.3079359783546</v>
      </c>
      <c r="BK46" s="16">
        <f t="shared" si="2"/>
        <v>120.47389853926197</v>
      </c>
      <c r="BL46" s="15"/>
      <c r="BM46" s="56"/>
    </row>
    <row r="47" spans="1:65" s="12" customFormat="1" ht="15">
      <c r="A47" s="5"/>
      <c r="B47" s="8" t="s">
        <v>229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0.42063937774180005</v>
      </c>
      <c r="I47" s="9">
        <v>23.470843981451498</v>
      </c>
      <c r="J47" s="9">
        <v>0</v>
      </c>
      <c r="K47" s="9">
        <v>0</v>
      </c>
      <c r="L47" s="10">
        <v>0.9748312362579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0.47431146451600004</v>
      </c>
      <c r="S47" s="9">
        <v>16.1530346809032</v>
      </c>
      <c r="T47" s="9">
        <v>0</v>
      </c>
      <c r="U47" s="9">
        <v>0</v>
      </c>
      <c r="V47" s="10">
        <v>0.2337673797418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5.782427693450199</v>
      </c>
      <c r="AW47" s="9">
        <v>8.264445614713978</v>
      </c>
      <c r="AX47" s="9">
        <v>0</v>
      </c>
      <c r="AY47" s="9">
        <v>0</v>
      </c>
      <c r="AZ47" s="10">
        <v>8.169537038901602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0.8166753379673001</v>
      </c>
      <c r="BG47" s="9">
        <v>1.6309763897419</v>
      </c>
      <c r="BH47" s="9">
        <v>0</v>
      </c>
      <c r="BI47" s="9">
        <v>0</v>
      </c>
      <c r="BJ47" s="10">
        <v>4.841229180031101</v>
      </c>
      <c r="BK47" s="16">
        <f t="shared" si="2"/>
        <v>71.23271937541828</v>
      </c>
      <c r="BL47" s="15"/>
      <c r="BM47" s="56"/>
    </row>
    <row r="48" spans="1:65" s="12" customFormat="1" ht="15">
      <c r="A48" s="5"/>
      <c r="B48" s="8" t="s">
        <v>230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0.7053229348385</v>
      </c>
      <c r="I48" s="9">
        <v>1.1731868709677</v>
      </c>
      <c r="J48" s="9">
        <v>0</v>
      </c>
      <c r="K48" s="9">
        <v>0</v>
      </c>
      <c r="L48" s="10">
        <v>1.9879778638383998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4.915376490032</v>
      </c>
      <c r="S48" s="9">
        <v>0</v>
      </c>
      <c r="T48" s="9">
        <v>0</v>
      </c>
      <c r="U48" s="9">
        <v>0</v>
      </c>
      <c r="V48" s="10">
        <v>1.2349335483869999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3.5936220158702</v>
      </c>
      <c r="AW48" s="9">
        <v>1.5791019532290402</v>
      </c>
      <c r="AX48" s="9">
        <v>0</v>
      </c>
      <c r="AY48" s="9">
        <v>0</v>
      </c>
      <c r="AZ48" s="10">
        <v>3.3634640529023994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7.2437632352253996</v>
      </c>
      <c r="BG48" s="9">
        <v>1.2305803225806</v>
      </c>
      <c r="BH48" s="9">
        <v>0</v>
      </c>
      <c r="BI48" s="9">
        <v>0</v>
      </c>
      <c r="BJ48" s="10">
        <v>0.24330110845129999</v>
      </c>
      <c r="BK48" s="16">
        <f t="shared" si="2"/>
        <v>27.270630396322538</v>
      </c>
      <c r="BL48" s="15"/>
      <c r="BM48" s="56"/>
    </row>
    <row r="49" spans="1:65" s="12" customFormat="1" ht="15">
      <c r="A49" s="5"/>
      <c r="B49" s="8" t="s">
        <v>231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1.9317325129031002</v>
      </c>
      <c r="I49" s="9">
        <v>1.2388119354838</v>
      </c>
      <c r="J49" s="9">
        <v>0</v>
      </c>
      <c r="K49" s="9">
        <v>0</v>
      </c>
      <c r="L49" s="10">
        <v>0.1566413571933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0.2415683274192</v>
      </c>
      <c r="S49" s="9">
        <v>0</v>
      </c>
      <c r="T49" s="9">
        <v>0</v>
      </c>
      <c r="U49" s="9">
        <v>0</v>
      </c>
      <c r="V49" s="10">
        <v>0.0099104954838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3.0613964571601002</v>
      </c>
      <c r="AW49" s="9">
        <v>3.941748644333307</v>
      </c>
      <c r="AX49" s="9">
        <v>0</v>
      </c>
      <c r="AY49" s="9">
        <v>0</v>
      </c>
      <c r="AZ49" s="10">
        <v>4.639697662063299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1.0099499106771</v>
      </c>
      <c r="BG49" s="9">
        <v>1.2317964516129</v>
      </c>
      <c r="BH49" s="9">
        <v>0</v>
      </c>
      <c r="BI49" s="9">
        <v>0</v>
      </c>
      <c r="BJ49" s="10">
        <v>2.4174659224187</v>
      </c>
      <c r="BK49" s="16">
        <f t="shared" si="2"/>
        <v>19.88071967674861</v>
      </c>
      <c r="BL49" s="15"/>
      <c r="BM49" s="56"/>
    </row>
    <row r="50" spans="1:65" s="12" customFormat="1" ht="15">
      <c r="A50" s="5"/>
      <c r="B50" s="8" t="s">
        <v>232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0.6895406560965001</v>
      </c>
      <c r="I50" s="9">
        <v>13.3421516186128</v>
      </c>
      <c r="J50" s="9">
        <v>0</v>
      </c>
      <c r="K50" s="9">
        <v>0</v>
      </c>
      <c r="L50" s="10">
        <v>0.9390395654192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0.046767544419300006</v>
      </c>
      <c r="S50" s="9">
        <v>18.2052742317095</v>
      </c>
      <c r="T50" s="9">
        <v>0</v>
      </c>
      <c r="U50" s="9">
        <v>0</v>
      </c>
      <c r="V50" s="10">
        <v>0.114196575129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7.0448175737737</v>
      </c>
      <c r="AW50" s="9">
        <v>8.523935938451531</v>
      </c>
      <c r="AX50" s="9">
        <v>0</v>
      </c>
      <c r="AY50" s="9">
        <v>0</v>
      </c>
      <c r="AZ50" s="10">
        <v>1.1775152941286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0.0110511958064</v>
      </c>
      <c r="BG50" s="9">
        <v>1.2279106451611999</v>
      </c>
      <c r="BH50" s="9">
        <v>0</v>
      </c>
      <c r="BI50" s="9">
        <v>0</v>
      </c>
      <c r="BJ50" s="10">
        <v>0.2498264180321</v>
      </c>
      <c r="BK50" s="16">
        <f t="shared" si="2"/>
        <v>51.57202725673983</v>
      </c>
      <c r="BL50" s="15"/>
      <c r="BM50" s="56"/>
    </row>
    <row r="51" spans="1:65" s="12" customFormat="1" ht="15">
      <c r="A51" s="5"/>
      <c r="B51" s="8" t="s">
        <v>233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0.19575000464469997</v>
      </c>
      <c r="I51" s="9">
        <v>0</v>
      </c>
      <c r="J51" s="9">
        <v>0</v>
      </c>
      <c r="K51" s="9">
        <v>0</v>
      </c>
      <c r="L51" s="10">
        <v>0.076472542677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0.0217928719029</v>
      </c>
      <c r="S51" s="9">
        <v>0</v>
      </c>
      <c r="T51" s="9">
        <v>0</v>
      </c>
      <c r="U51" s="9">
        <v>0</v>
      </c>
      <c r="V51" s="10">
        <v>0.4651448480319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0.0999762580645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27.9266838541515</v>
      </c>
      <c r="AW51" s="9">
        <v>7.7851193836118115</v>
      </c>
      <c r="AX51" s="9">
        <v>0</v>
      </c>
      <c r="AY51" s="9">
        <v>0</v>
      </c>
      <c r="AZ51" s="10">
        <v>41.9122496307328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5.8300138471544996</v>
      </c>
      <c r="BG51" s="9">
        <v>2.1155758296447997</v>
      </c>
      <c r="BH51" s="9">
        <v>0</v>
      </c>
      <c r="BI51" s="9">
        <v>0</v>
      </c>
      <c r="BJ51" s="10">
        <v>5.7907186287689</v>
      </c>
      <c r="BK51" s="16">
        <f t="shared" si="2"/>
        <v>92.21949769938531</v>
      </c>
      <c r="BL51" s="15"/>
      <c r="BM51" s="49"/>
    </row>
    <row r="52" spans="1:65" s="12" customFormat="1" ht="15">
      <c r="A52" s="5"/>
      <c r="B52" s="8" t="s">
        <v>297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0.0253844027418</v>
      </c>
      <c r="I52" s="9">
        <v>0</v>
      </c>
      <c r="J52" s="9">
        <v>0</v>
      </c>
      <c r="K52" s="9">
        <v>0</v>
      </c>
      <c r="L52" s="10">
        <v>0.0671138843223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0.022049516257899998</v>
      </c>
      <c r="S52" s="9">
        <v>0</v>
      </c>
      <c r="T52" s="9">
        <v>0</v>
      </c>
      <c r="U52" s="9">
        <v>0</v>
      </c>
      <c r="V52" s="10">
        <v>0.0512935308386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0.001801466129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17.220148052379</v>
      </c>
      <c r="AW52" s="9">
        <v>2.4936138956566394</v>
      </c>
      <c r="AX52" s="9">
        <v>0</v>
      </c>
      <c r="AY52" s="9">
        <v>0</v>
      </c>
      <c r="AZ52" s="10">
        <v>10.234436851124698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3.2504036787369</v>
      </c>
      <c r="BG52" s="9">
        <v>1.0179649140965998</v>
      </c>
      <c r="BH52" s="9">
        <v>0</v>
      </c>
      <c r="BI52" s="9">
        <v>0</v>
      </c>
      <c r="BJ52" s="10">
        <v>1.5309324883530002</v>
      </c>
      <c r="BK52" s="16">
        <f t="shared" si="2"/>
        <v>35.91514268063644</v>
      </c>
      <c r="BL52" s="15"/>
      <c r="BM52" s="56"/>
    </row>
    <row r="53" spans="1:65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0.0295725970966</v>
      </c>
      <c r="I53" s="9">
        <v>0</v>
      </c>
      <c r="J53" s="9">
        <v>0</v>
      </c>
      <c r="K53" s="9">
        <v>0</v>
      </c>
      <c r="L53" s="10">
        <v>0.0037752251612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0.025168167741699998</v>
      </c>
      <c r="S53" s="9">
        <v>0</v>
      </c>
      <c r="T53" s="9">
        <v>0</v>
      </c>
      <c r="U53" s="9">
        <v>0</v>
      </c>
      <c r="V53" s="10">
        <v>0.0153525823225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0.0030549330644999997</v>
      </c>
      <c r="AC53" s="9">
        <v>0</v>
      </c>
      <c r="AD53" s="9">
        <v>0</v>
      </c>
      <c r="AE53" s="9">
        <v>0</v>
      </c>
      <c r="AF53" s="10">
        <v>0.0092895859354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25.7394458599283</v>
      </c>
      <c r="AW53" s="9">
        <v>5.1516234946843955</v>
      </c>
      <c r="AX53" s="9">
        <v>0</v>
      </c>
      <c r="AY53" s="9">
        <v>0</v>
      </c>
      <c r="AZ53" s="10">
        <v>17.222697514898304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4.185898843865001</v>
      </c>
      <c r="BG53" s="9">
        <v>1.0293699766449</v>
      </c>
      <c r="BH53" s="9">
        <v>0</v>
      </c>
      <c r="BI53" s="9">
        <v>0</v>
      </c>
      <c r="BJ53" s="10">
        <v>1.8619647441267</v>
      </c>
      <c r="BK53" s="16">
        <f t="shared" si="2"/>
        <v>55.2772135254695</v>
      </c>
      <c r="BL53" s="15"/>
      <c r="BM53" s="56"/>
    </row>
    <row r="54" spans="1:65" s="12" customFormat="1" ht="15">
      <c r="A54" s="5"/>
      <c r="B54" s="8" t="s">
        <v>108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0</v>
      </c>
      <c r="J54" s="9">
        <v>0</v>
      </c>
      <c r="K54" s="9">
        <v>0</v>
      </c>
      <c r="L54" s="10">
        <v>0.11207627374179999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0.0027326838064</v>
      </c>
      <c r="S54" s="9">
        <v>0</v>
      </c>
      <c r="T54" s="9">
        <v>0</v>
      </c>
      <c r="U54" s="9">
        <v>0</v>
      </c>
      <c r="V54" s="10">
        <v>0.0470138470965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0.0568804951611</v>
      </c>
      <c r="AC54" s="9">
        <v>0</v>
      </c>
      <c r="AD54" s="9">
        <v>0</v>
      </c>
      <c r="AE54" s="9">
        <v>0</v>
      </c>
      <c r="AF54" s="10">
        <v>0.0346344967741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0.0005772416129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2.9503011140937</v>
      </c>
      <c r="AW54" s="9">
        <v>2.3147388685254926</v>
      </c>
      <c r="AX54" s="9">
        <v>0</v>
      </c>
      <c r="AY54" s="9">
        <v>0</v>
      </c>
      <c r="AZ54" s="10">
        <v>11.0172962330297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2.531751501803901</v>
      </c>
      <c r="BG54" s="9">
        <v>0.21149381587080002</v>
      </c>
      <c r="BH54" s="9">
        <v>0.11543677767739999</v>
      </c>
      <c r="BI54" s="9">
        <v>0</v>
      </c>
      <c r="BJ54" s="10">
        <v>4.0760145745465</v>
      </c>
      <c r="BK54" s="16">
        <f t="shared" si="2"/>
        <v>23.47094792374029</v>
      </c>
      <c r="BL54" s="15"/>
      <c r="BM54" s="49"/>
    </row>
    <row r="55" spans="1:65" s="12" customFormat="1" ht="15">
      <c r="A55" s="5"/>
      <c r="B55" s="8" t="s">
        <v>109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0.0675021608063</v>
      </c>
      <c r="I55" s="9">
        <v>0</v>
      </c>
      <c r="J55" s="9">
        <v>0</v>
      </c>
      <c r="K55" s="9">
        <v>0</v>
      </c>
      <c r="L55" s="10">
        <v>0.0250864712902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0.0011971132903</v>
      </c>
      <c r="S55" s="9">
        <v>0</v>
      </c>
      <c r="T55" s="9">
        <v>0</v>
      </c>
      <c r="U55" s="9">
        <v>0</v>
      </c>
      <c r="V55" s="10">
        <v>0.0009556750967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0.2739540192257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47.364842213961595</v>
      </c>
      <c r="AW55" s="9">
        <v>7.117161756462513</v>
      </c>
      <c r="AX55" s="9">
        <v>0.1161734168064</v>
      </c>
      <c r="AY55" s="9">
        <v>0</v>
      </c>
      <c r="AZ55" s="10">
        <v>12.5093096473197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3.9875430608676004</v>
      </c>
      <c r="BG55" s="9">
        <v>0</v>
      </c>
      <c r="BH55" s="9">
        <v>0</v>
      </c>
      <c r="BI55" s="9">
        <v>0</v>
      </c>
      <c r="BJ55" s="10">
        <v>1.4078278311274</v>
      </c>
      <c r="BK55" s="16">
        <f t="shared" si="2"/>
        <v>72.8715533662544</v>
      </c>
      <c r="BL55" s="15"/>
      <c r="BM55" s="49"/>
    </row>
    <row r="56" spans="1:65" s="12" customFormat="1" ht="15">
      <c r="A56" s="5"/>
      <c r="B56" s="8" t="s">
        <v>234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0.0490785475805</v>
      </c>
      <c r="I56" s="9">
        <v>0</v>
      </c>
      <c r="J56" s="9">
        <v>0</v>
      </c>
      <c r="K56" s="9">
        <v>0</v>
      </c>
      <c r="L56" s="10">
        <v>0.022812428290100002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0.0023095787096</v>
      </c>
      <c r="S56" s="9">
        <v>0</v>
      </c>
      <c r="T56" s="9">
        <v>0</v>
      </c>
      <c r="U56" s="9">
        <v>0</v>
      </c>
      <c r="V56" s="10">
        <v>0.0075061308063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0.0102173914838</v>
      </c>
      <c r="AC56" s="9">
        <v>0</v>
      </c>
      <c r="AD56" s="9">
        <v>0</v>
      </c>
      <c r="AE56" s="9">
        <v>0</v>
      </c>
      <c r="AF56" s="10">
        <v>0.0505275343548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36.36201891363601</v>
      </c>
      <c r="AW56" s="9">
        <v>8.394877199581066</v>
      </c>
      <c r="AX56" s="9">
        <v>0.1686244937741</v>
      </c>
      <c r="AY56" s="9">
        <v>0</v>
      </c>
      <c r="AZ56" s="10">
        <v>11.172536987672801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10.207267362799401</v>
      </c>
      <c r="BG56" s="9">
        <v>1.1191688748061999</v>
      </c>
      <c r="BH56" s="9">
        <v>0</v>
      </c>
      <c r="BI56" s="9">
        <v>0</v>
      </c>
      <c r="BJ56" s="10">
        <v>2.3412686672233995</v>
      </c>
      <c r="BK56" s="16">
        <f t="shared" si="2"/>
        <v>69.90821411071808</v>
      </c>
      <c r="BL56" s="15"/>
      <c r="BM56" s="49"/>
    </row>
    <row r="57" spans="1:65" s="12" customFormat="1" ht="15">
      <c r="A57" s="5"/>
      <c r="B57" s="8" t="s">
        <v>235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0.0520843685482</v>
      </c>
      <c r="I57" s="9">
        <v>0</v>
      </c>
      <c r="J57" s="9">
        <v>0</v>
      </c>
      <c r="K57" s="9">
        <v>0</v>
      </c>
      <c r="L57" s="10">
        <v>0.07055071380610001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0.0076439014515</v>
      </c>
      <c r="S57" s="9">
        <v>0</v>
      </c>
      <c r="T57" s="9">
        <v>0</v>
      </c>
      <c r="U57" s="9">
        <v>0</v>
      </c>
      <c r="V57" s="10">
        <v>0.0047039393548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0.013684489386999999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7.0835572002854</v>
      </c>
      <c r="AW57" s="9">
        <v>2.4738708039655752</v>
      </c>
      <c r="AX57" s="9">
        <v>0</v>
      </c>
      <c r="AY57" s="9">
        <v>0</v>
      </c>
      <c r="AZ57" s="10">
        <v>11.9828171496093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5.1251175791248995</v>
      </c>
      <c r="BG57" s="9">
        <v>0.22255563680639998</v>
      </c>
      <c r="BH57" s="9">
        <v>0</v>
      </c>
      <c r="BI57" s="9">
        <v>0</v>
      </c>
      <c r="BJ57" s="10">
        <v>2.3514642506752996</v>
      </c>
      <c r="BK57" s="16">
        <f t="shared" si="2"/>
        <v>29.388050033014476</v>
      </c>
      <c r="BL57" s="15"/>
      <c r="BM57" s="49"/>
    </row>
    <row r="58" spans="1:65" s="12" customFormat="1" ht="15">
      <c r="A58" s="5"/>
      <c r="B58" s="8" t="s">
        <v>199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0.3594286188706</v>
      </c>
      <c r="I58" s="9">
        <v>0.1211758771612</v>
      </c>
      <c r="J58" s="9">
        <v>0</v>
      </c>
      <c r="K58" s="9">
        <v>0</v>
      </c>
      <c r="L58" s="10">
        <v>0.23236330777400002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0.0062223359032</v>
      </c>
      <c r="S58" s="9">
        <v>0</v>
      </c>
      <c r="T58" s="9">
        <v>0</v>
      </c>
      <c r="U58" s="9">
        <v>0</v>
      </c>
      <c r="V58" s="10">
        <v>0.08233488648369999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1.3302051967411</v>
      </c>
      <c r="AW58" s="9">
        <v>1.0811004114550746</v>
      </c>
      <c r="AX58" s="9">
        <v>0</v>
      </c>
      <c r="AY58" s="9">
        <v>0</v>
      </c>
      <c r="AZ58" s="10">
        <v>1.7905455999986002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0.10813307851559999</v>
      </c>
      <c r="BG58" s="9">
        <v>0</v>
      </c>
      <c r="BH58" s="9">
        <v>0</v>
      </c>
      <c r="BI58" s="9">
        <v>0</v>
      </c>
      <c r="BJ58" s="10">
        <v>1.1717016352251</v>
      </c>
      <c r="BK58" s="16">
        <f t="shared" si="2"/>
        <v>6.283210948128175</v>
      </c>
      <c r="BL58" s="15"/>
      <c r="BM58" s="49"/>
    </row>
    <row r="59" spans="1:65" s="12" customFormat="1" ht="15">
      <c r="A59" s="5"/>
      <c r="B59" s="8" t="s">
        <v>208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0.0149683358708</v>
      </c>
      <c r="I59" s="9">
        <v>0</v>
      </c>
      <c r="J59" s="9">
        <v>0</v>
      </c>
      <c r="K59" s="9">
        <v>0</v>
      </c>
      <c r="L59" s="10">
        <v>0.4069145374191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0.0092910372902</v>
      </c>
      <c r="S59" s="9">
        <v>0</v>
      </c>
      <c r="T59" s="9">
        <v>0</v>
      </c>
      <c r="U59" s="9">
        <v>0</v>
      </c>
      <c r="V59" s="10">
        <v>0.0246952834837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0.2890306842903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0.0036083491934999997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3.9026958127687004</v>
      </c>
      <c r="AW59" s="9">
        <v>5.653584957035013</v>
      </c>
      <c r="AX59" s="9">
        <v>0</v>
      </c>
      <c r="AY59" s="9">
        <v>0</v>
      </c>
      <c r="AZ59" s="10">
        <v>149.74306310123777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1.8953235232528003</v>
      </c>
      <c r="BG59" s="9">
        <v>21.486076705031703</v>
      </c>
      <c r="BH59" s="9">
        <v>0.17320076129030001</v>
      </c>
      <c r="BI59" s="9">
        <v>0</v>
      </c>
      <c r="BJ59" s="10">
        <v>21.669247121344696</v>
      </c>
      <c r="BK59" s="16">
        <f t="shared" si="2"/>
        <v>205.2717002095086</v>
      </c>
      <c r="BL59" s="15"/>
      <c r="BM59" s="49"/>
    </row>
    <row r="60" spans="1:65" s="12" customFormat="1" ht="15">
      <c r="A60" s="5"/>
      <c r="B60" s="8" t="s">
        <v>209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0.00277334</v>
      </c>
      <c r="I60" s="9">
        <v>0</v>
      </c>
      <c r="J60" s="9">
        <v>0</v>
      </c>
      <c r="K60" s="9">
        <v>0</v>
      </c>
      <c r="L60" s="10">
        <v>0.042293435000000004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0.0114442457418</v>
      </c>
      <c r="S60" s="9">
        <v>0</v>
      </c>
      <c r="T60" s="9">
        <v>0</v>
      </c>
      <c r="U60" s="9">
        <v>0</v>
      </c>
      <c r="V60" s="10">
        <v>0.08250686499999998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0.0554668</v>
      </c>
      <c r="AS60" s="9">
        <v>0</v>
      </c>
      <c r="AT60" s="9">
        <v>0</v>
      </c>
      <c r="AU60" s="10">
        <v>0</v>
      </c>
      <c r="AV60" s="11">
        <v>3.0161592670301998</v>
      </c>
      <c r="AW60" s="9">
        <v>2.8981264193593974</v>
      </c>
      <c r="AX60" s="9">
        <v>0</v>
      </c>
      <c r="AY60" s="9">
        <v>0</v>
      </c>
      <c r="AZ60" s="10">
        <v>81.25018769686423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0.7374885873857999</v>
      </c>
      <c r="BG60" s="9">
        <v>7.196817299999999</v>
      </c>
      <c r="BH60" s="9">
        <v>0</v>
      </c>
      <c r="BI60" s="9">
        <v>0</v>
      </c>
      <c r="BJ60" s="10">
        <v>10.444365144480603</v>
      </c>
      <c r="BK60" s="16">
        <f t="shared" si="2"/>
        <v>105.73762910086202</v>
      </c>
      <c r="BL60" s="15"/>
      <c r="BM60" s="49"/>
    </row>
    <row r="61" spans="1:65" s="12" customFormat="1" ht="15">
      <c r="A61" s="5"/>
      <c r="B61" s="8" t="s">
        <v>110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0.028459654225499998</v>
      </c>
      <c r="I61" s="9">
        <v>0</v>
      </c>
      <c r="J61" s="9">
        <v>0</v>
      </c>
      <c r="K61" s="9">
        <v>0</v>
      </c>
      <c r="L61" s="10">
        <v>0.0062696569031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0.0139810896128</v>
      </c>
      <c r="S61" s="9">
        <v>0</v>
      </c>
      <c r="T61" s="9">
        <v>0</v>
      </c>
      <c r="U61" s="9">
        <v>0</v>
      </c>
      <c r="V61" s="10">
        <v>0.0479360043225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0.0397499153547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8.0864288479274</v>
      </c>
      <c r="AW61" s="9">
        <v>0.1831019362946188</v>
      </c>
      <c r="AX61" s="9">
        <v>0</v>
      </c>
      <c r="AY61" s="9">
        <v>0</v>
      </c>
      <c r="AZ61" s="10">
        <v>31.060865997217995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2.711923373509</v>
      </c>
      <c r="BG61" s="9">
        <v>0.9273460624834999</v>
      </c>
      <c r="BH61" s="9">
        <v>0.0406911290322</v>
      </c>
      <c r="BI61" s="9">
        <v>0</v>
      </c>
      <c r="BJ61" s="10">
        <v>5.3407545648656995</v>
      </c>
      <c r="BK61" s="16">
        <f t="shared" si="2"/>
        <v>48.48750823174901</v>
      </c>
      <c r="BL61" s="15"/>
      <c r="BM61" s="49"/>
    </row>
    <row r="62" spans="1:65" s="12" customFormat="1" ht="15">
      <c r="A62" s="5"/>
      <c r="B62" s="8" t="s">
        <v>236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0.5408068624835</v>
      </c>
      <c r="I62" s="9">
        <v>0</v>
      </c>
      <c r="J62" s="9">
        <v>0</v>
      </c>
      <c r="K62" s="9">
        <v>0</v>
      </c>
      <c r="L62" s="10">
        <v>0.11181942638669999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0.12039345725759998</v>
      </c>
      <c r="S62" s="9">
        <v>0</v>
      </c>
      <c r="T62" s="9">
        <v>0</v>
      </c>
      <c r="U62" s="9">
        <v>0</v>
      </c>
      <c r="V62" s="10">
        <v>0.10289360677380001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0.09439471229009999</v>
      </c>
      <c r="AC62" s="9">
        <v>0</v>
      </c>
      <c r="AD62" s="9">
        <v>0</v>
      </c>
      <c r="AE62" s="9">
        <v>0</v>
      </c>
      <c r="AF62" s="10">
        <v>0.038723596161200004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130.9560141240752</v>
      </c>
      <c r="AW62" s="9">
        <v>22.098355008449357</v>
      </c>
      <c r="AX62" s="9">
        <v>0</v>
      </c>
      <c r="AY62" s="9">
        <v>0</v>
      </c>
      <c r="AZ62" s="10">
        <v>73.0626435693684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12.6756561116606</v>
      </c>
      <c r="BG62" s="9">
        <v>2.9841057855476003</v>
      </c>
      <c r="BH62" s="9">
        <v>0.3882158865161</v>
      </c>
      <c r="BI62" s="9">
        <v>0</v>
      </c>
      <c r="BJ62" s="10">
        <v>13.0670889904396</v>
      </c>
      <c r="BK62" s="16">
        <f t="shared" si="2"/>
        <v>256.24111113740975</v>
      </c>
      <c r="BL62" s="15"/>
      <c r="BM62" s="49"/>
    </row>
    <row r="63" spans="1:65" s="12" customFormat="1" ht="15">
      <c r="A63" s="5"/>
      <c r="B63" s="8" t="s">
        <v>111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0.08184556093529997</v>
      </c>
      <c r="I63" s="9">
        <v>0</v>
      </c>
      <c r="J63" s="9">
        <v>0</v>
      </c>
      <c r="K63" s="9">
        <v>0</v>
      </c>
      <c r="L63" s="10">
        <v>0.09937100861269997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0.07609729190270001</v>
      </c>
      <c r="S63" s="9">
        <v>0</v>
      </c>
      <c r="T63" s="9">
        <v>0</v>
      </c>
      <c r="U63" s="9">
        <v>0</v>
      </c>
      <c r="V63" s="10">
        <v>0.0328140751934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0.0243235274193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0.0012545758064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36.57584563560341</v>
      </c>
      <c r="AW63" s="9">
        <v>3.51404221505805</v>
      </c>
      <c r="AX63" s="9">
        <v>0</v>
      </c>
      <c r="AY63" s="9">
        <v>0</v>
      </c>
      <c r="AZ63" s="10">
        <v>23.4541638619949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7.6048147288316</v>
      </c>
      <c r="BG63" s="9">
        <v>1.0538436774189999</v>
      </c>
      <c r="BH63" s="9">
        <v>0</v>
      </c>
      <c r="BI63" s="9">
        <v>0</v>
      </c>
      <c r="BJ63" s="10">
        <v>2.7450230646744</v>
      </c>
      <c r="BK63" s="16">
        <f t="shared" si="2"/>
        <v>75.26343922345116</v>
      </c>
      <c r="BL63" s="15"/>
      <c r="BM63" s="49"/>
    </row>
    <row r="64" spans="1:65" s="12" customFormat="1" ht="15">
      <c r="A64" s="5"/>
      <c r="B64" s="8" t="s">
        <v>112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0.0277478216127</v>
      </c>
      <c r="I64" s="9">
        <v>0</v>
      </c>
      <c r="J64" s="9">
        <v>0</v>
      </c>
      <c r="K64" s="9">
        <v>0</v>
      </c>
      <c r="L64" s="10">
        <v>0.0412253349675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0.0080774583225</v>
      </c>
      <c r="S64" s="9">
        <v>0</v>
      </c>
      <c r="T64" s="9">
        <v>0</v>
      </c>
      <c r="U64" s="9">
        <v>0</v>
      </c>
      <c r="V64" s="10">
        <v>0.0072672866127999995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0.015788181935400002</v>
      </c>
      <c r="AC64" s="9">
        <v>0</v>
      </c>
      <c r="AD64" s="9">
        <v>0</v>
      </c>
      <c r="AE64" s="9">
        <v>0</v>
      </c>
      <c r="AF64" s="10">
        <v>0.0054319330322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55.95302508131219</v>
      </c>
      <c r="AW64" s="9">
        <v>5.088044337186853</v>
      </c>
      <c r="AX64" s="9">
        <v>0</v>
      </c>
      <c r="AY64" s="9">
        <v>0</v>
      </c>
      <c r="AZ64" s="10">
        <v>32.92464666215581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7.0274391757036</v>
      </c>
      <c r="BG64" s="9">
        <v>1.6106141157094</v>
      </c>
      <c r="BH64" s="9">
        <v>0</v>
      </c>
      <c r="BI64" s="9">
        <v>0</v>
      </c>
      <c r="BJ64" s="10">
        <v>3.4293567931579996</v>
      </c>
      <c r="BK64" s="16">
        <f t="shared" si="2"/>
        <v>106.13866418170895</v>
      </c>
      <c r="BL64" s="15"/>
      <c r="BM64" s="49"/>
    </row>
    <row r="65" spans="1:65" s="12" customFormat="1" ht="15">
      <c r="A65" s="5"/>
      <c r="B65" s="8" t="s">
        <v>237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0.0385320387096</v>
      </c>
      <c r="I65" s="9">
        <v>0</v>
      </c>
      <c r="J65" s="9">
        <v>0</v>
      </c>
      <c r="K65" s="9">
        <v>0</v>
      </c>
      <c r="L65" s="10">
        <v>0.1695184136126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0.021619173483700002</v>
      </c>
      <c r="S65" s="9">
        <v>0</v>
      </c>
      <c r="T65" s="9">
        <v>0</v>
      </c>
      <c r="U65" s="9">
        <v>0</v>
      </c>
      <c r="V65" s="10">
        <v>0.0314678316127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30.730475128960396</v>
      </c>
      <c r="AW65" s="9">
        <v>2.082281545215435</v>
      </c>
      <c r="AX65" s="9">
        <v>0</v>
      </c>
      <c r="AY65" s="9">
        <v>0</v>
      </c>
      <c r="AZ65" s="10">
        <v>15.4122763381888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2.254650408255</v>
      </c>
      <c r="BG65" s="9">
        <v>0.0249682387096</v>
      </c>
      <c r="BH65" s="9">
        <v>0</v>
      </c>
      <c r="BI65" s="9">
        <v>0</v>
      </c>
      <c r="BJ65" s="10">
        <v>0.8315237877399999</v>
      </c>
      <c r="BK65" s="16">
        <f t="shared" si="2"/>
        <v>51.59731290448783</v>
      </c>
      <c r="BL65" s="15"/>
      <c r="BM65" s="49"/>
    </row>
    <row r="66" spans="1:65" s="12" customFormat="1" ht="15">
      <c r="A66" s="5"/>
      <c r="B66" s="8" t="s">
        <v>113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0.06736316306420001</v>
      </c>
      <c r="I66" s="9">
        <v>0</v>
      </c>
      <c r="J66" s="9">
        <v>0</v>
      </c>
      <c r="K66" s="9">
        <v>0</v>
      </c>
      <c r="L66" s="10">
        <v>0.027935148096499995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0.06313431970930002</v>
      </c>
      <c r="S66" s="9">
        <v>0</v>
      </c>
      <c r="T66" s="9">
        <v>0</v>
      </c>
      <c r="U66" s="9">
        <v>0</v>
      </c>
      <c r="V66" s="10">
        <v>0.10265828993529999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0.0058171889032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49.579564202088605</v>
      </c>
      <c r="AW66" s="9">
        <v>4.526472440005984</v>
      </c>
      <c r="AX66" s="9">
        <v>0</v>
      </c>
      <c r="AY66" s="9">
        <v>0</v>
      </c>
      <c r="AZ66" s="10">
        <v>21.773388633962103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4.896092213381199</v>
      </c>
      <c r="BG66" s="9">
        <v>0.1515372132258</v>
      </c>
      <c r="BH66" s="9">
        <v>0</v>
      </c>
      <c r="BI66" s="9">
        <v>0</v>
      </c>
      <c r="BJ66" s="10">
        <v>3.182080891221701</v>
      </c>
      <c r="BK66" s="16">
        <f t="shared" si="2"/>
        <v>84.37604370359388</v>
      </c>
      <c r="BL66" s="15"/>
      <c r="BM66" s="49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0.000622795</v>
      </c>
      <c r="I67" s="9">
        <v>67.4487883295161</v>
      </c>
      <c r="J67" s="9">
        <v>0</v>
      </c>
      <c r="K67" s="9">
        <v>0</v>
      </c>
      <c r="L67" s="10">
        <v>2.8088054500000004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3.8837496199999997</v>
      </c>
      <c r="S67" s="9">
        <v>43.2372598843548</v>
      </c>
      <c r="T67" s="9">
        <v>0</v>
      </c>
      <c r="U67" s="9">
        <v>0</v>
      </c>
      <c r="V67" s="10">
        <v>0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0.455196528516</v>
      </c>
      <c r="AW67" s="9">
        <v>53.703748578536775</v>
      </c>
      <c r="AX67" s="9">
        <v>0</v>
      </c>
      <c r="AY67" s="9">
        <v>0</v>
      </c>
      <c r="AZ67" s="10">
        <v>3.2967614593546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0.0833170450966</v>
      </c>
      <c r="BG67" s="9">
        <v>0</v>
      </c>
      <c r="BH67" s="9">
        <v>0</v>
      </c>
      <c r="BI67" s="9">
        <v>0</v>
      </c>
      <c r="BJ67" s="10">
        <v>1.6591735462899</v>
      </c>
      <c r="BK67" s="16">
        <f t="shared" si="2"/>
        <v>176.57742323666477</v>
      </c>
      <c r="BL67" s="15"/>
      <c r="BM67" s="49"/>
    </row>
    <row r="68" spans="1:65" s="12" customFormat="1" ht="15">
      <c r="A68" s="5"/>
      <c r="B68" s="8" t="s">
        <v>115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0.0012819652902000002</v>
      </c>
      <c r="I68" s="9">
        <v>0</v>
      </c>
      <c r="J68" s="9">
        <v>0</v>
      </c>
      <c r="K68" s="9">
        <v>0</v>
      </c>
      <c r="L68" s="10">
        <v>3.3178868866773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0.000942621387</v>
      </c>
      <c r="S68" s="9">
        <v>0</v>
      </c>
      <c r="T68" s="9">
        <v>0</v>
      </c>
      <c r="U68" s="9">
        <v>0</v>
      </c>
      <c r="V68" s="10">
        <v>0.0025136574193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0.055600884032199996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12.9583509824494</v>
      </c>
      <c r="AW68" s="9">
        <v>22.395291814123635</v>
      </c>
      <c r="AX68" s="9">
        <v>0</v>
      </c>
      <c r="AY68" s="9">
        <v>0</v>
      </c>
      <c r="AZ68" s="10">
        <v>4.7597801148372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0.3658070205477</v>
      </c>
      <c r="BG68" s="9">
        <v>0</v>
      </c>
      <c r="BH68" s="9">
        <v>0.1240814193548</v>
      </c>
      <c r="BI68" s="9">
        <v>0</v>
      </c>
      <c r="BJ68" s="10">
        <v>0.6262225796448001</v>
      </c>
      <c r="BK68" s="16">
        <f t="shared" si="2"/>
        <v>44.60775994576353</v>
      </c>
      <c r="BL68" s="15"/>
      <c r="BM68" s="49"/>
    </row>
    <row r="69" spans="1:65" s="12" customFormat="1" ht="15">
      <c r="A69" s="5"/>
      <c r="B69" s="8" t="s">
        <v>116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0.1466260054192</v>
      </c>
      <c r="I69" s="9">
        <v>86.90600060867729</v>
      </c>
      <c r="J69" s="9">
        <v>0</v>
      </c>
      <c r="K69" s="9">
        <v>0</v>
      </c>
      <c r="L69" s="10">
        <v>5.712039118386899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0.0026497165806000002</v>
      </c>
      <c r="S69" s="9">
        <v>30.6641601249032</v>
      </c>
      <c r="T69" s="9">
        <v>0.6194046774193</v>
      </c>
      <c r="U69" s="9">
        <v>0</v>
      </c>
      <c r="V69" s="10">
        <v>0.1088077227417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3.1380716924183996</v>
      </c>
      <c r="AW69" s="9">
        <v>4.530225424240086</v>
      </c>
      <c r="AX69" s="9">
        <v>0</v>
      </c>
      <c r="AY69" s="9">
        <v>0</v>
      </c>
      <c r="AZ69" s="10">
        <v>12.419499287869803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0.26754719580599995</v>
      </c>
      <c r="BG69" s="9">
        <v>0.0123441290322</v>
      </c>
      <c r="BH69" s="9">
        <v>0</v>
      </c>
      <c r="BI69" s="9">
        <v>0</v>
      </c>
      <c r="BJ69" s="10">
        <v>0.8147216085799</v>
      </c>
      <c r="BK69" s="16">
        <f t="shared" si="2"/>
        <v>145.34209731207457</v>
      </c>
      <c r="BL69" s="15"/>
      <c r="BM69" s="49"/>
    </row>
    <row r="70" spans="1:65" s="12" customFormat="1" ht="15">
      <c r="A70" s="5"/>
      <c r="B70" s="8" t="s">
        <v>117</v>
      </c>
      <c r="C70" s="11">
        <v>0</v>
      </c>
      <c r="D70" s="9">
        <v>14.7710012903225</v>
      </c>
      <c r="E70" s="9">
        <v>0</v>
      </c>
      <c r="F70" s="9">
        <v>0</v>
      </c>
      <c r="G70" s="10">
        <v>0</v>
      </c>
      <c r="H70" s="11">
        <v>0.2418403677741</v>
      </c>
      <c r="I70" s="9">
        <v>47.1531060785483</v>
      </c>
      <c r="J70" s="9">
        <v>0</v>
      </c>
      <c r="K70" s="9">
        <v>0</v>
      </c>
      <c r="L70" s="10">
        <v>2.4658839501289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</v>
      </c>
      <c r="S70" s="9">
        <v>24.6183354838709</v>
      </c>
      <c r="T70" s="9">
        <v>0</v>
      </c>
      <c r="U70" s="9">
        <v>0</v>
      </c>
      <c r="V70" s="10">
        <v>0.0086164174193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1.4236573321933002</v>
      </c>
      <c r="AW70" s="9">
        <v>12.772455088585506</v>
      </c>
      <c r="AX70" s="9">
        <v>0</v>
      </c>
      <c r="AY70" s="9">
        <v>0</v>
      </c>
      <c r="AZ70" s="10">
        <v>3.3196952999995997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0.0628739142902</v>
      </c>
      <c r="BG70" s="9">
        <v>4.916144516129</v>
      </c>
      <c r="BH70" s="9">
        <v>0</v>
      </c>
      <c r="BI70" s="9">
        <v>0</v>
      </c>
      <c r="BJ70" s="10">
        <v>0.07865831225799999</v>
      </c>
      <c r="BK70" s="16">
        <f t="shared" si="2"/>
        <v>111.83226805151958</v>
      </c>
      <c r="BL70" s="15"/>
      <c r="BM70" s="49"/>
    </row>
    <row r="71" spans="1:65" s="12" customFormat="1" ht="15">
      <c r="A71" s="5"/>
      <c r="B71" s="8" t="s">
        <v>238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0.0051302424191999995</v>
      </c>
      <c r="I71" s="9">
        <v>45.6021548387096</v>
      </c>
      <c r="J71" s="9">
        <v>0</v>
      </c>
      <c r="K71" s="9">
        <v>0</v>
      </c>
      <c r="L71" s="10">
        <v>0.0022801077416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0.0005700269354</v>
      </c>
      <c r="S71" s="9">
        <v>0.5700269354838</v>
      </c>
      <c r="T71" s="9">
        <v>0</v>
      </c>
      <c r="U71" s="9">
        <v>0</v>
      </c>
      <c r="V71" s="10">
        <v>0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2.2884689273223997</v>
      </c>
      <c r="AW71" s="9">
        <v>5.487406725749289</v>
      </c>
      <c r="AX71" s="9">
        <v>0</v>
      </c>
      <c r="AY71" s="9">
        <v>0</v>
      </c>
      <c r="AZ71" s="10">
        <v>0.4389100301612001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</v>
      </c>
      <c r="BG71" s="9">
        <v>17.0782112903225</v>
      </c>
      <c r="BH71" s="9">
        <v>0</v>
      </c>
      <c r="BI71" s="9">
        <v>0</v>
      </c>
      <c r="BJ71" s="10">
        <v>0</v>
      </c>
      <c r="BK71" s="16">
        <f t="shared" si="2"/>
        <v>71.47315912484498</v>
      </c>
      <c r="BL71" s="15"/>
      <c r="BM71" s="49"/>
    </row>
    <row r="72" spans="1:65" s="12" customFormat="1" ht="15">
      <c r="A72" s="5"/>
      <c r="B72" s="8" t="s">
        <v>210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1.2728020577416002</v>
      </c>
      <c r="I72" s="9">
        <v>27.7463749354836</v>
      </c>
      <c r="J72" s="9">
        <v>0</v>
      </c>
      <c r="K72" s="9">
        <v>0</v>
      </c>
      <c r="L72" s="10">
        <v>1.4995637733222997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0.7941721345157001</v>
      </c>
      <c r="S72" s="9">
        <v>3.2430233222902998</v>
      </c>
      <c r="T72" s="9">
        <v>5.3981274193548</v>
      </c>
      <c r="U72" s="9">
        <v>0</v>
      </c>
      <c r="V72" s="10">
        <v>0.0074710083547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0.0021411148387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10.7756314702228</v>
      </c>
      <c r="AW72" s="9">
        <v>31.763438633979145</v>
      </c>
      <c r="AX72" s="9">
        <v>0</v>
      </c>
      <c r="AY72" s="9">
        <v>0</v>
      </c>
      <c r="AZ72" s="10">
        <v>6.7300709896122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13.239929923933998</v>
      </c>
      <c r="BG72" s="9">
        <v>8.2325865548384</v>
      </c>
      <c r="BH72" s="9">
        <v>0</v>
      </c>
      <c r="BI72" s="9">
        <v>0</v>
      </c>
      <c r="BJ72" s="10">
        <v>0.1627362589353</v>
      </c>
      <c r="BK72" s="16">
        <f t="shared" si="2"/>
        <v>110.86806959742356</v>
      </c>
      <c r="BL72" s="15"/>
      <c r="BM72" s="49"/>
    </row>
    <row r="73" spans="1:65" s="12" customFormat="1" ht="15">
      <c r="A73" s="5"/>
      <c r="B73" s="8" t="s">
        <v>211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0.28898954451599995</v>
      </c>
      <c r="I73" s="9">
        <v>41.0161412903224</v>
      </c>
      <c r="J73" s="9">
        <v>0</v>
      </c>
      <c r="K73" s="9">
        <v>0</v>
      </c>
      <c r="L73" s="10">
        <v>0.0028952570322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1.0728535780644</v>
      </c>
      <c r="S73" s="9">
        <v>16.0847612903225</v>
      </c>
      <c r="T73" s="9">
        <v>0</v>
      </c>
      <c r="U73" s="9">
        <v>0</v>
      </c>
      <c r="V73" s="10">
        <v>0.057905140645099995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0.12081434274170001</v>
      </c>
      <c r="AW73" s="9">
        <v>5.747995161339639</v>
      </c>
      <c r="AX73" s="9">
        <v>0</v>
      </c>
      <c r="AY73" s="9">
        <v>0</v>
      </c>
      <c r="AZ73" s="10">
        <v>0.063845324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0.0106444354838</v>
      </c>
      <c r="BG73" s="9">
        <v>0</v>
      </c>
      <c r="BH73" s="9">
        <v>0</v>
      </c>
      <c r="BI73" s="9">
        <v>0</v>
      </c>
      <c r="BJ73" s="10">
        <v>0.04788931522579999</v>
      </c>
      <c r="BK73" s="16">
        <f t="shared" si="2"/>
        <v>64.51473467969355</v>
      </c>
      <c r="BL73" s="15"/>
      <c r="BM73" s="49"/>
    </row>
    <row r="74" spans="1:65" s="12" customFormat="1" ht="15">
      <c r="A74" s="5"/>
      <c r="B74" s="8" t="s">
        <v>118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0.5775097803546001</v>
      </c>
      <c r="I74" s="9">
        <v>1E-09</v>
      </c>
      <c r="J74" s="9">
        <v>0</v>
      </c>
      <c r="K74" s="9">
        <v>0</v>
      </c>
      <c r="L74" s="10">
        <v>0.18822357716119997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0.8643273911932001</v>
      </c>
      <c r="S74" s="9">
        <v>0</v>
      </c>
      <c r="T74" s="9">
        <v>0.0325064157419</v>
      </c>
      <c r="U74" s="9">
        <v>0</v>
      </c>
      <c r="V74" s="10">
        <v>0.06878642696750001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0.009294545258</v>
      </c>
      <c r="AC74" s="9">
        <v>0</v>
      </c>
      <c r="AD74" s="9">
        <v>0</v>
      </c>
      <c r="AE74" s="9">
        <v>0</v>
      </c>
      <c r="AF74" s="10">
        <v>0.0561145040322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4.02428709E-05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2.589011540933</v>
      </c>
      <c r="AW74" s="9">
        <v>1.2616174973697714</v>
      </c>
      <c r="AX74" s="9">
        <v>0</v>
      </c>
      <c r="AY74" s="9">
        <v>0</v>
      </c>
      <c r="AZ74" s="10">
        <v>8.842941113610404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1.2269412232234</v>
      </c>
      <c r="BG74" s="9">
        <v>0.3837203322579</v>
      </c>
      <c r="BH74" s="9">
        <v>0</v>
      </c>
      <c r="BI74" s="9">
        <v>0</v>
      </c>
      <c r="BJ74" s="10">
        <v>1.2404830336108998</v>
      </c>
      <c r="BK74" s="16">
        <f t="shared" si="2"/>
        <v>17.341517625584878</v>
      </c>
      <c r="BL74" s="15"/>
      <c r="BM74" s="49"/>
    </row>
    <row r="75" spans="1:65" s="12" customFormat="1" ht="15">
      <c r="A75" s="5"/>
      <c r="B75" s="8" t="s">
        <v>119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0.0946773969031</v>
      </c>
      <c r="I75" s="9">
        <v>1.4053413579677</v>
      </c>
      <c r="J75" s="9">
        <v>0</v>
      </c>
      <c r="K75" s="9">
        <v>0</v>
      </c>
      <c r="L75" s="10">
        <v>0.44119545270930005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0.0530504107739</v>
      </c>
      <c r="S75" s="9">
        <v>4.2013694941288</v>
      </c>
      <c r="T75" s="9">
        <v>0</v>
      </c>
      <c r="U75" s="9">
        <v>0</v>
      </c>
      <c r="V75" s="10">
        <v>0.11600016980600003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4.441101343835501</v>
      </c>
      <c r="AW75" s="9">
        <v>4.559684960984532</v>
      </c>
      <c r="AX75" s="9">
        <v>0</v>
      </c>
      <c r="AY75" s="9">
        <v>0</v>
      </c>
      <c r="AZ75" s="10">
        <v>7.784841993739401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1.0127886097068002</v>
      </c>
      <c r="BG75" s="9">
        <v>1.0854627917093</v>
      </c>
      <c r="BH75" s="9">
        <v>0</v>
      </c>
      <c r="BI75" s="9">
        <v>0</v>
      </c>
      <c r="BJ75" s="10">
        <v>2.7684461688365</v>
      </c>
      <c r="BK75" s="16">
        <f t="shared" si="2"/>
        <v>27.963960151100835</v>
      </c>
      <c r="BL75" s="15"/>
      <c r="BM75" s="49"/>
    </row>
    <row r="76" spans="1:65" s="12" customFormat="1" ht="15">
      <c r="A76" s="5"/>
      <c r="B76" s="8" t="s">
        <v>239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0.1278876699676</v>
      </c>
      <c r="I76" s="9">
        <v>0</v>
      </c>
      <c r="J76" s="9">
        <v>0</v>
      </c>
      <c r="K76" s="9">
        <v>0</v>
      </c>
      <c r="L76" s="10">
        <v>0.1488543148063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0.0129020774515</v>
      </c>
      <c r="S76" s="9">
        <v>0</v>
      </c>
      <c r="T76" s="9">
        <v>0</v>
      </c>
      <c r="U76" s="9">
        <v>0</v>
      </c>
      <c r="V76" s="10">
        <v>0.0269074844515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0.0500229955804</v>
      </c>
      <c r="AC76" s="9">
        <v>0</v>
      </c>
      <c r="AD76" s="9">
        <v>0</v>
      </c>
      <c r="AE76" s="9">
        <v>0</v>
      </c>
      <c r="AF76" s="10">
        <v>0.030067785516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10.4193413492194</v>
      </c>
      <c r="AW76" s="9">
        <v>1.3739936565829183</v>
      </c>
      <c r="AX76" s="9">
        <v>0.11977922374189999</v>
      </c>
      <c r="AY76" s="9">
        <v>0</v>
      </c>
      <c r="AZ76" s="10">
        <v>10.6113553136732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2.5711129705115</v>
      </c>
      <c r="BG76" s="9">
        <v>0.5375912978385</v>
      </c>
      <c r="BH76" s="9">
        <v>0</v>
      </c>
      <c r="BI76" s="9">
        <v>0</v>
      </c>
      <c r="BJ76" s="10">
        <v>1.6820307841273001</v>
      </c>
      <c r="BK76" s="16">
        <f t="shared" si="2"/>
        <v>27.71184692346802</v>
      </c>
      <c r="BL76" s="15"/>
      <c r="BM76" s="49"/>
    </row>
    <row r="77" spans="1:65" s="12" customFormat="1" ht="15">
      <c r="A77" s="5"/>
      <c r="B77" s="8" t="s">
        <v>240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0.0464953819999</v>
      </c>
      <c r="I77" s="9">
        <v>0</v>
      </c>
      <c r="J77" s="9">
        <v>0</v>
      </c>
      <c r="K77" s="9">
        <v>0</v>
      </c>
      <c r="L77" s="10">
        <v>0.028148296258000003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0.0411090735483</v>
      </c>
      <c r="S77" s="9">
        <v>0</v>
      </c>
      <c r="T77" s="9">
        <v>0</v>
      </c>
      <c r="U77" s="9">
        <v>0</v>
      </c>
      <c r="V77" s="10">
        <v>0.0506319675804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0.0100416208064</v>
      </c>
      <c r="AC77" s="9">
        <v>0</v>
      </c>
      <c r="AD77" s="9">
        <v>0</v>
      </c>
      <c r="AE77" s="9">
        <v>0</v>
      </c>
      <c r="AF77" s="10">
        <v>0.0111065354838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0.0005553267741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84.9246655401186</v>
      </c>
      <c r="AW77" s="9">
        <v>9.587790522330486</v>
      </c>
      <c r="AX77" s="9">
        <v>0.1729570880645</v>
      </c>
      <c r="AY77" s="9">
        <v>0</v>
      </c>
      <c r="AZ77" s="10">
        <v>18.575854346349203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4.8625725802843</v>
      </c>
      <c r="BG77" s="9">
        <v>0.7219248064515</v>
      </c>
      <c r="BH77" s="9">
        <v>0</v>
      </c>
      <c r="BI77" s="9">
        <v>0</v>
      </c>
      <c r="BJ77" s="10">
        <v>2.5350652434808</v>
      </c>
      <c r="BK77" s="16">
        <f t="shared" si="2"/>
        <v>121.56891832953028</v>
      </c>
      <c r="BL77" s="15"/>
      <c r="BM77" s="49"/>
    </row>
    <row r="78" spans="1:65" s="12" customFormat="1" ht="15">
      <c r="A78" s="5"/>
      <c r="B78" s="8" t="s">
        <v>212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0.06924913335449999</v>
      </c>
      <c r="I78" s="9">
        <v>0</v>
      </c>
      <c r="J78" s="9">
        <v>0</v>
      </c>
      <c r="K78" s="9">
        <v>0</v>
      </c>
      <c r="L78" s="10">
        <v>0.3855893550966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0.006362860644900001</v>
      </c>
      <c r="S78" s="9">
        <v>0</v>
      </c>
      <c r="T78" s="9">
        <v>0</v>
      </c>
      <c r="U78" s="9">
        <v>0</v>
      </c>
      <c r="V78" s="10">
        <v>0.0065749559999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0.0111529362902</v>
      </c>
      <c r="AC78" s="9">
        <v>0</v>
      </c>
      <c r="AD78" s="9">
        <v>0</v>
      </c>
      <c r="AE78" s="9">
        <v>0</v>
      </c>
      <c r="AF78" s="10">
        <v>0.5103427027741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0.0052110241935</v>
      </c>
      <c r="AM78" s="9">
        <v>0</v>
      </c>
      <c r="AN78" s="9">
        <v>0</v>
      </c>
      <c r="AO78" s="9">
        <v>0</v>
      </c>
      <c r="AP78" s="10">
        <v>0.0200232759677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75.27413113998422</v>
      </c>
      <c r="AW78" s="9">
        <v>17.137679284684886</v>
      </c>
      <c r="AX78" s="9">
        <v>0</v>
      </c>
      <c r="AY78" s="9">
        <v>0</v>
      </c>
      <c r="AZ78" s="10">
        <v>27.5088599777982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11.571824022923801</v>
      </c>
      <c r="BG78" s="9">
        <v>0.7842926033547</v>
      </c>
      <c r="BH78" s="9">
        <v>0</v>
      </c>
      <c r="BI78" s="9">
        <v>0</v>
      </c>
      <c r="BJ78" s="10">
        <v>2.9716317730274002</v>
      </c>
      <c r="BK78" s="16">
        <f t="shared" si="2"/>
        <v>136.26292504609458</v>
      </c>
      <c r="BL78" s="15"/>
      <c r="BM78" s="49"/>
    </row>
    <row r="79" spans="1:65" s="12" customFormat="1" ht="15">
      <c r="A79" s="5"/>
      <c r="B79" s="8" t="s">
        <v>213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0.1150094633869</v>
      </c>
      <c r="I79" s="9">
        <v>0</v>
      </c>
      <c r="J79" s="9">
        <v>0</v>
      </c>
      <c r="K79" s="9">
        <v>0</v>
      </c>
      <c r="L79" s="10">
        <v>0.14836400832229996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0.026421092903099994</v>
      </c>
      <c r="S79" s="9">
        <v>0</v>
      </c>
      <c r="T79" s="9">
        <v>0</v>
      </c>
      <c r="U79" s="9">
        <v>0</v>
      </c>
      <c r="V79" s="10">
        <v>0.0153864011289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23.012405786026495</v>
      </c>
      <c r="AW79" s="9">
        <v>7.778420334483767</v>
      </c>
      <c r="AX79" s="9">
        <v>0</v>
      </c>
      <c r="AY79" s="9">
        <v>0</v>
      </c>
      <c r="AZ79" s="10">
        <v>7.3754713809968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4.5631741223175</v>
      </c>
      <c r="BG79" s="9">
        <v>0.1276535080644</v>
      </c>
      <c r="BH79" s="9">
        <v>0</v>
      </c>
      <c r="BI79" s="9">
        <v>0</v>
      </c>
      <c r="BJ79" s="10">
        <v>1.7688443312236999</v>
      </c>
      <c r="BK79" s="16">
        <f t="shared" si="2"/>
        <v>44.931150428853854</v>
      </c>
      <c r="BL79" s="15"/>
      <c r="BM79" s="49"/>
    </row>
    <row r="80" spans="1:65" s="12" customFormat="1" ht="15">
      <c r="A80" s="5"/>
      <c r="B80" s="8" t="s">
        <v>120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0.0859194350642</v>
      </c>
      <c r="I80" s="9">
        <v>0</v>
      </c>
      <c r="J80" s="9">
        <v>0</v>
      </c>
      <c r="K80" s="9">
        <v>0</v>
      </c>
      <c r="L80" s="10">
        <v>0.0092913967741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0.0160018499999</v>
      </c>
      <c r="S80" s="9">
        <v>0</v>
      </c>
      <c r="T80" s="9">
        <v>0</v>
      </c>
      <c r="U80" s="9">
        <v>0</v>
      </c>
      <c r="V80" s="10">
        <v>0.003097132258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0.18256801935470002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52.568683358991</v>
      </c>
      <c r="AW80" s="9">
        <v>4.0114149527370735</v>
      </c>
      <c r="AX80" s="9">
        <v>0</v>
      </c>
      <c r="AY80" s="9">
        <v>0</v>
      </c>
      <c r="AZ80" s="10">
        <v>14.5493078104479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8.5933504847684</v>
      </c>
      <c r="BG80" s="9">
        <v>0.6235851679675001</v>
      </c>
      <c r="BH80" s="9">
        <v>0</v>
      </c>
      <c r="BI80" s="9">
        <v>0</v>
      </c>
      <c r="BJ80" s="10">
        <v>1.3932014334826999</v>
      </c>
      <c r="BK80" s="16">
        <f t="shared" si="2"/>
        <v>82.03642104184547</v>
      </c>
      <c r="BL80" s="15"/>
      <c r="BM80" s="49"/>
    </row>
    <row r="81" spans="1:65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</v>
      </c>
      <c r="I81" s="9">
        <v>0</v>
      </c>
      <c r="J81" s="9">
        <v>0</v>
      </c>
      <c r="K81" s="9">
        <v>0</v>
      </c>
      <c r="L81" s="10">
        <v>0.0099656593548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0.024914148386900002</v>
      </c>
      <c r="S81" s="9">
        <v>0</v>
      </c>
      <c r="T81" s="9">
        <v>0</v>
      </c>
      <c r="U81" s="9">
        <v>0</v>
      </c>
      <c r="V81" s="10">
        <v>0.0173845390967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36.5030418478667</v>
      </c>
      <c r="AW81" s="9">
        <v>1.4375093821842342</v>
      </c>
      <c r="AX81" s="9">
        <v>0</v>
      </c>
      <c r="AY81" s="9">
        <v>0</v>
      </c>
      <c r="AZ81" s="10">
        <v>4.723479477095199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1.5201457600298998</v>
      </c>
      <c r="BG81" s="9">
        <v>0</v>
      </c>
      <c r="BH81" s="9">
        <v>0</v>
      </c>
      <c r="BI81" s="9">
        <v>0</v>
      </c>
      <c r="BJ81" s="10">
        <v>0.24994479899920002</v>
      </c>
      <c r="BK81" s="16">
        <f t="shared" si="2"/>
        <v>44.486385613013624</v>
      </c>
      <c r="BL81" s="15"/>
      <c r="BM81" s="49"/>
    </row>
    <row r="82" spans="1:65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1.1509417190319002</v>
      </c>
      <c r="I82" s="9">
        <v>0</v>
      </c>
      <c r="J82" s="9">
        <v>0</v>
      </c>
      <c r="K82" s="9">
        <v>0</v>
      </c>
      <c r="L82" s="10">
        <v>0.23208870329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0.019335006773999998</v>
      </c>
      <c r="S82" s="9">
        <v>0</v>
      </c>
      <c r="T82" s="9">
        <v>0</v>
      </c>
      <c r="U82" s="9">
        <v>0</v>
      </c>
      <c r="V82" s="10">
        <v>0.0050881596774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0.0045023109677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61.669058413084784</v>
      </c>
      <c r="AW82" s="9">
        <v>4.935311490967661</v>
      </c>
      <c r="AX82" s="9">
        <v>0</v>
      </c>
      <c r="AY82" s="9">
        <v>0</v>
      </c>
      <c r="AZ82" s="10">
        <v>16.3437080509959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8.018891003929502</v>
      </c>
      <c r="BG82" s="9">
        <v>0.23512068387090002</v>
      </c>
      <c r="BH82" s="9">
        <v>0</v>
      </c>
      <c r="BI82" s="9">
        <v>0</v>
      </c>
      <c r="BJ82" s="10">
        <v>0.8768360111922001</v>
      </c>
      <c r="BK82" s="16">
        <f t="shared" si="2"/>
        <v>93.49088155378195</v>
      </c>
      <c r="BL82" s="15"/>
      <c r="BM82" s="49"/>
    </row>
    <row r="83" spans="1:65" s="12" customFormat="1" ht="15">
      <c r="A83" s="5"/>
      <c r="B83" s="8" t="s">
        <v>123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0.4253603156124</v>
      </c>
      <c r="I83" s="9">
        <v>0</v>
      </c>
      <c r="J83" s="9">
        <v>0</v>
      </c>
      <c r="K83" s="9">
        <v>0</v>
      </c>
      <c r="L83" s="10">
        <v>0.1324959060319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0.0502093264509</v>
      </c>
      <c r="S83" s="9">
        <v>0</v>
      </c>
      <c r="T83" s="9">
        <v>0</v>
      </c>
      <c r="U83" s="9">
        <v>0</v>
      </c>
      <c r="V83" s="10">
        <v>0.0375947789029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0.0171779870967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0.0005368120967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65.5513779279554</v>
      </c>
      <c r="AW83" s="9">
        <v>7.297970036627193</v>
      </c>
      <c r="AX83" s="9">
        <v>0</v>
      </c>
      <c r="AY83" s="9">
        <v>0</v>
      </c>
      <c r="AZ83" s="10">
        <v>13.391015928446999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6.4567741525414</v>
      </c>
      <c r="BG83" s="9">
        <v>0</v>
      </c>
      <c r="BH83" s="9">
        <v>0</v>
      </c>
      <c r="BI83" s="9">
        <v>0</v>
      </c>
      <c r="BJ83" s="10">
        <v>0.6021172283210998</v>
      </c>
      <c r="BK83" s="16">
        <f t="shared" si="2"/>
        <v>93.9626304000836</v>
      </c>
      <c r="BL83" s="15"/>
      <c r="BM83" s="49"/>
    </row>
    <row r="84" spans="1:65" s="12" customFormat="1" ht="15">
      <c r="A84" s="5"/>
      <c r="B84" s="8" t="s">
        <v>124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0.31446246774159997</v>
      </c>
      <c r="I84" s="9">
        <v>0</v>
      </c>
      <c r="J84" s="9">
        <v>0</v>
      </c>
      <c r="K84" s="9">
        <v>0</v>
      </c>
      <c r="L84" s="10">
        <v>0.0331442502257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0.037937242289899996</v>
      </c>
      <c r="S84" s="9">
        <v>0</v>
      </c>
      <c r="T84" s="9">
        <v>0</v>
      </c>
      <c r="U84" s="9">
        <v>0</v>
      </c>
      <c r="V84" s="10">
        <v>0.0054906145161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0.0815332525482</v>
      </c>
      <c r="AC84" s="9">
        <v>0</v>
      </c>
      <c r="AD84" s="9">
        <v>0</v>
      </c>
      <c r="AE84" s="9">
        <v>0</v>
      </c>
      <c r="AF84" s="10">
        <v>0.037403230903200003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0.0004913067741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54.01425278124559</v>
      </c>
      <c r="AW84" s="9">
        <v>3.4913641577520687</v>
      </c>
      <c r="AX84" s="9">
        <v>0</v>
      </c>
      <c r="AY84" s="9">
        <v>0</v>
      </c>
      <c r="AZ84" s="10">
        <v>10.3473786860928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13.350106675539099</v>
      </c>
      <c r="BG84" s="9">
        <v>0.2358272516128</v>
      </c>
      <c r="BH84" s="9">
        <v>0</v>
      </c>
      <c r="BI84" s="9">
        <v>0</v>
      </c>
      <c r="BJ84" s="10">
        <v>1.1441437389339</v>
      </c>
      <c r="BK84" s="16">
        <f t="shared" si="2"/>
        <v>83.09353565617506</v>
      </c>
      <c r="BL84" s="15"/>
      <c r="BM84" s="49"/>
    </row>
    <row r="85" spans="1:65" s="12" customFormat="1" ht="15">
      <c r="A85" s="5"/>
      <c r="B85" s="8" t="s">
        <v>125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0.10066933522549998</v>
      </c>
      <c r="I85" s="9">
        <v>0</v>
      </c>
      <c r="J85" s="9">
        <v>0</v>
      </c>
      <c r="K85" s="9">
        <v>0</v>
      </c>
      <c r="L85" s="10">
        <v>0.07257789212889999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0.034989341935100005</v>
      </c>
      <c r="S85" s="9">
        <v>0</v>
      </c>
      <c r="T85" s="9">
        <v>0</v>
      </c>
      <c r="U85" s="9">
        <v>0</v>
      </c>
      <c r="V85" s="10">
        <v>0.0729348274514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0.019697032258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0.0010833367741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39.4038207589873</v>
      </c>
      <c r="AW85" s="9">
        <v>3.6724096056042628</v>
      </c>
      <c r="AX85" s="9">
        <v>0</v>
      </c>
      <c r="AY85" s="9">
        <v>0</v>
      </c>
      <c r="AZ85" s="10">
        <v>9.861868318062001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9.8340615999297</v>
      </c>
      <c r="BG85" s="9">
        <v>0</v>
      </c>
      <c r="BH85" s="9">
        <v>0</v>
      </c>
      <c r="BI85" s="9">
        <v>0</v>
      </c>
      <c r="BJ85" s="10">
        <v>0.9146913392887</v>
      </c>
      <c r="BK85" s="16">
        <f t="shared" si="2"/>
        <v>63.98880338764497</v>
      </c>
      <c r="BL85" s="15"/>
      <c r="BM85" s="49"/>
    </row>
    <row r="86" spans="1:65" s="12" customFormat="1" ht="15">
      <c r="A86" s="5"/>
      <c r="B86" s="8" t="s">
        <v>180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0.36927336</v>
      </c>
      <c r="I86" s="9">
        <v>0</v>
      </c>
      <c r="J86" s="9">
        <v>0</v>
      </c>
      <c r="K86" s="9">
        <v>0</v>
      </c>
      <c r="L86" s="10">
        <v>0.21360892499999998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0.052945550096699996</v>
      </c>
      <c r="S86" s="9">
        <v>0</v>
      </c>
      <c r="T86" s="9">
        <v>0</v>
      </c>
      <c r="U86" s="9">
        <v>0</v>
      </c>
      <c r="V86" s="10">
        <v>0.0133272327419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0.2285060103224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0.010650703870899999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25.9152747592519</v>
      </c>
      <c r="AW86" s="9">
        <v>3.453076007256833</v>
      </c>
      <c r="AX86" s="9">
        <v>0</v>
      </c>
      <c r="AY86" s="9">
        <v>0</v>
      </c>
      <c r="AZ86" s="10">
        <v>15.482234092320702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3.5474104127063004</v>
      </c>
      <c r="BG86" s="9">
        <v>0.639042232258</v>
      </c>
      <c r="BH86" s="9">
        <v>0</v>
      </c>
      <c r="BI86" s="9">
        <v>0</v>
      </c>
      <c r="BJ86" s="10">
        <v>0.1749426374511</v>
      </c>
      <c r="BK86" s="16">
        <f t="shared" si="2"/>
        <v>50.100291923276735</v>
      </c>
      <c r="BL86" s="15"/>
      <c r="BM86" s="49"/>
    </row>
    <row r="87" spans="1:65" s="12" customFormat="1" ht="15">
      <c r="A87" s="5"/>
      <c r="B87" s="8" t="s">
        <v>184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0.14676408677369995</v>
      </c>
      <c r="I87" s="9">
        <v>0</v>
      </c>
      <c r="J87" s="9">
        <v>0</v>
      </c>
      <c r="K87" s="9">
        <v>0</v>
      </c>
      <c r="L87" s="10">
        <v>0.0778145158062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0.0289194199029</v>
      </c>
      <c r="S87" s="9">
        <v>0</v>
      </c>
      <c r="T87" s="9">
        <v>0</v>
      </c>
      <c r="U87" s="9">
        <v>0</v>
      </c>
      <c r="V87" s="10">
        <v>0.0177298896774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0.24345604838700002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39.8340072239918</v>
      </c>
      <c r="AW87" s="9">
        <v>4.6110575560879</v>
      </c>
      <c r="AX87" s="9">
        <v>0</v>
      </c>
      <c r="AY87" s="9">
        <v>0</v>
      </c>
      <c r="AZ87" s="10">
        <v>11.513938602383899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5.600123237801501</v>
      </c>
      <c r="BG87" s="9">
        <v>0.1558118709676</v>
      </c>
      <c r="BH87" s="9">
        <v>0</v>
      </c>
      <c r="BI87" s="9">
        <v>0</v>
      </c>
      <c r="BJ87" s="10">
        <v>0.7368221600306999</v>
      </c>
      <c r="BK87" s="16">
        <f t="shared" si="2"/>
        <v>62.96644461181059</v>
      </c>
      <c r="BL87" s="15"/>
      <c r="BM87" s="49"/>
    </row>
    <row r="88" spans="1:65" s="12" customFormat="1" ht="15">
      <c r="A88" s="5"/>
      <c r="B88" s="8" t="s">
        <v>200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0.23404442793530003</v>
      </c>
      <c r="I88" s="9">
        <v>0</v>
      </c>
      <c r="J88" s="9">
        <v>0</v>
      </c>
      <c r="K88" s="9">
        <v>0</v>
      </c>
      <c r="L88" s="10">
        <v>0.1855455038384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0.0321945232256</v>
      </c>
      <c r="S88" s="9">
        <v>0</v>
      </c>
      <c r="T88" s="9">
        <v>0</v>
      </c>
      <c r="U88" s="9">
        <v>0</v>
      </c>
      <c r="V88" s="10">
        <v>0.0434430193224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19.611792228185898</v>
      </c>
      <c r="AW88" s="9">
        <v>1.5424210187896428</v>
      </c>
      <c r="AX88" s="9">
        <v>0</v>
      </c>
      <c r="AY88" s="9">
        <v>0</v>
      </c>
      <c r="AZ88" s="10">
        <v>12.4922398282863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3.5770323023494</v>
      </c>
      <c r="BG88" s="9">
        <v>1.4576860180644</v>
      </c>
      <c r="BH88" s="9">
        <v>0</v>
      </c>
      <c r="BI88" s="9">
        <v>0</v>
      </c>
      <c r="BJ88" s="10">
        <v>2.0591227466754995</v>
      </c>
      <c r="BK88" s="16">
        <f t="shared" si="2"/>
        <v>41.23552161667284</v>
      </c>
      <c r="BL88" s="15"/>
      <c r="BM88" s="49"/>
    </row>
    <row r="89" spans="1:65" s="12" customFormat="1" ht="15">
      <c r="A89" s="5"/>
      <c r="B89" s="8" t="s">
        <v>241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0.375657024</v>
      </c>
      <c r="I89" s="9">
        <v>0</v>
      </c>
      <c r="J89" s="9">
        <v>0</v>
      </c>
      <c r="K89" s="9">
        <v>0</v>
      </c>
      <c r="L89" s="10">
        <v>0.27201676799999996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0.0391341550322</v>
      </c>
      <c r="S89" s="9">
        <v>0</v>
      </c>
      <c r="T89" s="9">
        <v>0</v>
      </c>
      <c r="U89" s="9">
        <v>0</v>
      </c>
      <c r="V89" s="10">
        <v>0.0030604478709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58.6051642823139</v>
      </c>
      <c r="AW89" s="9">
        <v>13.637100375886117</v>
      </c>
      <c r="AX89" s="9">
        <v>0</v>
      </c>
      <c r="AY89" s="9">
        <v>0</v>
      </c>
      <c r="AZ89" s="10">
        <v>15.4656802410613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8.888508476703198</v>
      </c>
      <c r="BG89" s="9">
        <v>0.1541364677419</v>
      </c>
      <c r="BH89" s="9">
        <v>0</v>
      </c>
      <c r="BI89" s="9">
        <v>0</v>
      </c>
      <c r="BJ89" s="10">
        <v>1.6940495522886</v>
      </c>
      <c r="BK89" s="16">
        <f t="shared" si="2"/>
        <v>99.13450779089813</v>
      </c>
      <c r="BL89" s="15"/>
      <c r="BM89" s="49"/>
    </row>
    <row r="90" spans="1:65" s="12" customFormat="1" ht="15">
      <c r="A90" s="5"/>
      <c r="B90" s="8" t="s">
        <v>294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0.5543337011609</v>
      </c>
      <c r="I90" s="9">
        <v>0</v>
      </c>
      <c r="J90" s="9">
        <v>0</v>
      </c>
      <c r="K90" s="9">
        <v>0</v>
      </c>
      <c r="L90" s="10">
        <v>0.074726356774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0.0308010150964</v>
      </c>
      <c r="S90" s="9">
        <v>0</v>
      </c>
      <c r="T90" s="9">
        <v>0</v>
      </c>
      <c r="U90" s="9">
        <v>0</v>
      </c>
      <c r="V90" s="10">
        <v>0.1946181993868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0.0010359996774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86.37181861163279</v>
      </c>
      <c r="AW90" s="9">
        <v>6.895648100070018</v>
      </c>
      <c r="AX90" s="9">
        <v>0</v>
      </c>
      <c r="AY90" s="9">
        <v>0</v>
      </c>
      <c r="AZ90" s="10">
        <v>4.601240242933301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15.287843909893995</v>
      </c>
      <c r="BG90" s="9">
        <v>0.8909597225804999</v>
      </c>
      <c r="BH90" s="9">
        <v>0</v>
      </c>
      <c r="BI90" s="9">
        <v>0</v>
      </c>
      <c r="BJ90" s="10">
        <v>0.8240531229338</v>
      </c>
      <c r="BK90" s="16">
        <f t="shared" si="2"/>
        <v>115.72707898213991</v>
      </c>
      <c r="BL90" s="15"/>
      <c r="BM90" s="49"/>
    </row>
    <row r="91" spans="1:65" s="12" customFormat="1" ht="15">
      <c r="A91" s="5"/>
      <c r="B91" s="8" t="s">
        <v>298</v>
      </c>
      <c r="C91" s="11">
        <v>0</v>
      </c>
      <c r="D91" s="9">
        <v>2.0549122580645</v>
      </c>
      <c r="E91" s="9">
        <v>0</v>
      </c>
      <c r="F91" s="9">
        <v>0</v>
      </c>
      <c r="G91" s="10">
        <v>0</v>
      </c>
      <c r="H91" s="11">
        <v>0.1577453395803</v>
      </c>
      <c r="I91" s="9">
        <v>0</v>
      </c>
      <c r="J91" s="9">
        <v>0</v>
      </c>
      <c r="K91" s="9">
        <v>0</v>
      </c>
      <c r="L91" s="10">
        <v>0.2180261905804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0.04161197322560001</v>
      </c>
      <c r="S91" s="9">
        <v>0</v>
      </c>
      <c r="T91" s="9">
        <v>0</v>
      </c>
      <c r="U91" s="9">
        <v>0</v>
      </c>
      <c r="V91" s="10">
        <v>0.0462355258062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13.990102561380999</v>
      </c>
      <c r="AW91" s="9">
        <v>0.051045390455950655</v>
      </c>
      <c r="AX91" s="9">
        <v>0</v>
      </c>
      <c r="AY91" s="9">
        <v>0</v>
      </c>
      <c r="AZ91" s="10">
        <v>2.5032852177404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1.8002159968671003</v>
      </c>
      <c r="BG91" s="9">
        <v>0</v>
      </c>
      <c r="BH91" s="9">
        <v>0</v>
      </c>
      <c r="BI91" s="9">
        <v>0</v>
      </c>
      <c r="BJ91" s="10">
        <v>0.22055783470889997</v>
      </c>
      <c r="BK91" s="16">
        <f t="shared" si="2"/>
        <v>21.08373828841035</v>
      </c>
      <c r="BL91" s="15"/>
      <c r="BM91" s="49"/>
    </row>
    <row r="92" spans="1:65" s="12" customFormat="1" ht="15">
      <c r="A92" s="5"/>
      <c r="B92" s="8" t="s">
        <v>320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0.0659347461288</v>
      </c>
      <c r="I92" s="9">
        <v>0</v>
      </c>
      <c r="J92" s="9">
        <v>0</v>
      </c>
      <c r="K92" s="9">
        <v>0</v>
      </c>
      <c r="L92" s="10">
        <v>0.0205404193548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0.0500159211288</v>
      </c>
      <c r="S92" s="9">
        <v>0</v>
      </c>
      <c r="T92" s="9">
        <v>0</v>
      </c>
      <c r="U92" s="9">
        <v>0</v>
      </c>
      <c r="V92" s="10">
        <v>0.0020540419354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29.303787137124</v>
      </c>
      <c r="AW92" s="9">
        <v>0.8505663289412926</v>
      </c>
      <c r="AX92" s="9">
        <v>0</v>
      </c>
      <c r="AY92" s="9">
        <v>0</v>
      </c>
      <c r="AZ92" s="10">
        <v>4.8706420403532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3.1843387520925</v>
      </c>
      <c r="BG92" s="9">
        <v>0</v>
      </c>
      <c r="BH92" s="9">
        <v>0</v>
      </c>
      <c r="BI92" s="9">
        <v>0</v>
      </c>
      <c r="BJ92" s="10">
        <v>0.1889148039997</v>
      </c>
      <c r="BK92" s="16">
        <f t="shared" si="2"/>
        <v>38.5367941910585</v>
      </c>
      <c r="BL92" s="15"/>
      <c r="BM92" s="49"/>
    </row>
    <row r="93" spans="1:65" s="12" customFormat="1" ht="15">
      <c r="A93" s="5"/>
      <c r="B93" s="8" t="s">
        <v>321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0.29449240641909996</v>
      </c>
      <c r="I93" s="9">
        <v>0</v>
      </c>
      <c r="J93" s="9">
        <v>0</v>
      </c>
      <c r="K93" s="9">
        <v>0</v>
      </c>
      <c r="L93" s="10">
        <v>0.030623997257800004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0.0115467530643</v>
      </c>
      <c r="S93" s="9">
        <v>0</v>
      </c>
      <c r="T93" s="9">
        <v>0</v>
      </c>
      <c r="U93" s="9">
        <v>0</v>
      </c>
      <c r="V93" s="10">
        <v>0.030121964515999997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10.980606689253598</v>
      </c>
      <c r="AW93" s="9">
        <v>2.7280220406253943</v>
      </c>
      <c r="AX93" s="9">
        <v>0</v>
      </c>
      <c r="AY93" s="9">
        <v>0</v>
      </c>
      <c r="AZ93" s="10">
        <v>4.541402380353599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2.7546237088355</v>
      </c>
      <c r="BG93" s="9">
        <v>0.2506643548386</v>
      </c>
      <c r="BH93" s="9">
        <v>0</v>
      </c>
      <c r="BI93" s="9">
        <v>0</v>
      </c>
      <c r="BJ93" s="10">
        <v>0.1781324019026</v>
      </c>
      <c r="BK93" s="16">
        <f t="shared" si="2"/>
        <v>21.800236697066495</v>
      </c>
      <c r="BL93" s="15"/>
      <c r="BM93" s="49"/>
    </row>
    <row r="94" spans="1:65" s="12" customFormat="1" ht="15">
      <c r="A94" s="5"/>
      <c r="B94" s="8" t="s">
        <v>330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0.14133776106430002</v>
      </c>
      <c r="I94" s="9">
        <v>0</v>
      </c>
      <c r="J94" s="9">
        <v>0</v>
      </c>
      <c r="K94" s="9">
        <v>0</v>
      </c>
      <c r="L94" s="10">
        <v>0.08967709729019999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0.057449390451200004</v>
      </c>
      <c r="S94" s="9">
        <v>0</v>
      </c>
      <c r="T94" s="9">
        <v>0</v>
      </c>
      <c r="U94" s="9">
        <v>0</v>
      </c>
      <c r="V94" s="10">
        <v>0.0008757529032000001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19.875148801961203</v>
      </c>
      <c r="AW94" s="9">
        <v>1.9892306727512086</v>
      </c>
      <c r="AX94" s="9">
        <v>0</v>
      </c>
      <c r="AY94" s="9">
        <v>0</v>
      </c>
      <c r="AZ94" s="10">
        <v>2.7596274259985996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3.5000861823508003</v>
      </c>
      <c r="BG94" s="9">
        <v>2.3986092580644</v>
      </c>
      <c r="BH94" s="9">
        <v>0</v>
      </c>
      <c r="BI94" s="9">
        <v>0</v>
      </c>
      <c r="BJ94" s="10">
        <v>0.6136439939669001</v>
      </c>
      <c r="BK94" s="16">
        <f t="shared" si="2"/>
        <v>31.42568633680201</v>
      </c>
      <c r="BL94" s="15"/>
      <c r="BM94" s="49"/>
    </row>
    <row r="95" spans="1:65" s="12" customFormat="1" ht="15">
      <c r="A95" s="5"/>
      <c r="B95" s="8" t="s">
        <v>126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16.4225337613865</v>
      </c>
      <c r="I95" s="9">
        <v>129.4963854458058</v>
      </c>
      <c r="J95" s="9">
        <v>0.3949952147741</v>
      </c>
      <c r="K95" s="9">
        <v>0</v>
      </c>
      <c r="L95" s="10">
        <v>5.359827227934801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0.7556886231280999</v>
      </c>
      <c r="S95" s="9">
        <v>16.9653712614834</v>
      </c>
      <c r="T95" s="9">
        <v>7.5827510761932</v>
      </c>
      <c r="U95" s="9">
        <v>0</v>
      </c>
      <c r="V95" s="10">
        <v>2.033654514451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0.002522999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5.537989793965699</v>
      </c>
      <c r="AW95" s="9">
        <v>67.48107468064622</v>
      </c>
      <c r="AX95" s="9">
        <v>0</v>
      </c>
      <c r="AY95" s="9">
        <v>0</v>
      </c>
      <c r="AZ95" s="10">
        <v>8.4782989750936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1.8801868598669003</v>
      </c>
      <c r="BG95" s="9">
        <v>3.3936235721929</v>
      </c>
      <c r="BH95" s="9">
        <v>7.7979838025803</v>
      </c>
      <c r="BI95" s="9">
        <v>0</v>
      </c>
      <c r="BJ95" s="10">
        <v>1.256168250353</v>
      </c>
      <c r="BK95" s="16">
        <f t="shared" si="2"/>
        <v>274.83905605885553</v>
      </c>
      <c r="BL95" s="15"/>
      <c r="BM95" s="49"/>
    </row>
    <row r="96" spans="1:65" s="12" customFormat="1" ht="15">
      <c r="A96" s="5"/>
      <c r="B96" s="8" t="s">
        <v>185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6.230320216773499</v>
      </c>
      <c r="I96" s="9">
        <v>4.9050693119999</v>
      </c>
      <c r="J96" s="9">
        <v>0</v>
      </c>
      <c r="K96" s="9">
        <v>0</v>
      </c>
      <c r="L96" s="10">
        <v>15.883230699289902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4.0600281033543</v>
      </c>
      <c r="S96" s="9">
        <v>1.9778505290319</v>
      </c>
      <c r="T96" s="9">
        <v>0</v>
      </c>
      <c r="U96" s="9">
        <v>0</v>
      </c>
      <c r="V96" s="10">
        <v>3.0460370696124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0.1334113935483</v>
      </c>
      <c r="AC96" s="9">
        <v>0</v>
      </c>
      <c r="AD96" s="9">
        <v>0</v>
      </c>
      <c r="AE96" s="9">
        <v>0</v>
      </c>
      <c r="AF96" s="10">
        <v>0.24458755483869998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98.98888863618471</v>
      </c>
      <c r="AW96" s="9">
        <v>59.5741573798493</v>
      </c>
      <c r="AX96" s="9">
        <v>0</v>
      </c>
      <c r="AY96" s="9">
        <v>0</v>
      </c>
      <c r="AZ96" s="10">
        <v>29.522693847254203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21.34574344593131</v>
      </c>
      <c r="BG96" s="9">
        <v>18.7665137906772</v>
      </c>
      <c r="BH96" s="9">
        <v>0.8338212096774001</v>
      </c>
      <c r="BI96" s="9">
        <v>0</v>
      </c>
      <c r="BJ96" s="10">
        <v>3.6243885535793003</v>
      </c>
      <c r="BK96" s="16">
        <f t="shared" si="2"/>
        <v>269.1367417416023</v>
      </c>
      <c r="BL96" s="15"/>
      <c r="BM96" s="49"/>
    </row>
    <row r="97" spans="1:65" s="12" customFormat="1" ht="15">
      <c r="A97" s="5"/>
      <c r="B97" s="8" t="s">
        <v>201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7.1861633910642</v>
      </c>
      <c r="I97" s="9">
        <v>29.683781350032</v>
      </c>
      <c r="J97" s="9">
        <v>0.8285341935483</v>
      </c>
      <c r="K97" s="9">
        <v>0</v>
      </c>
      <c r="L97" s="10">
        <v>1.1631515365157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2.0018148688383</v>
      </c>
      <c r="S97" s="9">
        <v>0</v>
      </c>
      <c r="T97" s="9">
        <v>0</v>
      </c>
      <c r="U97" s="9">
        <v>0</v>
      </c>
      <c r="V97" s="10">
        <v>1.6744869410321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33.5815355795431</v>
      </c>
      <c r="AW97" s="9">
        <v>6.796706798563411</v>
      </c>
      <c r="AX97" s="9">
        <v>0</v>
      </c>
      <c r="AY97" s="9">
        <v>0</v>
      </c>
      <c r="AZ97" s="10">
        <v>14.6278621047401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4.3082162886101</v>
      </c>
      <c r="BG97" s="9">
        <v>0.10953596774190001</v>
      </c>
      <c r="BH97" s="9">
        <v>0</v>
      </c>
      <c r="BI97" s="9">
        <v>0</v>
      </c>
      <c r="BJ97" s="10">
        <v>0.2528488057414</v>
      </c>
      <c r="BK97" s="16">
        <f t="shared" si="2"/>
        <v>102.21463782597061</v>
      </c>
      <c r="BL97" s="15"/>
      <c r="BM97" s="49"/>
    </row>
    <row r="98" spans="1:65" s="12" customFormat="1" ht="15">
      <c r="A98" s="5"/>
      <c r="B98" s="8" t="s">
        <v>202</v>
      </c>
      <c r="C98" s="11">
        <v>0</v>
      </c>
      <c r="D98" s="9">
        <v>0.16344106451610002</v>
      </c>
      <c r="E98" s="9">
        <v>0</v>
      </c>
      <c r="F98" s="9">
        <v>0</v>
      </c>
      <c r="G98" s="10">
        <v>0</v>
      </c>
      <c r="H98" s="11">
        <v>0.0010896070967</v>
      </c>
      <c r="I98" s="9">
        <v>64.4672929481934</v>
      </c>
      <c r="J98" s="9">
        <v>0</v>
      </c>
      <c r="K98" s="9">
        <v>0</v>
      </c>
      <c r="L98" s="10">
        <v>0.11179368812879999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0.5453483519353</v>
      </c>
      <c r="S98" s="9">
        <v>0</v>
      </c>
      <c r="T98" s="9">
        <v>0</v>
      </c>
      <c r="U98" s="9">
        <v>0</v>
      </c>
      <c r="V98" s="10">
        <v>0.0030508998709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0.19547757958042788</v>
      </c>
      <c r="AW98" s="9">
        <v>0</v>
      </c>
      <c r="AX98" s="9">
        <v>0</v>
      </c>
      <c r="AY98" s="9">
        <v>0</v>
      </c>
      <c r="AZ98" s="10">
        <v>0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</v>
      </c>
      <c r="BG98" s="9">
        <v>21.7814451612903</v>
      </c>
      <c r="BH98" s="9">
        <v>0</v>
      </c>
      <c r="BI98" s="9">
        <v>0</v>
      </c>
      <c r="BJ98" s="10">
        <v>0.0065344335483</v>
      </c>
      <c r="BK98" s="16">
        <f t="shared" si="2"/>
        <v>87.27547373416022</v>
      </c>
      <c r="BL98" s="15"/>
      <c r="BM98" s="49"/>
    </row>
    <row r="99" spans="1:65" s="12" customFormat="1" ht="15">
      <c r="A99" s="5"/>
      <c r="B99" s="8" t="s">
        <v>242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0.0186895145159</v>
      </c>
      <c r="I99" s="9">
        <v>43.5198695161288</v>
      </c>
      <c r="J99" s="9">
        <v>0</v>
      </c>
      <c r="K99" s="9">
        <v>0</v>
      </c>
      <c r="L99" s="10">
        <v>0.16574929445140002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0.0042718890321</v>
      </c>
      <c r="S99" s="9">
        <v>42.7188903225806</v>
      </c>
      <c r="T99" s="9">
        <v>0</v>
      </c>
      <c r="U99" s="9">
        <v>0</v>
      </c>
      <c r="V99" s="10">
        <v>0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0.0312810958064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0.30326757290269996</v>
      </c>
      <c r="AW99" s="9">
        <v>5.301880645163162</v>
      </c>
      <c r="AX99" s="9">
        <v>0</v>
      </c>
      <c r="AY99" s="9">
        <v>0</v>
      </c>
      <c r="AZ99" s="10">
        <v>0.3297769761288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0.0143150777418</v>
      </c>
      <c r="BG99" s="9">
        <v>0</v>
      </c>
      <c r="BH99" s="9">
        <v>0</v>
      </c>
      <c r="BI99" s="9">
        <v>0</v>
      </c>
      <c r="BJ99" s="10">
        <v>0.0015905641935</v>
      </c>
      <c r="BK99" s="16">
        <f t="shared" si="2"/>
        <v>92.40958246864517</v>
      </c>
      <c r="BL99" s="15"/>
      <c r="BM99" s="49"/>
    </row>
    <row r="100" spans="1:65" s="12" customFormat="1" ht="15">
      <c r="A100" s="5"/>
      <c r="B100" s="8" t="s">
        <v>243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0.0599350730643</v>
      </c>
      <c r="I100" s="9">
        <v>50.9175696190644</v>
      </c>
      <c r="J100" s="9">
        <v>3.1936983870967</v>
      </c>
      <c r="K100" s="9">
        <v>0</v>
      </c>
      <c r="L100" s="10">
        <v>0.41206174032239995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0.5759302758063</v>
      </c>
      <c r="S100" s="9">
        <v>68.13223225806439</v>
      </c>
      <c r="T100" s="9">
        <v>0</v>
      </c>
      <c r="U100" s="9">
        <v>0</v>
      </c>
      <c r="V100" s="10">
        <v>0.0449630988708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2.8453302717085998</v>
      </c>
      <c r="AW100" s="9">
        <v>1.4808658064490274</v>
      </c>
      <c r="AX100" s="9">
        <v>0</v>
      </c>
      <c r="AY100" s="9">
        <v>0</v>
      </c>
      <c r="AZ100" s="10">
        <v>0.1535869393546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0.09831891206429999</v>
      </c>
      <c r="BG100" s="9">
        <v>0</v>
      </c>
      <c r="BH100" s="9">
        <v>0</v>
      </c>
      <c r="BI100" s="9">
        <v>0</v>
      </c>
      <c r="BJ100" s="10">
        <v>0.0063465677419</v>
      </c>
      <c r="BK100" s="16">
        <f t="shared" si="2"/>
        <v>127.92083894960773</v>
      </c>
      <c r="BL100" s="15"/>
      <c r="BM100" s="49"/>
    </row>
    <row r="101" spans="1:65" s="12" customFormat="1" ht="15">
      <c r="A101" s="5"/>
      <c r="B101" s="8" t="s">
        <v>244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1.2394586820961002</v>
      </c>
      <c r="I101" s="9">
        <v>21.512651612903</v>
      </c>
      <c r="J101" s="9">
        <v>0</v>
      </c>
      <c r="K101" s="9">
        <v>0</v>
      </c>
      <c r="L101" s="10">
        <v>1.9905133350318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2.0748541642251004</v>
      </c>
      <c r="S101" s="9">
        <v>2.9130210265481</v>
      </c>
      <c r="T101" s="9">
        <v>2.2588284193547996</v>
      </c>
      <c r="U101" s="9">
        <v>0</v>
      </c>
      <c r="V101" s="10">
        <v>1.4185442473546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37.5178442572505</v>
      </c>
      <c r="AW101" s="9">
        <v>10.697604181199107</v>
      </c>
      <c r="AX101" s="9">
        <v>0</v>
      </c>
      <c r="AY101" s="9">
        <v>0</v>
      </c>
      <c r="AZ101" s="10">
        <v>9.912934811707702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7.1310450028675</v>
      </c>
      <c r="BG101" s="9">
        <v>14.391108870967502</v>
      </c>
      <c r="BH101" s="9">
        <v>0.26650201612900004</v>
      </c>
      <c r="BI101" s="9">
        <v>0</v>
      </c>
      <c r="BJ101" s="10">
        <v>1.7813087117735003</v>
      </c>
      <c r="BK101" s="16">
        <f t="shared" si="2"/>
        <v>115.10621933940831</v>
      </c>
      <c r="BL101" s="15"/>
      <c r="BM101" s="49"/>
    </row>
    <row r="102" spans="1:65" s="12" customFormat="1" ht="15">
      <c r="A102" s="5"/>
      <c r="B102" s="8" t="s">
        <v>295</v>
      </c>
      <c r="C102" s="11">
        <v>0</v>
      </c>
      <c r="D102" s="9">
        <v>2.9184091129032</v>
      </c>
      <c r="E102" s="9">
        <v>0</v>
      </c>
      <c r="F102" s="9">
        <v>0</v>
      </c>
      <c r="G102" s="10">
        <v>0</v>
      </c>
      <c r="H102" s="11">
        <v>0.0031837190322</v>
      </c>
      <c r="I102" s="9">
        <v>15.9185951612903</v>
      </c>
      <c r="J102" s="9">
        <v>0</v>
      </c>
      <c r="K102" s="9">
        <v>0</v>
      </c>
      <c r="L102" s="10">
        <v>16.062499261548098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1.0612396774193</v>
      </c>
      <c r="S102" s="9">
        <v>10.6123967741935</v>
      </c>
      <c r="T102" s="9">
        <v>0</v>
      </c>
      <c r="U102" s="9">
        <v>0</v>
      </c>
      <c r="V102" s="10">
        <v>0.0322956458063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0.3045807881285</v>
      </c>
      <c r="AW102" s="9">
        <v>1.0605180645553787</v>
      </c>
      <c r="AX102" s="9">
        <v>0</v>
      </c>
      <c r="AY102" s="9">
        <v>0</v>
      </c>
      <c r="AZ102" s="10">
        <v>0.27970103435460003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0.05196538516099999</v>
      </c>
      <c r="BG102" s="9">
        <v>15.9077709677419</v>
      </c>
      <c r="BH102" s="9">
        <v>0</v>
      </c>
      <c r="BI102" s="9">
        <v>0</v>
      </c>
      <c r="BJ102" s="10">
        <v>0.006363108387</v>
      </c>
      <c r="BK102" s="16">
        <f t="shared" si="2"/>
        <v>64.21951870052128</v>
      </c>
      <c r="BL102" s="15"/>
      <c r="BM102" s="49"/>
    </row>
    <row r="103" spans="1:65" s="12" customFormat="1" ht="15">
      <c r="A103" s="5"/>
      <c r="B103" s="8" t="s">
        <v>299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0.9170217192253001</v>
      </c>
      <c r="I103" s="9">
        <v>0</v>
      </c>
      <c r="J103" s="9">
        <v>0</v>
      </c>
      <c r="K103" s="9">
        <v>0</v>
      </c>
      <c r="L103" s="10">
        <v>0.44979298916099997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1.6461473007089</v>
      </c>
      <c r="S103" s="9">
        <v>1.0630219354838</v>
      </c>
      <c r="T103" s="9">
        <v>0</v>
      </c>
      <c r="U103" s="9">
        <v>0</v>
      </c>
      <c r="V103" s="10">
        <v>0.0411389489029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22.580420647769795</v>
      </c>
      <c r="AW103" s="9">
        <v>2.1591132494363423</v>
      </c>
      <c r="AX103" s="9">
        <v>0</v>
      </c>
      <c r="AY103" s="9">
        <v>0</v>
      </c>
      <c r="AZ103" s="10">
        <v>5.9032706738049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4.1321599774496995</v>
      </c>
      <c r="BG103" s="9">
        <v>1.5822609677419</v>
      </c>
      <c r="BH103" s="9">
        <v>0</v>
      </c>
      <c r="BI103" s="9">
        <v>0</v>
      </c>
      <c r="BJ103" s="10">
        <v>2.7036527929989997</v>
      </c>
      <c r="BK103" s="16">
        <f t="shared" si="2"/>
        <v>43.17800120268354</v>
      </c>
      <c r="BL103" s="15"/>
      <c r="BM103" s="49"/>
    </row>
    <row r="104" spans="1:65" s="12" customFormat="1" ht="15">
      <c r="A104" s="5"/>
      <c r="B104" s="8" t="s">
        <v>296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0.6556954278063</v>
      </c>
      <c r="I104" s="9">
        <v>264.2796774193546</v>
      </c>
      <c r="J104" s="9">
        <v>0</v>
      </c>
      <c r="K104" s="9">
        <v>0</v>
      </c>
      <c r="L104" s="10">
        <v>0.0211423741935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0.0317135612903</v>
      </c>
      <c r="S104" s="9">
        <v>65.5498965973225</v>
      </c>
      <c r="T104" s="9">
        <v>0</v>
      </c>
      <c r="U104" s="9">
        <v>0</v>
      </c>
      <c r="V104" s="10">
        <v>0.0317135612903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0.03486266896967224</v>
      </c>
      <c r="AW104" s="9">
        <v>0</v>
      </c>
      <c r="AX104" s="9">
        <v>0</v>
      </c>
      <c r="AY104" s="9">
        <v>0</v>
      </c>
      <c r="AZ104" s="10">
        <v>16.9285683292902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0.0015846667741</v>
      </c>
      <c r="BG104" s="9">
        <v>95.0800064516129</v>
      </c>
      <c r="BH104" s="9">
        <v>0</v>
      </c>
      <c r="BI104" s="9">
        <v>0</v>
      </c>
      <c r="BJ104" s="10">
        <v>2.0077728029031</v>
      </c>
      <c r="BK104" s="16">
        <f t="shared" si="2"/>
        <v>444.62263386080747</v>
      </c>
      <c r="BL104" s="15"/>
      <c r="BM104" s="49"/>
    </row>
    <row r="105" spans="1:65" s="12" customFormat="1" ht="15">
      <c r="A105" s="5"/>
      <c r="B105" s="8" t="s">
        <v>300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</v>
      </c>
      <c r="I105" s="9">
        <v>272.6758387096772</v>
      </c>
      <c r="J105" s="9">
        <v>0</v>
      </c>
      <c r="K105" s="9">
        <v>0</v>
      </c>
      <c r="L105" s="10">
        <v>30.254433058064404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2.0975064516128996</v>
      </c>
      <c r="S105" s="9">
        <v>0</v>
      </c>
      <c r="T105" s="9">
        <v>0</v>
      </c>
      <c r="U105" s="9">
        <v>0</v>
      </c>
      <c r="V105" s="10">
        <v>0.0008599776450999999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0.3954521464192</v>
      </c>
      <c r="AW105" s="9">
        <v>13.62543838709744</v>
      </c>
      <c r="AX105" s="9">
        <v>0</v>
      </c>
      <c r="AY105" s="9">
        <v>0</v>
      </c>
      <c r="AZ105" s="10">
        <v>0.5581189185483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104.81106451612901</v>
      </c>
      <c r="BH105" s="9">
        <v>0</v>
      </c>
      <c r="BI105" s="9">
        <v>0</v>
      </c>
      <c r="BJ105" s="10">
        <v>0</v>
      </c>
      <c r="BK105" s="16">
        <f t="shared" si="2"/>
        <v>424.4187121651936</v>
      </c>
      <c r="BL105" s="15"/>
      <c r="BM105" s="49"/>
    </row>
    <row r="106" spans="1:65" s="12" customFormat="1" ht="15">
      <c r="A106" s="5"/>
      <c r="B106" s="8" t="s">
        <v>301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0.1871418438707</v>
      </c>
      <c r="I106" s="9">
        <v>152.6408335483869</v>
      </c>
      <c r="J106" s="9">
        <v>0</v>
      </c>
      <c r="K106" s="9">
        <v>0</v>
      </c>
      <c r="L106" s="10">
        <v>0.1701004357418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0.0005227425806</v>
      </c>
      <c r="S106" s="9">
        <v>0</v>
      </c>
      <c r="T106" s="9">
        <v>0</v>
      </c>
      <c r="U106" s="9">
        <v>0</v>
      </c>
      <c r="V106" s="10">
        <v>0.0009409366451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4.824691671385376</v>
      </c>
      <c r="AW106" s="9">
        <v>0</v>
      </c>
      <c r="AX106" s="9">
        <v>0</v>
      </c>
      <c r="AY106" s="9">
        <v>0</v>
      </c>
      <c r="AZ106" s="10">
        <v>0.2336127558704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0.0167179716128</v>
      </c>
      <c r="BG106" s="9">
        <v>52.2436612903225</v>
      </c>
      <c r="BH106" s="9">
        <v>0</v>
      </c>
      <c r="BI106" s="9">
        <v>0</v>
      </c>
      <c r="BJ106" s="10">
        <v>0.0006269239354</v>
      </c>
      <c r="BK106" s="16">
        <f t="shared" si="2"/>
        <v>210.3188501203516</v>
      </c>
      <c r="BL106" s="15"/>
      <c r="BM106" s="49"/>
    </row>
    <row r="107" spans="1:65" s="12" customFormat="1" ht="15">
      <c r="A107" s="5"/>
      <c r="B107" s="8" t="s">
        <v>305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2.6397887799994</v>
      </c>
      <c r="I107" s="9">
        <v>0.6299961290322</v>
      </c>
      <c r="J107" s="9">
        <v>0</v>
      </c>
      <c r="K107" s="9">
        <v>0</v>
      </c>
      <c r="L107" s="10">
        <v>3.8247064993546003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0.22532861548330002</v>
      </c>
      <c r="S107" s="9">
        <v>0</v>
      </c>
      <c r="T107" s="9">
        <v>0</v>
      </c>
      <c r="U107" s="9">
        <v>0</v>
      </c>
      <c r="V107" s="10">
        <v>0.138494149032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64.4959672268015</v>
      </c>
      <c r="AW107" s="9">
        <v>11.328679011280375</v>
      </c>
      <c r="AX107" s="9">
        <v>0</v>
      </c>
      <c r="AY107" s="9">
        <v>0</v>
      </c>
      <c r="AZ107" s="10">
        <v>13.7416664462568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1.6100411561273</v>
      </c>
      <c r="BG107" s="9">
        <v>0.0365135016129</v>
      </c>
      <c r="BH107" s="9">
        <v>0</v>
      </c>
      <c r="BI107" s="9">
        <v>0</v>
      </c>
      <c r="BJ107" s="10">
        <v>2.0640720862576</v>
      </c>
      <c r="BK107" s="16">
        <f t="shared" si="2"/>
        <v>100.73525360123796</v>
      </c>
      <c r="BL107" s="15"/>
      <c r="BM107" s="49"/>
    </row>
    <row r="108" spans="1:65" s="12" customFormat="1" ht="15">
      <c r="A108" s="5"/>
      <c r="B108" s="8" t="s">
        <v>306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0.9977151128063999</v>
      </c>
      <c r="I108" s="9">
        <v>34.4066622580645</v>
      </c>
      <c r="J108" s="9">
        <v>2.0852522580644997</v>
      </c>
      <c r="K108" s="9">
        <v>0</v>
      </c>
      <c r="L108" s="10">
        <v>0.0114688874193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0.0265869662902</v>
      </c>
      <c r="S108" s="9">
        <v>15.639391935483802</v>
      </c>
      <c r="T108" s="9">
        <v>0</v>
      </c>
      <c r="U108" s="9">
        <v>0</v>
      </c>
      <c r="V108" s="10">
        <v>0.0020331208064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0.0015616819354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0.892230534709</v>
      </c>
      <c r="AW108" s="9">
        <v>0.5726167096467614</v>
      </c>
      <c r="AX108" s="9">
        <v>0</v>
      </c>
      <c r="AY108" s="9">
        <v>0</v>
      </c>
      <c r="AZ108" s="10">
        <v>8.411877372128801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0.047891579354699995</v>
      </c>
      <c r="BG108" s="9">
        <v>0</v>
      </c>
      <c r="BH108" s="9">
        <v>0</v>
      </c>
      <c r="BI108" s="9">
        <v>0</v>
      </c>
      <c r="BJ108" s="10">
        <v>0.0005205606451</v>
      </c>
      <c r="BK108" s="16">
        <f t="shared" si="2"/>
        <v>63.09580897735486</v>
      </c>
      <c r="BL108" s="15"/>
      <c r="BM108" s="49"/>
    </row>
    <row r="109" spans="1:65" s="12" customFormat="1" ht="15">
      <c r="A109" s="5"/>
      <c r="B109" s="8" t="s">
        <v>307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0.5531288198386001</v>
      </c>
      <c r="I109" s="9">
        <v>253.57865290322562</v>
      </c>
      <c r="J109" s="9">
        <v>0</v>
      </c>
      <c r="K109" s="9">
        <v>0</v>
      </c>
      <c r="L109" s="10">
        <v>0.9869657444836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0.0015588851611000002</v>
      </c>
      <c r="S109" s="9">
        <v>83.1405419354838</v>
      </c>
      <c r="T109" s="9">
        <v>0</v>
      </c>
      <c r="U109" s="9">
        <v>0</v>
      </c>
      <c r="V109" s="10">
        <v>0.0014029964837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0.9008010870963999</v>
      </c>
      <c r="AW109" s="9">
        <v>10.354035483883292</v>
      </c>
      <c r="AX109" s="9">
        <v>0</v>
      </c>
      <c r="AY109" s="9">
        <v>0</v>
      </c>
      <c r="AZ109" s="10">
        <v>0.4452235258063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0.227462628645</v>
      </c>
      <c r="BG109" s="9">
        <v>0</v>
      </c>
      <c r="BH109" s="9">
        <v>0</v>
      </c>
      <c r="BI109" s="9">
        <v>0</v>
      </c>
      <c r="BJ109" s="10">
        <v>0.1248696679354</v>
      </c>
      <c r="BK109" s="16">
        <f t="shared" si="2"/>
        <v>350.31464367804284</v>
      </c>
      <c r="BL109" s="15"/>
      <c r="BM109" s="49"/>
    </row>
    <row r="110" spans="1:65" s="12" customFormat="1" ht="15">
      <c r="A110" s="5"/>
      <c r="B110" s="8" t="s">
        <v>127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0.0058724689676</v>
      </c>
      <c r="I110" s="9">
        <v>52.186889037773994</v>
      </c>
      <c r="J110" s="9">
        <v>0</v>
      </c>
      <c r="K110" s="9">
        <v>0</v>
      </c>
      <c r="L110" s="10">
        <v>3.0828787858385005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</v>
      </c>
      <c r="S110" s="9">
        <v>0</v>
      </c>
      <c r="T110" s="9">
        <v>0</v>
      </c>
      <c r="U110" s="9">
        <v>0</v>
      </c>
      <c r="V110" s="10">
        <v>0.022602545483799998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0.05080635338700001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0.8376809311279</v>
      </c>
      <c r="AW110" s="9">
        <v>16.937603484154124</v>
      </c>
      <c r="AX110" s="9">
        <v>0</v>
      </c>
      <c r="AY110" s="9">
        <v>0</v>
      </c>
      <c r="AZ110" s="10">
        <v>15.0264182693192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0.1423553948697</v>
      </c>
      <c r="BG110" s="9">
        <v>75.9058778214515</v>
      </c>
      <c r="BH110" s="9">
        <v>0</v>
      </c>
      <c r="BI110" s="9">
        <v>0</v>
      </c>
      <c r="BJ110" s="10">
        <v>1.9303583443851002</v>
      </c>
      <c r="BK110" s="16">
        <f t="shared" si="2"/>
        <v>166.12934343675843</v>
      </c>
      <c r="BL110" s="15"/>
      <c r="BM110" s="49"/>
    </row>
    <row r="111" spans="1:65" s="12" customFormat="1" ht="15">
      <c r="A111" s="5"/>
      <c r="B111" s="8" t="s">
        <v>245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0.060356532258</v>
      </c>
      <c r="I111" s="9">
        <v>0.30178266129029996</v>
      </c>
      <c r="J111" s="9">
        <v>0</v>
      </c>
      <c r="K111" s="9">
        <v>0</v>
      </c>
      <c r="L111" s="10">
        <v>0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0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12.192131849032</v>
      </c>
      <c r="AW111" s="9">
        <v>0.42196288392707504</v>
      </c>
      <c r="AX111" s="9">
        <v>0</v>
      </c>
      <c r="AY111" s="9">
        <v>0</v>
      </c>
      <c r="AZ111" s="10">
        <v>19.013461595386804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</v>
      </c>
      <c r="BG111" s="9">
        <v>0</v>
      </c>
      <c r="BH111" s="9">
        <v>0</v>
      </c>
      <c r="BI111" s="9">
        <v>0</v>
      </c>
      <c r="BJ111" s="10">
        <v>0.0030112951612</v>
      </c>
      <c r="BK111" s="16">
        <f t="shared" si="2"/>
        <v>31.992706817055378</v>
      </c>
      <c r="BL111" s="15"/>
      <c r="BM111" s="49"/>
    </row>
    <row r="112" spans="1:65" s="12" customFormat="1" ht="15">
      <c r="A112" s="5"/>
      <c r="B112" s="8" t="s">
        <v>246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5.9275208051611</v>
      </c>
      <c r="I112" s="9">
        <v>86.5488748125805</v>
      </c>
      <c r="J112" s="9">
        <v>0</v>
      </c>
      <c r="K112" s="9">
        <v>0</v>
      </c>
      <c r="L112" s="10">
        <v>3.0367003817416998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0.008467375612800001</v>
      </c>
      <c r="S112" s="9">
        <v>24.0564967741935</v>
      </c>
      <c r="T112" s="9">
        <v>0</v>
      </c>
      <c r="U112" s="9">
        <v>0</v>
      </c>
      <c r="V112" s="10">
        <v>6.3388868999997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6.7490238437395</v>
      </c>
      <c r="AW112" s="9">
        <v>2.496469006332427</v>
      </c>
      <c r="AX112" s="9">
        <v>0</v>
      </c>
      <c r="AY112" s="9">
        <v>0</v>
      </c>
      <c r="AZ112" s="10">
        <v>11.0452117450632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0.7933370426447002</v>
      </c>
      <c r="BG112" s="9">
        <v>1.9737708082256</v>
      </c>
      <c r="BH112" s="9">
        <v>0</v>
      </c>
      <c r="BI112" s="9">
        <v>0</v>
      </c>
      <c r="BJ112" s="10">
        <v>0.4224821297417</v>
      </c>
      <c r="BK112" s="16">
        <f t="shared" si="2"/>
        <v>149.39724162503643</v>
      </c>
      <c r="BL112" s="15"/>
      <c r="BM112" s="49"/>
    </row>
    <row r="113" spans="1:65" s="12" customFormat="1" ht="15">
      <c r="A113" s="5"/>
      <c r="B113" s="8" t="s">
        <v>247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1.2030125574191999</v>
      </c>
      <c r="I113" s="9">
        <v>19.437788354515998</v>
      </c>
      <c r="J113" s="9">
        <v>0</v>
      </c>
      <c r="K113" s="9">
        <v>0</v>
      </c>
      <c r="L113" s="10">
        <v>1.3427017032257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</v>
      </c>
      <c r="S113" s="9">
        <v>18.680595447258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9.690930016128899</v>
      </c>
      <c r="AW113" s="9">
        <v>0.09012024176654662</v>
      </c>
      <c r="AX113" s="9">
        <v>0</v>
      </c>
      <c r="AY113" s="9">
        <v>0</v>
      </c>
      <c r="AZ113" s="10">
        <v>0.6026347042901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0.018024048387</v>
      </c>
      <c r="BG113" s="9">
        <v>0</v>
      </c>
      <c r="BH113" s="9">
        <v>0</v>
      </c>
      <c r="BI113" s="9">
        <v>0</v>
      </c>
      <c r="BJ113" s="10">
        <v>0.0024032064515999998</v>
      </c>
      <c r="BK113" s="16">
        <f t="shared" si="2"/>
        <v>51.06821027944305</v>
      </c>
      <c r="BL113" s="15"/>
      <c r="BM113" s="49"/>
    </row>
    <row r="114" spans="1:65" s="12" customFormat="1" ht="15">
      <c r="A114" s="5"/>
      <c r="B114" s="8" t="s">
        <v>248</v>
      </c>
      <c r="C114" s="11">
        <v>0</v>
      </c>
      <c r="D114" s="9">
        <v>1.500065032258</v>
      </c>
      <c r="E114" s="9">
        <v>0</v>
      </c>
      <c r="F114" s="9">
        <v>0</v>
      </c>
      <c r="G114" s="10">
        <v>0</v>
      </c>
      <c r="H114" s="11">
        <v>0.3512652283869</v>
      </c>
      <c r="I114" s="9">
        <v>1.2500541935482998</v>
      </c>
      <c r="J114" s="9">
        <v>0</v>
      </c>
      <c r="K114" s="9">
        <v>0</v>
      </c>
      <c r="L114" s="10">
        <v>10.2770705414192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0.0031251354838</v>
      </c>
      <c r="S114" s="9">
        <v>0</v>
      </c>
      <c r="T114" s="9">
        <v>0</v>
      </c>
      <c r="U114" s="9">
        <v>0</v>
      </c>
      <c r="V114" s="10">
        <v>0.0982555135482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8.7083602714804</v>
      </c>
      <c r="AW114" s="9">
        <v>9.433115090724126</v>
      </c>
      <c r="AX114" s="9">
        <v>0</v>
      </c>
      <c r="AY114" s="9">
        <v>0</v>
      </c>
      <c r="AZ114" s="10">
        <v>6.050138951773301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0.7648449015797001</v>
      </c>
      <c r="BG114" s="9">
        <v>0.30948540322580004</v>
      </c>
      <c r="BH114" s="9">
        <v>0</v>
      </c>
      <c r="BI114" s="9">
        <v>0</v>
      </c>
      <c r="BJ114" s="10">
        <v>1.1522091609993999</v>
      </c>
      <c r="BK114" s="16">
        <f t="shared" si="2"/>
        <v>39.897989424427124</v>
      </c>
      <c r="BL114" s="15"/>
      <c r="BM114" s="49"/>
    </row>
    <row r="115" spans="1:65" s="12" customFormat="1" ht="15">
      <c r="A115" s="5"/>
      <c r="B115" s="8" t="s">
        <v>249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13.456702247709599</v>
      </c>
      <c r="I115" s="9">
        <v>10.7779762335161</v>
      </c>
      <c r="J115" s="9">
        <v>0</v>
      </c>
      <c r="K115" s="9">
        <v>0</v>
      </c>
      <c r="L115" s="10">
        <v>0.6107789986126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0.0637981501612</v>
      </c>
      <c r="S115" s="9">
        <v>10.7779762335161</v>
      </c>
      <c r="T115" s="9">
        <v>0</v>
      </c>
      <c r="U115" s="9">
        <v>0</v>
      </c>
      <c r="V115" s="10">
        <v>0.5017136080644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2.8476048244193</v>
      </c>
      <c r="AW115" s="9">
        <v>1.257017399971962</v>
      </c>
      <c r="AX115" s="9">
        <v>0</v>
      </c>
      <c r="AY115" s="9">
        <v>0</v>
      </c>
      <c r="AZ115" s="10">
        <v>1.7582540174836998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0.353356098258</v>
      </c>
      <c r="BG115" s="9">
        <v>1.5404625</v>
      </c>
      <c r="BH115" s="9">
        <v>0</v>
      </c>
      <c r="BI115" s="9">
        <v>0</v>
      </c>
      <c r="BJ115" s="10">
        <v>0.09334970564509999</v>
      </c>
      <c r="BK115" s="16">
        <f t="shared" si="2"/>
        <v>44.03899001735806</v>
      </c>
      <c r="BL115" s="15"/>
      <c r="BM115" s="49"/>
    </row>
    <row r="116" spans="1:65" s="12" customFormat="1" ht="15">
      <c r="A116" s="5"/>
      <c r="B116" s="8" t="s">
        <v>250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0.14400894009659998</v>
      </c>
      <c r="I116" s="9">
        <v>16.1139678111934</v>
      </c>
      <c r="J116" s="9">
        <v>0</v>
      </c>
      <c r="K116" s="9">
        <v>0</v>
      </c>
      <c r="L116" s="10">
        <v>0.20352506499989997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0.0769777412256</v>
      </c>
      <c r="S116" s="9">
        <v>0</v>
      </c>
      <c r="T116" s="9">
        <v>0</v>
      </c>
      <c r="U116" s="9">
        <v>0</v>
      </c>
      <c r="V116" s="10">
        <v>0.0196032763225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1.6108847248956013</v>
      </c>
      <c r="AW116" s="9">
        <v>0</v>
      </c>
      <c r="AX116" s="9">
        <v>0</v>
      </c>
      <c r="AY116" s="9">
        <v>0</v>
      </c>
      <c r="AZ116" s="10">
        <v>3.6813929339673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0.1719102451612</v>
      </c>
      <c r="BG116" s="9">
        <v>0.9209477419354</v>
      </c>
      <c r="BH116" s="9">
        <v>0</v>
      </c>
      <c r="BI116" s="9">
        <v>0</v>
      </c>
      <c r="BJ116" s="10">
        <v>2.1454838429351004</v>
      </c>
      <c r="BK116" s="16">
        <f t="shared" si="2"/>
        <v>25.088702322732605</v>
      </c>
      <c r="BL116" s="15"/>
      <c r="BM116" s="49"/>
    </row>
    <row r="117" spans="1:65" s="12" customFormat="1" ht="15">
      <c r="A117" s="5"/>
      <c r="B117" s="8" t="s">
        <v>251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0.12289758064510001</v>
      </c>
      <c r="I117" s="9">
        <v>1.2289758064516</v>
      </c>
      <c r="J117" s="9">
        <v>0</v>
      </c>
      <c r="K117" s="9">
        <v>0</v>
      </c>
      <c r="L117" s="10">
        <v>1.212109976645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0.014563363322499998</v>
      </c>
      <c r="S117" s="9">
        <v>0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0.5698763123554407</v>
      </c>
      <c r="AW117" s="9">
        <v>0</v>
      </c>
      <c r="AX117" s="9">
        <v>0</v>
      </c>
      <c r="AY117" s="9">
        <v>0</v>
      </c>
      <c r="AZ117" s="10">
        <v>3.2399892648382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0.2384683670321</v>
      </c>
      <c r="BG117" s="9">
        <v>3.4854856451611997</v>
      </c>
      <c r="BH117" s="9">
        <v>0</v>
      </c>
      <c r="BI117" s="9">
        <v>0</v>
      </c>
      <c r="BJ117" s="10">
        <v>0.16930227719329996</v>
      </c>
      <c r="BK117" s="16">
        <f t="shared" si="2"/>
        <v>10.28166859364444</v>
      </c>
      <c r="BL117" s="15"/>
      <c r="BM117" s="49"/>
    </row>
    <row r="118" spans="1:65" s="12" customFormat="1" ht="15">
      <c r="A118" s="5"/>
      <c r="B118" s="8" t="s">
        <v>252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1.293332549387</v>
      </c>
      <c r="I118" s="9">
        <v>18.539585273903</v>
      </c>
      <c r="J118" s="9">
        <v>0</v>
      </c>
      <c r="K118" s="9">
        <v>0</v>
      </c>
      <c r="L118" s="10">
        <v>0.7222775305805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0.3445031327418</v>
      </c>
      <c r="S118" s="9">
        <v>18.5320756778064</v>
      </c>
      <c r="T118" s="9">
        <v>0</v>
      </c>
      <c r="U118" s="9">
        <v>0</v>
      </c>
      <c r="V118" s="10">
        <v>4.780384607677301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10.774738555450202</v>
      </c>
      <c r="AW118" s="9">
        <v>9.416958647028682</v>
      </c>
      <c r="AX118" s="9">
        <v>0</v>
      </c>
      <c r="AY118" s="9">
        <v>0</v>
      </c>
      <c r="AZ118" s="10">
        <v>6.2012255688369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0.170941643419</v>
      </c>
      <c r="BG118" s="9">
        <v>2.0753901612902</v>
      </c>
      <c r="BH118" s="9">
        <v>0</v>
      </c>
      <c r="BI118" s="9">
        <v>0</v>
      </c>
      <c r="BJ118" s="10">
        <v>1.3656746530963</v>
      </c>
      <c r="BK118" s="16">
        <f t="shared" si="2"/>
        <v>74.21708800121729</v>
      </c>
      <c r="BL118" s="15"/>
      <c r="BM118" s="49"/>
    </row>
    <row r="119" spans="1:65" s="12" customFormat="1" ht="15">
      <c r="A119" s="5"/>
      <c r="B119" s="8" t="s">
        <v>253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1.2934001866772</v>
      </c>
      <c r="I119" s="9">
        <v>29.3509006451612</v>
      </c>
      <c r="J119" s="9">
        <v>0</v>
      </c>
      <c r="K119" s="9">
        <v>0</v>
      </c>
      <c r="L119" s="10">
        <v>0.3222484299999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0.1956726709676</v>
      </c>
      <c r="S119" s="9">
        <v>12.2808984194193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5.014695851612499</v>
      </c>
      <c r="AW119" s="9">
        <v>1.1554942550156266</v>
      </c>
      <c r="AX119" s="9">
        <v>0</v>
      </c>
      <c r="AY119" s="9">
        <v>0</v>
      </c>
      <c r="AZ119" s="10">
        <v>1.9832484629674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0.6100603225806</v>
      </c>
      <c r="BG119" s="9">
        <v>0.4270422258064</v>
      </c>
      <c r="BH119" s="9">
        <v>0</v>
      </c>
      <c r="BI119" s="9">
        <v>0</v>
      </c>
      <c r="BJ119" s="10">
        <v>0.05551548935470001</v>
      </c>
      <c r="BK119" s="16">
        <f t="shared" si="2"/>
        <v>52.68917695956243</v>
      </c>
      <c r="BL119" s="15"/>
      <c r="BM119" s="49"/>
    </row>
    <row r="120" spans="1:65" s="12" customFormat="1" ht="15">
      <c r="A120" s="5"/>
      <c r="B120" s="8" t="s">
        <v>254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12.2061254558056</v>
      </c>
      <c r="I120" s="9">
        <v>63.8901024063866</v>
      </c>
      <c r="J120" s="9">
        <v>0</v>
      </c>
      <c r="K120" s="9">
        <v>0</v>
      </c>
      <c r="L120" s="10">
        <v>6.176420770031299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2.32397940216</v>
      </c>
      <c r="S120" s="9">
        <v>7.510362199418898</v>
      </c>
      <c r="T120" s="9">
        <v>6.287964516129</v>
      </c>
      <c r="U120" s="9">
        <v>0</v>
      </c>
      <c r="V120" s="10">
        <v>4.879606718192499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0.1002422080643</v>
      </c>
      <c r="AC120" s="9">
        <v>0</v>
      </c>
      <c r="AD120" s="9">
        <v>0</v>
      </c>
      <c r="AE120" s="9">
        <v>0</v>
      </c>
      <c r="AF120" s="10">
        <v>0.008012741935399999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129.27074641867398</v>
      </c>
      <c r="AW120" s="9">
        <v>48.37203987192279</v>
      </c>
      <c r="AX120" s="9">
        <v>0</v>
      </c>
      <c r="AY120" s="9">
        <v>0</v>
      </c>
      <c r="AZ120" s="10">
        <v>91.19463068778668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21.612190313968902</v>
      </c>
      <c r="BG120" s="9">
        <v>5.5771832051273</v>
      </c>
      <c r="BH120" s="9">
        <v>0.11807103548370002</v>
      </c>
      <c r="BI120" s="9">
        <v>0</v>
      </c>
      <c r="BJ120" s="10">
        <v>22.7702118086959</v>
      </c>
      <c r="BK120" s="16">
        <f t="shared" si="2"/>
        <v>422.29788975978283</v>
      </c>
      <c r="BL120" s="15"/>
      <c r="BM120" s="49"/>
    </row>
    <row r="121" spans="1:65" s="12" customFormat="1" ht="15">
      <c r="A121" s="5"/>
      <c r="B121" s="8" t="s">
        <v>255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11.9066391446772</v>
      </c>
      <c r="I121" s="9">
        <v>24.2731309850644</v>
      </c>
      <c r="J121" s="9">
        <v>0</v>
      </c>
      <c r="K121" s="9">
        <v>0</v>
      </c>
      <c r="L121" s="10">
        <v>0.0652853596772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0.0610143548386</v>
      </c>
      <c r="S121" s="9">
        <v>21.8325567915161</v>
      </c>
      <c r="T121" s="9">
        <v>0</v>
      </c>
      <c r="U121" s="9">
        <v>0</v>
      </c>
      <c r="V121" s="10">
        <v>0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7.517824356773101</v>
      </c>
      <c r="AW121" s="9">
        <v>1.2660268013849796</v>
      </c>
      <c r="AX121" s="9">
        <v>0</v>
      </c>
      <c r="AY121" s="9">
        <v>0</v>
      </c>
      <c r="AZ121" s="10">
        <v>5.006242955031301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0.1310420201935</v>
      </c>
      <c r="BG121" s="9">
        <v>15.1697096774192</v>
      </c>
      <c r="BH121" s="9">
        <v>1.2135767741935</v>
      </c>
      <c r="BI121" s="9">
        <v>0</v>
      </c>
      <c r="BJ121" s="10">
        <v>1.0471561999674002</v>
      </c>
      <c r="BK121" s="16">
        <f t="shared" si="2"/>
        <v>89.49020542073649</v>
      </c>
      <c r="BL121" s="15"/>
      <c r="BM121" s="49"/>
    </row>
    <row r="122" spans="1:65" s="12" customFormat="1" ht="15">
      <c r="A122" s="5"/>
      <c r="B122" s="8" t="s">
        <v>256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0.6742471573547</v>
      </c>
      <c r="I122" s="9">
        <v>20.339531778225798</v>
      </c>
      <c r="J122" s="9">
        <v>0</v>
      </c>
      <c r="K122" s="9">
        <v>0</v>
      </c>
      <c r="L122" s="10">
        <v>0.5067293127741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0.0850601838709</v>
      </c>
      <c r="S122" s="9">
        <v>13.2205613254193</v>
      </c>
      <c r="T122" s="9">
        <v>0.12151454838700002</v>
      </c>
      <c r="U122" s="9">
        <v>0</v>
      </c>
      <c r="V122" s="10">
        <v>1.8660706918063001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4.827909735256299</v>
      </c>
      <c r="AW122" s="9">
        <v>5.110462667521874</v>
      </c>
      <c r="AX122" s="9">
        <v>0</v>
      </c>
      <c r="AY122" s="9">
        <v>0</v>
      </c>
      <c r="AZ122" s="10">
        <v>4.846762773450399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0.35615973406420004</v>
      </c>
      <c r="BG122" s="9">
        <v>2.1972695612901</v>
      </c>
      <c r="BH122" s="9">
        <v>0</v>
      </c>
      <c r="BI122" s="9">
        <v>0</v>
      </c>
      <c r="BJ122" s="10">
        <v>0.4207288292255</v>
      </c>
      <c r="BK122" s="16">
        <f t="shared" si="2"/>
        <v>54.57300829864647</v>
      </c>
      <c r="BL122" s="15"/>
      <c r="BM122" s="49"/>
    </row>
    <row r="123" spans="1:65" s="12" customFormat="1" ht="15">
      <c r="A123" s="5"/>
      <c r="B123" s="8" t="s">
        <v>257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2.9095158926768</v>
      </c>
      <c r="I123" s="9">
        <v>26.6865702592901</v>
      </c>
      <c r="J123" s="9">
        <v>0</v>
      </c>
      <c r="K123" s="9">
        <v>0</v>
      </c>
      <c r="L123" s="10">
        <v>4.705667224676801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4.233871648418201</v>
      </c>
      <c r="S123" s="9">
        <v>7.0269848850965</v>
      </c>
      <c r="T123" s="9">
        <v>0</v>
      </c>
      <c r="U123" s="9">
        <v>0</v>
      </c>
      <c r="V123" s="10">
        <v>3.6970363870958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0.0009505087740999999</v>
      </c>
      <c r="AC123" s="9">
        <v>0</v>
      </c>
      <c r="AD123" s="9">
        <v>0</v>
      </c>
      <c r="AE123" s="9">
        <v>0</v>
      </c>
      <c r="AF123" s="10">
        <v>0.4339736935483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116.18862228212492</v>
      </c>
      <c r="AW123" s="9">
        <v>57.61008705117184</v>
      </c>
      <c r="AX123" s="9">
        <v>0</v>
      </c>
      <c r="AY123" s="9">
        <v>0</v>
      </c>
      <c r="AZ123" s="10">
        <v>59.614831897691595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23.04018742790381</v>
      </c>
      <c r="BG123" s="9">
        <v>20.3138256728372</v>
      </c>
      <c r="BH123" s="9">
        <v>0.9505087741934</v>
      </c>
      <c r="BI123" s="9">
        <v>0</v>
      </c>
      <c r="BJ123" s="10">
        <v>21.547445840503496</v>
      </c>
      <c r="BK123" s="16">
        <f t="shared" si="2"/>
        <v>348.9600794460028</v>
      </c>
      <c r="BL123" s="15"/>
      <c r="BM123" s="49"/>
    </row>
    <row r="124" spans="1:65" s="12" customFormat="1" ht="15">
      <c r="A124" s="5"/>
      <c r="B124" s="8" t="s">
        <v>258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0.0366337258064</v>
      </c>
      <c r="I124" s="9">
        <v>47.3031265499029</v>
      </c>
      <c r="J124" s="9">
        <v>0</v>
      </c>
      <c r="K124" s="9">
        <v>0</v>
      </c>
      <c r="L124" s="10">
        <v>0.7742187048061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0.1221124193548</v>
      </c>
      <c r="S124" s="9">
        <v>12.2112419354838</v>
      </c>
      <c r="T124" s="9">
        <v>0</v>
      </c>
      <c r="U124" s="9">
        <v>0</v>
      </c>
      <c r="V124" s="10">
        <v>5.1897778225805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3.4864977612899</v>
      </c>
      <c r="AW124" s="9">
        <v>5.59276535183295</v>
      </c>
      <c r="AX124" s="9">
        <v>0</v>
      </c>
      <c r="AY124" s="9">
        <v>0</v>
      </c>
      <c r="AZ124" s="10">
        <v>14.204553700418797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0.1170292954837</v>
      </c>
      <c r="BG124" s="9">
        <v>0</v>
      </c>
      <c r="BH124" s="9">
        <v>0</v>
      </c>
      <c r="BI124" s="9">
        <v>0</v>
      </c>
      <c r="BJ124" s="10">
        <v>0.9386724741934</v>
      </c>
      <c r="BK124" s="16">
        <f t="shared" si="2"/>
        <v>89.97662974115325</v>
      </c>
      <c r="BL124" s="15"/>
      <c r="BM124" s="49"/>
    </row>
    <row r="125" spans="1:65" s="12" customFormat="1" ht="15">
      <c r="A125" s="5"/>
      <c r="B125" s="8" t="s">
        <v>259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0.5401337448385</v>
      </c>
      <c r="I125" s="9">
        <v>49.160144001387</v>
      </c>
      <c r="J125" s="9">
        <v>0</v>
      </c>
      <c r="K125" s="9">
        <v>0</v>
      </c>
      <c r="L125" s="10">
        <v>0.0878697122579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0.0510362593547</v>
      </c>
      <c r="S125" s="9">
        <v>21.8192907755806</v>
      </c>
      <c r="T125" s="9">
        <v>0.1215149032258</v>
      </c>
      <c r="U125" s="9">
        <v>0</v>
      </c>
      <c r="V125" s="10">
        <v>0.0607574516129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3.5880056123536</v>
      </c>
      <c r="AW125" s="9">
        <v>7.0777368492658</v>
      </c>
      <c r="AX125" s="9">
        <v>0</v>
      </c>
      <c r="AY125" s="9">
        <v>0</v>
      </c>
      <c r="AZ125" s="10">
        <v>3.7770669318696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0.3604155477414</v>
      </c>
      <c r="BG125" s="9">
        <v>1.7803547319031</v>
      </c>
      <c r="BH125" s="9">
        <v>0</v>
      </c>
      <c r="BI125" s="9">
        <v>0</v>
      </c>
      <c r="BJ125" s="10">
        <v>0.30547822932209995</v>
      </c>
      <c r="BK125" s="16">
        <f aca="true" t="shared" si="3" ref="BK125:BK188">SUM(C125:BJ125)</f>
        <v>88.72980475071301</v>
      </c>
      <c r="BL125" s="15"/>
      <c r="BM125" s="49"/>
    </row>
    <row r="126" spans="1:65" s="12" customFormat="1" ht="15">
      <c r="A126" s="5"/>
      <c r="B126" s="8" t="s">
        <v>260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0.6188460916128</v>
      </c>
      <c r="I126" s="9">
        <v>33.9860634523547</v>
      </c>
      <c r="J126" s="9">
        <v>0</v>
      </c>
      <c r="K126" s="9">
        <v>0</v>
      </c>
      <c r="L126" s="10">
        <v>0.6334645032256999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0.0012182009677</v>
      </c>
      <c r="S126" s="9">
        <v>0.9136507258063999</v>
      </c>
      <c r="T126" s="9">
        <v>0</v>
      </c>
      <c r="U126" s="9">
        <v>0</v>
      </c>
      <c r="V126" s="10">
        <v>0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3.8146407396116</v>
      </c>
      <c r="AW126" s="9">
        <v>10.69475193686097</v>
      </c>
      <c r="AX126" s="9">
        <v>0</v>
      </c>
      <c r="AY126" s="9">
        <v>0</v>
      </c>
      <c r="AZ126" s="10">
        <v>2.1635239622896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1.5405347529673</v>
      </c>
      <c r="BG126" s="9">
        <v>0</v>
      </c>
      <c r="BH126" s="9">
        <v>0</v>
      </c>
      <c r="BI126" s="9">
        <v>0</v>
      </c>
      <c r="BJ126" s="10">
        <v>0.8977563797091999</v>
      </c>
      <c r="BK126" s="16">
        <f t="shared" si="3"/>
        <v>55.264450745405966</v>
      </c>
      <c r="BL126" s="15"/>
      <c r="BM126" s="49"/>
    </row>
    <row r="127" spans="1:65" s="12" customFormat="1" ht="15">
      <c r="A127" s="5"/>
      <c r="B127" s="8" t="s">
        <v>261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0.2804844626126</v>
      </c>
      <c r="I127" s="9">
        <v>10.3839595677419</v>
      </c>
      <c r="J127" s="9">
        <v>0</v>
      </c>
      <c r="K127" s="9">
        <v>0</v>
      </c>
      <c r="L127" s="10">
        <v>0.3586587384191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0.1804203403219</v>
      </c>
      <c r="S127" s="9">
        <v>0</v>
      </c>
      <c r="T127" s="9">
        <v>0</v>
      </c>
      <c r="U127" s="9">
        <v>0</v>
      </c>
      <c r="V127" s="10">
        <v>2.3327364246448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12.548300377383201</v>
      </c>
      <c r="AW127" s="9">
        <v>7.966232532584009</v>
      </c>
      <c r="AX127" s="9">
        <v>0</v>
      </c>
      <c r="AY127" s="9">
        <v>0</v>
      </c>
      <c r="AZ127" s="10">
        <v>18.1008854148683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3.1733671429637</v>
      </c>
      <c r="BG127" s="9">
        <v>0.0490240516128</v>
      </c>
      <c r="BH127" s="9">
        <v>0</v>
      </c>
      <c r="BI127" s="9">
        <v>0</v>
      </c>
      <c r="BJ127" s="10">
        <v>0.7776831568372001</v>
      </c>
      <c r="BK127" s="16">
        <f t="shared" si="3"/>
        <v>56.1517522099895</v>
      </c>
      <c r="BL127" s="15"/>
      <c r="BM127" s="49"/>
    </row>
    <row r="128" spans="1:65" s="12" customFormat="1" ht="15">
      <c r="A128" s="5"/>
      <c r="B128" s="8" t="s">
        <v>262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0.12170664516119999</v>
      </c>
      <c r="I128" s="9">
        <v>24.341329032258002</v>
      </c>
      <c r="J128" s="9">
        <v>0</v>
      </c>
      <c r="K128" s="9">
        <v>0</v>
      </c>
      <c r="L128" s="10">
        <v>0.0182559967741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0.9614824967740999</v>
      </c>
      <c r="S128" s="9">
        <v>0</v>
      </c>
      <c r="T128" s="9">
        <v>0</v>
      </c>
      <c r="U128" s="9">
        <v>0</v>
      </c>
      <c r="V128" s="10">
        <v>6.085332258064501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40.65806425645109</v>
      </c>
      <c r="AW128" s="9">
        <v>29.147750728747358</v>
      </c>
      <c r="AX128" s="9">
        <v>0</v>
      </c>
      <c r="AY128" s="9">
        <v>0</v>
      </c>
      <c r="AZ128" s="10">
        <v>3.9933254118061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1.8224143548387</v>
      </c>
      <c r="BG128" s="9">
        <v>12.149429032258</v>
      </c>
      <c r="BH128" s="9">
        <v>0</v>
      </c>
      <c r="BI128" s="9">
        <v>0</v>
      </c>
      <c r="BJ128" s="10">
        <v>0.7362432498708001</v>
      </c>
      <c r="BK128" s="16">
        <f t="shared" si="3"/>
        <v>120.03533346300394</v>
      </c>
      <c r="BL128" s="15"/>
      <c r="BM128" s="49"/>
    </row>
    <row r="129" spans="1:65" s="12" customFormat="1" ht="15">
      <c r="A129" s="5"/>
      <c r="B129" s="8" t="s">
        <v>263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0.23324619080630005</v>
      </c>
      <c r="I129" s="9">
        <v>0</v>
      </c>
      <c r="J129" s="9">
        <v>0</v>
      </c>
      <c r="K129" s="9">
        <v>0</v>
      </c>
      <c r="L129" s="10">
        <v>0.5246026087095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0.0603372049351</v>
      </c>
      <c r="S129" s="9">
        <v>0.9768397419353999</v>
      </c>
      <c r="T129" s="9">
        <v>0</v>
      </c>
      <c r="U129" s="9">
        <v>0</v>
      </c>
      <c r="V129" s="10">
        <v>0.0637850653224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25.303391702862402</v>
      </c>
      <c r="AW129" s="9">
        <v>8.237675874128325</v>
      </c>
      <c r="AX129" s="9">
        <v>0</v>
      </c>
      <c r="AY129" s="9">
        <v>0</v>
      </c>
      <c r="AZ129" s="10">
        <v>20.627908653382494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7.6303647456699</v>
      </c>
      <c r="BG129" s="9">
        <v>0.6962555193545998</v>
      </c>
      <c r="BH129" s="9">
        <v>0.2926302453225</v>
      </c>
      <c r="BI129" s="9">
        <v>0</v>
      </c>
      <c r="BJ129" s="10">
        <v>4.8594703679979006</v>
      </c>
      <c r="BK129" s="16">
        <f t="shared" si="3"/>
        <v>69.50650792042683</v>
      </c>
      <c r="BL129" s="15"/>
      <c r="BM129" s="49"/>
    </row>
    <row r="130" spans="1:65" s="12" customFormat="1" ht="15">
      <c r="A130" s="5"/>
      <c r="B130" s="8" t="s">
        <v>264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3.6763631274192</v>
      </c>
      <c r="I130" s="9">
        <v>10.741882839774101</v>
      </c>
      <c r="J130" s="9">
        <v>0</v>
      </c>
      <c r="K130" s="9">
        <v>0</v>
      </c>
      <c r="L130" s="10">
        <v>4.5522015063224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0.0607562903225</v>
      </c>
      <c r="S130" s="9">
        <v>6.075629032258</v>
      </c>
      <c r="T130" s="9">
        <v>0</v>
      </c>
      <c r="U130" s="9">
        <v>0</v>
      </c>
      <c r="V130" s="10">
        <v>0.461509717129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3.9601917470965</v>
      </c>
      <c r="AW130" s="9">
        <v>17.439749008325588</v>
      </c>
      <c r="AX130" s="9">
        <v>0</v>
      </c>
      <c r="AY130" s="9">
        <v>0</v>
      </c>
      <c r="AZ130" s="10">
        <v>8.3188493312576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1.4481216478384</v>
      </c>
      <c r="BG130" s="9">
        <v>0.0727096451612</v>
      </c>
      <c r="BH130" s="9">
        <v>0</v>
      </c>
      <c r="BI130" s="9">
        <v>0</v>
      </c>
      <c r="BJ130" s="10">
        <v>3.6961948117739</v>
      </c>
      <c r="BK130" s="16">
        <f t="shared" si="3"/>
        <v>60.50415870467839</v>
      </c>
      <c r="BL130" s="15"/>
      <c r="BM130" s="49"/>
    </row>
    <row r="131" spans="1:65" s="12" customFormat="1" ht="15">
      <c r="A131" s="5"/>
      <c r="B131" s="8" t="s">
        <v>265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2.1322793930643997</v>
      </c>
      <c r="I131" s="9">
        <v>319.19892818538693</v>
      </c>
      <c r="J131" s="9">
        <v>0</v>
      </c>
      <c r="K131" s="9">
        <v>0</v>
      </c>
      <c r="L131" s="10">
        <v>0.8034324499352999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0.1140223753223</v>
      </c>
      <c r="S131" s="9">
        <v>98.7787422580644</v>
      </c>
      <c r="T131" s="9">
        <v>0</v>
      </c>
      <c r="U131" s="9">
        <v>0</v>
      </c>
      <c r="V131" s="10">
        <v>0.0121949064516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0.1210198064516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11.0442081896755</v>
      </c>
      <c r="AW131" s="9">
        <v>10.085399018497213</v>
      </c>
      <c r="AX131" s="9">
        <v>0</v>
      </c>
      <c r="AY131" s="9">
        <v>0</v>
      </c>
      <c r="AZ131" s="10">
        <v>4.6581907342895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10.437958306451097</v>
      </c>
      <c r="BG131" s="9">
        <v>0</v>
      </c>
      <c r="BH131" s="9">
        <v>0</v>
      </c>
      <c r="BI131" s="9">
        <v>0</v>
      </c>
      <c r="BJ131" s="10">
        <v>0.5799264424832</v>
      </c>
      <c r="BK131" s="16">
        <f t="shared" si="3"/>
        <v>457.966302066073</v>
      </c>
      <c r="BL131" s="15"/>
      <c r="BM131" s="49"/>
    </row>
    <row r="132" spans="1:65" s="12" customFormat="1" ht="15">
      <c r="A132" s="5"/>
      <c r="B132" s="8" t="s">
        <v>266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1.2427068</v>
      </c>
      <c r="I132" s="9">
        <v>60.917</v>
      </c>
      <c r="J132" s="9">
        <v>0</v>
      </c>
      <c r="K132" s="9">
        <v>0</v>
      </c>
      <c r="L132" s="10">
        <v>0.0821727503547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0.09015716</v>
      </c>
      <c r="S132" s="9">
        <v>30.772544809387</v>
      </c>
      <c r="T132" s="9">
        <v>0</v>
      </c>
      <c r="U132" s="9">
        <v>0</v>
      </c>
      <c r="V132" s="10">
        <v>0.0207557644516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1.7810738158058</v>
      </c>
      <c r="AW132" s="9">
        <v>16.44378466157008</v>
      </c>
      <c r="AX132" s="9">
        <v>0</v>
      </c>
      <c r="AY132" s="9">
        <v>0</v>
      </c>
      <c r="AZ132" s="10">
        <v>3.3737250323543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1.1775227122577</v>
      </c>
      <c r="BG132" s="9">
        <v>0</v>
      </c>
      <c r="BH132" s="9">
        <v>0</v>
      </c>
      <c r="BI132" s="9">
        <v>0</v>
      </c>
      <c r="BJ132" s="10">
        <v>7.9028285222257</v>
      </c>
      <c r="BK132" s="16">
        <f t="shared" si="3"/>
        <v>123.80427202840687</v>
      </c>
      <c r="BL132" s="15"/>
      <c r="BM132" s="49"/>
    </row>
    <row r="133" spans="1:65" s="12" customFormat="1" ht="15">
      <c r="A133" s="5"/>
      <c r="B133" s="8" t="s">
        <v>267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0.9800698624191</v>
      </c>
      <c r="I133" s="9">
        <v>95.6064855008386</v>
      </c>
      <c r="J133" s="9">
        <v>0</v>
      </c>
      <c r="K133" s="9">
        <v>0</v>
      </c>
      <c r="L133" s="10">
        <v>0.5218693729353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0.013857499838599999</v>
      </c>
      <c r="S133" s="9">
        <v>66.0055637181612</v>
      </c>
      <c r="T133" s="9">
        <v>0</v>
      </c>
      <c r="U133" s="9">
        <v>0</v>
      </c>
      <c r="V133" s="10">
        <v>0.0873586663223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10.442904005256</v>
      </c>
      <c r="AW133" s="9">
        <v>13.053385840888062</v>
      </c>
      <c r="AX133" s="9">
        <v>0</v>
      </c>
      <c r="AY133" s="9">
        <v>0</v>
      </c>
      <c r="AZ133" s="10">
        <v>4.1260851772241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0.36839874996730004</v>
      </c>
      <c r="BG133" s="9">
        <v>0</v>
      </c>
      <c r="BH133" s="9">
        <v>0</v>
      </c>
      <c r="BI133" s="9">
        <v>0</v>
      </c>
      <c r="BJ133" s="10">
        <v>0.09201512758050001</v>
      </c>
      <c r="BK133" s="16">
        <f t="shared" si="3"/>
        <v>191.29799352143107</v>
      </c>
      <c r="BL133" s="15"/>
      <c r="BM133" s="49"/>
    </row>
    <row r="134" spans="1:65" s="12" customFormat="1" ht="15">
      <c r="A134" s="5"/>
      <c r="B134" s="8" t="s">
        <v>268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0.07926410661279999</v>
      </c>
      <c r="I134" s="9">
        <v>94.12230024590309</v>
      </c>
      <c r="J134" s="9">
        <v>0</v>
      </c>
      <c r="K134" s="9">
        <v>0</v>
      </c>
      <c r="L134" s="10">
        <v>0.3325623095158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0.276593976903</v>
      </c>
      <c r="S134" s="9">
        <v>70.2624130584515</v>
      </c>
      <c r="T134" s="9">
        <v>0</v>
      </c>
      <c r="U134" s="9">
        <v>0</v>
      </c>
      <c r="V134" s="10">
        <v>0.0375143099999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3.5974016313219</v>
      </c>
      <c r="AW134" s="9">
        <v>9.476408579945655</v>
      </c>
      <c r="AX134" s="9">
        <v>0</v>
      </c>
      <c r="AY134" s="9">
        <v>0</v>
      </c>
      <c r="AZ134" s="10">
        <v>12.9015337194832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0.012071858064499999</v>
      </c>
      <c r="BG134" s="9">
        <v>1.6832124545161</v>
      </c>
      <c r="BH134" s="9">
        <v>0</v>
      </c>
      <c r="BI134" s="9">
        <v>0</v>
      </c>
      <c r="BJ134" s="10">
        <v>0.9560112759353001</v>
      </c>
      <c r="BK134" s="16">
        <f t="shared" si="3"/>
        <v>193.73728752665278</v>
      </c>
      <c r="BL134" s="15"/>
      <c r="BM134" s="49"/>
    </row>
    <row r="135" spans="1:65" s="12" customFormat="1" ht="15">
      <c r="A135" s="5"/>
      <c r="B135" s="8" t="s">
        <v>128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9.1890423717095</v>
      </c>
      <c r="I135" s="9">
        <v>18.9146322580645</v>
      </c>
      <c r="J135" s="9">
        <v>0</v>
      </c>
      <c r="K135" s="9">
        <v>0</v>
      </c>
      <c r="L135" s="10">
        <v>0.1026118799999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0.1268031034516</v>
      </c>
      <c r="S135" s="9">
        <v>32.3756898106128</v>
      </c>
      <c r="T135" s="9">
        <v>0</v>
      </c>
      <c r="U135" s="9">
        <v>0</v>
      </c>
      <c r="V135" s="10">
        <v>2.2705739819354003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8.4909865649986</v>
      </c>
      <c r="AW135" s="9">
        <v>7.421938548593611</v>
      </c>
      <c r="AX135" s="9">
        <v>0</v>
      </c>
      <c r="AY135" s="9">
        <v>0</v>
      </c>
      <c r="AZ135" s="10">
        <v>1.7636383423862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3.6728935513224004</v>
      </c>
      <c r="BG135" s="9">
        <v>0.14137025806450002</v>
      </c>
      <c r="BH135" s="9">
        <v>0</v>
      </c>
      <c r="BI135" s="9">
        <v>0</v>
      </c>
      <c r="BJ135" s="10">
        <v>1.3011925165158</v>
      </c>
      <c r="BK135" s="16">
        <f t="shared" si="3"/>
        <v>85.77137318765482</v>
      </c>
      <c r="BL135" s="15"/>
      <c r="BM135" s="49"/>
    </row>
    <row r="136" spans="1:65" s="12" customFormat="1" ht="15">
      <c r="A136" s="5"/>
      <c r="B136" s="8" t="s">
        <v>269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0.6781834981611</v>
      </c>
      <c r="I136" s="9">
        <v>1.2349317580644001</v>
      </c>
      <c r="J136" s="9">
        <v>0</v>
      </c>
      <c r="K136" s="9">
        <v>0</v>
      </c>
      <c r="L136" s="10">
        <v>1.9605891564513003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0</v>
      </c>
      <c r="T136" s="9">
        <v>0</v>
      </c>
      <c r="U136" s="9">
        <v>0</v>
      </c>
      <c r="V136" s="10">
        <v>0.013612779741900002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2.7533696662574</v>
      </c>
      <c r="AW136" s="9">
        <v>1.7021348869442383</v>
      </c>
      <c r="AX136" s="9">
        <v>0</v>
      </c>
      <c r="AY136" s="9">
        <v>0</v>
      </c>
      <c r="AZ136" s="10">
        <v>1.4112756659028998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0.4965538325805</v>
      </c>
      <c r="BG136" s="9">
        <v>0.6691033547096</v>
      </c>
      <c r="BH136" s="9">
        <v>0</v>
      </c>
      <c r="BI136" s="9">
        <v>0</v>
      </c>
      <c r="BJ136" s="10">
        <v>0.2945913209998</v>
      </c>
      <c r="BK136" s="16">
        <f t="shared" si="3"/>
        <v>11.21434591981314</v>
      </c>
      <c r="BL136" s="15"/>
      <c r="BM136" s="49"/>
    </row>
    <row r="137" spans="1:65" s="12" customFormat="1" ht="15">
      <c r="A137" s="5"/>
      <c r="B137" s="8" t="s">
        <v>270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1.3952594300319</v>
      </c>
      <c r="I137" s="9">
        <v>11.5585714548386</v>
      </c>
      <c r="J137" s="9">
        <v>0</v>
      </c>
      <c r="K137" s="9">
        <v>0</v>
      </c>
      <c r="L137" s="10">
        <v>3.0779733481931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0.7229114790963999</v>
      </c>
      <c r="S137" s="9">
        <v>1.1881405539677</v>
      </c>
      <c r="T137" s="9">
        <v>2.0194831935482997</v>
      </c>
      <c r="U137" s="9">
        <v>0</v>
      </c>
      <c r="V137" s="10">
        <v>1.2346386313546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25.63131831647661</v>
      </c>
      <c r="AW137" s="9">
        <v>15.470477978467954</v>
      </c>
      <c r="AX137" s="9">
        <v>0</v>
      </c>
      <c r="AY137" s="9">
        <v>0</v>
      </c>
      <c r="AZ137" s="10">
        <v>21.394933593867894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6.641792166287299</v>
      </c>
      <c r="BG137" s="9">
        <v>5.286181456999699</v>
      </c>
      <c r="BH137" s="9">
        <v>0</v>
      </c>
      <c r="BI137" s="9">
        <v>0</v>
      </c>
      <c r="BJ137" s="10">
        <v>5.9020436605471005</v>
      </c>
      <c r="BK137" s="16">
        <f t="shared" si="3"/>
        <v>101.52372526367716</v>
      </c>
      <c r="BL137" s="15"/>
      <c r="BM137" s="49"/>
    </row>
    <row r="138" spans="1:65" s="12" customFormat="1" ht="15">
      <c r="A138" s="5"/>
      <c r="B138" s="8" t="s">
        <v>271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0.5002735430643</v>
      </c>
      <c r="I138" s="9">
        <v>25.8382335483869</v>
      </c>
      <c r="J138" s="9">
        <v>0</v>
      </c>
      <c r="K138" s="9">
        <v>0</v>
      </c>
      <c r="L138" s="10">
        <v>0.3546884787095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0.0763402354838</v>
      </c>
      <c r="S138" s="9">
        <v>0</v>
      </c>
      <c r="T138" s="9">
        <v>0</v>
      </c>
      <c r="U138" s="9">
        <v>0</v>
      </c>
      <c r="V138" s="10">
        <v>0.007046790967700001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0.633085226193</v>
      </c>
      <c r="AW138" s="9">
        <v>2.344703226517078</v>
      </c>
      <c r="AX138" s="9">
        <v>0</v>
      </c>
      <c r="AY138" s="9">
        <v>0</v>
      </c>
      <c r="AZ138" s="10">
        <v>2.6096546903224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0.46306716354810007</v>
      </c>
      <c r="BG138" s="9">
        <v>10.9305137683547</v>
      </c>
      <c r="BH138" s="9">
        <v>0</v>
      </c>
      <c r="BI138" s="9">
        <v>0</v>
      </c>
      <c r="BJ138" s="10">
        <v>0.4778034216771</v>
      </c>
      <c r="BK138" s="16">
        <f t="shared" si="3"/>
        <v>44.23541009322458</v>
      </c>
      <c r="BL138" s="15"/>
      <c r="BM138" s="49"/>
    </row>
    <row r="139" spans="1:65" s="12" customFormat="1" ht="15">
      <c r="A139" s="5"/>
      <c r="B139" s="8" t="s">
        <v>272</v>
      </c>
      <c r="C139" s="11">
        <v>0</v>
      </c>
      <c r="D139" s="9">
        <v>3.7058279999999</v>
      </c>
      <c r="E139" s="9">
        <v>0</v>
      </c>
      <c r="F139" s="9">
        <v>0</v>
      </c>
      <c r="G139" s="10">
        <v>0</v>
      </c>
      <c r="H139" s="11">
        <v>0.19853775896739997</v>
      </c>
      <c r="I139" s="9">
        <v>2.3908567741935</v>
      </c>
      <c r="J139" s="9">
        <v>0</v>
      </c>
      <c r="K139" s="9">
        <v>0</v>
      </c>
      <c r="L139" s="10">
        <v>0.28953275535469997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0.0364605658064</v>
      </c>
      <c r="S139" s="9">
        <v>0</v>
      </c>
      <c r="T139" s="9">
        <v>5.9771419354838</v>
      </c>
      <c r="U139" s="9">
        <v>0</v>
      </c>
      <c r="V139" s="10">
        <v>0.0345478803869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2.2948518860951</v>
      </c>
      <c r="AW139" s="9">
        <v>1.4208030970463337</v>
      </c>
      <c r="AX139" s="9">
        <v>0</v>
      </c>
      <c r="AY139" s="9">
        <v>0</v>
      </c>
      <c r="AZ139" s="10">
        <v>1.2055929102895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5.9064225426117</v>
      </c>
      <c r="BG139" s="9">
        <v>0.2012804387096</v>
      </c>
      <c r="BH139" s="9">
        <v>0</v>
      </c>
      <c r="BI139" s="9">
        <v>0</v>
      </c>
      <c r="BJ139" s="10">
        <v>0.16273105293490003</v>
      </c>
      <c r="BK139" s="16">
        <f t="shared" si="3"/>
        <v>23.824587597879734</v>
      </c>
      <c r="BL139" s="15"/>
      <c r="BM139" s="49"/>
    </row>
    <row r="140" spans="1:65" s="12" customFormat="1" ht="15">
      <c r="A140" s="5"/>
      <c r="B140" s="8" t="s">
        <v>273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0.6296139374192</v>
      </c>
      <c r="I140" s="9">
        <v>23.405722580645</v>
      </c>
      <c r="J140" s="9">
        <v>0</v>
      </c>
      <c r="K140" s="9">
        <v>0</v>
      </c>
      <c r="L140" s="10">
        <v>0.0363958986128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0.000536148387</v>
      </c>
      <c r="S140" s="9">
        <v>0</v>
      </c>
      <c r="T140" s="9">
        <v>0</v>
      </c>
      <c r="U140" s="9">
        <v>0</v>
      </c>
      <c r="V140" s="10">
        <v>0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1.3113169567737</v>
      </c>
      <c r="AW140" s="9">
        <v>0.23353819355011185</v>
      </c>
      <c r="AX140" s="9">
        <v>0</v>
      </c>
      <c r="AY140" s="9">
        <v>0</v>
      </c>
      <c r="AZ140" s="10">
        <v>0.537137845161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0.6592321192577999</v>
      </c>
      <c r="BG140" s="9">
        <v>0</v>
      </c>
      <c r="BH140" s="9">
        <v>0</v>
      </c>
      <c r="BI140" s="9">
        <v>0</v>
      </c>
      <c r="BJ140" s="10">
        <v>0.175737490645</v>
      </c>
      <c r="BK140" s="16">
        <f t="shared" si="3"/>
        <v>26.98923117045161</v>
      </c>
      <c r="BL140" s="15"/>
      <c r="BM140" s="49"/>
    </row>
    <row r="141" spans="1:65" s="12" customFormat="1" ht="15">
      <c r="A141" s="5"/>
      <c r="B141" s="8" t="s">
        <v>274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1.4766123527736001</v>
      </c>
      <c r="I141" s="9">
        <v>2.4376741774193</v>
      </c>
      <c r="J141" s="9">
        <v>0</v>
      </c>
      <c r="K141" s="9">
        <v>0</v>
      </c>
      <c r="L141" s="10">
        <v>1.1579161665156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1.6220640709351</v>
      </c>
      <c r="S141" s="9">
        <v>45.4834328225806</v>
      </c>
      <c r="T141" s="9">
        <v>0</v>
      </c>
      <c r="U141" s="9">
        <v>0</v>
      </c>
      <c r="V141" s="10">
        <v>0.1907207808706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42.75257432011961</v>
      </c>
      <c r="AW141" s="9">
        <v>38.52148924681149</v>
      </c>
      <c r="AX141" s="9">
        <v>0</v>
      </c>
      <c r="AY141" s="9">
        <v>0</v>
      </c>
      <c r="AZ141" s="10">
        <v>15.0925855161895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15.705938115512097</v>
      </c>
      <c r="BG141" s="9">
        <v>3.5236620058384</v>
      </c>
      <c r="BH141" s="9">
        <v>0</v>
      </c>
      <c r="BI141" s="9">
        <v>0</v>
      </c>
      <c r="BJ141" s="10">
        <v>14.4208577705793</v>
      </c>
      <c r="BK141" s="16">
        <f t="shared" si="3"/>
        <v>182.38552734614518</v>
      </c>
      <c r="BL141" s="15"/>
      <c r="BM141" s="49"/>
    </row>
    <row r="142" spans="1:65" s="12" customFormat="1" ht="15">
      <c r="A142" s="5"/>
      <c r="B142" s="8" t="s">
        <v>275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8.765471240740998</v>
      </c>
      <c r="I142" s="9">
        <v>0.5240048709031</v>
      </c>
      <c r="J142" s="9">
        <v>0</v>
      </c>
      <c r="K142" s="9">
        <v>0</v>
      </c>
      <c r="L142" s="10">
        <v>9.6137609688381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3.0587174877732997</v>
      </c>
      <c r="S142" s="9">
        <v>15.062241219677201</v>
      </c>
      <c r="T142" s="9">
        <v>0</v>
      </c>
      <c r="U142" s="9">
        <v>0</v>
      </c>
      <c r="V142" s="10">
        <v>4.747590676450598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0.1389008758063</v>
      </c>
      <c r="AC142" s="9">
        <v>0</v>
      </c>
      <c r="AD142" s="9">
        <v>0</v>
      </c>
      <c r="AE142" s="9">
        <v>0</v>
      </c>
      <c r="AF142" s="10">
        <v>0.0614605645161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108.82586476161917</v>
      </c>
      <c r="AW142" s="9">
        <v>55.73913010634561</v>
      </c>
      <c r="AX142" s="9">
        <v>2.4584225806449997</v>
      </c>
      <c r="AY142" s="9">
        <v>0</v>
      </c>
      <c r="AZ142" s="10">
        <v>91.89914768295418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27.826036158624802</v>
      </c>
      <c r="BG142" s="9">
        <v>7.6464203492253</v>
      </c>
      <c r="BH142" s="9">
        <v>0.3073633858386</v>
      </c>
      <c r="BI142" s="9">
        <v>0</v>
      </c>
      <c r="BJ142" s="10">
        <v>20.8856492533136</v>
      </c>
      <c r="BK142" s="16">
        <f t="shared" si="3"/>
        <v>357.56018218327193</v>
      </c>
      <c r="BL142" s="15"/>
      <c r="BM142" s="49"/>
    </row>
    <row r="143" spans="1:65" s="12" customFormat="1" ht="15">
      <c r="A143" s="5"/>
      <c r="B143" s="8" t="s">
        <v>276</v>
      </c>
      <c r="C143" s="11">
        <v>0</v>
      </c>
      <c r="D143" s="9">
        <v>189.2571693548387</v>
      </c>
      <c r="E143" s="9">
        <v>0</v>
      </c>
      <c r="F143" s="9">
        <v>0</v>
      </c>
      <c r="G143" s="10">
        <v>0</v>
      </c>
      <c r="H143" s="11">
        <v>0.0675057419353</v>
      </c>
      <c r="I143" s="9">
        <v>186.8002013210644</v>
      </c>
      <c r="J143" s="9">
        <v>0</v>
      </c>
      <c r="K143" s="9">
        <v>0</v>
      </c>
      <c r="L143" s="10">
        <v>3.5932278815160004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1.1451866935483</v>
      </c>
      <c r="S143" s="9">
        <v>47.012927419354696</v>
      </c>
      <c r="T143" s="9">
        <v>0</v>
      </c>
      <c r="U143" s="9">
        <v>0</v>
      </c>
      <c r="V143" s="10">
        <v>7.240447506096601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27.999669683451398</v>
      </c>
      <c r="AW143" s="9">
        <v>21.774138502780406</v>
      </c>
      <c r="AX143" s="9">
        <v>0</v>
      </c>
      <c r="AY143" s="9">
        <v>0</v>
      </c>
      <c r="AZ143" s="10">
        <v>7.126705271773899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0.37806572680639994</v>
      </c>
      <c r="BG143" s="9">
        <v>1.20292</v>
      </c>
      <c r="BH143" s="9">
        <v>0</v>
      </c>
      <c r="BI143" s="9">
        <v>0</v>
      </c>
      <c r="BJ143" s="10">
        <v>12.522380740354699</v>
      </c>
      <c r="BK143" s="16">
        <f t="shared" si="3"/>
        <v>506.12054584352086</v>
      </c>
      <c r="BL143" s="15"/>
      <c r="BM143" s="49"/>
    </row>
    <row r="144" spans="1:65" s="12" customFormat="1" ht="15">
      <c r="A144" s="5"/>
      <c r="B144" s="8" t="s">
        <v>277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0.39995155425780005</v>
      </c>
      <c r="I144" s="9">
        <v>0</v>
      </c>
      <c r="J144" s="9">
        <v>0</v>
      </c>
      <c r="K144" s="9">
        <v>0</v>
      </c>
      <c r="L144" s="10">
        <v>0.12891797251589998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</v>
      </c>
      <c r="S144" s="9">
        <v>0</v>
      </c>
      <c r="T144" s="9">
        <v>0</v>
      </c>
      <c r="U144" s="9">
        <v>0</v>
      </c>
      <c r="V144" s="10">
        <v>0.004916429677400001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27.264962257994895</v>
      </c>
      <c r="AW144" s="9">
        <v>7.550107218916305</v>
      </c>
      <c r="AX144" s="9">
        <v>0</v>
      </c>
      <c r="AY144" s="9">
        <v>0</v>
      </c>
      <c r="AZ144" s="10">
        <v>14.096263942546104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2.9803404299332</v>
      </c>
      <c r="BG144" s="9">
        <v>10.3241548387096</v>
      </c>
      <c r="BH144" s="9">
        <v>0</v>
      </c>
      <c r="BI144" s="9">
        <v>0</v>
      </c>
      <c r="BJ144" s="10">
        <v>4.0254924902566</v>
      </c>
      <c r="BK144" s="16">
        <f t="shared" si="3"/>
        <v>66.7751071348078</v>
      </c>
      <c r="BL144" s="15"/>
      <c r="BM144" s="49"/>
    </row>
    <row r="145" spans="1:65" s="12" customFormat="1" ht="15">
      <c r="A145" s="5"/>
      <c r="B145" s="8" t="s">
        <v>278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0.3612740325804</v>
      </c>
      <c r="I145" s="9">
        <v>175.47974107538693</v>
      </c>
      <c r="J145" s="9">
        <v>0</v>
      </c>
      <c r="K145" s="9">
        <v>0</v>
      </c>
      <c r="L145" s="10">
        <v>11.191226211645098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0.1198423870967</v>
      </c>
      <c r="S145" s="9">
        <v>32.9119784401935</v>
      </c>
      <c r="T145" s="9">
        <v>0</v>
      </c>
      <c r="U145" s="9">
        <v>0</v>
      </c>
      <c r="V145" s="10">
        <v>0.023672520677300003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10.6736788127413</v>
      </c>
      <c r="AW145" s="9">
        <v>11.42850517730009</v>
      </c>
      <c r="AX145" s="9">
        <v>0</v>
      </c>
      <c r="AY145" s="9">
        <v>0</v>
      </c>
      <c r="AZ145" s="10">
        <v>22.6168391568381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</v>
      </c>
      <c r="BG145" s="9">
        <v>0</v>
      </c>
      <c r="BH145" s="9">
        <v>0</v>
      </c>
      <c r="BI145" s="9">
        <v>0</v>
      </c>
      <c r="BJ145" s="10">
        <v>0.13492872232249997</v>
      </c>
      <c r="BK145" s="16">
        <f t="shared" si="3"/>
        <v>264.94168653678196</v>
      </c>
      <c r="BL145" s="15"/>
      <c r="BM145" s="49"/>
    </row>
    <row r="146" spans="1:65" s="12" customFormat="1" ht="15">
      <c r="A146" s="5"/>
      <c r="B146" s="8" t="s">
        <v>279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0.1015097341932</v>
      </c>
      <c r="I146" s="9">
        <v>4.8008709677419</v>
      </c>
      <c r="J146" s="9">
        <v>0</v>
      </c>
      <c r="K146" s="9">
        <v>0</v>
      </c>
      <c r="L146" s="10">
        <v>1.0946688295481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0.1200217741935</v>
      </c>
      <c r="S146" s="9">
        <v>1.8003266129032</v>
      </c>
      <c r="T146" s="9">
        <v>0</v>
      </c>
      <c r="U146" s="9">
        <v>0</v>
      </c>
      <c r="V146" s="10">
        <v>0.0120021774193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3.3984826512242</v>
      </c>
      <c r="AW146" s="9">
        <v>24.21945508402698</v>
      </c>
      <c r="AX146" s="9">
        <v>0</v>
      </c>
      <c r="AY146" s="9">
        <v>0</v>
      </c>
      <c r="AZ146" s="10">
        <v>10.217931275192699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4.727831190322</v>
      </c>
      <c r="BG146" s="9">
        <v>0</v>
      </c>
      <c r="BH146" s="9">
        <v>0</v>
      </c>
      <c r="BI146" s="9">
        <v>0</v>
      </c>
      <c r="BJ146" s="10">
        <v>0.372622184935</v>
      </c>
      <c r="BK146" s="16">
        <f t="shared" si="3"/>
        <v>50.865722481700075</v>
      </c>
      <c r="BL146" s="15"/>
      <c r="BM146" s="49"/>
    </row>
    <row r="147" spans="1:65" s="12" customFormat="1" ht="15">
      <c r="A147" s="5"/>
      <c r="B147" s="8" t="s">
        <v>280</v>
      </c>
      <c r="C147" s="11">
        <v>0</v>
      </c>
      <c r="D147" s="9">
        <v>328.4395356746451</v>
      </c>
      <c r="E147" s="9">
        <v>0</v>
      </c>
      <c r="F147" s="9">
        <v>0</v>
      </c>
      <c r="G147" s="10">
        <v>0</v>
      </c>
      <c r="H147" s="11">
        <v>2.4019068387096003</v>
      </c>
      <c r="I147" s="9">
        <v>93.8155153598709</v>
      </c>
      <c r="J147" s="9">
        <v>0</v>
      </c>
      <c r="K147" s="9">
        <v>0</v>
      </c>
      <c r="L147" s="10">
        <v>2.8173548045159995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1.1958709677419</v>
      </c>
      <c r="S147" s="9">
        <v>0</v>
      </c>
      <c r="T147" s="9">
        <v>0</v>
      </c>
      <c r="U147" s="9">
        <v>0</v>
      </c>
      <c r="V147" s="10">
        <v>13.0384615740644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0.8381993723220997</v>
      </c>
      <c r="AW147" s="9">
        <v>74.128259223653</v>
      </c>
      <c r="AX147" s="9">
        <v>0</v>
      </c>
      <c r="AY147" s="9">
        <v>0</v>
      </c>
      <c r="AZ147" s="10">
        <v>17.653357027966702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0.0499492289676</v>
      </c>
      <c r="BG147" s="9">
        <v>169.452943925129</v>
      </c>
      <c r="BH147" s="9">
        <v>0</v>
      </c>
      <c r="BI147" s="9">
        <v>0</v>
      </c>
      <c r="BJ147" s="10">
        <v>0.5788581106767999</v>
      </c>
      <c r="BK147" s="16">
        <f t="shared" si="3"/>
        <v>704.4102121082632</v>
      </c>
      <c r="BL147" s="15"/>
      <c r="BM147" s="49"/>
    </row>
    <row r="148" spans="1:65" s="12" customFormat="1" ht="15">
      <c r="A148" s="5"/>
      <c r="B148" s="8" t="s">
        <v>281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0.2512230388386</v>
      </c>
      <c r="I148" s="9">
        <v>93.45785066025779</v>
      </c>
      <c r="J148" s="9">
        <v>0</v>
      </c>
      <c r="K148" s="9">
        <v>0</v>
      </c>
      <c r="L148" s="10">
        <v>1.7990148056771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0.0406355058064</v>
      </c>
      <c r="S148" s="9">
        <v>41.5316941903225</v>
      </c>
      <c r="T148" s="9">
        <v>0</v>
      </c>
      <c r="U148" s="9">
        <v>0</v>
      </c>
      <c r="V148" s="10">
        <v>1.2220728685159001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3.7053489805796</v>
      </c>
      <c r="AW148" s="9">
        <v>3.2431527300323135</v>
      </c>
      <c r="AX148" s="9">
        <v>0</v>
      </c>
      <c r="AY148" s="9">
        <v>0</v>
      </c>
      <c r="AZ148" s="10">
        <v>18.269200738095797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0.0595510967741</v>
      </c>
      <c r="BG148" s="9">
        <v>1.0123686451612</v>
      </c>
      <c r="BH148" s="9">
        <v>0</v>
      </c>
      <c r="BI148" s="9">
        <v>0</v>
      </c>
      <c r="BJ148" s="10">
        <v>2.5204229499350004</v>
      </c>
      <c r="BK148" s="16">
        <f t="shared" si="3"/>
        <v>167.1125362099963</v>
      </c>
      <c r="BL148" s="15"/>
      <c r="BM148" s="49"/>
    </row>
    <row r="149" spans="1:65" s="12" customFormat="1" ht="15">
      <c r="A149" s="5"/>
      <c r="B149" s="8" t="s">
        <v>282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3.9009536593545997</v>
      </c>
      <c r="I149" s="9">
        <v>139.8501819789352</v>
      </c>
      <c r="J149" s="9">
        <v>0</v>
      </c>
      <c r="K149" s="9">
        <v>0</v>
      </c>
      <c r="L149" s="10">
        <v>0.8552441008384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</v>
      </c>
      <c r="S149" s="9">
        <v>62.2526781449354</v>
      </c>
      <c r="T149" s="9">
        <v>0</v>
      </c>
      <c r="U149" s="9">
        <v>0</v>
      </c>
      <c r="V149" s="10">
        <v>2.044071620645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0.1905096774193</v>
      </c>
      <c r="AC149" s="9">
        <v>0</v>
      </c>
      <c r="AD149" s="9">
        <v>0</v>
      </c>
      <c r="AE149" s="9">
        <v>0</v>
      </c>
      <c r="AF149" s="10">
        <v>0.1786028225806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15.0850428136117</v>
      </c>
      <c r="AW149" s="9">
        <v>11.380217626067944</v>
      </c>
      <c r="AX149" s="9">
        <v>0</v>
      </c>
      <c r="AY149" s="9">
        <v>0</v>
      </c>
      <c r="AZ149" s="10">
        <v>10.6244026566113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0.47918109980609996</v>
      </c>
      <c r="BG149" s="9">
        <v>4.1080899540322005</v>
      </c>
      <c r="BH149" s="9">
        <v>0</v>
      </c>
      <c r="BI149" s="9">
        <v>0</v>
      </c>
      <c r="BJ149" s="10">
        <v>2.1362819586768</v>
      </c>
      <c r="BK149" s="16">
        <f t="shared" si="3"/>
        <v>253.08545811351456</v>
      </c>
      <c r="BL149" s="15"/>
      <c r="BM149" s="49"/>
    </row>
    <row r="150" spans="1:65" s="12" customFormat="1" ht="15">
      <c r="A150" s="5"/>
      <c r="B150" s="8" t="s">
        <v>283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5.7274217166765</v>
      </c>
      <c r="I150" s="9">
        <v>44.62796398064491</v>
      </c>
      <c r="J150" s="9">
        <v>0</v>
      </c>
      <c r="K150" s="9">
        <v>0</v>
      </c>
      <c r="L150" s="10">
        <v>5.1990779656446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1.4147335186765</v>
      </c>
      <c r="S150" s="9">
        <v>0.7312755068386</v>
      </c>
      <c r="T150" s="9">
        <v>0.3053363709677</v>
      </c>
      <c r="U150" s="9">
        <v>0</v>
      </c>
      <c r="V150" s="10">
        <v>3.9725757219025004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0.1212479032258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92.97552063807619</v>
      </c>
      <c r="AW150" s="9">
        <v>41.391688867057525</v>
      </c>
      <c r="AX150" s="9">
        <v>0</v>
      </c>
      <c r="AY150" s="9">
        <v>0</v>
      </c>
      <c r="AZ150" s="10">
        <v>48.5020404484745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29.949301521275192</v>
      </c>
      <c r="BG150" s="9">
        <v>6.946252919386399</v>
      </c>
      <c r="BH150" s="9">
        <v>0</v>
      </c>
      <c r="BI150" s="9">
        <v>0</v>
      </c>
      <c r="BJ150" s="10">
        <v>15.879419795766502</v>
      </c>
      <c r="BK150" s="16">
        <f t="shared" si="3"/>
        <v>297.7438568746134</v>
      </c>
      <c r="BL150" s="15"/>
      <c r="BM150" s="49"/>
    </row>
    <row r="151" spans="1:65" s="12" customFormat="1" ht="15">
      <c r="A151" s="5"/>
      <c r="B151" s="8" t="s">
        <v>284</v>
      </c>
      <c r="C151" s="11">
        <v>0</v>
      </c>
      <c r="D151" s="9">
        <v>2.9990282258064003</v>
      </c>
      <c r="E151" s="9">
        <v>0</v>
      </c>
      <c r="F151" s="9">
        <v>0</v>
      </c>
      <c r="G151" s="10">
        <v>0</v>
      </c>
      <c r="H151" s="11">
        <v>0.08710131564500001</v>
      </c>
      <c r="I151" s="9">
        <v>0</v>
      </c>
      <c r="J151" s="9">
        <v>0</v>
      </c>
      <c r="K151" s="9">
        <v>0</v>
      </c>
      <c r="L151" s="10">
        <v>0.5741797284836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0.041637385322399995</v>
      </c>
      <c r="S151" s="9">
        <v>0</v>
      </c>
      <c r="T151" s="9">
        <v>0</v>
      </c>
      <c r="U151" s="9">
        <v>0</v>
      </c>
      <c r="V151" s="10">
        <v>0.0280705995158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1.8481807695148</v>
      </c>
      <c r="AW151" s="9">
        <v>3.4740583879432054</v>
      </c>
      <c r="AX151" s="9">
        <v>0</v>
      </c>
      <c r="AY151" s="9">
        <v>0</v>
      </c>
      <c r="AZ151" s="10">
        <v>5.329238801643899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6.3766872509993</v>
      </c>
      <c r="BG151" s="9">
        <v>0</v>
      </c>
      <c r="BH151" s="9">
        <v>0</v>
      </c>
      <c r="BI151" s="9">
        <v>0</v>
      </c>
      <c r="BJ151" s="10">
        <v>0.1559614569029</v>
      </c>
      <c r="BK151" s="16">
        <f t="shared" si="3"/>
        <v>20.914143921777306</v>
      </c>
      <c r="BL151" s="15"/>
      <c r="BM151" s="49"/>
    </row>
    <row r="152" spans="1:65" s="12" customFormat="1" ht="15">
      <c r="A152" s="5"/>
      <c r="B152" s="8" t="s">
        <v>285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1.3593901563543</v>
      </c>
      <c r="I152" s="9">
        <v>0.0490934193548</v>
      </c>
      <c r="J152" s="9">
        <v>0</v>
      </c>
      <c r="K152" s="9">
        <v>0</v>
      </c>
      <c r="L152" s="10">
        <v>1.2804449535480997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0.3215618967739</v>
      </c>
      <c r="S152" s="9">
        <v>0</v>
      </c>
      <c r="T152" s="9">
        <v>0</v>
      </c>
      <c r="U152" s="9">
        <v>0</v>
      </c>
      <c r="V152" s="10">
        <v>0.1519195859352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0.0006067466129000001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32.5496736003157</v>
      </c>
      <c r="AW152" s="9">
        <v>5.242290727655706</v>
      </c>
      <c r="AX152" s="9">
        <v>0</v>
      </c>
      <c r="AY152" s="9">
        <v>0</v>
      </c>
      <c r="AZ152" s="10">
        <v>22.665492771835197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4.889542400932</v>
      </c>
      <c r="BG152" s="9">
        <v>0</v>
      </c>
      <c r="BH152" s="9">
        <v>0.9722828001612</v>
      </c>
      <c r="BI152" s="9">
        <v>0</v>
      </c>
      <c r="BJ152" s="10">
        <v>3.8350785608368</v>
      </c>
      <c r="BK152" s="16">
        <f t="shared" si="3"/>
        <v>73.3173776203158</v>
      </c>
      <c r="BL152" s="15"/>
      <c r="BM152" s="49"/>
    </row>
    <row r="153" spans="1:65" s="12" customFormat="1" ht="15">
      <c r="A153" s="5"/>
      <c r="B153" s="8" t="s">
        <v>286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0.9459208846128999</v>
      </c>
      <c r="I153" s="9">
        <v>191.80712999999997</v>
      </c>
      <c r="J153" s="9">
        <v>0</v>
      </c>
      <c r="K153" s="9">
        <v>0</v>
      </c>
      <c r="L153" s="10">
        <v>0.07588631000000001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0.0059753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6.892919230612099</v>
      </c>
      <c r="AW153" s="9">
        <v>2.3840380643339167</v>
      </c>
      <c r="AX153" s="9">
        <v>0</v>
      </c>
      <c r="AY153" s="9">
        <v>0</v>
      </c>
      <c r="AZ153" s="10">
        <v>7.8037106421932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0.2479399587096</v>
      </c>
      <c r="BG153" s="9">
        <v>65.4218617638064</v>
      </c>
      <c r="BH153" s="9">
        <v>0</v>
      </c>
      <c r="BI153" s="9">
        <v>0</v>
      </c>
      <c r="BJ153" s="10">
        <v>0.0673490753225</v>
      </c>
      <c r="BK153" s="16">
        <f t="shared" si="3"/>
        <v>275.6527312295906</v>
      </c>
      <c r="BL153" s="15"/>
      <c r="BM153" s="49"/>
    </row>
    <row r="154" spans="1:65" s="12" customFormat="1" ht="15">
      <c r="A154" s="5"/>
      <c r="B154" s="8" t="s">
        <v>287</v>
      </c>
      <c r="C154" s="11">
        <v>0</v>
      </c>
      <c r="D154" s="9">
        <v>2.3855625806451</v>
      </c>
      <c r="E154" s="9">
        <v>0</v>
      </c>
      <c r="F154" s="9">
        <v>0</v>
      </c>
      <c r="G154" s="10">
        <v>0</v>
      </c>
      <c r="H154" s="11">
        <v>1.3108666380643001</v>
      </c>
      <c r="I154" s="9">
        <v>11.927812903225801</v>
      </c>
      <c r="J154" s="9">
        <v>0</v>
      </c>
      <c r="K154" s="9">
        <v>0</v>
      </c>
      <c r="L154" s="10">
        <v>0.9087485767417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0.0007285790322</v>
      </c>
      <c r="S154" s="9">
        <v>0</v>
      </c>
      <c r="T154" s="9">
        <v>0</v>
      </c>
      <c r="U154" s="9">
        <v>0</v>
      </c>
      <c r="V154" s="10">
        <v>0.0758557526774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7.7297243041599994</v>
      </c>
      <c r="AW154" s="9">
        <v>3.549213145898614</v>
      </c>
      <c r="AX154" s="9">
        <v>0</v>
      </c>
      <c r="AY154" s="9">
        <v>0</v>
      </c>
      <c r="AZ154" s="10">
        <v>2.7563938151279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3.1548963747738</v>
      </c>
      <c r="BG154" s="9">
        <v>3.5670483870967002</v>
      </c>
      <c r="BH154" s="9">
        <v>0</v>
      </c>
      <c r="BI154" s="9">
        <v>0</v>
      </c>
      <c r="BJ154" s="10">
        <v>0.4224710983545</v>
      </c>
      <c r="BK154" s="16">
        <f t="shared" si="3"/>
        <v>37.789322155798004</v>
      </c>
      <c r="BL154" s="15"/>
      <c r="BM154" s="49"/>
    </row>
    <row r="155" spans="1:65" s="12" customFormat="1" ht="15">
      <c r="A155" s="5"/>
      <c r="B155" s="8" t="s">
        <v>288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3.7666262193547</v>
      </c>
      <c r="I155" s="9">
        <v>101.01172803467729</v>
      </c>
      <c r="J155" s="9">
        <v>0</v>
      </c>
      <c r="K155" s="9">
        <v>0</v>
      </c>
      <c r="L155" s="10">
        <v>0.24046189225790002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3.9731221100000003</v>
      </c>
      <c r="S155" s="9">
        <v>0</v>
      </c>
      <c r="T155" s="9">
        <v>0</v>
      </c>
      <c r="U155" s="9">
        <v>0</v>
      </c>
      <c r="V155" s="10">
        <v>0.024982423677399997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5.068094740934599</v>
      </c>
      <c r="AW155" s="9">
        <v>13.795825407295224</v>
      </c>
      <c r="AX155" s="9">
        <v>0</v>
      </c>
      <c r="AY155" s="9">
        <v>0</v>
      </c>
      <c r="AZ155" s="10">
        <v>0.42137550664499995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0.11913334006449999</v>
      </c>
      <c r="BG155" s="9">
        <v>38.1051848737741</v>
      </c>
      <c r="BH155" s="9">
        <v>0</v>
      </c>
      <c r="BI155" s="9">
        <v>0</v>
      </c>
      <c r="BJ155" s="10">
        <v>0.005673186580600001</v>
      </c>
      <c r="BK155" s="16">
        <f t="shared" si="3"/>
        <v>166.53220773526132</v>
      </c>
      <c r="BL155" s="15"/>
      <c r="BM155" s="49"/>
    </row>
    <row r="156" spans="1:65" s="12" customFormat="1" ht="15">
      <c r="A156" s="5"/>
      <c r="B156" s="8" t="s">
        <v>289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0.1827470866125</v>
      </c>
      <c r="I156" s="9">
        <v>25.130149038548204</v>
      </c>
      <c r="J156" s="9">
        <v>0</v>
      </c>
      <c r="K156" s="9">
        <v>0</v>
      </c>
      <c r="L156" s="10">
        <v>0.08025065122569999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0.0053466154838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5.4170513654181995</v>
      </c>
      <c r="AW156" s="9">
        <v>0.6758160875577991</v>
      </c>
      <c r="AX156" s="9">
        <v>0</v>
      </c>
      <c r="AY156" s="9">
        <v>0</v>
      </c>
      <c r="AZ156" s="10">
        <v>2.0227735462575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0.03201234096740001</v>
      </c>
      <c r="BG156" s="9">
        <v>10.8606129769032</v>
      </c>
      <c r="BH156" s="9">
        <v>0</v>
      </c>
      <c r="BI156" s="9">
        <v>0</v>
      </c>
      <c r="BJ156" s="10">
        <v>0.5999349825804999</v>
      </c>
      <c r="BK156" s="16">
        <f t="shared" si="3"/>
        <v>45.0066946915548</v>
      </c>
      <c r="BL156" s="15"/>
      <c r="BM156" s="49"/>
    </row>
    <row r="157" spans="1:65" s="12" customFormat="1" ht="15">
      <c r="A157" s="5"/>
      <c r="B157" s="8" t="s">
        <v>290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0.0840057641288</v>
      </c>
      <c r="I157" s="9">
        <v>0</v>
      </c>
      <c r="J157" s="9">
        <v>0</v>
      </c>
      <c r="K157" s="9">
        <v>0</v>
      </c>
      <c r="L157" s="10">
        <v>0.1942024230319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0.0176023638709</v>
      </c>
      <c r="S157" s="9">
        <v>0</v>
      </c>
      <c r="T157" s="9">
        <v>0</v>
      </c>
      <c r="U157" s="9">
        <v>0</v>
      </c>
      <c r="V157" s="10">
        <v>0.004855824516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0.0006052953225000001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38.27013727409551</v>
      </c>
      <c r="AW157" s="9">
        <v>35.27537466556993</v>
      </c>
      <c r="AX157" s="9">
        <v>0</v>
      </c>
      <c r="AY157" s="9">
        <v>0</v>
      </c>
      <c r="AZ157" s="10">
        <v>48.19174256015989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2.3848265572567997</v>
      </c>
      <c r="BG157" s="9">
        <v>12.408554112903</v>
      </c>
      <c r="BH157" s="9">
        <v>0</v>
      </c>
      <c r="BI157" s="9">
        <v>0</v>
      </c>
      <c r="BJ157" s="10">
        <v>0.4106418354188</v>
      </c>
      <c r="BK157" s="16">
        <f t="shared" si="3"/>
        <v>137.24254867627403</v>
      </c>
      <c r="BL157" s="15"/>
      <c r="BM157" s="49"/>
    </row>
    <row r="158" spans="1:65" s="12" customFormat="1" ht="15">
      <c r="A158" s="5"/>
      <c r="B158" s="8" t="s">
        <v>291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0.032420106193300005</v>
      </c>
      <c r="I158" s="9">
        <v>0</v>
      </c>
      <c r="J158" s="9">
        <v>0</v>
      </c>
      <c r="K158" s="9">
        <v>0</v>
      </c>
      <c r="L158" s="10">
        <v>0.0189010645805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0.005937748386999999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0.3296958071609</v>
      </c>
      <c r="AW158" s="9">
        <v>0.47404141947146405</v>
      </c>
      <c r="AX158" s="9">
        <v>0</v>
      </c>
      <c r="AY158" s="9">
        <v>0</v>
      </c>
      <c r="AZ158" s="10">
        <v>1.6987350333223001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0.0100733801612</v>
      </c>
      <c r="BG158" s="9">
        <v>0</v>
      </c>
      <c r="BH158" s="9">
        <v>0</v>
      </c>
      <c r="BI158" s="9">
        <v>0</v>
      </c>
      <c r="BJ158" s="10">
        <v>1.1928067214514</v>
      </c>
      <c r="BK158" s="16">
        <f t="shared" si="3"/>
        <v>3.762611280728064</v>
      </c>
      <c r="BL158" s="15"/>
      <c r="BM158" s="49"/>
    </row>
    <row r="159" spans="1:65" s="12" customFormat="1" ht="15">
      <c r="A159" s="5"/>
      <c r="B159" s="8" t="s">
        <v>129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6.510202932160599</v>
      </c>
      <c r="I159" s="9">
        <v>5.786426616128799</v>
      </c>
      <c r="J159" s="9">
        <v>0</v>
      </c>
      <c r="K159" s="9">
        <v>0</v>
      </c>
      <c r="L159" s="10">
        <v>3.970827705515699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2.047277002709</v>
      </c>
      <c r="S159" s="9">
        <v>0.4568068930322</v>
      </c>
      <c r="T159" s="9">
        <v>0</v>
      </c>
      <c r="U159" s="9">
        <v>0</v>
      </c>
      <c r="V159" s="10">
        <v>1.092589342838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0.1077546774193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65.969112177497</v>
      </c>
      <c r="AW159" s="9">
        <v>21.29058022257816</v>
      </c>
      <c r="AX159" s="9">
        <v>0.5986370967740999</v>
      </c>
      <c r="AY159" s="9">
        <v>0</v>
      </c>
      <c r="AZ159" s="10">
        <v>31.229784784991693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18.441009162438604</v>
      </c>
      <c r="BG159" s="9">
        <v>2.0760386958382</v>
      </c>
      <c r="BH159" s="9">
        <v>0</v>
      </c>
      <c r="BI159" s="9">
        <v>0</v>
      </c>
      <c r="BJ159" s="10">
        <v>12.358617811317298</v>
      </c>
      <c r="BK159" s="16">
        <f t="shared" si="3"/>
        <v>171.93566512123866</v>
      </c>
      <c r="BL159" s="15"/>
      <c r="BM159" s="49"/>
    </row>
    <row r="160" spans="1:65" s="12" customFormat="1" ht="15">
      <c r="A160" s="5"/>
      <c r="B160" s="8" t="s">
        <v>292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0.0811243979998</v>
      </c>
      <c r="I160" s="9">
        <v>7.5808144516129</v>
      </c>
      <c r="J160" s="9">
        <v>0</v>
      </c>
      <c r="K160" s="9">
        <v>0</v>
      </c>
      <c r="L160" s="10">
        <v>0.3685226339352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1.9925313636443</v>
      </c>
      <c r="AW160" s="9">
        <v>6.8576308382741855</v>
      </c>
      <c r="AX160" s="9">
        <v>0</v>
      </c>
      <c r="AY160" s="9">
        <v>0</v>
      </c>
      <c r="AZ160" s="10">
        <v>1.4795106620316998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0.1513174296771</v>
      </c>
      <c r="BG160" s="9">
        <v>0.0827517193548</v>
      </c>
      <c r="BH160" s="9">
        <v>0</v>
      </c>
      <c r="BI160" s="9">
        <v>0</v>
      </c>
      <c r="BJ160" s="10">
        <v>0.6862363652255</v>
      </c>
      <c r="BK160" s="16">
        <f t="shared" si="3"/>
        <v>19.280439861755486</v>
      </c>
      <c r="BL160" s="15"/>
      <c r="BM160" s="49"/>
    </row>
    <row r="161" spans="1:65" s="12" customFormat="1" ht="15">
      <c r="A161" s="5"/>
      <c r="B161" s="8" t="s">
        <v>130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0.0378412387095</v>
      </c>
      <c r="I161" s="9">
        <v>0</v>
      </c>
      <c r="J161" s="9">
        <v>0</v>
      </c>
      <c r="K161" s="9">
        <v>0</v>
      </c>
      <c r="L161" s="10">
        <v>0.10701975322570001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0.0162482129032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0.3847516148385</v>
      </c>
      <c r="AW161" s="9">
        <v>5.905341715695545</v>
      </c>
      <c r="AX161" s="9">
        <v>0</v>
      </c>
      <c r="AY161" s="9">
        <v>0</v>
      </c>
      <c r="AZ161" s="10">
        <v>2.7469915365479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3.1165902459674997</v>
      </c>
      <c r="BG161" s="9">
        <v>0</v>
      </c>
      <c r="BH161" s="9">
        <v>0</v>
      </c>
      <c r="BI161" s="9">
        <v>0</v>
      </c>
      <c r="BJ161" s="10">
        <v>0</v>
      </c>
      <c r="BK161" s="16">
        <f t="shared" si="3"/>
        <v>12.314784317887844</v>
      </c>
      <c r="BL161" s="15"/>
      <c r="BM161" s="49"/>
    </row>
    <row r="162" spans="1:65" s="12" customFormat="1" ht="15">
      <c r="A162" s="5"/>
      <c r="B162" s="8" t="s">
        <v>131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0.4976739357737</v>
      </c>
      <c r="I162" s="9">
        <v>0</v>
      </c>
      <c r="J162" s="9">
        <v>0</v>
      </c>
      <c r="K162" s="9">
        <v>0</v>
      </c>
      <c r="L162" s="10">
        <v>0.4355497620642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0.0989002503867</v>
      </c>
      <c r="S162" s="9">
        <v>0</v>
      </c>
      <c r="T162" s="9">
        <v>0</v>
      </c>
      <c r="U162" s="9">
        <v>0</v>
      </c>
      <c r="V162" s="10">
        <v>0.10682149577399999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0.0057701729032000005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23.388399671960205</v>
      </c>
      <c r="AW162" s="9">
        <v>3.522209709468392</v>
      </c>
      <c r="AX162" s="9">
        <v>0</v>
      </c>
      <c r="AY162" s="9">
        <v>0</v>
      </c>
      <c r="AZ162" s="10">
        <v>13.6447011495776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7.350626099641298</v>
      </c>
      <c r="BG162" s="9">
        <v>2.4943998863870003</v>
      </c>
      <c r="BH162" s="9">
        <v>0</v>
      </c>
      <c r="BI162" s="9">
        <v>0</v>
      </c>
      <c r="BJ162" s="10">
        <v>0.9232710261282</v>
      </c>
      <c r="BK162" s="16">
        <f t="shared" si="3"/>
        <v>52.468323160064486</v>
      </c>
      <c r="BL162" s="15"/>
      <c r="BM162" s="49"/>
    </row>
    <row r="163" spans="1:65" s="12" customFormat="1" ht="15">
      <c r="A163" s="5"/>
      <c r="B163" s="8" t="s">
        <v>132</v>
      </c>
      <c r="C163" s="11">
        <v>0</v>
      </c>
      <c r="D163" s="9">
        <v>24.4234379764838</v>
      </c>
      <c r="E163" s="9">
        <v>0</v>
      </c>
      <c r="F163" s="9">
        <v>0</v>
      </c>
      <c r="G163" s="10">
        <v>0</v>
      </c>
      <c r="H163" s="11">
        <v>0.1368796585805</v>
      </c>
      <c r="I163" s="9">
        <v>718.591965145032</v>
      </c>
      <c r="J163" s="9">
        <v>0</v>
      </c>
      <c r="K163" s="9">
        <v>0</v>
      </c>
      <c r="L163" s="10">
        <v>1.5142420123547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0.0139934563224</v>
      </c>
      <c r="S163" s="9">
        <v>398.8942430577096</v>
      </c>
      <c r="T163" s="9">
        <v>0</v>
      </c>
      <c r="U163" s="9">
        <v>0</v>
      </c>
      <c r="V163" s="10">
        <v>2.4497770180321004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556.8055161290322</v>
      </c>
      <c r="AS163" s="9">
        <v>0</v>
      </c>
      <c r="AT163" s="9">
        <v>0</v>
      </c>
      <c r="AU163" s="10">
        <v>0</v>
      </c>
      <c r="AV163" s="11">
        <v>1.0583273814512</v>
      </c>
      <c r="AW163" s="9">
        <v>52.818582256949824</v>
      </c>
      <c r="AX163" s="9">
        <v>0</v>
      </c>
      <c r="AY163" s="9">
        <v>0</v>
      </c>
      <c r="AZ163" s="10">
        <v>11.283447665064202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0.3003856956127</v>
      </c>
      <c r="BG163" s="9">
        <v>0.07293176261289999</v>
      </c>
      <c r="BH163" s="9">
        <v>0</v>
      </c>
      <c r="BI163" s="9">
        <v>0</v>
      </c>
      <c r="BJ163" s="10">
        <v>0.0727150708708</v>
      </c>
      <c r="BK163" s="16">
        <f t="shared" si="3"/>
        <v>1768.4364442861088</v>
      </c>
      <c r="BL163" s="15"/>
      <c r="BM163" s="49"/>
    </row>
    <row r="164" spans="1:65" s="12" customFormat="1" ht="15">
      <c r="A164" s="5"/>
      <c r="B164" s="8" t="s">
        <v>133</v>
      </c>
      <c r="C164" s="11">
        <v>0</v>
      </c>
      <c r="D164" s="9">
        <v>363.4252847023547</v>
      </c>
      <c r="E164" s="9">
        <v>0</v>
      </c>
      <c r="F164" s="9">
        <v>0</v>
      </c>
      <c r="G164" s="10">
        <v>115.4963406687419</v>
      </c>
      <c r="H164" s="11">
        <v>0.35883885887079997</v>
      </c>
      <c r="I164" s="9">
        <v>354.47701425290313</v>
      </c>
      <c r="J164" s="9">
        <v>0</v>
      </c>
      <c r="K164" s="9">
        <v>0</v>
      </c>
      <c r="L164" s="10">
        <v>0.0599825609676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299.6529941967741</v>
      </c>
      <c r="T164" s="9">
        <v>0</v>
      </c>
      <c r="U164" s="9">
        <v>0</v>
      </c>
      <c r="V164" s="10">
        <v>0.0133388838709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0.515912665774</v>
      </c>
      <c r="AW164" s="9">
        <v>81.87287517956304</v>
      </c>
      <c r="AX164" s="9">
        <v>0</v>
      </c>
      <c r="AY164" s="9">
        <v>0</v>
      </c>
      <c r="AZ164" s="10">
        <v>2.5045696841610003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</v>
      </c>
      <c r="BG164" s="9">
        <v>1.2867309621935</v>
      </c>
      <c r="BH164" s="9">
        <v>1.3307780645160998</v>
      </c>
      <c r="BI164" s="9">
        <v>0</v>
      </c>
      <c r="BJ164" s="10">
        <v>0.448453576903</v>
      </c>
      <c r="BK164" s="16">
        <f t="shared" si="3"/>
        <v>1221.4431142575938</v>
      </c>
      <c r="BL164" s="15"/>
      <c r="BM164" s="49"/>
    </row>
    <row r="165" spans="1:65" s="12" customFormat="1" ht="15">
      <c r="A165" s="5"/>
      <c r="B165" s="8" t="s">
        <v>207</v>
      </c>
      <c r="C165" s="11">
        <v>0</v>
      </c>
      <c r="D165" s="9">
        <v>14.553822029258</v>
      </c>
      <c r="E165" s="9">
        <v>0</v>
      </c>
      <c r="F165" s="9">
        <v>0</v>
      </c>
      <c r="G165" s="10">
        <v>0</v>
      </c>
      <c r="H165" s="11">
        <v>0.2557372754192</v>
      </c>
      <c r="I165" s="9">
        <v>134.34129936158038</v>
      </c>
      <c r="J165" s="9">
        <v>0</v>
      </c>
      <c r="K165" s="9">
        <v>0</v>
      </c>
      <c r="L165" s="10">
        <v>0.30762612345150003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</v>
      </c>
      <c r="S165" s="9">
        <v>0</v>
      </c>
      <c r="T165" s="9">
        <v>0</v>
      </c>
      <c r="U165" s="9">
        <v>0</v>
      </c>
      <c r="V165" s="10">
        <v>0.0091370503548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</v>
      </c>
      <c r="AW165" s="9">
        <v>13.278893906184722</v>
      </c>
      <c r="AX165" s="9">
        <v>0</v>
      </c>
      <c r="AY165" s="9">
        <v>0</v>
      </c>
      <c r="AZ165" s="10">
        <v>5.5846546881286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</v>
      </c>
      <c r="BG165" s="9">
        <v>66.1334947229676</v>
      </c>
      <c r="BH165" s="9">
        <v>0</v>
      </c>
      <c r="BI165" s="9">
        <v>0</v>
      </c>
      <c r="BJ165" s="10">
        <v>1.5335837354837</v>
      </c>
      <c r="BK165" s="16">
        <f t="shared" si="3"/>
        <v>235.9982488928285</v>
      </c>
      <c r="BL165" s="15"/>
      <c r="BM165" s="49"/>
    </row>
    <row r="166" spans="1:65" s="12" customFormat="1" ht="15">
      <c r="A166" s="5"/>
      <c r="B166" s="8" t="s">
        <v>134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0.0266528199354</v>
      </c>
      <c r="I166" s="9">
        <v>21.784746120999902</v>
      </c>
      <c r="J166" s="9">
        <v>0</v>
      </c>
      <c r="K166" s="9">
        <v>0</v>
      </c>
      <c r="L166" s="10">
        <v>0.03155451032249999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0</v>
      </c>
      <c r="T166" s="9">
        <v>0</v>
      </c>
      <c r="U166" s="9">
        <v>0</v>
      </c>
      <c r="V166" s="10">
        <v>1.918011046516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0.031640060741900004</v>
      </c>
      <c r="AW166" s="9">
        <v>2.7872686278693912</v>
      </c>
      <c r="AX166" s="9">
        <v>0</v>
      </c>
      <c r="AY166" s="9">
        <v>0</v>
      </c>
      <c r="AZ166" s="10">
        <v>1.5513657479353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0.0012049816451</v>
      </c>
      <c r="BG166" s="9">
        <v>1.3047892104838001</v>
      </c>
      <c r="BH166" s="9">
        <v>0</v>
      </c>
      <c r="BI166" s="9">
        <v>0</v>
      </c>
      <c r="BJ166" s="10">
        <v>0.6662757465482999</v>
      </c>
      <c r="BK166" s="16">
        <f t="shared" si="3"/>
        <v>30.103508872997594</v>
      </c>
      <c r="BL166" s="15"/>
      <c r="BM166" s="49"/>
    </row>
    <row r="167" spans="1:65" s="12" customFormat="1" ht="15">
      <c r="A167" s="5"/>
      <c r="B167" s="8" t="s">
        <v>135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</v>
      </c>
      <c r="I167" s="9">
        <v>10.1135636936451</v>
      </c>
      <c r="J167" s="9">
        <v>0</v>
      </c>
      <c r="K167" s="9">
        <v>0</v>
      </c>
      <c r="L167" s="10">
        <v>0.3889552425806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0.007793910741900001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7.941590130225399</v>
      </c>
      <c r="AW167" s="9">
        <v>0.2387344978781952</v>
      </c>
      <c r="AX167" s="9">
        <v>0</v>
      </c>
      <c r="AY167" s="9">
        <v>0</v>
      </c>
      <c r="AZ167" s="10">
        <v>5.632667021451099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0.0216385918386</v>
      </c>
      <c r="BG167" s="9">
        <v>0</v>
      </c>
      <c r="BH167" s="9">
        <v>1.3000167741935</v>
      </c>
      <c r="BI167" s="9">
        <v>0</v>
      </c>
      <c r="BJ167" s="10">
        <v>0.0817366788385</v>
      </c>
      <c r="BK167" s="16">
        <f t="shared" si="3"/>
        <v>25.72669654139289</v>
      </c>
      <c r="BL167" s="15"/>
      <c r="BM167" s="49"/>
    </row>
    <row r="168" spans="1:65" s="12" customFormat="1" ht="15">
      <c r="A168" s="5"/>
      <c r="B168" s="8" t="s">
        <v>136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0.18202966932250003</v>
      </c>
      <c r="I168" s="9">
        <v>98.3376376253868</v>
      </c>
      <c r="J168" s="9">
        <v>0</v>
      </c>
      <c r="K168" s="9">
        <v>0</v>
      </c>
      <c r="L168" s="10">
        <v>0.0784534909031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0.26014501164500003</v>
      </c>
      <c r="S168" s="9">
        <v>32.652021920903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13.5680360582255</v>
      </c>
      <c r="AW168" s="9">
        <v>50.96972858725375</v>
      </c>
      <c r="AX168" s="9">
        <v>0</v>
      </c>
      <c r="AY168" s="9">
        <v>0</v>
      </c>
      <c r="AZ168" s="10">
        <v>12.1366514975154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1.6288444732901999</v>
      </c>
      <c r="BG168" s="9">
        <v>6.5936040967741</v>
      </c>
      <c r="BH168" s="9">
        <v>0</v>
      </c>
      <c r="BI168" s="9">
        <v>0</v>
      </c>
      <c r="BJ168" s="10">
        <v>1.8139895728706998</v>
      </c>
      <c r="BK168" s="16">
        <f t="shared" si="3"/>
        <v>218.22114200409004</v>
      </c>
      <c r="BL168" s="15"/>
      <c r="BM168" s="49"/>
    </row>
    <row r="169" spans="1:65" s="12" customFormat="1" ht="15">
      <c r="A169" s="5"/>
      <c r="B169" s="8" t="s">
        <v>137</v>
      </c>
      <c r="C169" s="11">
        <v>0</v>
      </c>
      <c r="D169" s="9">
        <v>2.9866506371612003</v>
      </c>
      <c r="E169" s="9">
        <v>0</v>
      </c>
      <c r="F169" s="9">
        <v>0</v>
      </c>
      <c r="G169" s="10">
        <v>0</v>
      </c>
      <c r="H169" s="11">
        <v>0.2141171008064</v>
      </c>
      <c r="I169" s="9">
        <v>21.182807449258</v>
      </c>
      <c r="J169" s="9">
        <v>0</v>
      </c>
      <c r="K169" s="9">
        <v>0</v>
      </c>
      <c r="L169" s="10">
        <v>0.0614839288386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0.1645204444193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3.431578062844816</v>
      </c>
      <c r="AW169" s="9">
        <v>0</v>
      </c>
      <c r="AX169" s="9">
        <v>0</v>
      </c>
      <c r="AY169" s="9">
        <v>0</v>
      </c>
      <c r="AZ169" s="10">
        <v>0.17655784341910002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0.0058163219677</v>
      </c>
      <c r="BG169" s="9">
        <v>9.578595670516101</v>
      </c>
      <c r="BH169" s="9">
        <v>0</v>
      </c>
      <c r="BI169" s="9">
        <v>0</v>
      </c>
      <c r="BJ169" s="10">
        <v>0</v>
      </c>
      <c r="BK169" s="16">
        <f t="shared" si="3"/>
        <v>37.802127459231215</v>
      </c>
      <c r="BL169" s="15"/>
      <c r="BM169" s="49"/>
    </row>
    <row r="170" spans="1:65" s="12" customFormat="1" ht="15">
      <c r="A170" s="5"/>
      <c r="B170" s="8" t="s">
        <v>138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</v>
      </c>
      <c r="I170" s="9">
        <v>147.42334565435462</v>
      </c>
      <c r="J170" s="9">
        <v>0</v>
      </c>
      <c r="K170" s="9">
        <v>0</v>
      </c>
      <c r="L170" s="10">
        <v>2.5428269070967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0.8520142533869</v>
      </c>
      <c r="AW170" s="9">
        <v>38.050122580725905</v>
      </c>
      <c r="AX170" s="9">
        <v>0</v>
      </c>
      <c r="AY170" s="9">
        <v>0</v>
      </c>
      <c r="AZ170" s="10">
        <v>2.5851282834834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0.0038050122580000002</v>
      </c>
      <c r="BG170" s="9">
        <v>61.174865798387</v>
      </c>
      <c r="BH170" s="9">
        <v>0</v>
      </c>
      <c r="BI170" s="9">
        <v>0</v>
      </c>
      <c r="BJ170" s="10">
        <v>0.0123298428386</v>
      </c>
      <c r="BK170" s="16">
        <f t="shared" si="3"/>
        <v>252.64443833253114</v>
      </c>
      <c r="BL170" s="15"/>
      <c r="BM170" s="49"/>
    </row>
    <row r="171" spans="1:65" s="12" customFormat="1" ht="15">
      <c r="A171" s="5"/>
      <c r="B171" s="8" t="s">
        <v>139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0.1282717846774</v>
      </c>
      <c r="I171" s="9">
        <v>41.4271255128386</v>
      </c>
      <c r="J171" s="9">
        <v>0</v>
      </c>
      <c r="K171" s="9">
        <v>0</v>
      </c>
      <c r="L171" s="10">
        <v>0.0390409231934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0.0289544894838</v>
      </c>
      <c r="S171" s="9">
        <v>0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0.1178442491479312</v>
      </c>
      <c r="AW171" s="9">
        <v>0</v>
      </c>
      <c r="AX171" s="9">
        <v>0</v>
      </c>
      <c r="AY171" s="9">
        <v>0</v>
      </c>
      <c r="AZ171" s="10">
        <v>1.2370655052902002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1.1757067400644</v>
      </c>
      <c r="BG171" s="9">
        <v>13.895262260096699</v>
      </c>
      <c r="BH171" s="9">
        <v>0</v>
      </c>
      <c r="BI171" s="9">
        <v>0</v>
      </c>
      <c r="BJ171" s="10">
        <v>0</v>
      </c>
      <c r="BK171" s="16">
        <f t="shared" si="3"/>
        <v>58.049271464792426</v>
      </c>
      <c r="BL171" s="15"/>
      <c r="BM171" s="49"/>
    </row>
    <row r="172" spans="1:65" s="12" customFormat="1" ht="15">
      <c r="A172" s="5"/>
      <c r="B172" s="8" t="s">
        <v>309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2.3923827391931005</v>
      </c>
      <c r="I172" s="9">
        <v>0</v>
      </c>
      <c r="J172" s="9">
        <v>0</v>
      </c>
      <c r="K172" s="9">
        <v>0</v>
      </c>
      <c r="L172" s="10">
        <v>0.5144741311289001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2.0516025439673995</v>
      </c>
      <c r="S172" s="9">
        <v>0</v>
      </c>
      <c r="T172" s="9">
        <v>0</v>
      </c>
      <c r="U172" s="9">
        <v>0</v>
      </c>
      <c r="V172" s="10">
        <v>0.0049248387094999995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106.6414347311902</v>
      </c>
      <c r="AW172" s="9">
        <v>44.28079621348522</v>
      </c>
      <c r="AX172" s="9">
        <v>0</v>
      </c>
      <c r="AY172" s="9">
        <v>0</v>
      </c>
      <c r="AZ172" s="10">
        <v>15.940277523612302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2.4045649610629</v>
      </c>
      <c r="BG172" s="9">
        <v>4.9062359741935</v>
      </c>
      <c r="BH172" s="9">
        <v>1.0394567741935</v>
      </c>
      <c r="BI172" s="9">
        <v>0</v>
      </c>
      <c r="BJ172" s="10">
        <v>2.3377867322577</v>
      </c>
      <c r="BK172" s="16">
        <f t="shared" si="3"/>
        <v>182.51393716299424</v>
      </c>
      <c r="BL172" s="15"/>
      <c r="BM172" s="49"/>
    </row>
    <row r="173" spans="1:65" s="12" customFormat="1" ht="15">
      <c r="A173" s="5"/>
      <c r="B173" s="8" t="s">
        <v>308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0.33295473451600005</v>
      </c>
      <c r="I173" s="9">
        <v>77.67217741935471</v>
      </c>
      <c r="J173" s="9">
        <v>0</v>
      </c>
      <c r="K173" s="9">
        <v>0</v>
      </c>
      <c r="L173" s="10">
        <v>0.021748209677300002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1.0362832390644998</v>
      </c>
      <c r="S173" s="9">
        <v>30.5510564516128</v>
      </c>
      <c r="T173" s="9">
        <v>0</v>
      </c>
      <c r="U173" s="9">
        <v>0</v>
      </c>
      <c r="V173" s="10">
        <v>0.0103562903225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0.008281775483699998</v>
      </c>
      <c r="AW173" s="9">
        <v>2.0704438710219426</v>
      </c>
      <c r="AX173" s="9">
        <v>0</v>
      </c>
      <c r="AY173" s="9">
        <v>0</v>
      </c>
      <c r="AZ173" s="10">
        <v>0.0103522193548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1.0372923793547002</v>
      </c>
      <c r="BG173" s="9">
        <v>0</v>
      </c>
      <c r="BH173" s="9">
        <v>0</v>
      </c>
      <c r="BI173" s="9">
        <v>0</v>
      </c>
      <c r="BJ173" s="10">
        <v>0.0103522193548</v>
      </c>
      <c r="BK173" s="16">
        <f t="shared" si="3"/>
        <v>112.76129880911775</v>
      </c>
      <c r="BL173" s="15"/>
      <c r="BM173" s="49"/>
    </row>
    <row r="174" spans="1:65" s="12" customFormat="1" ht="15">
      <c r="A174" s="5"/>
      <c r="B174" s="8" t="s">
        <v>310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0.15004698399999997</v>
      </c>
      <c r="I174" s="9">
        <v>156.08395000000002</v>
      </c>
      <c r="J174" s="9">
        <v>0</v>
      </c>
      <c r="K174" s="9">
        <v>0</v>
      </c>
      <c r="L174" s="10">
        <v>0.8747924919999999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</v>
      </c>
      <c r="S174" s="9">
        <v>51.598</v>
      </c>
      <c r="T174" s="9">
        <v>0</v>
      </c>
      <c r="U174" s="9">
        <v>0</v>
      </c>
      <c r="V174" s="10">
        <v>0.00154794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0.26995602869072444</v>
      </c>
      <c r="AW174" s="9">
        <v>0</v>
      </c>
      <c r="AX174" s="9">
        <v>0</v>
      </c>
      <c r="AY174" s="9">
        <v>0</v>
      </c>
      <c r="AZ174" s="10">
        <v>0.2555601599998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0.000515242258</v>
      </c>
      <c r="BG174" s="9">
        <v>0</v>
      </c>
      <c r="BH174" s="9">
        <v>0</v>
      </c>
      <c r="BI174" s="9">
        <v>0</v>
      </c>
      <c r="BJ174" s="10">
        <v>0.08295400354829999</v>
      </c>
      <c r="BK174" s="16">
        <f t="shared" si="3"/>
        <v>209.31732285049685</v>
      </c>
      <c r="BL174" s="15"/>
      <c r="BM174" s="49"/>
    </row>
    <row r="175" spans="1:65" s="12" customFormat="1" ht="15">
      <c r="A175" s="5"/>
      <c r="B175" s="8" t="s">
        <v>311</v>
      </c>
      <c r="C175" s="11">
        <v>0</v>
      </c>
      <c r="D175" s="9">
        <v>57.855319620129</v>
      </c>
      <c r="E175" s="9">
        <v>0</v>
      </c>
      <c r="F175" s="9">
        <v>0</v>
      </c>
      <c r="G175" s="10">
        <v>10.8291580645161</v>
      </c>
      <c r="H175" s="11">
        <v>1.5526949967741</v>
      </c>
      <c r="I175" s="9">
        <v>185.6427096774193</v>
      </c>
      <c r="J175" s="9">
        <v>0</v>
      </c>
      <c r="K175" s="9">
        <v>0</v>
      </c>
      <c r="L175" s="10">
        <v>0.026918192903199998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0.0015470225805</v>
      </c>
      <c r="S175" s="9">
        <v>82.5078709677419</v>
      </c>
      <c r="T175" s="9">
        <v>0</v>
      </c>
      <c r="U175" s="9">
        <v>0</v>
      </c>
      <c r="V175" s="10">
        <v>0.0005259877096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0.0958225199724857</v>
      </c>
      <c r="AW175" s="9">
        <v>0</v>
      </c>
      <c r="AX175" s="9">
        <v>0</v>
      </c>
      <c r="AY175" s="9">
        <v>0</v>
      </c>
      <c r="AZ175" s="10">
        <v>0.0206069935482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0.0463657354837</v>
      </c>
      <c r="BG175" s="9">
        <v>0</v>
      </c>
      <c r="BH175" s="9">
        <v>0</v>
      </c>
      <c r="BI175" s="9">
        <v>0</v>
      </c>
      <c r="BJ175" s="10">
        <v>0.0355470638708</v>
      </c>
      <c r="BK175" s="16">
        <f t="shared" si="3"/>
        <v>338.61508684264885</v>
      </c>
      <c r="BL175" s="15"/>
      <c r="BM175" s="49"/>
    </row>
    <row r="176" spans="1:65" s="12" customFormat="1" ht="15">
      <c r="A176" s="5"/>
      <c r="B176" s="8" t="s">
        <v>312</v>
      </c>
      <c r="C176" s="11">
        <v>0</v>
      </c>
      <c r="D176" s="9">
        <v>36.0405274193548</v>
      </c>
      <c r="E176" s="9">
        <v>0</v>
      </c>
      <c r="F176" s="9">
        <v>0</v>
      </c>
      <c r="G176" s="10">
        <v>0</v>
      </c>
      <c r="H176" s="11">
        <v>0.4378409216772</v>
      </c>
      <c r="I176" s="9">
        <v>102.9729354838708</v>
      </c>
      <c r="J176" s="9">
        <v>0</v>
      </c>
      <c r="K176" s="9">
        <v>0</v>
      </c>
      <c r="L176" s="10">
        <v>0.3501079806449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0.010988073999899999</v>
      </c>
      <c r="S176" s="9">
        <v>51.4864677419354</v>
      </c>
      <c r="T176" s="9">
        <v>0</v>
      </c>
      <c r="U176" s="9">
        <v>0</v>
      </c>
      <c r="V176" s="10">
        <v>0.0056635114515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0.3112086822579001</v>
      </c>
      <c r="AW176" s="9">
        <v>10.291124804551714</v>
      </c>
      <c r="AX176" s="9">
        <v>0</v>
      </c>
      <c r="AY176" s="9">
        <v>0</v>
      </c>
      <c r="AZ176" s="10">
        <v>4.6295506451612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4.848631269870699</v>
      </c>
      <c r="BG176" s="9">
        <v>0.7201523225806</v>
      </c>
      <c r="BH176" s="9">
        <v>0</v>
      </c>
      <c r="BI176" s="9">
        <v>0</v>
      </c>
      <c r="BJ176" s="10">
        <v>0.7201523225806</v>
      </c>
      <c r="BK176" s="16">
        <f t="shared" si="3"/>
        <v>212.8253511799372</v>
      </c>
      <c r="BL176" s="15"/>
      <c r="BM176" s="49"/>
    </row>
    <row r="177" spans="1:65" s="12" customFormat="1" ht="15">
      <c r="A177" s="5"/>
      <c r="B177" s="8" t="s">
        <v>313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2.9216640388381</v>
      </c>
      <c r="I177" s="9">
        <v>24.7837603225804</v>
      </c>
      <c r="J177" s="9">
        <v>5.1848870967741</v>
      </c>
      <c r="K177" s="9">
        <v>0</v>
      </c>
      <c r="L177" s="10">
        <v>0.5074284474513001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1.6489842741931</v>
      </c>
      <c r="S177" s="9">
        <v>0.7780137090967</v>
      </c>
      <c r="T177" s="9">
        <v>2.4368969354838</v>
      </c>
      <c r="U177" s="9">
        <v>0</v>
      </c>
      <c r="V177" s="10">
        <v>0.1493247483869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12.381855468057303</v>
      </c>
      <c r="AW177" s="9">
        <v>2.4163094052480987</v>
      </c>
      <c r="AX177" s="9">
        <v>0</v>
      </c>
      <c r="AY177" s="9">
        <v>0</v>
      </c>
      <c r="AZ177" s="10">
        <v>8.280084801868899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8.549366485738698</v>
      </c>
      <c r="BG177" s="9">
        <v>0</v>
      </c>
      <c r="BH177" s="9">
        <v>0</v>
      </c>
      <c r="BI177" s="9">
        <v>0</v>
      </c>
      <c r="BJ177" s="10">
        <v>0.9293139691928</v>
      </c>
      <c r="BK177" s="16">
        <f t="shared" si="3"/>
        <v>70.96788970291021</v>
      </c>
      <c r="BL177" s="15"/>
      <c r="BM177" s="49"/>
    </row>
    <row r="178" spans="1:65" s="12" customFormat="1" ht="15">
      <c r="A178" s="5"/>
      <c r="B178" s="8" t="s">
        <v>314</v>
      </c>
      <c r="C178" s="11">
        <v>0</v>
      </c>
      <c r="D178" s="9">
        <v>35.9887387096774</v>
      </c>
      <c r="E178" s="9">
        <v>0</v>
      </c>
      <c r="F178" s="9">
        <v>0</v>
      </c>
      <c r="G178" s="10">
        <v>0</v>
      </c>
      <c r="H178" s="11">
        <v>0.2381426252901</v>
      </c>
      <c r="I178" s="9">
        <v>349.8105402580642</v>
      </c>
      <c r="J178" s="9">
        <v>0</v>
      </c>
      <c r="K178" s="9">
        <v>0</v>
      </c>
      <c r="L178" s="10">
        <v>0.1727459458062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128.5312096774193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0.0010274796774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1.0225477749667</v>
      </c>
      <c r="AW178" s="9">
        <v>1.0788536612326745</v>
      </c>
      <c r="AX178" s="9">
        <v>0</v>
      </c>
      <c r="AY178" s="9">
        <v>0</v>
      </c>
      <c r="AZ178" s="10">
        <v>3.7048851934189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0.0313381301611</v>
      </c>
      <c r="BG178" s="9">
        <v>0</v>
      </c>
      <c r="BH178" s="9">
        <v>0</v>
      </c>
      <c r="BI178" s="9">
        <v>0</v>
      </c>
      <c r="BJ178" s="10">
        <v>0.0005137398387</v>
      </c>
      <c r="BK178" s="16">
        <f t="shared" si="3"/>
        <v>520.5805431955527</v>
      </c>
      <c r="BL178" s="15"/>
      <c r="BM178" s="49"/>
    </row>
    <row r="179" spans="1:65" s="12" customFormat="1" ht="15">
      <c r="A179" s="5"/>
      <c r="B179" s="8" t="s">
        <v>315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0.6389434409677001</v>
      </c>
      <c r="I179" s="9">
        <v>97.9297746451612</v>
      </c>
      <c r="J179" s="9">
        <v>0</v>
      </c>
      <c r="K179" s="9">
        <v>0</v>
      </c>
      <c r="L179" s="10">
        <v>0.0196242765159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9.637471922580499</v>
      </c>
      <c r="S179" s="9">
        <v>35.9607161290322</v>
      </c>
      <c r="T179" s="9">
        <v>0</v>
      </c>
      <c r="U179" s="9">
        <v>0</v>
      </c>
      <c r="V179" s="10">
        <v>0.000924704129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0.19370515064459998</v>
      </c>
      <c r="AW179" s="9">
        <v>3.439399612904678</v>
      </c>
      <c r="AX179" s="9">
        <v>0</v>
      </c>
      <c r="AY179" s="9">
        <v>0</v>
      </c>
      <c r="AZ179" s="10">
        <v>0.1699166077418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1.0318198838708998</v>
      </c>
      <c r="BG179" s="9">
        <v>0</v>
      </c>
      <c r="BH179" s="9">
        <v>0</v>
      </c>
      <c r="BI179" s="9">
        <v>0</v>
      </c>
      <c r="BJ179" s="10">
        <v>0.9381860794838001</v>
      </c>
      <c r="BK179" s="16">
        <f t="shared" si="3"/>
        <v>149.9604824530323</v>
      </c>
      <c r="BL179" s="15"/>
      <c r="BM179" s="49"/>
    </row>
    <row r="180" spans="1:65" s="12" customFormat="1" ht="15">
      <c r="A180" s="5"/>
      <c r="B180" s="8" t="s">
        <v>316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15.598347393225602</v>
      </c>
      <c r="I180" s="9">
        <v>58.5901803225805</v>
      </c>
      <c r="J180" s="9">
        <v>0</v>
      </c>
      <c r="K180" s="9">
        <v>0</v>
      </c>
      <c r="L180" s="10">
        <v>0.0313881108064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</v>
      </c>
      <c r="S180" s="9">
        <v>25.7279596774193</v>
      </c>
      <c r="T180" s="9">
        <v>0</v>
      </c>
      <c r="U180" s="9">
        <v>0</v>
      </c>
      <c r="V180" s="10">
        <v>0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0.0005142274193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0.3342478225805</v>
      </c>
      <c r="AW180" s="9">
        <v>3.3424782258076355</v>
      </c>
      <c r="AX180" s="9">
        <v>0</v>
      </c>
      <c r="AY180" s="9">
        <v>0</v>
      </c>
      <c r="AZ180" s="10">
        <v>0.0318820999999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0.0514227419353</v>
      </c>
      <c r="BG180" s="9">
        <v>0</v>
      </c>
      <c r="BH180" s="9">
        <v>0</v>
      </c>
      <c r="BI180" s="9">
        <v>0</v>
      </c>
      <c r="BJ180" s="10">
        <v>0.041652420967500006</v>
      </c>
      <c r="BK180" s="16">
        <f t="shared" si="3"/>
        <v>103.75007304274193</v>
      </c>
      <c r="BL180" s="15"/>
      <c r="BM180" s="49"/>
    </row>
    <row r="181" spans="1:65" s="12" customFormat="1" ht="14.25" customHeight="1">
      <c r="A181" s="5"/>
      <c r="B181" s="8" t="s">
        <v>317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0.05631941293540001</v>
      </c>
      <c r="I181" s="9">
        <v>32.8273445161289</v>
      </c>
      <c r="J181" s="9">
        <v>0</v>
      </c>
      <c r="K181" s="9">
        <v>0</v>
      </c>
      <c r="L181" s="10">
        <v>2.7046141676129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0.5898663467741</v>
      </c>
      <c r="S181" s="9">
        <v>0</v>
      </c>
      <c r="T181" s="9">
        <v>0</v>
      </c>
      <c r="U181" s="9">
        <v>0</v>
      </c>
      <c r="V181" s="10">
        <v>10.2585451612903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0.1555278805146787</v>
      </c>
      <c r="AW181" s="9">
        <v>0</v>
      </c>
      <c r="AX181" s="9">
        <v>0</v>
      </c>
      <c r="AY181" s="9">
        <v>0</v>
      </c>
      <c r="AZ181" s="10">
        <v>0.0338326964515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</v>
      </c>
      <c r="BG181" s="9">
        <v>0</v>
      </c>
      <c r="BH181" s="9">
        <v>0</v>
      </c>
      <c r="BI181" s="9">
        <v>0</v>
      </c>
      <c r="BJ181" s="10">
        <v>0</v>
      </c>
      <c r="BK181" s="16">
        <f t="shared" si="3"/>
        <v>46.62605018170778</v>
      </c>
      <c r="BL181" s="15"/>
      <c r="BM181" s="49"/>
    </row>
    <row r="182" spans="1:65" s="12" customFormat="1" ht="15">
      <c r="A182" s="5"/>
      <c r="B182" s="8" t="s">
        <v>318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3.3688355559994</v>
      </c>
      <c r="I182" s="9">
        <v>4.931799274516</v>
      </c>
      <c r="J182" s="9">
        <v>1.5446937096774</v>
      </c>
      <c r="K182" s="9">
        <v>0</v>
      </c>
      <c r="L182" s="10">
        <v>8.3748575586123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4.5434973145795</v>
      </c>
      <c r="S182" s="9">
        <v>5.762438884838501</v>
      </c>
      <c r="T182" s="9">
        <v>2.3170405645161</v>
      </c>
      <c r="U182" s="9">
        <v>0</v>
      </c>
      <c r="V182" s="10">
        <v>4.8662697529350005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35.0723830457538</v>
      </c>
      <c r="AW182" s="9">
        <v>13.22407969431534</v>
      </c>
      <c r="AX182" s="9">
        <v>0</v>
      </c>
      <c r="AY182" s="9">
        <v>0</v>
      </c>
      <c r="AZ182" s="10">
        <v>21.123524088123503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24.0930607505843</v>
      </c>
      <c r="BG182" s="9">
        <v>9.232224683031102</v>
      </c>
      <c r="BH182" s="9">
        <v>0</v>
      </c>
      <c r="BI182" s="9">
        <v>0</v>
      </c>
      <c r="BJ182" s="10">
        <v>5.3062275933503</v>
      </c>
      <c r="BK182" s="16">
        <f t="shared" si="3"/>
        <v>143.76093247083253</v>
      </c>
      <c r="BL182" s="15"/>
      <c r="BM182" s="49"/>
    </row>
    <row r="183" spans="1:65" s="12" customFormat="1" ht="15">
      <c r="A183" s="5"/>
      <c r="B183" s="8" t="s">
        <v>319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0.6563501813223</v>
      </c>
      <c r="I183" s="9">
        <v>109.9318764392253</v>
      </c>
      <c r="J183" s="9">
        <v>0</v>
      </c>
      <c r="K183" s="9">
        <v>0</v>
      </c>
      <c r="L183" s="10">
        <v>21.308646578709503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0.6763452609996001</v>
      </c>
      <c r="S183" s="9">
        <v>35.560508436032</v>
      </c>
      <c r="T183" s="9">
        <v>3.6966367741934</v>
      </c>
      <c r="U183" s="9">
        <v>0</v>
      </c>
      <c r="V183" s="10">
        <v>0.30515983735470004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0.9102258512252</v>
      </c>
      <c r="AW183" s="9">
        <v>47.44461019159085</v>
      </c>
      <c r="AX183" s="9">
        <v>0</v>
      </c>
      <c r="AY183" s="9">
        <v>0</v>
      </c>
      <c r="AZ183" s="10">
        <v>0.1465596359998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0.7319767031277</v>
      </c>
      <c r="BG183" s="9">
        <v>4.7259419090321</v>
      </c>
      <c r="BH183" s="9">
        <v>0</v>
      </c>
      <c r="BI183" s="9">
        <v>0</v>
      </c>
      <c r="BJ183" s="10">
        <v>0.7780759235158001</v>
      </c>
      <c r="BK183" s="16">
        <f t="shared" si="3"/>
        <v>226.87291372232824</v>
      </c>
      <c r="BL183" s="15"/>
      <c r="BM183" s="49"/>
    </row>
    <row r="184" spans="1:65" s="12" customFormat="1" ht="15">
      <c r="A184" s="5"/>
      <c r="B184" s="8" t="s">
        <v>322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0.0238313677741</v>
      </c>
      <c r="I184" s="9">
        <v>43.6737941612902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1.1353140870967</v>
      </c>
      <c r="S184" s="9">
        <v>1.0228054838709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0.7922237499997999</v>
      </c>
      <c r="AW184" s="9">
        <v>14.31113870971048</v>
      </c>
      <c r="AX184" s="9">
        <v>0</v>
      </c>
      <c r="AY184" s="9">
        <v>0</v>
      </c>
      <c r="AZ184" s="10">
        <v>0.1175353377419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2.0444483870967</v>
      </c>
      <c r="BG184" s="9">
        <v>10.2222419354838</v>
      </c>
      <c r="BH184" s="9">
        <v>0</v>
      </c>
      <c r="BI184" s="9">
        <v>0</v>
      </c>
      <c r="BJ184" s="10">
        <v>0.0204444838709</v>
      </c>
      <c r="BK184" s="16">
        <f t="shared" si="3"/>
        <v>73.36377770393548</v>
      </c>
      <c r="BL184" s="15"/>
      <c r="BM184" s="49"/>
    </row>
    <row r="185" spans="1:65" s="12" customFormat="1" ht="15">
      <c r="A185" s="5"/>
      <c r="B185" s="8" t="s">
        <v>323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13.3252387140957</v>
      </c>
      <c r="I185" s="9">
        <v>11.199682348806002</v>
      </c>
      <c r="J185" s="9">
        <v>0</v>
      </c>
      <c r="K185" s="9">
        <v>0</v>
      </c>
      <c r="L185" s="10">
        <v>4.607739761321901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9.5169162546759</v>
      </c>
      <c r="S185" s="9">
        <v>19.847878989386697</v>
      </c>
      <c r="T185" s="9">
        <v>2.0389683870967</v>
      </c>
      <c r="U185" s="9">
        <v>0</v>
      </c>
      <c r="V185" s="10">
        <v>3.7166237013540004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0.001526261129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77.3348513158737</v>
      </c>
      <c r="AW185" s="9">
        <v>17.649242486575694</v>
      </c>
      <c r="AX185" s="9">
        <v>0</v>
      </c>
      <c r="AY185" s="9">
        <v>0</v>
      </c>
      <c r="AZ185" s="10">
        <v>27.032240160122598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33.0819484556747</v>
      </c>
      <c r="BG185" s="9">
        <v>3.7379105181605996</v>
      </c>
      <c r="BH185" s="9">
        <v>0</v>
      </c>
      <c r="BI185" s="9">
        <v>0</v>
      </c>
      <c r="BJ185" s="10">
        <v>12.073886665994598</v>
      </c>
      <c r="BK185" s="16">
        <f t="shared" si="3"/>
        <v>235.1646540202678</v>
      </c>
      <c r="BL185" s="15"/>
      <c r="BM185" s="49"/>
    </row>
    <row r="186" spans="1:65" s="12" customFormat="1" ht="15">
      <c r="A186" s="5"/>
      <c r="B186" s="8" t="s">
        <v>324</v>
      </c>
      <c r="C186" s="11">
        <v>0</v>
      </c>
      <c r="D186" s="9">
        <v>2.0426541935483002</v>
      </c>
      <c r="E186" s="9">
        <v>0</v>
      </c>
      <c r="F186" s="9">
        <v>0</v>
      </c>
      <c r="G186" s="10">
        <v>0</v>
      </c>
      <c r="H186" s="11">
        <v>0.2125381688385</v>
      </c>
      <c r="I186" s="9">
        <v>53.082550967741895</v>
      </c>
      <c r="J186" s="9">
        <v>0</v>
      </c>
      <c r="K186" s="9">
        <v>0</v>
      </c>
      <c r="L186" s="10">
        <v>0.2823969422579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0.4085308387096</v>
      </c>
      <c r="S186" s="9">
        <v>18.3838877419354</v>
      </c>
      <c r="T186" s="9">
        <v>0</v>
      </c>
      <c r="U186" s="9">
        <v>0</v>
      </c>
      <c r="V186" s="10">
        <v>0.0040747251612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0.4670414372578</v>
      </c>
      <c r="AW186" s="9">
        <v>3.2667468385983005</v>
      </c>
      <c r="AX186" s="9">
        <v>0</v>
      </c>
      <c r="AY186" s="9">
        <v>0</v>
      </c>
      <c r="AZ186" s="10">
        <v>1.0974227661289002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2.5755722456448997</v>
      </c>
      <c r="BG186" s="9">
        <v>0</v>
      </c>
      <c r="BH186" s="9">
        <v>0</v>
      </c>
      <c r="BI186" s="9">
        <v>0</v>
      </c>
      <c r="BJ186" s="10">
        <v>0.0010208583870000001</v>
      </c>
      <c r="BK186" s="16">
        <f t="shared" si="3"/>
        <v>81.8244377242097</v>
      </c>
      <c r="BL186" s="15"/>
      <c r="BM186" s="49"/>
    </row>
    <row r="187" spans="1:65" s="12" customFormat="1" ht="15">
      <c r="A187" s="5"/>
      <c r="B187" s="8" t="s">
        <v>325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64.29761835661269</v>
      </c>
      <c r="I187" s="9">
        <v>93.71885196525788</v>
      </c>
      <c r="J187" s="9">
        <v>0</v>
      </c>
      <c r="K187" s="9">
        <v>0</v>
      </c>
      <c r="L187" s="10">
        <v>0.4181221904836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0.004074272258</v>
      </c>
      <c r="S187" s="9">
        <v>40.7427225806451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1.4512440464511</v>
      </c>
      <c r="AW187" s="9">
        <v>23.31883932238464</v>
      </c>
      <c r="AX187" s="9">
        <v>0</v>
      </c>
      <c r="AY187" s="9">
        <v>0</v>
      </c>
      <c r="AZ187" s="10">
        <v>0.3867622838708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0.0009669057741</v>
      </c>
      <c r="BG187" s="9">
        <v>0</v>
      </c>
      <c r="BH187" s="9">
        <v>0</v>
      </c>
      <c r="BI187" s="9">
        <v>0</v>
      </c>
      <c r="BJ187" s="10">
        <v>0</v>
      </c>
      <c r="BK187" s="16">
        <f t="shared" si="3"/>
        <v>224.33920192373793</v>
      </c>
      <c r="BL187" s="15"/>
      <c r="BM187" s="49"/>
    </row>
    <row r="188" spans="1:65" s="12" customFormat="1" ht="15">
      <c r="A188" s="5"/>
      <c r="B188" s="8" t="s">
        <v>326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3.5905564004833996</v>
      </c>
      <c r="I188" s="9">
        <v>12.1881367741935</v>
      </c>
      <c r="J188" s="9">
        <v>0</v>
      </c>
      <c r="K188" s="9">
        <v>0</v>
      </c>
      <c r="L188" s="10">
        <v>2.7586263707415997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2.7128761103219</v>
      </c>
      <c r="S188" s="9">
        <v>1.2722157488063999</v>
      </c>
      <c r="T188" s="9">
        <v>0</v>
      </c>
      <c r="U188" s="9">
        <v>0</v>
      </c>
      <c r="V188" s="10">
        <v>2.1029438167738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19.513467047703895</v>
      </c>
      <c r="AW188" s="9">
        <v>9.662666975044667</v>
      </c>
      <c r="AX188" s="9">
        <v>0</v>
      </c>
      <c r="AY188" s="9">
        <v>0</v>
      </c>
      <c r="AZ188" s="10">
        <v>5.4085269399342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5.723690590028799</v>
      </c>
      <c r="BG188" s="9">
        <v>0</v>
      </c>
      <c r="BH188" s="9">
        <v>0</v>
      </c>
      <c r="BI188" s="9">
        <v>0</v>
      </c>
      <c r="BJ188" s="10">
        <v>0.9347882141282</v>
      </c>
      <c r="BK188" s="16">
        <f t="shared" si="3"/>
        <v>65.86849498816035</v>
      </c>
      <c r="BL188" s="15"/>
      <c r="BM188" s="49"/>
    </row>
    <row r="189" spans="1:65" s="12" customFormat="1" ht="15">
      <c r="A189" s="5"/>
      <c r="B189" s="8" t="s">
        <v>327</v>
      </c>
      <c r="C189" s="11">
        <v>0</v>
      </c>
      <c r="D189" s="9">
        <v>104.4002351612902</v>
      </c>
      <c r="E189" s="9">
        <v>0</v>
      </c>
      <c r="F189" s="9">
        <v>0</v>
      </c>
      <c r="G189" s="10">
        <v>0</v>
      </c>
      <c r="H189" s="11">
        <v>5.6297066632577994</v>
      </c>
      <c r="I189" s="9">
        <v>183.12612122903187</v>
      </c>
      <c r="J189" s="9">
        <v>0</v>
      </c>
      <c r="K189" s="9">
        <v>0</v>
      </c>
      <c r="L189" s="10">
        <v>8.386278307548102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7.6186831804835995</v>
      </c>
      <c r="S189" s="9">
        <v>6.0815670967741</v>
      </c>
      <c r="T189" s="9">
        <v>0</v>
      </c>
      <c r="U189" s="9">
        <v>0</v>
      </c>
      <c r="V189" s="10">
        <v>35.5163518451611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7.1954464256757005</v>
      </c>
      <c r="AW189" s="9">
        <v>7.2899187095091715</v>
      </c>
      <c r="AX189" s="9">
        <v>0</v>
      </c>
      <c r="AY189" s="9">
        <v>0</v>
      </c>
      <c r="AZ189" s="10">
        <v>1.9300543875801999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1.5178977613859</v>
      </c>
      <c r="BG189" s="9">
        <v>0</v>
      </c>
      <c r="BH189" s="9">
        <v>0</v>
      </c>
      <c r="BI189" s="9">
        <v>0</v>
      </c>
      <c r="BJ189" s="10">
        <v>0.0501181911287</v>
      </c>
      <c r="BK189" s="16">
        <f aca="true" t="shared" si="4" ref="BK189:BK204">SUM(C189:BJ189)</f>
        <v>368.7423789588263</v>
      </c>
      <c r="BL189" s="15"/>
      <c r="BM189" s="49"/>
    </row>
    <row r="190" spans="1:65" s="12" customFormat="1" ht="15">
      <c r="A190" s="5"/>
      <c r="B190" s="8" t="s">
        <v>328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2.5467878544831004</v>
      </c>
      <c r="I190" s="9">
        <v>4.0146567741934</v>
      </c>
      <c r="J190" s="9">
        <v>0</v>
      </c>
      <c r="K190" s="9">
        <v>0</v>
      </c>
      <c r="L190" s="10">
        <v>0.4836395692256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0.7057632436765999</v>
      </c>
      <c r="S190" s="9">
        <v>0</v>
      </c>
      <c r="T190" s="9">
        <v>0.250916048387</v>
      </c>
      <c r="U190" s="9">
        <v>0</v>
      </c>
      <c r="V190" s="10">
        <v>0.6856713003868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18.784888922829193</v>
      </c>
      <c r="AW190" s="9">
        <v>8.3212451968671</v>
      </c>
      <c r="AX190" s="9">
        <v>0</v>
      </c>
      <c r="AY190" s="9">
        <v>0</v>
      </c>
      <c r="AZ190" s="10">
        <v>9.628971286772499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8.8266433730273</v>
      </c>
      <c r="BG190" s="9">
        <v>1.464523645161</v>
      </c>
      <c r="BH190" s="9">
        <v>0</v>
      </c>
      <c r="BI190" s="9">
        <v>0</v>
      </c>
      <c r="BJ190" s="10">
        <v>3.0652404447409998</v>
      </c>
      <c r="BK190" s="16">
        <f t="shared" si="4"/>
        <v>58.77894765975059</v>
      </c>
      <c r="BL190" s="15"/>
      <c r="BM190" s="49"/>
    </row>
    <row r="191" spans="1:65" s="12" customFormat="1" ht="15">
      <c r="A191" s="5"/>
      <c r="B191" s="8" t="s">
        <v>329</v>
      </c>
      <c r="C191" s="11">
        <v>0</v>
      </c>
      <c r="D191" s="9">
        <v>5.0199096774192995</v>
      </c>
      <c r="E191" s="9">
        <v>0</v>
      </c>
      <c r="F191" s="9">
        <v>0</v>
      </c>
      <c r="G191" s="10">
        <v>0</v>
      </c>
      <c r="H191" s="11">
        <v>0.0675679842578</v>
      </c>
      <c r="I191" s="9">
        <v>22.0876025806451</v>
      </c>
      <c r="J191" s="9">
        <v>0</v>
      </c>
      <c r="K191" s="9">
        <v>0</v>
      </c>
      <c r="L191" s="10">
        <v>2.6741058851611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10.040823336773999</v>
      </c>
      <c r="S191" s="9">
        <v>0</v>
      </c>
      <c r="T191" s="9">
        <v>0</v>
      </c>
      <c r="U191" s="9">
        <v>0</v>
      </c>
      <c r="V191" s="10">
        <v>0.0010039819354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0.14705436462074284</v>
      </c>
      <c r="AW191" s="9">
        <v>0</v>
      </c>
      <c r="AX191" s="9">
        <v>0</v>
      </c>
      <c r="AY191" s="9">
        <v>0</v>
      </c>
      <c r="AZ191" s="10">
        <v>0.25999781838680003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0.020026858903</v>
      </c>
      <c r="BG191" s="9">
        <v>0</v>
      </c>
      <c r="BH191" s="9">
        <v>0</v>
      </c>
      <c r="BI191" s="9">
        <v>0</v>
      </c>
      <c r="BJ191" s="10">
        <v>0.0005019262902999999</v>
      </c>
      <c r="BK191" s="16">
        <f t="shared" si="4"/>
        <v>40.31859441439354</v>
      </c>
      <c r="BL191" s="15"/>
      <c r="BM191" s="49"/>
    </row>
    <row r="192" spans="1:65" s="12" customFormat="1" ht="15">
      <c r="A192" s="5"/>
      <c r="B192" s="8" t="s">
        <v>214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1.4746633410963002</v>
      </c>
      <c r="I192" s="9">
        <v>8.604636309677101</v>
      </c>
      <c r="J192" s="9">
        <v>0</v>
      </c>
      <c r="K192" s="9">
        <v>0</v>
      </c>
      <c r="L192" s="10">
        <v>0.9655055489995998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4.9314284789673</v>
      </c>
      <c r="S192" s="9">
        <v>43.9417205483869</v>
      </c>
      <c r="T192" s="9">
        <v>0.1777817419354</v>
      </c>
      <c r="U192" s="9">
        <v>0</v>
      </c>
      <c r="V192" s="10">
        <v>0.08142315003209999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0.0235162258064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45.94411449005561</v>
      </c>
      <c r="AW192" s="9">
        <v>42.63914763952045</v>
      </c>
      <c r="AX192" s="9">
        <v>0</v>
      </c>
      <c r="AY192" s="9">
        <v>0</v>
      </c>
      <c r="AZ192" s="10">
        <v>18.052837278867297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10.5040341684796</v>
      </c>
      <c r="BG192" s="9">
        <v>3.8913357071286003</v>
      </c>
      <c r="BH192" s="9">
        <v>0</v>
      </c>
      <c r="BI192" s="9">
        <v>0</v>
      </c>
      <c r="BJ192" s="10">
        <v>9.9889229822567</v>
      </c>
      <c r="BK192" s="16">
        <f t="shared" si="4"/>
        <v>191.22106761120932</v>
      </c>
      <c r="BL192" s="15"/>
      <c r="BM192" s="49"/>
    </row>
    <row r="193" spans="1:65" s="12" customFormat="1" ht="15">
      <c r="A193" s="5"/>
      <c r="B193" s="8" t="s">
        <v>140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0.5786952899674999</v>
      </c>
      <c r="I193" s="9">
        <v>41.10751129032249</v>
      </c>
      <c r="J193" s="9">
        <v>0</v>
      </c>
      <c r="K193" s="9">
        <v>0</v>
      </c>
      <c r="L193" s="10">
        <v>8.460043273580501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0.3723166022577</v>
      </c>
      <c r="S193" s="9">
        <v>0</v>
      </c>
      <c r="T193" s="9">
        <v>0</v>
      </c>
      <c r="U193" s="9">
        <v>0</v>
      </c>
      <c r="V193" s="10">
        <v>0.0097483526773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1.3938779268051997</v>
      </c>
      <c r="AW193" s="9">
        <v>36.264796422318526</v>
      </c>
      <c r="AX193" s="9">
        <v>0</v>
      </c>
      <c r="AY193" s="9">
        <v>0</v>
      </c>
      <c r="AZ193" s="10">
        <v>0.3920244132575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0.0718143803224</v>
      </c>
      <c r="BG193" s="9">
        <v>35.7606301612901</v>
      </c>
      <c r="BH193" s="9">
        <v>0</v>
      </c>
      <c r="BI193" s="9">
        <v>0</v>
      </c>
      <c r="BJ193" s="10">
        <v>32.6602318538383</v>
      </c>
      <c r="BK193" s="16">
        <f t="shared" si="4"/>
        <v>157.0716899666375</v>
      </c>
      <c r="BL193" s="15"/>
      <c r="BM193" s="49"/>
    </row>
    <row r="194" spans="1:65" s="12" customFormat="1" ht="15">
      <c r="A194" s="5"/>
      <c r="B194" s="8" t="s">
        <v>141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0.592550035161</v>
      </c>
      <c r="I194" s="9">
        <v>0</v>
      </c>
      <c r="J194" s="9">
        <v>0</v>
      </c>
      <c r="K194" s="9">
        <v>0</v>
      </c>
      <c r="L194" s="10">
        <v>0.7249198857094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0.5221532269353</v>
      </c>
      <c r="S194" s="9">
        <v>0</v>
      </c>
      <c r="T194" s="9">
        <v>0</v>
      </c>
      <c r="U194" s="9">
        <v>0</v>
      </c>
      <c r="V194" s="10">
        <v>0.10425140658049999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0.0231951225806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10.084610014125598</v>
      </c>
      <c r="AW194" s="9">
        <v>5.034846235167258</v>
      </c>
      <c r="AX194" s="9">
        <v>0</v>
      </c>
      <c r="AY194" s="9">
        <v>0</v>
      </c>
      <c r="AZ194" s="10">
        <v>7.6439089563209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3.2237580131917003</v>
      </c>
      <c r="BG194" s="9">
        <v>0.0177486503548</v>
      </c>
      <c r="BH194" s="9">
        <v>0</v>
      </c>
      <c r="BI194" s="9">
        <v>0</v>
      </c>
      <c r="BJ194" s="10">
        <v>0.5884189992252999</v>
      </c>
      <c r="BK194" s="16">
        <f t="shared" si="4"/>
        <v>28.560360545352353</v>
      </c>
      <c r="BL194" s="15"/>
      <c r="BM194" s="49"/>
    </row>
    <row r="195" spans="1:65" s="12" customFormat="1" ht="15">
      <c r="A195" s="5"/>
      <c r="B195" s="8" t="s">
        <v>142</v>
      </c>
      <c r="C195" s="11">
        <v>0</v>
      </c>
      <c r="D195" s="9">
        <v>5.851332258064501</v>
      </c>
      <c r="E195" s="9">
        <v>0</v>
      </c>
      <c r="F195" s="9">
        <v>0</v>
      </c>
      <c r="G195" s="10">
        <v>0</v>
      </c>
      <c r="H195" s="11">
        <v>0.2469262212902</v>
      </c>
      <c r="I195" s="9">
        <v>14.043197419354799</v>
      </c>
      <c r="J195" s="9">
        <v>0</v>
      </c>
      <c r="K195" s="9">
        <v>0</v>
      </c>
      <c r="L195" s="10">
        <v>0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0.11761177838699999</v>
      </c>
      <c r="S195" s="9">
        <v>0</v>
      </c>
      <c r="T195" s="9">
        <v>0</v>
      </c>
      <c r="U195" s="9">
        <v>0</v>
      </c>
      <c r="V195" s="10">
        <v>0.0183731832903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0.0087644419353</v>
      </c>
      <c r="AW195" s="9">
        <v>18.697476129033294</v>
      </c>
      <c r="AX195" s="9">
        <v>0</v>
      </c>
      <c r="AY195" s="9">
        <v>0</v>
      </c>
      <c r="AZ195" s="10">
        <v>0.08238575419329999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0.0303833987096</v>
      </c>
      <c r="BG195" s="9">
        <v>17.5288838709677</v>
      </c>
      <c r="BH195" s="9">
        <v>0</v>
      </c>
      <c r="BI195" s="9">
        <v>0</v>
      </c>
      <c r="BJ195" s="10">
        <v>17.546412754838503</v>
      </c>
      <c r="BK195" s="16">
        <f t="shared" si="4"/>
        <v>74.1717472100645</v>
      </c>
      <c r="BL195" s="15"/>
      <c r="BM195" s="49"/>
    </row>
    <row r="196" spans="1:65" s="12" customFormat="1" ht="15">
      <c r="A196" s="5"/>
      <c r="B196" s="8" t="s">
        <v>143</v>
      </c>
      <c r="C196" s="11">
        <v>0</v>
      </c>
      <c r="D196" s="9">
        <v>7.6538841774193</v>
      </c>
      <c r="E196" s="9">
        <v>0</v>
      </c>
      <c r="F196" s="9">
        <v>0</v>
      </c>
      <c r="G196" s="10">
        <v>0</v>
      </c>
      <c r="H196" s="11">
        <v>0.0444042135481</v>
      </c>
      <c r="I196" s="9">
        <v>15.1909151612903</v>
      </c>
      <c r="J196" s="9">
        <v>0</v>
      </c>
      <c r="K196" s="9">
        <v>0</v>
      </c>
      <c r="L196" s="10">
        <v>0.0116853193548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0.1209430553224</v>
      </c>
      <c r="S196" s="9">
        <v>0</v>
      </c>
      <c r="T196" s="9">
        <v>0</v>
      </c>
      <c r="U196" s="9">
        <v>0</v>
      </c>
      <c r="V196" s="10">
        <v>0.0035055958064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1.3720736731285001</v>
      </c>
      <c r="AW196" s="9">
        <v>27.998794838629507</v>
      </c>
      <c r="AX196" s="9">
        <v>0</v>
      </c>
      <c r="AY196" s="9">
        <v>0</v>
      </c>
      <c r="AZ196" s="10">
        <v>0.09996736374170001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0.0736134980967</v>
      </c>
      <c r="BG196" s="9">
        <v>17.4992467741935</v>
      </c>
      <c r="BH196" s="9">
        <v>0</v>
      </c>
      <c r="BI196" s="9">
        <v>0</v>
      </c>
      <c r="BJ196" s="10">
        <v>0.0058330822580000006</v>
      </c>
      <c r="BK196" s="16">
        <f t="shared" si="4"/>
        <v>70.0748667527892</v>
      </c>
      <c r="BL196" s="15"/>
      <c r="BM196" s="49"/>
    </row>
    <row r="197" spans="1:65" s="12" customFormat="1" ht="15">
      <c r="A197" s="5"/>
      <c r="B197" s="8" t="s">
        <v>144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0.3117361745483</v>
      </c>
      <c r="I197" s="9">
        <v>84.43464935483871</v>
      </c>
      <c r="J197" s="9">
        <v>0</v>
      </c>
      <c r="K197" s="9">
        <v>0</v>
      </c>
      <c r="L197" s="10">
        <v>0.6232549425805001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0.3708326174515</v>
      </c>
      <c r="S197" s="9">
        <v>0</v>
      </c>
      <c r="T197" s="9">
        <v>0</v>
      </c>
      <c r="U197" s="9">
        <v>0</v>
      </c>
      <c r="V197" s="10">
        <v>1.2434045544838002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0.5182517859675</v>
      </c>
      <c r="AW197" s="9">
        <v>6.99379624636712</v>
      </c>
      <c r="AX197" s="9">
        <v>0</v>
      </c>
      <c r="AY197" s="9">
        <v>0</v>
      </c>
      <c r="AZ197" s="10">
        <v>17.1507359595805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0.2310042997096</v>
      </c>
      <c r="BG197" s="9">
        <v>38.11434</v>
      </c>
      <c r="BH197" s="9">
        <v>0</v>
      </c>
      <c r="BI197" s="9">
        <v>0</v>
      </c>
      <c r="BJ197" s="10">
        <v>14.446143346</v>
      </c>
      <c r="BK197" s="16">
        <f t="shared" si="4"/>
        <v>164.4381492815275</v>
      </c>
      <c r="BL197" s="15"/>
      <c r="BM197" s="49"/>
    </row>
    <row r="198" spans="1:65" s="12" customFormat="1" ht="15">
      <c r="A198" s="5"/>
      <c r="B198" s="8" t="s">
        <v>145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1.4834479975804</v>
      </c>
      <c r="I198" s="9">
        <v>7.250109049516</v>
      </c>
      <c r="J198" s="9">
        <v>0</v>
      </c>
      <c r="K198" s="9">
        <v>0</v>
      </c>
      <c r="L198" s="10">
        <v>0.3375978069353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0.637330989516</v>
      </c>
      <c r="S198" s="9">
        <v>9.892559516129001</v>
      </c>
      <c r="T198" s="9">
        <v>0</v>
      </c>
      <c r="U198" s="9">
        <v>0</v>
      </c>
      <c r="V198" s="10">
        <v>0.026493866290199997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0.05637306451599999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7.4951211378353</v>
      </c>
      <c r="AW198" s="9">
        <v>9.178775108594017</v>
      </c>
      <c r="AX198" s="9">
        <v>0</v>
      </c>
      <c r="AY198" s="9">
        <v>0</v>
      </c>
      <c r="AZ198" s="10">
        <v>2.3459191777082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0.7798066490635001</v>
      </c>
      <c r="BG198" s="9">
        <v>0</v>
      </c>
      <c r="BH198" s="9">
        <v>0</v>
      </c>
      <c r="BI198" s="9">
        <v>0</v>
      </c>
      <c r="BJ198" s="10">
        <v>0.8672535489995998</v>
      </c>
      <c r="BK198" s="16">
        <f t="shared" si="4"/>
        <v>40.350787912683515</v>
      </c>
      <c r="BL198" s="15"/>
      <c r="BM198" s="56"/>
    </row>
    <row r="199" spans="1:65" s="12" customFormat="1" ht="15">
      <c r="A199" s="5"/>
      <c r="B199" s="8" t="s">
        <v>146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0.187758288</v>
      </c>
      <c r="I199" s="9">
        <v>244.95165</v>
      </c>
      <c r="J199" s="9">
        <v>0</v>
      </c>
      <c r="K199" s="9">
        <v>0</v>
      </c>
      <c r="L199" s="10">
        <v>0.144008784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0.00113931</v>
      </c>
      <c r="S199" s="9">
        <v>0</v>
      </c>
      <c r="T199" s="9">
        <v>0</v>
      </c>
      <c r="U199" s="9">
        <v>0</v>
      </c>
      <c r="V199" s="10">
        <v>0.103449348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0.0483635435158</v>
      </c>
      <c r="AW199" s="9">
        <v>9.10207483878884</v>
      </c>
      <c r="AX199" s="9">
        <v>0</v>
      </c>
      <c r="AY199" s="9">
        <v>0</v>
      </c>
      <c r="AZ199" s="10">
        <v>2.8618254835161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2.4245651851609997</v>
      </c>
      <c r="BG199" s="9">
        <v>81.918673548387</v>
      </c>
      <c r="BH199" s="9">
        <v>0</v>
      </c>
      <c r="BI199" s="9">
        <v>0</v>
      </c>
      <c r="BJ199" s="10">
        <v>0.0051199170966999994</v>
      </c>
      <c r="BK199" s="16">
        <f t="shared" si="4"/>
        <v>341.74862824646544</v>
      </c>
      <c r="BL199" s="15"/>
      <c r="BM199" s="56"/>
    </row>
    <row r="200" spans="1:65" s="12" customFormat="1" ht="15">
      <c r="A200" s="5"/>
      <c r="B200" s="8" t="s">
        <v>147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0.737768825</v>
      </c>
      <c r="I200" s="9">
        <v>0.1693425</v>
      </c>
      <c r="J200" s="9">
        <v>0</v>
      </c>
      <c r="K200" s="9">
        <v>0</v>
      </c>
      <c r="L200" s="10">
        <v>0.4793521703548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0.0325580756773</v>
      </c>
      <c r="S200" s="9">
        <v>1.521260125</v>
      </c>
      <c r="T200" s="9">
        <v>0</v>
      </c>
      <c r="U200" s="9">
        <v>0</v>
      </c>
      <c r="V200" s="10">
        <v>0.35990926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14.647049214318299</v>
      </c>
      <c r="AW200" s="9">
        <v>11.656975590918695</v>
      </c>
      <c r="AX200" s="9">
        <v>0</v>
      </c>
      <c r="AY200" s="9">
        <v>0</v>
      </c>
      <c r="AZ200" s="10">
        <v>3.1277935153212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3.4193941621929</v>
      </c>
      <c r="BG200" s="9">
        <v>0</v>
      </c>
      <c r="BH200" s="9">
        <v>0</v>
      </c>
      <c r="BI200" s="9">
        <v>0</v>
      </c>
      <c r="BJ200" s="10">
        <v>0.6461002265156</v>
      </c>
      <c r="BK200" s="16">
        <f t="shared" si="4"/>
        <v>36.79750366529879</v>
      </c>
      <c r="BL200" s="15"/>
      <c r="BM200" s="56"/>
    </row>
    <row r="201" spans="1:65" s="12" customFormat="1" ht="15">
      <c r="A201" s="5"/>
      <c r="B201" s="8" t="s">
        <v>148</v>
      </c>
      <c r="C201" s="11">
        <v>0</v>
      </c>
      <c r="D201" s="9">
        <v>0.3382371290322</v>
      </c>
      <c r="E201" s="9">
        <v>0</v>
      </c>
      <c r="F201" s="9">
        <v>0</v>
      </c>
      <c r="G201" s="10">
        <v>0</v>
      </c>
      <c r="H201" s="11">
        <v>1.19871238529</v>
      </c>
      <c r="I201" s="9">
        <v>16.9118564516127</v>
      </c>
      <c r="J201" s="9">
        <v>0</v>
      </c>
      <c r="K201" s="9">
        <v>0</v>
      </c>
      <c r="L201" s="10">
        <v>0.879642026903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0.0033823712902</v>
      </c>
      <c r="S201" s="9">
        <v>0</v>
      </c>
      <c r="T201" s="9">
        <v>0</v>
      </c>
      <c r="U201" s="9">
        <v>0</v>
      </c>
      <c r="V201" s="10">
        <v>0.040926692612699996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0.5534183941929001</v>
      </c>
      <c r="AW201" s="9">
        <v>0.5612990320849864</v>
      </c>
      <c r="AX201" s="9">
        <v>0</v>
      </c>
      <c r="AY201" s="9">
        <v>0</v>
      </c>
      <c r="AZ201" s="10">
        <v>0.1629345779674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0.1728801017736</v>
      </c>
      <c r="BG201" s="9">
        <v>0</v>
      </c>
      <c r="BH201" s="9">
        <v>0</v>
      </c>
      <c r="BI201" s="9">
        <v>0</v>
      </c>
      <c r="BJ201" s="10">
        <v>2.0992430143545997</v>
      </c>
      <c r="BK201" s="16">
        <f t="shared" si="4"/>
        <v>22.92253217711428</v>
      </c>
      <c r="BL201" s="15"/>
      <c r="BM201" s="56"/>
    </row>
    <row r="202" spans="1:65" s="12" customFormat="1" ht="15">
      <c r="A202" s="5"/>
      <c r="B202" s="8" t="s">
        <v>149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1.5062096182900997</v>
      </c>
      <c r="I202" s="9">
        <v>210.68994859019338</v>
      </c>
      <c r="J202" s="9">
        <v>0</v>
      </c>
      <c r="K202" s="9">
        <v>0</v>
      </c>
      <c r="L202" s="10">
        <v>0.8175966768385999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0.0022366206449</v>
      </c>
      <c r="S202" s="9">
        <v>5.5915516129032</v>
      </c>
      <c r="T202" s="9">
        <v>0</v>
      </c>
      <c r="U202" s="9">
        <v>0</v>
      </c>
      <c r="V202" s="10">
        <v>0.0111832151935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6.686908497289601</v>
      </c>
      <c r="AW202" s="9">
        <v>0.5568080647633973</v>
      </c>
      <c r="AX202" s="9">
        <v>0</v>
      </c>
      <c r="AY202" s="9">
        <v>0</v>
      </c>
      <c r="AZ202" s="10">
        <v>0.14788822193520001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0.0180906941288</v>
      </c>
      <c r="BG202" s="9">
        <v>0</v>
      </c>
      <c r="BH202" s="9">
        <v>0</v>
      </c>
      <c r="BI202" s="9">
        <v>0</v>
      </c>
      <c r="BJ202" s="10">
        <v>0.0072385048386</v>
      </c>
      <c r="BK202" s="16">
        <f t="shared" si="4"/>
        <v>226.0356603170193</v>
      </c>
      <c r="BL202" s="15"/>
      <c r="BM202" s="56"/>
    </row>
    <row r="203" spans="1:65" s="12" customFormat="1" ht="15">
      <c r="A203" s="5"/>
      <c r="B203" s="8" t="s">
        <v>181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0.1527921790642</v>
      </c>
      <c r="I203" s="9">
        <v>114.45502998387079</v>
      </c>
      <c r="J203" s="9">
        <v>0</v>
      </c>
      <c r="K203" s="9">
        <v>0</v>
      </c>
      <c r="L203" s="10">
        <v>0.2509441833869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0.0022256690322</v>
      </c>
      <c r="S203" s="9">
        <v>17.8053522580645</v>
      </c>
      <c r="T203" s="9">
        <v>0</v>
      </c>
      <c r="U203" s="9">
        <v>0</v>
      </c>
      <c r="V203" s="10">
        <v>0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0.560953185483</v>
      </c>
      <c r="AW203" s="9">
        <v>3.3323951612925735</v>
      </c>
      <c r="AX203" s="9">
        <v>0</v>
      </c>
      <c r="AY203" s="9">
        <v>0</v>
      </c>
      <c r="AZ203" s="10">
        <v>0.22338155564480003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0.0840874379031</v>
      </c>
      <c r="BG203" s="9">
        <v>41.0995403225806</v>
      </c>
      <c r="BH203" s="9">
        <v>0</v>
      </c>
      <c r="BI203" s="9">
        <v>0</v>
      </c>
      <c r="BJ203" s="10">
        <v>0.0066647903225</v>
      </c>
      <c r="BK203" s="16">
        <f t="shared" si="4"/>
        <v>177.97336672664514</v>
      </c>
      <c r="BL203" s="15"/>
      <c r="BM203" s="56"/>
    </row>
    <row r="204" spans="1:65" s="12" customFormat="1" ht="15">
      <c r="A204" s="5"/>
      <c r="B204" s="8" t="s">
        <v>186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0.879211004032</v>
      </c>
      <c r="I204" s="9">
        <v>238.5241209677418</v>
      </c>
      <c r="J204" s="9">
        <v>0</v>
      </c>
      <c r="K204" s="9">
        <v>0</v>
      </c>
      <c r="L204" s="10">
        <v>0.0866452737096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0.002496182516</v>
      </c>
      <c r="S204" s="9">
        <v>15.5318032258064</v>
      </c>
      <c r="T204" s="9">
        <v>0</v>
      </c>
      <c r="U204" s="9">
        <v>0</v>
      </c>
      <c r="V204" s="10">
        <v>0.0099847306451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0.0055412725806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0.33970217432210004</v>
      </c>
      <c r="AW204" s="9">
        <v>0.4446592299386876</v>
      </c>
      <c r="AX204" s="9">
        <v>0</v>
      </c>
      <c r="AY204" s="9">
        <v>0</v>
      </c>
      <c r="AZ204" s="10">
        <v>0.0653870164514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0.021056835806400002</v>
      </c>
      <c r="BG204" s="9">
        <v>77.5778161290322</v>
      </c>
      <c r="BH204" s="9">
        <v>0</v>
      </c>
      <c r="BI204" s="9">
        <v>0</v>
      </c>
      <c r="BJ204" s="10">
        <v>0.0016623817741</v>
      </c>
      <c r="BK204" s="16">
        <f t="shared" si="4"/>
        <v>333.4900864243564</v>
      </c>
      <c r="BL204" s="15"/>
      <c r="BM204" s="56"/>
    </row>
    <row r="205" spans="1:65" s="20" customFormat="1" ht="15">
      <c r="A205" s="5"/>
      <c r="B205" s="14" t="s">
        <v>17</v>
      </c>
      <c r="C205" s="19">
        <f aca="true" t="shared" si="5" ref="C205:AH205">SUM(C20:C204)</f>
        <v>0</v>
      </c>
      <c r="D205" s="17">
        <f t="shared" si="5"/>
        <v>1214.541163704547</v>
      </c>
      <c r="E205" s="17">
        <f t="shared" si="5"/>
        <v>0</v>
      </c>
      <c r="F205" s="17">
        <f t="shared" si="5"/>
        <v>0</v>
      </c>
      <c r="G205" s="18">
        <f t="shared" si="5"/>
        <v>126.325498733258</v>
      </c>
      <c r="H205" s="19">
        <f t="shared" si="5"/>
        <v>447.7008155668278</v>
      </c>
      <c r="I205" s="17">
        <f t="shared" si="5"/>
        <v>8551.288889752275</v>
      </c>
      <c r="J205" s="17">
        <f t="shared" si="5"/>
        <v>13.2320608599351</v>
      </c>
      <c r="K205" s="17">
        <f t="shared" si="5"/>
        <v>0</v>
      </c>
      <c r="L205" s="18">
        <f t="shared" si="5"/>
        <v>340.13302460579763</v>
      </c>
      <c r="M205" s="19">
        <f t="shared" si="5"/>
        <v>0</v>
      </c>
      <c r="N205" s="17">
        <f t="shared" si="5"/>
        <v>0</v>
      </c>
      <c r="O205" s="17">
        <f t="shared" si="5"/>
        <v>0</v>
      </c>
      <c r="P205" s="17">
        <f t="shared" si="5"/>
        <v>0</v>
      </c>
      <c r="Q205" s="18">
        <f t="shared" si="5"/>
        <v>0</v>
      </c>
      <c r="R205" s="19">
        <f t="shared" si="5"/>
        <v>123.8819031808971</v>
      </c>
      <c r="S205" s="17">
        <f t="shared" si="5"/>
        <v>2761.6524037992813</v>
      </c>
      <c r="T205" s="17">
        <f t="shared" si="5"/>
        <v>44.0622023807081</v>
      </c>
      <c r="U205" s="17">
        <f t="shared" si="5"/>
        <v>0</v>
      </c>
      <c r="V205" s="18">
        <f t="shared" si="5"/>
        <v>168.75663473506683</v>
      </c>
      <c r="W205" s="19">
        <f t="shared" si="5"/>
        <v>0</v>
      </c>
      <c r="X205" s="17">
        <f t="shared" si="5"/>
        <v>0</v>
      </c>
      <c r="Y205" s="17">
        <f t="shared" si="5"/>
        <v>0</v>
      </c>
      <c r="Z205" s="17">
        <f t="shared" si="5"/>
        <v>0</v>
      </c>
      <c r="AA205" s="18">
        <f t="shared" si="5"/>
        <v>0</v>
      </c>
      <c r="AB205" s="19">
        <f t="shared" si="5"/>
        <v>2.5528888473189992</v>
      </c>
      <c r="AC205" s="17">
        <f t="shared" si="5"/>
        <v>0.055600884032199996</v>
      </c>
      <c r="AD205" s="17">
        <f t="shared" si="5"/>
        <v>0</v>
      </c>
      <c r="AE205" s="17">
        <f t="shared" si="5"/>
        <v>0</v>
      </c>
      <c r="AF205" s="18">
        <f t="shared" si="5"/>
        <v>2.5012869283213</v>
      </c>
      <c r="AG205" s="19">
        <f t="shared" si="5"/>
        <v>0</v>
      </c>
      <c r="AH205" s="17">
        <f t="shared" si="5"/>
        <v>0</v>
      </c>
      <c r="AI205" s="17">
        <f aca="true" t="shared" si="6" ref="AI205:BK205">SUM(AI20:AI204)</f>
        <v>0</v>
      </c>
      <c r="AJ205" s="17">
        <f t="shared" si="6"/>
        <v>0</v>
      </c>
      <c r="AK205" s="18">
        <f t="shared" si="6"/>
        <v>0</v>
      </c>
      <c r="AL205" s="19">
        <f t="shared" si="6"/>
        <v>0.07855037161219999</v>
      </c>
      <c r="AM205" s="17">
        <f t="shared" si="6"/>
        <v>0</v>
      </c>
      <c r="AN205" s="17">
        <f t="shared" si="6"/>
        <v>0</v>
      </c>
      <c r="AO205" s="17">
        <f t="shared" si="6"/>
        <v>0</v>
      </c>
      <c r="AP205" s="18">
        <f t="shared" si="6"/>
        <v>0.2000902888061</v>
      </c>
      <c r="AQ205" s="19">
        <f t="shared" si="6"/>
        <v>0</v>
      </c>
      <c r="AR205" s="17">
        <f t="shared" si="6"/>
        <v>556.8609829290322</v>
      </c>
      <c r="AS205" s="17">
        <f t="shared" si="6"/>
        <v>0</v>
      </c>
      <c r="AT205" s="17">
        <f t="shared" si="6"/>
        <v>0</v>
      </c>
      <c r="AU205" s="18">
        <f t="shared" si="6"/>
        <v>0</v>
      </c>
      <c r="AV205" s="19">
        <f t="shared" si="6"/>
        <v>3319.454577496992</v>
      </c>
      <c r="AW205" s="17">
        <f t="shared" si="6"/>
        <v>2324.669671362714</v>
      </c>
      <c r="AX205" s="17">
        <f t="shared" si="6"/>
        <v>3.6345938998059997</v>
      </c>
      <c r="AY205" s="17">
        <f t="shared" si="6"/>
        <v>0</v>
      </c>
      <c r="AZ205" s="18">
        <f t="shared" si="6"/>
        <v>2418.9318302441566</v>
      </c>
      <c r="BA205" s="19">
        <f t="shared" si="6"/>
        <v>0</v>
      </c>
      <c r="BB205" s="17">
        <f t="shared" si="6"/>
        <v>0</v>
      </c>
      <c r="BC205" s="17">
        <f t="shared" si="6"/>
        <v>0</v>
      </c>
      <c r="BD205" s="17">
        <f t="shared" si="6"/>
        <v>0</v>
      </c>
      <c r="BE205" s="18">
        <f t="shared" si="6"/>
        <v>0</v>
      </c>
      <c r="BF205" s="19">
        <f t="shared" si="6"/>
        <v>648.9911222108591</v>
      </c>
      <c r="BG205" s="17">
        <f t="shared" si="6"/>
        <v>1629.8297969757832</v>
      </c>
      <c r="BH205" s="17">
        <f t="shared" si="6"/>
        <v>17.5836552916438</v>
      </c>
      <c r="BI205" s="17">
        <f t="shared" si="6"/>
        <v>0</v>
      </c>
      <c r="BJ205" s="18">
        <f t="shared" si="6"/>
        <v>581.2411137927124</v>
      </c>
      <c r="BK205" s="31">
        <f t="shared" si="6"/>
        <v>25298.160358842386</v>
      </c>
      <c r="BL205" s="15"/>
      <c r="BM205" s="55"/>
    </row>
    <row r="206" spans="3:64" ht="1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5"/>
    </row>
    <row r="207" spans="1:65" s="12" customFormat="1" ht="15">
      <c r="A207" s="5" t="s">
        <v>36</v>
      </c>
      <c r="B207" s="6" t="s">
        <v>37</v>
      </c>
      <c r="C207" s="51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3"/>
      <c r="BL207" s="15"/>
      <c r="BM207" s="56"/>
    </row>
    <row r="208" spans="1:65" s="12" customFormat="1" ht="15">
      <c r="A208" s="5"/>
      <c r="B208" s="8" t="s">
        <v>38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0</v>
      </c>
      <c r="I208" s="9">
        <v>0</v>
      </c>
      <c r="J208" s="9">
        <v>0</v>
      </c>
      <c r="K208" s="9">
        <v>0</v>
      </c>
      <c r="L208" s="10">
        <v>0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</v>
      </c>
      <c r="S208" s="9">
        <v>0</v>
      </c>
      <c r="T208" s="9">
        <v>0</v>
      </c>
      <c r="U208" s="9">
        <v>0</v>
      </c>
      <c r="V208" s="10">
        <v>0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0</v>
      </c>
      <c r="AW208" s="9">
        <v>0</v>
      </c>
      <c r="AX208" s="9">
        <v>0</v>
      </c>
      <c r="AY208" s="9">
        <v>0</v>
      </c>
      <c r="AZ208" s="10">
        <v>0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0</v>
      </c>
      <c r="BG208" s="9">
        <v>0</v>
      </c>
      <c r="BH208" s="9">
        <v>0</v>
      </c>
      <c r="BI208" s="9">
        <v>0</v>
      </c>
      <c r="BJ208" s="10">
        <v>0</v>
      </c>
      <c r="BK208" s="16">
        <v>0</v>
      </c>
      <c r="BL208" s="15"/>
      <c r="BM208" s="49"/>
    </row>
    <row r="209" spans="1:65" s="20" customFormat="1" ht="15">
      <c r="A209" s="5"/>
      <c r="B209" s="14" t="s">
        <v>39</v>
      </c>
      <c r="C209" s="19">
        <v>0</v>
      </c>
      <c r="D209" s="17">
        <v>0</v>
      </c>
      <c r="E209" s="17">
        <v>0</v>
      </c>
      <c r="F209" s="17">
        <v>0</v>
      </c>
      <c r="G209" s="18">
        <v>0</v>
      </c>
      <c r="H209" s="19">
        <v>0</v>
      </c>
      <c r="I209" s="17">
        <v>0</v>
      </c>
      <c r="J209" s="17">
        <v>0</v>
      </c>
      <c r="K209" s="17">
        <v>0</v>
      </c>
      <c r="L209" s="18">
        <v>0</v>
      </c>
      <c r="M209" s="19">
        <v>0</v>
      </c>
      <c r="N209" s="17">
        <v>0</v>
      </c>
      <c r="O209" s="17">
        <v>0</v>
      </c>
      <c r="P209" s="17">
        <v>0</v>
      </c>
      <c r="Q209" s="18">
        <v>0</v>
      </c>
      <c r="R209" s="19">
        <v>0</v>
      </c>
      <c r="S209" s="17">
        <v>0</v>
      </c>
      <c r="T209" s="17">
        <v>0</v>
      </c>
      <c r="U209" s="17">
        <v>0</v>
      </c>
      <c r="V209" s="18">
        <v>0</v>
      </c>
      <c r="W209" s="19">
        <v>0</v>
      </c>
      <c r="X209" s="17">
        <v>0</v>
      </c>
      <c r="Y209" s="17">
        <v>0</v>
      </c>
      <c r="Z209" s="17">
        <v>0</v>
      </c>
      <c r="AA209" s="18">
        <v>0</v>
      </c>
      <c r="AB209" s="19">
        <v>0</v>
      </c>
      <c r="AC209" s="17">
        <v>0</v>
      </c>
      <c r="AD209" s="17">
        <v>0</v>
      </c>
      <c r="AE209" s="17">
        <v>0</v>
      </c>
      <c r="AF209" s="18">
        <v>0</v>
      </c>
      <c r="AG209" s="19">
        <v>0</v>
      </c>
      <c r="AH209" s="17">
        <v>0</v>
      </c>
      <c r="AI209" s="17">
        <v>0</v>
      </c>
      <c r="AJ209" s="17">
        <v>0</v>
      </c>
      <c r="AK209" s="18">
        <v>0</v>
      </c>
      <c r="AL209" s="19">
        <v>0</v>
      </c>
      <c r="AM209" s="17">
        <v>0</v>
      </c>
      <c r="AN209" s="17">
        <v>0</v>
      </c>
      <c r="AO209" s="17">
        <v>0</v>
      </c>
      <c r="AP209" s="18">
        <v>0</v>
      </c>
      <c r="AQ209" s="19">
        <v>0</v>
      </c>
      <c r="AR209" s="17">
        <v>0</v>
      </c>
      <c r="AS209" s="17">
        <v>0</v>
      </c>
      <c r="AT209" s="17">
        <v>0</v>
      </c>
      <c r="AU209" s="18">
        <v>0</v>
      </c>
      <c r="AV209" s="19">
        <v>0</v>
      </c>
      <c r="AW209" s="17">
        <v>0</v>
      </c>
      <c r="AX209" s="17">
        <v>0</v>
      </c>
      <c r="AY209" s="17">
        <v>0</v>
      </c>
      <c r="AZ209" s="18">
        <v>0</v>
      </c>
      <c r="BA209" s="19">
        <v>0</v>
      </c>
      <c r="BB209" s="17">
        <v>0</v>
      </c>
      <c r="BC209" s="17">
        <v>0</v>
      </c>
      <c r="BD209" s="17">
        <v>0</v>
      </c>
      <c r="BE209" s="18">
        <v>0</v>
      </c>
      <c r="BF209" s="19">
        <v>0</v>
      </c>
      <c r="BG209" s="17">
        <v>0</v>
      </c>
      <c r="BH209" s="17">
        <v>0</v>
      </c>
      <c r="BI209" s="17">
        <v>0</v>
      </c>
      <c r="BJ209" s="18">
        <v>0</v>
      </c>
      <c r="BK209" s="31">
        <v>0</v>
      </c>
      <c r="BL209" s="15"/>
      <c r="BM209" s="55"/>
    </row>
    <row r="210" spans="1:65" s="12" customFormat="1" ht="15">
      <c r="A210" s="5" t="s">
        <v>40</v>
      </c>
      <c r="B210" s="6" t="s">
        <v>41</v>
      </c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3"/>
      <c r="BL210" s="15"/>
      <c r="BM210" s="56"/>
    </row>
    <row r="211" spans="1:65" s="12" customFormat="1" ht="15">
      <c r="A211" s="5"/>
      <c r="B211" s="8" t="s">
        <v>38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</v>
      </c>
      <c r="I211" s="9">
        <v>0</v>
      </c>
      <c r="J211" s="9">
        <v>0</v>
      </c>
      <c r="K211" s="9">
        <v>0</v>
      </c>
      <c r="L211" s="10">
        <v>0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</v>
      </c>
      <c r="S211" s="9">
        <v>0</v>
      </c>
      <c r="T211" s="9">
        <v>0</v>
      </c>
      <c r="U211" s="9">
        <v>0</v>
      </c>
      <c r="V211" s="10">
        <v>0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0</v>
      </c>
      <c r="AW211" s="9">
        <v>0</v>
      </c>
      <c r="AX211" s="9">
        <v>0</v>
      </c>
      <c r="AY211" s="9">
        <v>0</v>
      </c>
      <c r="AZ211" s="10">
        <v>0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</v>
      </c>
      <c r="BG211" s="9">
        <v>0</v>
      </c>
      <c r="BH211" s="9">
        <v>0</v>
      </c>
      <c r="BI211" s="9">
        <v>0</v>
      </c>
      <c r="BJ211" s="10">
        <v>0</v>
      </c>
      <c r="BK211" s="16">
        <v>0</v>
      </c>
      <c r="BL211" s="15"/>
      <c r="BM211" s="49"/>
    </row>
    <row r="212" spans="1:65" s="20" customFormat="1" ht="15">
      <c r="A212" s="5"/>
      <c r="B212" s="14" t="s">
        <v>42</v>
      </c>
      <c r="C212" s="19">
        <v>0</v>
      </c>
      <c r="D212" s="17">
        <v>0</v>
      </c>
      <c r="E212" s="17">
        <v>0</v>
      </c>
      <c r="F212" s="17">
        <v>0</v>
      </c>
      <c r="G212" s="18">
        <v>0</v>
      </c>
      <c r="H212" s="19">
        <v>0</v>
      </c>
      <c r="I212" s="17">
        <v>0</v>
      </c>
      <c r="J212" s="17">
        <v>0</v>
      </c>
      <c r="K212" s="17">
        <v>0</v>
      </c>
      <c r="L212" s="18">
        <v>0</v>
      </c>
      <c r="M212" s="19">
        <v>0</v>
      </c>
      <c r="N212" s="17">
        <v>0</v>
      </c>
      <c r="O212" s="17">
        <v>0</v>
      </c>
      <c r="P212" s="17">
        <v>0</v>
      </c>
      <c r="Q212" s="18">
        <v>0</v>
      </c>
      <c r="R212" s="19">
        <v>0</v>
      </c>
      <c r="S212" s="17">
        <v>0</v>
      </c>
      <c r="T212" s="17">
        <v>0</v>
      </c>
      <c r="U212" s="17">
        <v>0</v>
      </c>
      <c r="V212" s="18">
        <v>0</v>
      </c>
      <c r="W212" s="19">
        <v>0</v>
      </c>
      <c r="X212" s="17">
        <v>0</v>
      </c>
      <c r="Y212" s="17">
        <v>0</v>
      </c>
      <c r="Z212" s="17">
        <v>0</v>
      </c>
      <c r="AA212" s="18">
        <v>0</v>
      </c>
      <c r="AB212" s="19">
        <v>0</v>
      </c>
      <c r="AC212" s="17">
        <v>0</v>
      </c>
      <c r="AD212" s="17">
        <v>0</v>
      </c>
      <c r="AE212" s="17">
        <v>0</v>
      </c>
      <c r="AF212" s="18">
        <v>0</v>
      </c>
      <c r="AG212" s="19">
        <v>0</v>
      </c>
      <c r="AH212" s="17">
        <v>0</v>
      </c>
      <c r="AI212" s="17">
        <v>0</v>
      </c>
      <c r="AJ212" s="17">
        <v>0</v>
      </c>
      <c r="AK212" s="18">
        <v>0</v>
      </c>
      <c r="AL212" s="19">
        <v>0</v>
      </c>
      <c r="AM212" s="17">
        <v>0</v>
      </c>
      <c r="AN212" s="17">
        <v>0</v>
      </c>
      <c r="AO212" s="17">
        <v>0</v>
      </c>
      <c r="AP212" s="18">
        <v>0</v>
      </c>
      <c r="AQ212" s="19">
        <v>0</v>
      </c>
      <c r="AR212" s="17">
        <v>0</v>
      </c>
      <c r="AS212" s="17">
        <v>0</v>
      </c>
      <c r="AT212" s="17">
        <v>0</v>
      </c>
      <c r="AU212" s="18">
        <v>0</v>
      </c>
      <c r="AV212" s="19">
        <v>0</v>
      </c>
      <c r="AW212" s="17">
        <v>0</v>
      </c>
      <c r="AX212" s="17">
        <v>0</v>
      </c>
      <c r="AY212" s="17">
        <v>0</v>
      </c>
      <c r="AZ212" s="18">
        <v>0</v>
      </c>
      <c r="BA212" s="19">
        <v>0</v>
      </c>
      <c r="BB212" s="17">
        <v>0</v>
      </c>
      <c r="BC212" s="17">
        <v>0</v>
      </c>
      <c r="BD212" s="17">
        <v>0</v>
      </c>
      <c r="BE212" s="18">
        <v>0</v>
      </c>
      <c r="BF212" s="19">
        <v>0</v>
      </c>
      <c r="BG212" s="17">
        <v>0</v>
      </c>
      <c r="BH212" s="17">
        <v>0</v>
      </c>
      <c r="BI212" s="17">
        <v>0</v>
      </c>
      <c r="BJ212" s="18">
        <v>0</v>
      </c>
      <c r="BK212" s="31">
        <v>0</v>
      </c>
      <c r="BL212" s="15"/>
      <c r="BM212" s="55"/>
    </row>
    <row r="213" spans="1:65" s="20" customFormat="1" ht="15">
      <c r="A213" s="5" t="s">
        <v>18</v>
      </c>
      <c r="B213" s="26" t="s">
        <v>19</v>
      </c>
      <c r="C213" s="19"/>
      <c r="D213" s="17"/>
      <c r="E213" s="17"/>
      <c r="F213" s="17"/>
      <c r="G213" s="18"/>
      <c r="H213" s="19"/>
      <c r="I213" s="17"/>
      <c r="J213" s="17"/>
      <c r="K213" s="17"/>
      <c r="L213" s="18"/>
      <c r="M213" s="19"/>
      <c r="N213" s="17"/>
      <c r="O213" s="17"/>
      <c r="P213" s="17"/>
      <c r="Q213" s="18"/>
      <c r="R213" s="19"/>
      <c r="S213" s="17"/>
      <c r="T213" s="17"/>
      <c r="U213" s="17"/>
      <c r="V213" s="18"/>
      <c r="W213" s="19"/>
      <c r="X213" s="17"/>
      <c r="Y213" s="17"/>
      <c r="Z213" s="17"/>
      <c r="AA213" s="18"/>
      <c r="AB213" s="19"/>
      <c r="AC213" s="17"/>
      <c r="AD213" s="17"/>
      <c r="AE213" s="17"/>
      <c r="AF213" s="18"/>
      <c r="AG213" s="19"/>
      <c r="AH213" s="17"/>
      <c r="AI213" s="17"/>
      <c r="AJ213" s="17"/>
      <c r="AK213" s="18"/>
      <c r="AL213" s="19"/>
      <c r="AM213" s="17"/>
      <c r="AN213" s="17"/>
      <c r="AO213" s="17"/>
      <c r="AP213" s="18"/>
      <c r="AQ213" s="19"/>
      <c r="AR213" s="17"/>
      <c r="AS213" s="17"/>
      <c r="AT213" s="17"/>
      <c r="AU213" s="18"/>
      <c r="AV213" s="19"/>
      <c r="AW213" s="17"/>
      <c r="AX213" s="17"/>
      <c r="AY213" s="17"/>
      <c r="AZ213" s="18"/>
      <c r="BA213" s="19"/>
      <c r="BB213" s="17"/>
      <c r="BC213" s="17"/>
      <c r="BD213" s="17"/>
      <c r="BE213" s="18"/>
      <c r="BF213" s="19"/>
      <c r="BG213" s="17"/>
      <c r="BH213" s="17"/>
      <c r="BI213" s="17"/>
      <c r="BJ213" s="18"/>
      <c r="BK213" s="31"/>
      <c r="BL213" s="15"/>
      <c r="BM213" s="55"/>
    </row>
    <row r="214" spans="1:65" s="12" customFormat="1" ht="15">
      <c r="A214" s="5"/>
      <c r="B214" s="8" t="s">
        <v>203</v>
      </c>
      <c r="C214" s="11">
        <v>0</v>
      </c>
      <c r="D214" s="9">
        <v>485.3395326698064</v>
      </c>
      <c r="E214" s="9">
        <v>0</v>
      </c>
      <c r="F214" s="9">
        <v>0</v>
      </c>
      <c r="G214" s="10">
        <v>22.260107020387</v>
      </c>
      <c r="H214" s="11">
        <v>5.7081570158375</v>
      </c>
      <c r="I214" s="9">
        <v>1625.0217957587085</v>
      </c>
      <c r="J214" s="9">
        <v>102.73691827212892</v>
      </c>
      <c r="K214" s="9">
        <v>0</v>
      </c>
      <c r="L214" s="10">
        <v>8.1725628022895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33.6998287659339</v>
      </c>
      <c r="S214" s="9">
        <v>30.126951079483298</v>
      </c>
      <c r="T214" s="9">
        <v>7.969688679096699</v>
      </c>
      <c r="U214" s="9">
        <v>0</v>
      </c>
      <c r="V214" s="10">
        <v>7.3817262496119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0.0315425719353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11.3746023407679</v>
      </c>
      <c r="AW214" s="9">
        <v>270.41003014048977</v>
      </c>
      <c r="AX214" s="9">
        <v>3.7665465666772997</v>
      </c>
      <c r="AY214" s="9">
        <v>0</v>
      </c>
      <c r="AZ214" s="10">
        <v>54.637146637772005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13.031083501085902</v>
      </c>
      <c r="BG214" s="9">
        <v>18.387776357418602</v>
      </c>
      <c r="BH214" s="9">
        <v>2.5605296866450002</v>
      </c>
      <c r="BI214" s="9">
        <v>0</v>
      </c>
      <c r="BJ214" s="10">
        <v>4.7011283149981</v>
      </c>
      <c r="BK214" s="16">
        <f aca="true" t="shared" si="7" ref="BK214:BK224">SUM(C214:BJ214)</f>
        <v>2707.317654431074</v>
      </c>
      <c r="BL214" s="15"/>
      <c r="BM214" s="49"/>
    </row>
    <row r="215" spans="1:65" s="12" customFormat="1" ht="15">
      <c r="A215" s="5"/>
      <c r="B215" s="8" t="s">
        <v>150</v>
      </c>
      <c r="C215" s="11">
        <v>0</v>
      </c>
      <c r="D215" s="9">
        <v>0.6089706451612</v>
      </c>
      <c r="E215" s="9">
        <v>0</v>
      </c>
      <c r="F215" s="9">
        <v>0</v>
      </c>
      <c r="G215" s="10">
        <v>0</v>
      </c>
      <c r="H215" s="11">
        <v>45.268978263030995</v>
      </c>
      <c r="I215" s="9">
        <v>144.9502694781286</v>
      </c>
      <c r="J215" s="9">
        <v>0</v>
      </c>
      <c r="K215" s="9">
        <v>0</v>
      </c>
      <c r="L215" s="10">
        <v>24.769870851451003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6.558755937772601</v>
      </c>
      <c r="S215" s="9">
        <v>17.966687958193102</v>
      </c>
      <c r="T215" s="9">
        <v>2.7364888162902</v>
      </c>
      <c r="U215" s="9">
        <v>0</v>
      </c>
      <c r="V215" s="10">
        <v>12.958609154515198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0.6653632301288002</v>
      </c>
      <c r="AC215" s="9">
        <v>0</v>
      </c>
      <c r="AD215" s="9">
        <v>1.5642327999677001</v>
      </c>
      <c r="AE215" s="9">
        <v>0</v>
      </c>
      <c r="AF215" s="10">
        <v>0.0010252550966999999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329.96317573246256</v>
      </c>
      <c r="AW215" s="9">
        <v>411.64422160114924</v>
      </c>
      <c r="AX215" s="9">
        <v>7.155769305096499</v>
      </c>
      <c r="AY215" s="9">
        <v>0</v>
      </c>
      <c r="AZ215" s="10">
        <v>255.03389564117043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93.60684238121908</v>
      </c>
      <c r="BG215" s="9">
        <v>49.2001714658677</v>
      </c>
      <c r="BH215" s="9">
        <v>11.4317778144512</v>
      </c>
      <c r="BI215" s="9">
        <v>0</v>
      </c>
      <c r="BJ215" s="10">
        <v>46.068336429536096</v>
      </c>
      <c r="BK215" s="16">
        <f t="shared" si="7"/>
        <v>1462.153442760689</v>
      </c>
      <c r="BL215" s="15"/>
      <c r="BM215" s="49"/>
    </row>
    <row r="216" spans="1:65" s="12" customFormat="1" ht="15">
      <c r="A216" s="5"/>
      <c r="B216" s="8" t="s">
        <v>151</v>
      </c>
      <c r="C216" s="11">
        <v>0</v>
      </c>
      <c r="D216" s="9">
        <v>1.8593932648063998</v>
      </c>
      <c r="E216" s="9">
        <v>0</v>
      </c>
      <c r="F216" s="9">
        <v>0</v>
      </c>
      <c r="G216" s="10">
        <v>0</v>
      </c>
      <c r="H216" s="11">
        <v>29.240989896095297</v>
      </c>
      <c r="I216" s="9">
        <v>3294.623878288644</v>
      </c>
      <c r="J216" s="9">
        <v>0</v>
      </c>
      <c r="K216" s="9">
        <v>0</v>
      </c>
      <c r="L216" s="10">
        <v>31.967256566804902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1.8469250402886002</v>
      </c>
      <c r="S216" s="9">
        <v>672.8892808197415</v>
      </c>
      <c r="T216" s="9">
        <v>6.2810399509677</v>
      </c>
      <c r="U216" s="9">
        <v>0</v>
      </c>
      <c r="V216" s="10">
        <v>1.1653127785792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0.0012998044837</v>
      </c>
      <c r="AC216" s="9">
        <v>0</v>
      </c>
      <c r="AD216" s="9">
        <v>0</v>
      </c>
      <c r="AE216" s="9">
        <v>0</v>
      </c>
      <c r="AF216" s="10">
        <v>0.006447502322400001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1.72483225E-05</v>
      </c>
      <c r="AM216" s="9">
        <v>0</v>
      </c>
      <c r="AN216" s="9">
        <v>0</v>
      </c>
      <c r="AO216" s="9">
        <v>0</v>
      </c>
      <c r="AP216" s="10">
        <v>0.0172480409354</v>
      </c>
      <c r="AQ216" s="11">
        <v>0</v>
      </c>
      <c r="AR216" s="9">
        <v>3.2579288217741</v>
      </c>
      <c r="AS216" s="9">
        <v>0</v>
      </c>
      <c r="AT216" s="9">
        <v>0</v>
      </c>
      <c r="AU216" s="10">
        <v>0</v>
      </c>
      <c r="AV216" s="11">
        <v>66.80407106306289</v>
      </c>
      <c r="AW216" s="9">
        <v>155.00698568071113</v>
      </c>
      <c r="AX216" s="9">
        <v>0</v>
      </c>
      <c r="AY216" s="9">
        <v>0</v>
      </c>
      <c r="AZ216" s="10">
        <v>88.22698244457892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8.3566920163598</v>
      </c>
      <c r="BG216" s="9">
        <v>26.346332001063203</v>
      </c>
      <c r="BH216" s="9">
        <v>0</v>
      </c>
      <c r="BI216" s="9">
        <v>0</v>
      </c>
      <c r="BJ216" s="10">
        <v>8.8497898887551</v>
      </c>
      <c r="BK216" s="16">
        <f t="shared" si="7"/>
        <v>4396.747871118297</v>
      </c>
      <c r="BL216" s="15"/>
      <c r="BM216" s="49"/>
    </row>
    <row r="217" spans="1:65" s="12" customFormat="1" ht="15">
      <c r="A217" s="5"/>
      <c r="B217" s="8" t="s">
        <v>152</v>
      </c>
      <c r="C217" s="11">
        <v>0</v>
      </c>
      <c r="D217" s="9">
        <v>27.456679345225698</v>
      </c>
      <c r="E217" s="9">
        <v>0</v>
      </c>
      <c r="F217" s="9">
        <v>0</v>
      </c>
      <c r="G217" s="10">
        <v>0</v>
      </c>
      <c r="H217" s="11">
        <v>64.7915105011602</v>
      </c>
      <c r="I217" s="9">
        <v>606.8036752623865</v>
      </c>
      <c r="J217" s="9">
        <v>0</v>
      </c>
      <c r="K217" s="9">
        <v>0</v>
      </c>
      <c r="L217" s="10">
        <v>7.8453715638049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0.7760416160302999</v>
      </c>
      <c r="S217" s="9">
        <v>6.8307093615159005</v>
      </c>
      <c r="T217" s="9">
        <v>0</v>
      </c>
      <c r="U217" s="9">
        <v>0</v>
      </c>
      <c r="V217" s="10">
        <v>3.1743928205467995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0.0299892433547</v>
      </c>
      <c r="AC217" s="9">
        <v>0</v>
      </c>
      <c r="AD217" s="9">
        <v>0</v>
      </c>
      <c r="AE217" s="9">
        <v>0</v>
      </c>
      <c r="AF217" s="10">
        <v>0.2351755321612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0.0089895206127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5E-09</v>
      </c>
      <c r="AS217" s="9">
        <v>0</v>
      </c>
      <c r="AT217" s="9">
        <v>0</v>
      </c>
      <c r="AU217" s="10">
        <v>0</v>
      </c>
      <c r="AV217" s="11">
        <v>37.391611382871</v>
      </c>
      <c r="AW217" s="9">
        <v>844.6624354126799</v>
      </c>
      <c r="AX217" s="9">
        <v>0</v>
      </c>
      <c r="AY217" s="9">
        <v>0</v>
      </c>
      <c r="AZ217" s="10">
        <v>242.19739989966723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10.0961392562313</v>
      </c>
      <c r="BG217" s="9">
        <v>116.43799619038478</v>
      </c>
      <c r="BH217" s="9">
        <v>0.1290253688709</v>
      </c>
      <c r="BI217" s="9">
        <v>0</v>
      </c>
      <c r="BJ217" s="10">
        <v>54.98057302923829</v>
      </c>
      <c r="BK217" s="16">
        <f t="shared" si="7"/>
        <v>2023.8477153117424</v>
      </c>
      <c r="BL217" s="15"/>
      <c r="BM217" s="56"/>
    </row>
    <row r="218" spans="1:65" s="12" customFormat="1" ht="15">
      <c r="A218" s="5"/>
      <c r="B218" s="8" t="s">
        <v>153</v>
      </c>
      <c r="C218" s="11">
        <v>0</v>
      </c>
      <c r="D218" s="9">
        <v>557.2236265127741</v>
      </c>
      <c r="E218" s="9">
        <v>0</v>
      </c>
      <c r="F218" s="9">
        <v>0</v>
      </c>
      <c r="G218" s="10">
        <v>0</v>
      </c>
      <c r="H218" s="11">
        <v>401.9108343220623</v>
      </c>
      <c r="I218" s="9">
        <v>1983.555081303418</v>
      </c>
      <c r="J218" s="9">
        <v>20.829865616612803</v>
      </c>
      <c r="K218" s="9">
        <v>0</v>
      </c>
      <c r="L218" s="10">
        <v>64.8446550480303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104.55663397541619</v>
      </c>
      <c r="S218" s="9">
        <v>390.91272037770887</v>
      </c>
      <c r="T218" s="9">
        <v>26.403216490870697</v>
      </c>
      <c r="U218" s="9">
        <v>0</v>
      </c>
      <c r="V218" s="10">
        <v>7.894670482835999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0.0235103786126</v>
      </c>
      <c r="AC218" s="9">
        <v>0</v>
      </c>
      <c r="AD218" s="9">
        <v>0</v>
      </c>
      <c r="AE218" s="9">
        <v>0</v>
      </c>
      <c r="AF218" s="10">
        <v>0.0052019070321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0.013667133935199999</v>
      </c>
      <c r="AM218" s="9">
        <v>0</v>
      </c>
      <c r="AN218" s="9">
        <v>0</v>
      </c>
      <c r="AO218" s="9">
        <v>0</v>
      </c>
      <c r="AP218" s="10">
        <v>0.0087290741935</v>
      </c>
      <c r="AQ218" s="11">
        <v>0</v>
      </c>
      <c r="AR218" s="9">
        <v>101.1211314036451</v>
      </c>
      <c r="AS218" s="9">
        <v>0</v>
      </c>
      <c r="AT218" s="9">
        <v>0</v>
      </c>
      <c r="AU218" s="10">
        <v>0</v>
      </c>
      <c r="AV218" s="11">
        <v>85.84641573314</v>
      </c>
      <c r="AW218" s="9">
        <v>639.9492841430176</v>
      </c>
      <c r="AX218" s="9">
        <v>15.2179479801612</v>
      </c>
      <c r="AY218" s="9">
        <v>0</v>
      </c>
      <c r="AZ218" s="10">
        <v>179.0264802781178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16.3043437582807</v>
      </c>
      <c r="BG218" s="9">
        <v>48.65899450409392</v>
      </c>
      <c r="BH218" s="9">
        <v>5.439498357902901</v>
      </c>
      <c r="BI218" s="9">
        <v>0</v>
      </c>
      <c r="BJ218" s="10">
        <v>12.879291495380603</v>
      </c>
      <c r="BK218" s="16">
        <f t="shared" si="7"/>
        <v>4662.625800277245</v>
      </c>
      <c r="BL218" s="15"/>
      <c r="BM218" s="49"/>
    </row>
    <row r="219" spans="1:65" s="12" customFormat="1" ht="15">
      <c r="A219" s="5"/>
      <c r="B219" s="8" t="s">
        <v>154</v>
      </c>
      <c r="C219" s="11">
        <v>0</v>
      </c>
      <c r="D219" s="9">
        <v>3.9859843066128997</v>
      </c>
      <c r="E219" s="9">
        <v>0</v>
      </c>
      <c r="F219" s="9">
        <v>0</v>
      </c>
      <c r="G219" s="10">
        <v>0</v>
      </c>
      <c r="H219" s="11">
        <v>184.09466083709322</v>
      </c>
      <c r="I219" s="9">
        <v>5648.011294524158</v>
      </c>
      <c r="J219" s="9">
        <v>170.2229585524191</v>
      </c>
      <c r="K219" s="9">
        <v>33.0176645061935</v>
      </c>
      <c r="L219" s="10">
        <v>312.09665688673914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78.2210137298661</v>
      </c>
      <c r="S219" s="9">
        <v>218.2424893371588</v>
      </c>
      <c r="T219" s="9">
        <v>37.0452713257415</v>
      </c>
      <c r="U219" s="9">
        <v>0</v>
      </c>
      <c r="V219" s="10">
        <v>120.73073111454491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0.5742762121932999</v>
      </c>
      <c r="AC219" s="9">
        <v>0.004565162516100001</v>
      </c>
      <c r="AD219" s="9">
        <v>0</v>
      </c>
      <c r="AE219" s="9">
        <v>0</v>
      </c>
      <c r="AF219" s="10">
        <v>0.14274877251589999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0.31935881651549997</v>
      </c>
      <c r="AM219" s="9">
        <v>0.24801603909670003</v>
      </c>
      <c r="AN219" s="9">
        <v>0</v>
      </c>
      <c r="AO219" s="9">
        <v>0</v>
      </c>
      <c r="AP219" s="10">
        <v>0.0293025800644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1171.0778437250121</v>
      </c>
      <c r="AW219" s="9">
        <v>2528.300488668202</v>
      </c>
      <c r="AX219" s="9">
        <v>6.894276819451401</v>
      </c>
      <c r="AY219" s="9">
        <v>1021.9883330998387</v>
      </c>
      <c r="AZ219" s="10">
        <v>1013.4484250750454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459.4005627974043</v>
      </c>
      <c r="BG219" s="9">
        <v>496.9261562105616</v>
      </c>
      <c r="BH219" s="9">
        <v>19.459743464289698</v>
      </c>
      <c r="BI219" s="9">
        <v>0</v>
      </c>
      <c r="BJ219" s="10">
        <v>260.27711798243774</v>
      </c>
      <c r="BK219" s="16">
        <f t="shared" si="7"/>
        <v>13784.759940545673</v>
      </c>
      <c r="BL219" s="15"/>
      <c r="BM219" s="49"/>
    </row>
    <row r="220" spans="1:65" s="12" customFormat="1" ht="15">
      <c r="A220" s="5"/>
      <c r="B220" s="8" t="s">
        <v>155</v>
      </c>
      <c r="C220" s="11">
        <v>0</v>
      </c>
      <c r="D220" s="9">
        <v>1.7433562820645</v>
      </c>
      <c r="E220" s="9">
        <v>0</v>
      </c>
      <c r="F220" s="9">
        <v>0</v>
      </c>
      <c r="G220" s="10">
        <v>0</v>
      </c>
      <c r="H220" s="11">
        <v>10.4874261807713</v>
      </c>
      <c r="I220" s="9">
        <v>8.7776137923866</v>
      </c>
      <c r="J220" s="9">
        <v>0</v>
      </c>
      <c r="K220" s="9">
        <v>0</v>
      </c>
      <c r="L220" s="10">
        <v>59.0756551831907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6.431614872286299</v>
      </c>
      <c r="S220" s="9">
        <v>0.1573059791287</v>
      </c>
      <c r="T220" s="9">
        <v>0</v>
      </c>
      <c r="U220" s="9">
        <v>0</v>
      </c>
      <c r="V220" s="10">
        <v>12.643947315899803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0.23626655777359998</v>
      </c>
      <c r="AC220" s="9">
        <v>0</v>
      </c>
      <c r="AD220" s="9">
        <v>0</v>
      </c>
      <c r="AE220" s="9">
        <v>0</v>
      </c>
      <c r="AF220" s="10">
        <v>0.6975325391608002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0.040992843902799996</v>
      </c>
      <c r="AM220" s="9">
        <v>0.023231132193500002</v>
      </c>
      <c r="AN220" s="9">
        <v>0</v>
      </c>
      <c r="AO220" s="9">
        <v>0</v>
      </c>
      <c r="AP220" s="10">
        <v>0.07172228467710001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406.1899411070061</v>
      </c>
      <c r="AW220" s="9">
        <v>324.19929921028495</v>
      </c>
      <c r="AX220" s="9">
        <v>0.009844932870899999</v>
      </c>
      <c r="AY220" s="9">
        <v>0</v>
      </c>
      <c r="AZ220" s="10">
        <v>1117.7491205737222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241.9547577029147</v>
      </c>
      <c r="BG220" s="9">
        <v>45.239169659830694</v>
      </c>
      <c r="BH220" s="9">
        <v>3.4077316901612003</v>
      </c>
      <c r="BI220" s="9">
        <v>0</v>
      </c>
      <c r="BJ220" s="10">
        <v>285.22502021028237</v>
      </c>
      <c r="BK220" s="16">
        <f t="shared" si="7"/>
        <v>2524.361550050509</v>
      </c>
      <c r="BL220" s="15"/>
      <c r="BM220" s="49"/>
    </row>
    <row r="221" spans="1:65" s="12" customFormat="1" ht="15">
      <c r="A221" s="5"/>
      <c r="B221" s="8" t="s">
        <v>156</v>
      </c>
      <c r="C221" s="11">
        <v>0</v>
      </c>
      <c r="D221" s="9">
        <v>154.9920137981612</v>
      </c>
      <c r="E221" s="9">
        <v>0</v>
      </c>
      <c r="F221" s="9">
        <v>0</v>
      </c>
      <c r="G221" s="10">
        <v>0</v>
      </c>
      <c r="H221" s="11">
        <v>65.30298228735329</v>
      </c>
      <c r="I221" s="9">
        <v>1692.9722734144505</v>
      </c>
      <c r="J221" s="9">
        <v>0</v>
      </c>
      <c r="K221" s="9">
        <v>0</v>
      </c>
      <c r="L221" s="10">
        <v>46.968227530965805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4.293069264256499</v>
      </c>
      <c r="S221" s="9">
        <v>1.5534591256773</v>
      </c>
      <c r="T221" s="9">
        <v>0.129321322387</v>
      </c>
      <c r="U221" s="9">
        <v>0</v>
      </c>
      <c r="V221" s="10">
        <v>31.943560817481398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0.27014924706410004</v>
      </c>
      <c r="AC221" s="9">
        <v>0</v>
      </c>
      <c r="AD221" s="9">
        <v>0</v>
      </c>
      <c r="AE221" s="9">
        <v>0</v>
      </c>
      <c r="AF221" s="10">
        <v>0.29659798867720005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0.1021533865157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0.060408021</v>
      </c>
      <c r="AS221" s="9">
        <v>0</v>
      </c>
      <c r="AT221" s="9">
        <v>0</v>
      </c>
      <c r="AU221" s="10">
        <v>0</v>
      </c>
      <c r="AV221" s="11">
        <v>464.39426108927887</v>
      </c>
      <c r="AW221" s="9">
        <v>1010.0635789775682</v>
      </c>
      <c r="AX221" s="9">
        <v>1.0031468610645</v>
      </c>
      <c r="AY221" s="9">
        <v>0</v>
      </c>
      <c r="AZ221" s="10">
        <v>765.1907333325261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47.72732578051581</v>
      </c>
      <c r="BG221" s="9">
        <v>1036.3019588502846</v>
      </c>
      <c r="BH221" s="9">
        <v>8.6992304313545</v>
      </c>
      <c r="BI221" s="9">
        <v>0</v>
      </c>
      <c r="BJ221" s="10">
        <v>87.7804860881444</v>
      </c>
      <c r="BK221" s="16">
        <f t="shared" si="7"/>
        <v>5420.044937614727</v>
      </c>
      <c r="BL221" s="15"/>
      <c r="BM221" s="56"/>
    </row>
    <row r="222" spans="1:65" s="12" customFormat="1" ht="15">
      <c r="A222" s="5"/>
      <c r="B222" s="8" t="s">
        <v>182</v>
      </c>
      <c r="C222" s="11">
        <v>0</v>
      </c>
      <c r="D222" s="9">
        <v>4.785253548387</v>
      </c>
      <c r="E222" s="9">
        <v>0</v>
      </c>
      <c r="F222" s="9">
        <v>0</v>
      </c>
      <c r="G222" s="10">
        <v>0</v>
      </c>
      <c r="H222" s="11">
        <v>0.9098189426765998</v>
      </c>
      <c r="I222" s="9">
        <v>0</v>
      </c>
      <c r="J222" s="9">
        <v>0</v>
      </c>
      <c r="K222" s="9">
        <v>0</v>
      </c>
      <c r="L222" s="10">
        <v>0.1449322037092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2.5569877403859</v>
      </c>
      <c r="S222" s="9">
        <v>0</v>
      </c>
      <c r="T222" s="9">
        <v>0</v>
      </c>
      <c r="U222" s="9">
        <v>0</v>
      </c>
      <c r="V222" s="10">
        <v>0.08189415490270001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0.0341841788383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0.010124887032099999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41.3139235582109</v>
      </c>
      <c r="AW222" s="9">
        <v>2.9019903199999998E-05</v>
      </c>
      <c r="AX222" s="9">
        <v>0</v>
      </c>
      <c r="AY222" s="9">
        <v>0</v>
      </c>
      <c r="AZ222" s="10">
        <v>11.486967944059398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30.9282523135164</v>
      </c>
      <c r="BG222" s="9">
        <v>6.452774100000001E-06</v>
      </c>
      <c r="BH222" s="9">
        <v>0</v>
      </c>
      <c r="BI222" s="9">
        <v>0</v>
      </c>
      <c r="BJ222" s="10">
        <v>1.8102415289321</v>
      </c>
      <c r="BK222" s="16">
        <f t="shared" si="7"/>
        <v>94.06261647332789</v>
      </c>
      <c r="BL222" s="15"/>
      <c r="BM222" s="49"/>
    </row>
    <row r="223" spans="1:65" s="12" customFormat="1" ht="15">
      <c r="A223" s="5"/>
      <c r="B223" s="8" t="s">
        <v>157</v>
      </c>
      <c r="C223" s="11">
        <v>0</v>
      </c>
      <c r="D223" s="9">
        <v>3.932751209645</v>
      </c>
      <c r="E223" s="9">
        <v>0</v>
      </c>
      <c r="F223" s="9">
        <v>0</v>
      </c>
      <c r="G223" s="10">
        <v>0</v>
      </c>
      <c r="H223" s="11">
        <v>55.359645897739796</v>
      </c>
      <c r="I223" s="9">
        <v>342.98439539164434</v>
      </c>
      <c r="J223" s="9">
        <v>0</v>
      </c>
      <c r="K223" s="9">
        <v>0</v>
      </c>
      <c r="L223" s="10">
        <v>33.8821634010948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17.391315299351902</v>
      </c>
      <c r="S223" s="9">
        <v>21.719726570096004</v>
      </c>
      <c r="T223" s="9">
        <v>18.7791040130966</v>
      </c>
      <c r="U223" s="9">
        <v>0</v>
      </c>
      <c r="V223" s="10">
        <v>24.611111898158203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1.1845280294187</v>
      </c>
      <c r="AC223" s="9">
        <v>7.1470954864514</v>
      </c>
      <c r="AD223" s="9">
        <v>0</v>
      </c>
      <c r="AE223" s="9">
        <v>0</v>
      </c>
      <c r="AF223" s="10">
        <v>0.5963195983223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0.0352612918378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1260.415536756622</v>
      </c>
      <c r="AW223" s="9">
        <v>1737.7597625612768</v>
      </c>
      <c r="AX223" s="9">
        <v>14.4625071832579</v>
      </c>
      <c r="AY223" s="9">
        <v>0</v>
      </c>
      <c r="AZ223" s="10">
        <v>1437.2986785075489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390.41680322689785</v>
      </c>
      <c r="BG223" s="9">
        <v>282.1441381162446</v>
      </c>
      <c r="BH223" s="9">
        <v>80.9411622370305</v>
      </c>
      <c r="BI223" s="9">
        <v>0</v>
      </c>
      <c r="BJ223" s="10">
        <v>308.4248838746152</v>
      </c>
      <c r="BK223" s="16">
        <f t="shared" si="7"/>
        <v>6039.486890550352</v>
      </c>
      <c r="BL223" s="15"/>
      <c r="BM223" s="49"/>
    </row>
    <row r="224" spans="1:65" s="12" customFormat="1" ht="15">
      <c r="A224" s="5"/>
      <c r="B224" s="8" t="s">
        <v>302</v>
      </c>
      <c r="C224" s="11">
        <v>0</v>
      </c>
      <c r="D224" s="9">
        <v>528.5768815660322</v>
      </c>
      <c r="E224" s="9">
        <v>0</v>
      </c>
      <c r="F224" s="9">
        <v>0</v>
      </c>
      <c r="G224" s="10">
        <v>58.809643057870794</v>
      </c>
      <c r="H224" s="11">
        <v>200.40141453799828</v>
      </c>
      <c r="I224" s="9">
        <v>5678.779807468515</v>
      </c>
      <c r="J224" s="9">
        <v>356.1397667871611</v>
      </c>
      <c r="K224" s="9">
        <v>0</v>
      </c>
      <c r="L224" s="10">
        <v>45.6057178974172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57.8101323148367</v>
      </c>
      <c r="S224" s="9">
        <v>890.3220428303218</v>
      </c>
      <c r="T224" s="9">
        <v>24.6572437334836</v>
      </c>
      <c r="U224" s="9">
        <v>0</v>
      </c>
      <c r="V224" s="10">
        <v>10.442214364901004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0.0967522203546</v>
      </c>
      <c r="AC224" s="9">
        <v>0</v>
      </c>
      <c r="AD224" s="9">
        <v>0</v>
      </c>
      <c r="AE224" s="9">
        <v>0</v>
      </c>
      <c r="AF224" s="10">
        <v>0.1198191912257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0.007600998838399999</v>
      </c>
      <c r="AM224" s="9">
        <v>0</v>
      </c>
      <c r="AN224" s="9">
        <v>0</v>
      </c>
      <c r="AO224" s="9">
        <v>0</v>
      </c>
      <c r="AP224" s="10">
        <v>0.018314188935400003</v>
      </c>
      <c r="AQ224" s="11">
        <v>0</v>
      </c>
      <c r="AR224" s="9">
        <v>192.23507271490323</v>
      </c>
      <c r="AS224" s="9">
        <v>0</v>
      </c>
      <c r="AT224" s="9">
        <v>0</v>
      </c>
      <c r="AU224" s="10">
        <v>0</v>
      </c>
      <c r="AV224" s="11">
        <v>334.27607977947497</v>
      </c>
      <c r="AW224" s="9">
        <v>1218.9468929607738</v>
      </c>
      <c r="AX224" s="9">
        <v>6.7862744338384005</v>
      </c>
      <c r="AY224" s="9">
        <v>0</v>
      </c>
      <c r="AZ224" s="10">
        <v>249.96833969377002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43.13836407673361</v>
      </c>
      <c r="BG224" s="9">
        <v>470.43002399225327</v>
      </c>
      <c r="BH224" s="9">
        <v>15.497216677418898</v>
      </c>
      <c r="BI224" s="9">
        <v>0</v>
      </c>
      <c r="BJ224" s="10">
        <v>64.7818640101715</v>
      </c>
      <c r="BK224" s="16">
        <f t="shared" si="7"/>
        <v>10447.847479497232</v>
      </c>
      <c r="BL224" s="15"/>
      <c r="BM224" s="49"/>
    </row>
    <row r="225" spans="1:65" s="20" customFormat="1" ht="15">
      <c r="A225" s="5"/>
      <c r="B225" s="14" t="s">
        <v>20</v>
      </c>
      <c r="C225" s="19">
        <f>SUM(C214:C224)</f>
        <v>0</v>
      </c>
      <c r="D225" s="17">
        <f>SUM(D214:D224)</f>
        <v>1770.5044431486765</v>
      </c>
      <c r="E225" s="17">
        <f>SUM(E214:E224)</f>
        <v>0</v>
      </c>
      <c r="F225" s="17">
        <f>SUM(F214:F224)</f>
        <v>0</v>
      </c>
      <c r="G225" s="18">
        <f>SUM(G214:G224)</f>
        <v>81.0697500782578</v>
      </c>
      <c r="H225" s="19">
        <f aca="true" t="shared" si="8" ref="H225:BJ225">SUM(H214:H224)</f>
        <v>1063.4764186818188</v>
      </c>
      <c r="I225" s="17">
        <f t="shared" si="8"/>
        <v>21026.48008468244</v>
      </c>
      <c r="J225" s="17">
        <f t="shared" si="8"/>
        <v>649.9295092283219</v>
      </c>
      <c r="K225" s="17">
        <f t="shared" si="8"/>
        <v>33.0176645061935</v>
      </c>
      <c r="L225" s="18">
        <f t="shared" si="8"/>
        <v>635.3730699354975</v>
      </c>
      <c r="M225" s="19">
        <f t="shared" si="8"/>
        <v>0</v>
      </c>
      <c r="N225" s="17">
        <f t="shared" si="8"/>
        <v>0</v>
      </c>
      <c r="O225" s="17">
        <f t="shared" si="8"/>
        <v>0</v>
      </c>
      <c r="P225" s="17">
        <f t="shared" si="8"/>
        <v>0</v>
      </c>
      <c r="Q225" s="18">
        <f t="shared" si="8"/>
        <v>0</v>
      </c>
      <c r="R225" s="19">
        <f t="shared" si="8"/>
        <v>314.142318556425</v>
      </c>
      <c r="S225" s="17">
        <f t="shared" si="8"/>
        <v>2250.7213734390252</v>
      </c>
      <c r="T225" s="17">
        <f t="shared" si="8"/>
        <v>124.00137433193399</v>
      </c>
      <c r="U225" s="17">
        <f t="shared" si="8"/>
        <v>0</v>
      </c>
      <c r="V225" s="18">
        <f t="shared" si="8"/>
        <v>233.0281711519771</v>
      </c>
      <c r="W225" s="19">
        <f t="shared" si="8"/>
        <v>0</v>
      </c>
      <c r="X225" s="17">
        <f t="shared" si="8"/>
        <v>0</v>
      </c>
      <c r="Y225" s="17">
        <f t="shared" si="8"/>
        <v>0</v>
      </c>
      <c r="Z225" s="17">
        <f t="shared" si="8"/>
        <v>0</v>
      </c>
      <c r="AA225" s="18">
        <f t="shared" si="8"/>
        <v>0</v>
      </c>
      <c r="AB225" s="19">
        <f t="shared" si="8"/>
        <v>3.1478616741577</v>
      </c>
      <c r="AC225" s="17">
        <f t="shared" si="8"/>
        <v>7.1516606489675</v>
      </c>
      <c r="AD225" s="17">
        <f t="shared" si="8"/>
        <v>1.5642327999677001</v>
      </c>
      <c r="AE225" s="17">
        <f t="shared" si="8"/>
        <v>0</v>
      </c>
      <c r="AF225" s="18">
        <f t="shared" si="8"/>
        <v>2.1008682865143</v>
      </c>
      <c r="AG225" s="19">
        <f t="shared" si="8"/>
        <v>0</v>
      </c>
      <c r="AH225" s="17">
        <f t="shared" si="8"/>
        <v>0</v>
      </c>
      <c r="AI225" s="17">
        <f t="shared" si="8"/>
        <v>0</v>
      </c>
      <c r="AJ225" s="17">
        <f t="shared" si="8"/>
        <v>0</v>
      </c>
      <c r="AK225" s="18">
        <f t="shared" si="8"/>
        <v>0</v>
      </c>
      <c r="AL225" s="19">
        <f t="shared" si="8"/>
        <v>0.5381661275127</v>
      </c>
      <c r="AM225" s="17">
        <f t="shared" si="8"/>
        <v>0.27124717129020004</v>
      </c>
      <c r="AN225" s="17">
        <f t="shared" si="8"/>
        <v>0</v>
      </c>
      <c r="AO225" s="17">
        <f t="shared" si="8"/>
        <v>0</v>
      </c>
      <c r="AP225" s="18">
        <f t="shared" si="8"/>
        <v>0.1453161688058</v>
      </c>
      <c r="AQ225" s="19">
        <f t="shared" si="8"/>
        <v>0</v>
      </c>
      <c r="AR225" s="17">
        <f t="shared" si="8"/>
        <v>296.6745409663224</v>
      </c>
      <c r="AS225" s="17">
        <f t="shared" si="8"/>
        <v>0</v>
      </c>
      <c r="AT225" s="17">
        <f t="shared" si="8"/>
        <v>0</v>
      </c>
      <c r="AU225" s="18">
        <f t="shared" si="8"/>
        <v>0</v>
      </c>
      <c r="AV225" s="19">
        <f t="shared" si="8"/>
        <v>4209.04746226791</v>
      </c>
      <c r="AW225" s="17">
        <f t="shared" si="8"/>
        <v>9140.943008376056</v>
      </c>
      <c r="AX225" s="17">
        <f t="shared" si="8"/>
        <v>55.29631408241809</v>
      </c>
      <c r="AY225" s="17">
        <f t="shared" si="8"/>
        <v>1021.9883330998387</v>
      </c>
      <c r="AZ225" s="18">
        <f t="shared" si="8"/>
        <v>5414.264170027978</v>
      </c>
      <c r="BA225" s="19">
        <f t="shared" si="8"/>
        <v>0</v>
      </c>
      <c r="BB225" s="17">
        <f t="shared" si="8"/>
        <v>0</v>
      </c>
      <c r="BC225" s="17">
        <f t="shared" si="8"/>
        <v>0</v>
      </c>
      <c r="BD225" s="17">
        <f t="shared" si="8"/>
        <v>0</v>
      </c>
      <c r="BE225" s="18">
        <f t="shared" si="8"/>
        <v>0</v>
      </c>
      <c r="BF225" s="19">
        <f t="shared" si="8"/>
        <v>1354.9611668111593</v>
      </c>
      <c r="BG225" s="17">
        <f t="shared" si="8"/>
        <v>2590.072723800777</v>
      </c>
      <c r="BH225" s="17">
        <f t="shared" si="8"/>
        <v>147.5659157281248</v>
      </c>
      <c r="BI225" s="17">
        <f t="shared" si="8"/>
        <v>0</v>
      </c>
      <c r="BJ225" s="18">
        <f t="shared" si="8"/>
        <v>1135.7787328524917</v>
      </c>
      <c r="BK225" s="31">
        <f>SUM(BK214:BK224)</f>
        <v>53563.25589863086</v>
      </c>
      <c r="BL225" s="15"/>
      <c r="BM225" s="49"/>
    </row>
    <row r="226" spans="1:65" s="20" customFormat="1" ht="15">
      <c r="A226" s="5"/>
      <c r="B226" s="14" t="s">
        <v>21</v>
      </c>
      <c r="C226" s="19">
        <f aca="true" t="shared" si="9" ref="C226:AH226">C225+C212+C209+C205+C17+C13</f>
        <v>0</v>
      </c>
      <c r="D226" s="17">
        <f t="shared" si="9"/>
        <v>4452.534298477868</v>
      </c>
      <c r="E226" s="17">
        <f t="shared" si="9"/>
        <v>0</v>
      </c>
      <c r="F226" s="17">
        <f t="shared" si="9"/>
        <v>0</v>
      </c>
      <c r="G226" s="18">
        <f t="shared" si="9"/>
        <v>231.3738131798383</v>
      </c>
      <c r="H226" s="19">
        <f t="shared" si="9"/>
        <v>2174.328363054961</v>
      </c>
      <c r="I226" s="17">
        <f t="shared" si="9"/>
        <v>41694.745584341195</v>
      </c>
      <c r="J226" s="17">
        <f t="shared" si="9"/>
        <v>4892.78193839632</v>
      </c>
      <c r="K226" s="17">
        <f t="shared" si="9"/>
        <v>117.5988470251934</v>
      </c>
      <c r="L226" s="18">
        <f t="shared" si="9"/>
        <v>1556.634829532772</v>
      </c>
      <c r="M226" s="19">
        <f t="shared" si="9"/>
        <v>0</v>
      </c>
      <c r="N226" s="17">
        <f t="shared" si="9"/>
        <v>0</v>
      </c>
      <c r="O226" s="17">
        <f t="shared" si="9"/>
        <v>0</v>
      </c>
      <c r="P226" s="17">
        <f t="shared" si="9"/>
        <v>0</v>
      </c>
      <c r="Q226" s="18">
        <f t="shared" si="9"/>
        <v>0</v>
      </c>
      <c r="R226" s="19">
        <f t="shared" si="9"/>
        <v>555.9515793138921</v>
      </c>
      <c r="S226" s="17">
        <f t="shared" si="9"/>
        <v>6543.1850650333345</v>
      </c>
      <c r="T226" s="17">
        <f t="shared" si="9"/>
        <v>858.1781677525443</v>
      </c>
      <c r="U226" s="17">
        <f t="shared" si="9"/>
        <v>0</v>
      </c>
      <c r="V226" s="18">
        <f t="shared" si="9"/>
        <v>484.90321092552114</v>
      </c>
      <c r="W226" s="19">
        <f t="shared" si="9"/>
        <v>0</v>
      </c>
      <c r="X226" s="17">
        <f t="shared" si="9"/>
        <v>25.4820865203225</v>
      </c>
      <c r="Y226" s="17">
        <f t="shared" si="9"/>
        <v>0</v>
      </c>
      <c r="Z226" s="17">
        <f t="shared" si="9"/>
        <v>0</v>
      </c>
      <c r="AA226" s="18">
        <f t="shared" si="9"/>
        <v>0</v>
      </c>
      <c r="AB226" s="19">
        <f t="shared" si="9"/>
        <v>6.9363171567335</v>
      </c>
      <c r="AC226" s="17">
        <f t="shared" si="9"/>
        <v>20.9955657619349</v>
      </c>
      <c r="AD226" s="17">
        <f t="shared" si="9"/>
        <v>1.5642327999677001</v>
      </c>
      <c r="AE226" s="17">
        <f t="shared" si="9"/>
        <v>0</v>
      </c>
      <c r="AF226" s="18">
        <f t="shared" si="9"/>
        <v>4.9127118384478</v>
      </c>
      <c r="AG226" s="19">
        <f t="shared" si="9"/>
        <v>0</v>
      </c>
      <c r="AH226" s="17">
        <f t="shared" si="9"/>
        <v>0</v>
      </c>
      <c r="AI226" s="17">
        <f aca="true" t="shared" si="10" ref="AI226:BK226">AI225+AI212+AI209+AI205+AI17+AI13</f>
        <v>0</v>
      </c>
      <c r="AJ226" s="17">
        <f t="shared" si="10"/>
        <v>0</v>
      </c>
      <c r="AK226" s="18">
        <f t="shared" si="10"/>
        <v>0</v>
      </c>
      <c r="AL226" s="19">
        <f t="shared" si="10"/>
        <v>0.8748467108326</v>
      </c>
      <c r="AM226" s="17">
        <f t="shared" si="10"/>
        <v>0.46488425203210004</v>
      </c>
      <c r="AN226" s="17">
        <f t="shared" si="10"/>
        <v>0</v>
      </c>
      <c r="AO226" s="17">
        <f t="shared" si="10"/>
        <v>0</v>
      </c>
      <c r="AP226" s="18">
        <f t="shared" si="10"/>
        <v>0.5057832120631001</v>
      </c>
      <c r="AQ226" s="19">
        <f t="shared" si="10"/>
        <v>0</v>
      </c>
      <c r="AR226" s="17">
        <f t="shared" si="10"/>
        <v>881.3619359700641</v>
      </c>
      <c r="AS226" s="17">
        <f t="shared" si="10"/>
        <v>0</v>
      </c>
      <c r="AT226" s="17">
        <f t="shared" si="10"/>
        <v>0</v>
      </c>
      <c r="AU226" s="18">
        <f t="shared" si="10"/>
        <v>0</v>
      </c>
      <c r="AV226" s="19">
        <f t="shared" si="10"/>
        <v>8934.629658776996</v>
      </c>
      <c r="AW226" s="17">
        <f t="shared" si="10"/>
        <v>21810.436870237827</v>
      </c>
      <c r="AX226" s="17">
        <f t="shared" si="10"/>
        <v>2738.698396326481</v>
      </c>
      <c r="AY226" s="17">
        <f t="shared" si="10"/>
        <v>1021.9883330998387</v>
      </c>
      <c r="AZ226" s="18">
        <f t="shared" si="10"/>
        <v>8588.767983358968</v>
      </c>
      <c r="BA226" s="19">
        <f t="shared" si="10"/>
        <v>0</v>
      </c>
      <c r="BB226" s="17">
        <f t="shared" si="10"/>
        <v>0</v>
      </c>
      <c r="BC226" s="17">
        <f t="shared" si="10"/>
        <v>0</v>
      </c>
      <c r="BD226" s="17">
        <f t="shared" si="10"/>
        <v>0</v>
      </c>
      <c r="BE226" s="18">
        <f t="shared" si="10"/>
        <v>0</v>
      </c>
      <c r="BF226" s="19">
        <f t="shared" si="10"/>
        <v>2475.594788137369</v>
      </c>
      <c r="BG226" s="17">
        <f t="shared" si="10"/>
        <v>4992.313849770018</v>
      </c>
      <c r="BH226" s="17">
        <f t="shared" si="10"/>
        <v>344.90255687821775</v>
      </c>
      <c r="BI226" s="17">
        <f t="shared" si="10"/>
        <v>0</v>
      </c>
      <c r="BJ226" s="18">
        <f t="shared" si="10"/>
        <v>1984.940689499417</v>
      </c>
      <c r="BK226" s="18">
        <f t="shared" si="10"/>
        <v>117397.58718734098</v>
      </c>
      <c r="BL226" s="15"/>
      <c r="BM226" s="49"/>
    </row>
    <row r="227" spans="3:64" ht="1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5"/>
    </row>
    <row r="228" spans="1:65" s="12" customFormat="1" ht="15" customHeight="1">
      <c r="A228" s="5" t="s">
        <v>22</v>
      </c>
      <c r="B228" s="25" t="s">
        <v>23</v>
      </c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3"/>
      <c r="BK228" s="15"/>
      <c r="BL228" s="15"/>
      <c r="BM228" s="56"/>
    </row>
    <row r="229" spans="1:65" s="12" customFormat="1" ht="15">
      <c r="A229" s="5" t="s">
        <v>9</v>
      </c>
      <c r="B229" s="60" t="s">
        <v>98</v>
      </c>
      <c r="C229" s="11"/>
      <c r="D229" s="9"/>
      <c r="E229" s="9"/>
      <c r="F229" s="9"/>
      <c r="G229" s="10"/>
      <c r="H229" s="11"/>
      <c r="I229" s="9"/>
      <c r="J229" s="9"/>
      <c r="K229" s="9"/>
      <c r="L229" s="10"/>
      <c r="M229" s="11"/>
      <c r="N229" s="9"/>
      <c r="O229" s="9"/>
      <c r="P229" s="9"/>
      <c r="Q229" s="10"/>
      <c r="R229" s="11"/>
      <c r="S229" s="9"/>
      <c r="T229" s="9"/>
      <c r="U229" s="9"/>
      <c r="V229" s="10"/>
      <c r="W229" s="11"/>
      <c r="X229" s="9"/>
      <c r="Y229" s="9"/>
      <c r="Z229" s="9"/>
      <c r="AA229" s="10"/>
      <c r="AB229" s="11"/>
      <c r="AC229" s="9"/>
      <c r="AD229" s="9"/>
      <c r="AE229" s="9"/>
      <c r="AF229" s="10"/>
      <c r="AG229" s="11"/>
      <c r="AH229" s="9"/>
      <c r="AI229" s="9"/>
      <c r="AJ229" s="9"/>
      <c r="AK229" s="10"/>
      <c r="AL229" s="11"/>
      <c r="AM229" s="9"/>
      <c r="AN229" s="9"/>
      <c r="AO229" s="9"/>
      <c r="AP229" s="10"/>
      <c r="AQ229" s="11"/>
      <c r="AR229" s="9"/>
      <c r="AS229" s="9"/>
      <c r="AT229" s="9"/>
      <c r="AU229" s="10"/>
      <c r="AV229" s="11"/>
      <c r="AW229" s="9"/>
      <c r="AX229" s="9"/>
      <c r="AY229" s="9"/>
      <c r="AZ229" s="10"/>
      <c r="BA229" s="11"/>
      <c r="BB229" s="9"/>
      <c r="BC229" s="9"/>
      <c r="BD229" s="9"/>
      <c r="BE229" s="10"/>
      <c r="BF229" s="11"/>
      <c r="BG229" s="9"/>
      <c r="BH229" s="9"/>
      <c r="BI229" s="9"/>
      <c r="BJ229" s="10"/>
      <c r="BK229" s="16"/>
      <c r="BL229" s="15"/>
      <c r="BM229" s="56"/>
    </row>
    <row r="230" spans="1:65" s="12" customFormat="1" ht="15">
      <c r="A230" s="5"/>
      <c r="B230" s="8" t="s">
        <v>204</v>
      </c>
      <c r="C230" s="11">
        <v>0</v>
      </c>
      <c r="D230" s="9">
        <v>0</v>
      </c>
      <c r="E230" s="9">
        <v>0</v>
      </c>
      <c r="F230" s="9">
        <v>0</v>
      </c>
      <c r="G230" s="10">
        <v>0</v>
      </c>
      <c r="H230" s="11">
        <v>0.7942482293211</v>
      </c>
      <c r="I230" s="9">
        <v>0</v>
      </c>
      <c r="J230" s="9">
        <v>0</v>
      </c>
      <c r="K230" s="9">
        <v>0</v>
      </c>
      <c r="L230" s="10">
        <v>0.4759210978379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0.5121028852235999</v>
      </c>
      <c r="S230" s="9">
        <v>0</v>
      </c>
      <c r="T230" s="9">
        <v>0</v>
      </c>
      <c r="U230" s="9">
        <v>0</v>
      </c>
      <c r="V230" s="10">
        <v>0.07588330416070001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0.28126656622509993</v>
      </c>
      <c r="AC230" s="9">
        <v>0</v>
      </c>
      <c r="AD230" s="9">
        <v>0</v>
      </c>
      <c r="AE230" s="9">
        <v>0</v>
      </c>
      <c r="AF230" s="10">
        <v>0.1907574684189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0.6937259544176001</v>
      </c>
      <c r="AM230" s="9">
        <v>0</v>
      </c>
      <c r="AN230" s="9">
        <v>0</v>
      </c>
      <c r="AO230" s="9">
        <v>0</v>
      </c>
      <c r="AP230" s="10">
        <v>0.1338979956768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37.3239065285128</v>
      </c>
      <c r="AW230" s="9">
        <v>0.0128287180644</v>
      </c>
      <c r="AX230" s="9">
        <v>0</v>
      </c>
      <c r="AY230" s="9">
        <v>0</v>
      </c>
      <c r="AZ230" s="10">
        <v>16.230839563655195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38.53574983918465</v>
      </c>
      <c r="BG230" s="9">
        <v>0.032654918709500005</v>
      </c>
      <c r="BH230" s="9">
        <v>0</v>
      </c>
      <c r="BI230" s="9">
        <v>0</v>
      </c>
      <c r="BJ230" s="10">
        <v>9.2144314420442</v>
      </c>
      <c r="BK230" s="16">
        <f>SUM(C230:BJ230)</f>
        <v>104.50821451145244</v>
      </c>
      <c r="BL230" s="15"/>
      <c r="BM230" s="49"/>
    </row>
    <row r="231" spans="1:65" s="12" customFormat="1" ht="15">
      <c r="A231" s="5"/>
      <c r="B231" s="8" t="s">
        <v>33</v>
      </c>
      <c r="C231" s="11">
        <v>0</v>
      </c>
      <c r="D231" s="9">
        <v>0.5300661464516</v>
      </c>
      <c r="E231" s="9">
        <v>0</v>
      </c>
      <c r="F231" s="9">
        <v>0</v>
      </c>
      <c r="G231" s="10">
        <v>0</v>
      </c>
      <c r="H231" s="11">
        <v>119.5935960740894</v>
      </c>
      <c r="I231" s="9">
        <v>0.3426184010317</v>
      </c>
      <c r="J231" s="9">
        <v>0.0031888002258</v>
      </c>
      <c r="K231" s="9">
        <v>0</v>
      </c>
      <c r="L231" s="10">
        <v>65.501930564737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90.12476267734527</v>
      </c>
      <c r="S231" s="9">
        <v>0.162541652032</v>
      </c>
      <c r="T231" s="9">
        <v>0</v>
      </c>
      <c r="U231" s="9">
        <v>0</v>
      </c>
      <c r="V231" s="10">
        <v>33.278225905705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5.8193944368694</v>
      </c>
      <c r="AC231" s="9">
        <v>0.0074944679032</v>
      </c>
      <c r="AD231" s="9">
        <v>0</v>
      </c>
      <c r="AE231" s="9">
        <v>0</v>
      </c>
      <c r="AF231" s="10">
        <v>2.0127667076445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4.7325689477076</v>
      </c>
      <c r="AM231" s="9">
        <v>33.943526355774</v>
      </c>
      <c r="AN231" s="9">
        <v>0</v>
      </c>
      <c r="AO231" s="9">
        <v>0</v>
      </c>
      <c r="AP231" s="10">
        <v>1.5453872207409003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1751.638510831923</v>
      </c>
      <c r="AW231" s="9">
        <v>18.667659423177373</v>
      </c>
      <c r="AX231" s="9">
        <v>0.15964876022570001</v>
      </c>
      <c r="AY231" s="9">
        <v>0.0193417264516</v>
      </c>
      <c r="AZ231" s="10">
        <v>876.4334939578848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1376.6437475915707</v>
      </c>
      <c r="BG231" s="9">
        <v>20.0558779829614</v>
      </c>
      <c r="BH231" s="9">
        <v>0</v>
      </c>
      <c r="BI231" s="9">
        <v>0</v>
      </c>
      <c r="BJ231" s="10">
        <v>444.52895490892445</v>
      </c>
      <c r="BK231" s="16">
        <f>SUM(C231:BJ231)</f>
        <v>4845.745303541376</v>
      </c>
      <c r="BL231" s="15"/>
      <c r="BM231" s="49"/>
    </row>
    <row r="232" spans="1:65" s="20" customFormat="1" ht="15">
      <c r="A232" s="5"/>
      <c r="B232" s="14" t="s">
        <v>11</v>
      </c>
      <c r="C232" s="19">
        <f>SUM(C230:C231)</f>
        <v>0</v>
      </c>
      <c r="D232" s="17">
        <f aca="true" t="shared" si="11" ref="D232:BK232">SUM(D230:D231)</f>
        <v>0.5300661464516</v>
      </c>
      <c r="E232" s="17">
        <f t="shared" si="11"/>
        <v>0</v>
      </c>
      <c r="F232" s="17">
        <f t="shared" si="11"/>
        <v>0</v>
      </c>
      <c r="G232" s="18">
        <f t="shared" si="11"/>
        <v>0</v>
      </c>
      <c r="H232" s="19">
        <f t="shared" si="11"/>
        <v>120.3878443034105</v>
      </c>
      <c r="I232" s="17">
        <f t="shared" si="11"/>
        <v>0.3426184010317</v>
      </c>
      <c r="J232" s="17">
        <f t="shared" si="11"/>
        <v>0.0031888002258</v>
      </c>
      <c r="K232" s="17">
        <f t="shared" si="11"/>
        <v>0</v>
      </c>
      <c r="L232" s="18">
        <f t="shared" si="11"/>
        <v>65.97785166257489</v>
      </c>
      <c r="M232" s="19">
        <f t="shared" si="11"/>
        <v>0</v>
      </c>
      <c r="N232" s="17">
        <f t="shared" si="11"/>
        <v>0</v>
      </c>
      <c r="O232" s="17">
        <f t="shared" si="11"/>
        <v>0</v>
      </c>
      <c r="P232" s="17">
        <f t="shared" si="11"/>
        <v>0</v>
      </c>
      <c r="Q232" s="18">
        <f t="shared" si="11"/>
        <v>0</v>
      </c>
      <c r="R232" s="19">
        <f t="shared" si="11"/>
        <v>90.63686556256887</v>
      </c>
      <c r="S232" s="17">
        <f t="shared" si="11"/>
        <v>0.162541652032</v>
      </c>
      <c r="T232" s="17">
        <f t="shared" si="11"/>
        <v>0</v>
      </c>
      <c r="U232" s="17">
        <f t="shared" si="11"/>
        <v>0</v>
      </c>
      <c r="V232" s="18">
        <f t="shared" si="11"/>
        <v>33.3541092098657</v>
      </c>
      <c r="W232" s="19">
        <f t="shared" si="11"/>
        <v>0</v>
      </c>
      <c r="X232" s="17">
        <f t="shared" si="11"/>
        <v>0</v>
      </c>
      <c r="Y232" s="17">
        <f t="shared" si="11"/>
        <v>0</v>
      </c>
      <c r="Z232" s="17">
        <f t="shared" si="11"/>
        <v>0</v>
      </c>
      <c r="AA232" s="18">
        <f t="shared" si="11"/>
        <v>0</v>
      </c>
      <c r="AB232" s="19">
        <f t="shared" si="11"/>
        <v>6.1006610030945</v>
      </c>
      <c r="AC232" s="17">
        <f t="shared" si="11"/>
        <v>0.0074944679032</v>
      </c>
      <c r="AD232" s="17">
        <f t="shared" si="11"/>
        <v>0</v>
      </c>
      <c r="AE232" s="17">
        <f t="shared" si="11"/>
        <v>0</v>
      </c>
      <c r="AF232" s="18">
        <f t="shared" si="11"/>
        <v>2.2035241760634</v>
      </c>
      <c r="AG232" s="19">
        <f t="shared" si="11"/>
        <v>0</v>
      </c>
      <c r="AH232" s="17">
        <f t="shared" si="11"/>
        <v>0</v>
      </c>
      <c r="AI232" s="17">
        <f t="shared" si="11"/>
        <v>0</v>
      </c>
      <c r="AJ232" s="17">
        <f t="shared" si="11"/>
        <v>0</v>
      </c>
      <c r="AK232" s="18">
        <f t="shared" si="11"/>
        <v>0</v>
      </c>
      <c r="AL232" s="19">
        <f t="shared" si="11"/>
        <v>5.4262949021252</v>
      </c>
      <c r="AM232" s="17">
        <f t="shared" si="11"/>
        <v>33.943526355774</v>
      </c>
      <c r="AN232" s="17">
        <f t="shared" si="11"/>
        <v>0</v>
      </c>
      <c r="AO232" s="17">
        <f t="shared" si="11"/>
        <v>0</v>
      </c>
      <c r="AP232" s="18">
        <f t="shared" si="11"/>
        <v>1.6792852164177003</v>
      </c>
      <c r="AQ232" s="19">
        <f t="shared" si="11"/>
        <v>0</v>
      </c>
      <c r="AR232" s="17">
        <f t="shared" si="11"/>
        <v>0</v>
      </c>
      <c r="AS232" s="17">
        <f t="shared" si="11"/>
        <v>0</v>
      </c>
      <c r="AT232" s="17">
        <f t="shared" si="11"/>
        <v>0</v>
      </c>
      <c r="AU232" s="18">
        <f t="shared" si="11"/>
        <v>0</v>
      </c>
      <c r="AV232" s="19">
        <f t="shared" si="11"/>
        <v>1788.962417360436</v>
      </c>
      <c r="AW232" s="17">
        <f t="shared" si="11"/>
        <v>18.680488141241774</v>
      </c>
      <c r="AX232" s="17">
        <f t="shared" si="11"/>
        <v>0.15964876022570001</v>
      </c>
      <c r="AY232" s="17">
        <f t="shared" si="11"/>
        <v>0.0193417264516</v>
      </c>
      <c r="AZ232" s="18">
        <f t="shared" si="11"/>
        <v>892.66433352154</v>
      </c>
      <c r="BA232" s="19">
        <f t="shared" si="11"/>
        <v>0</v>
      </c>
      <c r="BB232" s="17">
        <f t="shared" si="11"/>
        <v>0</v>
      </c>
      <c r="BC232" s="17">
        <f t="shared" si="11"/>
        <v>0</v>
      </c>
      <c r="BD232" s="17">
        <f t="shared" si="11"/>
        <v>0</v>
      </c>
      <c r="BE232" s="18">
        <f t="shared" si="11"/>
        <v>0</v>
      </c>
      <c r="BF232" s="19">
        <f t="shared" si="11"/>
        <v>1415.1794974307554</v>
      </c>
      <c r="BG232" s="17">
        <f t="shared" si="11"/>
        <v>20.0885329016709</v>
      </c>
      <c r="BH232" s="17">
        <f t="shared" si="11"/>
        <v>0</v>
      </c>
      <c r="BI232" s="17">
        <f t="shared" si="11"/>
        <v>0</v>
      </c>
      <c r="BJ232" s="18">
        <f t="shared" si="11"/>
        <v>453.74338635096865</v>
      </c>
      <c r="BK232" s="31">
        <f t="shared" si="11"/>
        <v>4950.253518052828</v>
      </c>
      <c r="BL232" s="15"/>
      <c r="BM232" s="49"/>
    </row>
    <row r="233" spans="3:65" ht="1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5"/>
      <c r="BM233" s="49"/>
    </row>
    <row r="234" spans="1:65" s="12" customFormat="1" ht="15">
      <c r="A234" s="5" t="s">
        <v>12</v>
      </c>
      <c r="B234" s="26" t="s">
        <v>24</v>
      </c>
      <c r="C234" s="11"/>
      <c r="D234" s="9"/>
      <c r="E234" s="9"/>
      <c r="F234" s="9"/>
      <c r="G234" s="10"/>
      <c r="H234" s="11"/>
      <c r="I234" s="9"/>
      <c r="J234" s="9"/>
      <c r="K234" s="9"/>
      <c r="L234" s="10"/>
      <c r="M234" s="11"/>
      <c r="N234" s="9"/>
      <c r="O234" s="9"/>
      <c r="P234" s="9"/>
      <c r="Q234" s="10"/>
      <c r="R234" s="11"/>
      <c r="S234" s="9"/>
      <c r="T234" s="9"/>
      <c r="U234" s="9"/>
      <c r="V234" s="10"/>
      <c r="W234" s="11"/>
      <c r="X234" s="9"/>
      <c r="Y234" s="9"/>
      <c r="Z234" s="9"/>
      <c r="AA234" s="10"/>
      <c r="AB234" s="11"/>
      <c r="AC234" s="9"/>
      <c r="AD234" s="9"/>
      <c r="AE234" s="9"/>
      <c r="AF234" s="10"/>
      <c r="AG234" s="11"/>
      <c r="AH234" s="9"/>
      <c r="AI234" s="9"/>
      <c r="AJ234" s="9"/>
      <c r="AK234" s="10"/>
      <c r="AL234" s="11"/>
      <c r="AM234" s="9"/>
      <c r="AN234" s="9"/>
      <c r="AO234" s="9"/>
      <c r="AP234" s="10"/>
      <c r="AQ234" s="11"/>
      <c r="AR234" s="9"/>
      <c r="AS234" s="9"/>
      <c r="AT234" s="9"/>
      <c r="AU234" s="10"/>
      <c r="AV234" s="11"/>
      <c r="AW234" s="9"/>
      <c r="AX234" s="9"/>
      <c r="AY234" s="9"/>
      <c r="AZ234" s="10"/>
      <c r="BA234" s="11"/>
      <c r="BB234" s="9"/>
      <c r="BC234" s="9"/>
      <c r="BD234" s="9"/>
      <c r="BE234" s="10"/>
      <c r="BF234" s="11"/>
      <c r="BG234" s="9"/>
      <c r="BH234" s="9"/>
      <c r="BI234" s="9"/>
      <c r="BJ234" s="10"/>
      <c r="BK234" s="16"/>
      <c r="BL234" s="15"/>
      <c r="BM234" s="49"/>
    </row>
    <row r="235" spans="1:65" s="12" customFormat="1" ht="15">
      <c r="A235" s="5"/>
      <c r="B235" s="8" t="s">
        <v>158</v>
      </c>
      <c r="C235" s="11">
        <v>0</v>
      </c>
      <c r="D235" s="9">
        <v>0.5806106625160999</v>
      </c>
      <c r="E235" s="9">
        <v>0</v>
      </c>
      <c r="F235" s="9">
        <v>0</v>
      </c>
      <c r="G235" s="10">
        <v>0</v>
      </c>
      <c r="H235" s="11">
        <v>203.398985439514</v>
      </c>
      <c r="I235" s="9">
        <v>1056.6231999260635</v>
      </c>
      <c r="J235" s="9">
        <v>0</v>
      </c>
      <c r="K235" s="9">
        <v>0</v>
      </c>
      <c r="L235" s="10">
        <v>71.18633638303082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39.469727156642904</v>
      </c>
      <c r="S235" s="9">
        <v>60.88952228135409</v>
      </c>
      <c r="T235" s="9">
        <v>0</v>
      </c>
      <c r="U235" s="9">
        <v>0</v>
      </c>
      <c r="V235" s="10">
        <v>3.9990662855467995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0.07280646051600001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665.9247424791121</v>
      </c>
      <c r="AW235" s="9">
        <v>545.1680483509008</v>
      </c>
      <c r="AX235" s="9">
        <v>0.5164437176773999</v>
      </c>
      <c r="AY235" s="9">
        <v>0</v>
      </c>
      <c r="AZ235" s="10">
        <v>194.75764716365802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126.29629524471707</v>
      </c>
      <c r="BG235" s="9">
        <v>53.045546788739</v>
      </c>
      <c r="BH235" s="9">
        <v>0</v>
      </c>
      <c r="BI235" s="9">
        <v>0</v>
      </c>
      <c r="BJ235" s="10">
        <v>19.995353302283895</v>
      </c>
      <c r="BK235" s="16">
        <f>SUM(C235:BJ235)</f>
        <v>3041.9243316422726</v>
      </c>
      <c r="BL235" s="15"/>
      <c r="BM235" s="49"/>
    </row>
    <row r="236" spans="1:65" s="12" customFormat="1" ht="15">
      <c r="A236" s="5"/>
      <c r="B236" s="8" t="s">
        <v>159</v>
      </c>
      <c r="C236" s="11">
        <v>0</v>
      </c>
      <c r="D236" s="9">
        <v>9.7167388857418</v>
      </c>
      <c r="E236" s="9">
        <v>0</v>
      </c>
      <c r="F236" s="9">
        <v>0</v>
      </c>
      <c r="G236" s="10">
        <v>0</v>
      </c>
      <c r="H236" s="11">
        <v>24.862650819800997</v>
      </c>
      <c r="I236" s="9">
        <v>7.9959390130957</v>
      </c>
      <c r="J236" s="9">
        <v>1.3886120827419</v>
      </c>
      <c r="K236" s="9">
        <v>0</v>
      </c>
      <c r="L236" s="10">
        <v>78.39202023715649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19.3734833358639</v>
      </c>
      <c r="S236" s="9">
        <v>1.9818084412893</v>
      </c>
      <c r="T236" s="9">
        <v>0</v>
      </c>
      <c r="U236" s="9">
        <v>0</v>
      </c>
      <c r="V236" s="10">
        <v>26.5897256079625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1.1064430507732</v>
      </c>
      <c r="AC236" s="9">
        <v>0.0026096425482999997</v>
      </c>
      <c r="AD236" s="9">
        <v>0</v>
      </c>
      <c r="AE236" s="9">
        <v>0</v>
      </c>
      <c r="AF236" s="10">
        <v>4.3781731890312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0.7153256468692999</v>
      </c>
      <c r="AM236" s="9">
        <v>0</v>
      </c>
      <c r="AN236" s="9">
        <v>0</v>
      </c>
      <c r="AO236" s="9">
        <v>0</v>
      </c>
      <c r="AP236" s="10">
        <v>0.34935957932140005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372.73833197044</v>
      </c>
      <c r="AW236" s="9">
        <v>151.22618992845602</v>
      </c>
      <c r="AX236" s="9">
        <v>0.20118614493530002</v>
      </c>
      <c r="AY236" s="9">
        <v>0</v>
      </c>
      <c r="AZ236" s="10">
        <v>857.0987824758478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198.49454166985998</v>
      </c>
      <c r="BG236" s="9">
        <v>33.766478694991406</v>
      </c>
      <c r="BH236" s="9">
        <v>0</v>
      </c>
      <c r="BI236" s="9">
        <v>0</v>
      </c>
      <c r="BJ236" s="10">
        <v>227.97258542747818</v>
      </c>
      <c r="BK236" s="16">
        <f aca="true" t="shared" si="12" ref="BK236:BK265">SUM(C236:BJ236)</f>
        <v>2018.3509858442046</v>
      </c>
      <c r="BL236" s="15"/>
      <c r="BM236" s="49"/>
    </row>
    <row r="237" spans="1:65" s="12" customFormat="1" ht="15">
      <c r="A237" s="5"/>
      <c r="B237" s="8" t="s">
        <v>215</v>
      </c>
      <c r="C237" s="11">
        <v>0</v>
      </c>
      <c r="D237" s="9">
        <v>0</v>
      </c>
      <c r="E237" s="9">
        <v>0</v>
      </c>
      <c r="F237" s="9">
        <v>0</v>
      </c>
      <c r="G237" s="10">
        <v>0</v>
      </c>
      <c r="H237" s="11">
        <v>0.3075096890963</v>
      </c>
      <c r="I237" s="9">
        <v>0</v>
      </c>
      <c r="J237" s="9">
        <v>0</v>
      </c>
      <c r="K237" s="9">
        <v>0</v>
      </c>
      <c r="L237" s="10">
        <v>0.09811403009670001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0.054911350483299995</v>
      </c>
      <c r="S237" s="9">
        <v>0</v>
      </c>
      <c r="T237" s="9">
        <v>0</v>
      </c>
      <c r="U237" s="9">
        <v>0</v>
      </c>
      <c r="V237" s="10">
        <v>0.0206176758063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0.0011612767741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116.39764368893219</v>
      </c>
      <c r="AW237" s="9">
        <v>72.00389436523724</v>
      </c>
      <c r="AX237" s="9">
        <v>0</v>
      </c>
      <c r="AY237" s="9">
        <v>0</v>
      </c>
      <c r="AZ237" s="10">
        <v>21.6262001817733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4.330203674192401</v>
      </c>
      <c r="BG237" s="9">
        <v>1.2921360278385</v>
      </c>
      <c r="BH237" s="9">
        <v>0</v>
      </c>
      <c r="BI237" s="9">
        <v>0</v>
      </c>
      <c r="BJ237" s="10">
        <v>0.4720590087095</v>
      </c>
      <c r="BK237" s="16">
        <f t="shared" si="12"/>
        <v>216.60445096893983</v>
      </c>
      <c r="BL237" s="15"/>
      <c r="BM237" s="49"/>
    </row>
    <row r="238" spans="1:65" s="12" customFormat="1" ht="15">
      <c r="A238" s="5"/>
      <c r="B238" s="8" t="s">
        <v>160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0.9800189678702999</v>
      </c>
      <c r="I238" s="9">
        <v>1.6034867483869002</v>
      </c>
      <c r="J238" s="9">
        <v>0</v>
      </c>
      <c r="K238" s="9">
        <v>0</v>
      </c>
      <c r="L238" s="10">
        <v>2.2910563818703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1.1407647476118001</v>
      </c>
      <c r="S238" s="9">
        <v>2.4624757396772003</v>
      </c>
      <c r="T238" s="9">
        <v>0</v>
      </c>
      <c r="U238" s="9">
        <v>0</v>
      </c>
      <c r="V238" s="10">
        <v>0.7587892981601999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0.9456038255157</v>
      </c>
      <c r="AC238" s="9">
        <v>0</v>
      </c>
      <c r="AD238" s="9">
        <v>0</v>
      </c>
      <c r="AE238" s="9">
        <v>0</v>
      </c>
      <c r="AF238" s="10">
        <v>0.2490257847741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0.0294490883868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154.57804557928685</v>
      </c>
      <c r="AW238" s="9">
        <v>17.02697777460051</v>
      </c>
      <c r="AX238" s="9">
        <v>0</v>
      </c>
      <c r="AY238" s="9">
        <v>0</v>
      </c>
      <c r="AZ238" s="10">
        <v>67.65089843506489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35.055360974982705</v>
      </c>
      <c r="BG238" s="9">
        <v>3.8619083507725</v>
      </c>
      <c r="BH238" s="9">
        <v>0</v>
      </c>
      <c r="BI238" s="9">
        <v>0</v>
      </c>
      <c r="BJ238" s="10">
        <v>18.726957322358594</v>
      </c>
      <c r="BK238" s="16">
        <f t="shared" si="12"/>
        <v>307.36081901931936</v>
      </c>
      <c r="BL238" s="15"/>
      <c r="BM238" s="56"/>
    </row>
    <row r="239" spans="1:65" s="12" customFormat="1" ht="15">
      <c r="A239" s="5"/>
      <c r="B239" s="8" t="s">
        <v>161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1.4655420054189996</v>
      </c>
      <c r="I239" s="9">
        <v>0.00108084</v>
      </c>
      <c r="J239" s="9">
        <v>0</v>
      </c>
      <c r="K239" s="9">
        <v>0</v>
      </c>
      <c r="L239" s="10">
        <v>1.2184638662576999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3.4614518988371996</v>
      </c>
      <c r="S239" s="9">
        <v>0</v>
      </c>
      <c r="T239" s="9">
        <v>0</v>
      </c>
      <c r="U239" s="9">
        <v>0</v>
      </c>
      <c r="V239" s="10">
        <v>1.1159965254831001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0.9484501394190001</v>
      </c>
      <c r="AC239" s="9">
        <v>0</v>
      </c>
      <c r="AD239" s="9">
        <v>0.0052716887095999995</v>
      </c>
      <c r="AE239" s="9">
        <v>0</v>
      </c>
      <c r="AF239" s="10">
        <v>0.1297903014193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0.14990828741890003</v>
      </c>
      <c r="AM239" s="9">
        <v>0</v>
      </c>
      <c r="AN239" s="9">
        <v>0</v>
      </c>
      <c r="AO239" s="9">
        <v>0</v>
      </c>
      <c r="AP239" s="10">
        <v>0.0015815066129000002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153.59435352862008</v>
      </c>
      <c r="AW239" s="9">
        <v>20.090893994103194</v>
      </c>
      <c r="AX239" s="9">
        <v>0.006326026451600001</v>
      </c>
      <c r="AY239" s="9">
        <v>0</v>
      </c>
      <c r="AZ239" s="10">
        <v>83.1177855990097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106.70976372898966</v>
      </c>
      <c r="BG239" s="9">
        <v>7.9934161784488005</v>
      </c>
      <c r="BH239" s="9">
        <v>1.0543377419353999</v>
      </c>
      <c r="BI239" s="9">
        <v>0</v>
      </c>
      <c r="BJ239" s="10">
        <v>51.72238621445211</v>
      </c>
      <c r="BK239" s="16">
        <f>SUM(C239:BJ239)</f>
        <v>432.7868000715872</v>
      </c>
      <c r="BL239" s="15"/>
      <c r="BM239" s="56"/>
    </row>
    <row r="240" spans="1:65" s="12" customFormat="1" ht="15">
      <c r="A240" s="5"/>
      <c r="B240" s="8" t="s">
        <v>162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0.7472921774834</v>
      </c>
      <c r="I240" s="9">
        <v>0.27082345161279997</v>
      </c>
      <c r="J240" s="9">
        <v>0</v>
      </c>
      <c r="K240" s="9">
        <v>0</v>
      </c>
      <c r="L240" s="10">
        <v>0.6940848273543999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0.0627685502574</v>
      </c>
      <c r="S240" s="9">
        <v>0</v>
      </c>
      <c r="T240" s="9">
        <v>0</v>
      </c>
      <c r="U240" s="9">
        <v>0</v>
      </c>
      <c r="V240" s="10">
        <v>0.031405576451400005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0.0414259436451</v>
      </c>
      <c r="AC240" s="9">
        <v>0</v>
      </c>
      <c r="AD240" s="9">
        <v>0</v>
      </c>
      <c r="AE240" s="9">
        <v>0</v>
      </c>
      <c r="AF240" s="10">
        <v>0.005369515806400001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174.53658850147792</v>
      </c>
      <c r="AW240" s="9">
        <v>98.97741180155295</v>
      </c>
      <c r="AX240" s="9">
        <v>0</v>
      </c>
      <c r="AY240" s="9">
        <v>1.6926486387095998</v>
      </c>
      <c r="AZ240" s="10">
        <v>75.41860003112791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4.061891927996899</v>
      </c>
      <c r="BG240" s="9">
        <v>9.7797476903222</v>
      </c>
      <c r="BH240" s="9">
        <v>0</v>
      </c>
      <c r="BI240" s="9">
        <v>28.4058996850967</v>
      </c>
      <c r="BJ240" s="10">
        <v>0.2544087068383</v>
      </c>
      <c r="BK240" s="16">
        <f t="shared" si="12"/>
        <v>394.9803670257334</v>
      </c>
      <c r="BL240" s="15"/>
      <c r="BM240" s="56"/>
    </row>
    <row r="241" spans="1:65" s="12" customFormat="1" ht="15">
      <c r="A241" s="5"/>
      <c r="B241" s="8" t="s">
        <v>163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6.4502637143533</v>
      </c>
      <c r="I241" s="9">
        <v>7.9198253975801</v>
      </c>
      <c r="J241" s="9">
        <v>0</v>
      </c>
      <c r="K241" s="9">
        <v>0</v>
      </c>
      <c r="L241" s="10">
        <v>4.3224849708051005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4.178171602127</v>
      </c>
      <c r="S241" s="9">
        <v>0.6256387290320999</v>
      </c>
      <c r="T241" s="9">
        <v>0</v>
      </c>
      <c r="U241" s="9">
        <v>0</v>
      </c>
      <c r="V241" s="10">
        <v>1.3794933807407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5.4097851907737</v>
      </c>
      <c r="AC241" s="9">
        <v>0</v>
      </c>
      <c r="AD241" s="9">
        <v>0</v>
      </c>
      <c r="AE241" s="9">
        <v>0</v>
      </c>
      <c r="AF241" s="10">
        <v>1.0169233473221002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0.17624865012830002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346.3339358009913</v>
      </c>
      <c r="AW241" s="9">
        <v>85.01726056305851</v>
      </c>
      <c r="AX241" s="9">
        <v>0</v>
      </c>
      <c r="AY241" s="9">
        <v>4.9700715574193</v>
      </c>
      <c r="AZ241" s="10">
        <v>179.76736215632002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158.69970370733162</v>
      </c>
      <c r="BG241" s="9">
        <v>22.1663753317372</v>
      </c>
      <c r="BH241" s="9">
        <v>0</v>
      </c>
      <c r="BI241" s="9">
        <v>0</v>
      </c>
      <c r="BJ241" s="10">
        <v>53.73296661154658</v>
      </c>
      <c r="BK241" s="16">
        <f t="shared" si="12"/>
        <v>882.1665107112669</v>
      </c>
      <c r="BL241" s="15"/>
      <c r="BM241" s="56"/>
    </row>
    <row r="242" spans="1:65" s="12" customFormat="1" ht="15">
      <c r="A242" s="5"/>
      <c r="B242" s="8" t="s">
        <v>187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3.5230645297086998</v>
      </c>
      <c r="I242" s="9">
        <v>0.46021209677409997</v>
      </c>
      <c r="J242" s="9">
        <v>0</v>
      </c>
      <c r="K242" s="9">
        <v>0</v>
      </c>
      <c r="L242" s="10">
        <v>0.7202795610635999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3.0286780391273003</v>
      </c>
      <c r="S242" s="9">
        <v>0.0920424193548</v>
      </c>
      <c r="T242" s="9">
        <v>0</v>
      </c>
      <c r="U242" s="9">
        <v>0</v>
      </c>
      <c r="V242" s="10">
        <v>0.5878503359022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0.018759550193499997</v>
      </c>
      <c r="AC242" s="9">
        <v>0</v>
      </c>
      <c r="AD242" s="9">
        <v>0</v>
      </c>
      <c r="AE242" s="9">
        <v>0</v>
      </c>
      <c r="AF242" s="10">
        <v>2.940535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0.00361912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153.36991032377946</v>
      </c>
      <c r="AW242" s="9">
        <v>17.387705812011855</v>
      </c>
      <c r="AX242" s="9">
        <v>0</v>
      </c>
      <c r="AY242" s="9">
        <v>0</v>
      </c>
      <c r="AZ242" s="10">
        <v>75.34857623049999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75.55343056982008</v>
      </c>
      <c r="BG242" s="9">
        <v>10.308847225902502</v>
      </c>
      <c r="BH242" s="9">
        <v>0.90478</v>
      </c>
      <c r="BI242" s="9">
        <v>0</v>
      </c>
      <c r="BJ242" s="10">
        <v>23.722412495753506</v>
      </c>
      <c r="BK242" s="16">
        <f t="shared" si="12"/>
        <v>367.9707033098917</v>
      </c>
      <c r="BL242" s="15"/>
      <c r="BM242" s="56"/>
    </row>
    <row r="243" spans="1:65" s="12" customFormat="1" ht="15">
      <c r="A243" s="5"/>
      <c r="B243" s="8" t="s">
        <v>293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0.5193140098704</v>
      </c>
      <c r="I243" s="9">
        <v>0.49324425806440003</v>
      </c>
      <c r="J243" s="9">
        <v>0</v>
      </c>
      <c r="K243" s="9">
        <v>0</v>
      </c>
      <c r="L243" s="10">
        <v>2.4594488647737998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0.4065175728051</v>
      </c>
      <c r="S243" s="9">
        <v>0.029468915838699997</v>
      </c>
      <c r="T243" s="9">
        <v>0</v>
      </c>
      <c r="U243" s="9">
        <v>0</v>
      </c>
      <c r="V243" s="10">
        <v>0.1553173229671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0.0044233403225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41.9645629064218</v>
      </c>
      <c r="AW243" s="9">
        <v>0.9384814627539737</v>
      </c>
      <c r="AX243" s="9">
        <v>0</v>
      </c>
      <c r="AY243" s="9">
        <v>0</v>
      </c>
      <c r="AZ243" s="10">
        <v>9.3023943910581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17.699633634598605</v>
      </c>
      <c r="BG243" s="9">
        <v>0.3468644236125</v>
      </c>
      <c r="BH243" s="9">
        <v>2.2116701612903</v>
      </c>
      <c r="BI243" s="9">
        <v>0</v>
      </c>
      <c r="BJ243" s="10">
        <v>4.958547740765299</v>
      </c>
      <c r="BK243" s="16">
        <f t="shared" si="12"/>
        <v>81.48988900514257</v>
      </c>
      <c r="BL243" s="15"/>
      <c r="BM243" s="49"/>
    </row>
    <row r="244" spans="1:65" s="12" customFormat="1" ht="15">
      <c r="A244" s="5"/>
      <c r="B244" s="8" t="s">
        <v>164</v>
      </c>
      <c r="C244" s="11">
        <v>0</v>
      </c>
      <c r="D244" s="9">
        <v>13.163716129032201</v>
      </c>
      <c r="E244" s="9">
        <v>0</v>
      </c>
      <c r="F244" s="9">
        <v>0</v>
      </c>
      <c r="G244" s="10">
        <v>0</v>
      </c>
      <c r="H244" s="11">
        <v>44.2508953785148</v>
      </c>
      <c r="I244" s="9">
        <v>4.0807519999999</v>
      </c>
      <c r="J244" s="9">
        <v>0</v>
      </c>
      <c r="K244" s="9">
        <v>0</v>
      </c>
      <c r="L244" s="10">
        <v>2.3058324465475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2.0307611804502996</v>
      </c>
      <c r="S244" s="9">
        <v>0.0658185806451</v>
      </c>
      <c r="T244" s="9">
        <v>0.6581858064516001</v>
      </c>
      <c r="U244" s="9">
        <v>0</v>
      </c>
      <c r="V244" s="10">
        <v>0.7033677474179999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2.8959450206763995</v>
      </c>
      <c r="AC244" s="9">
        <v>0.0008310441935000001</v>
      </c>
      <c r="AD244" s="9">
        <v>0</v>
      </c>
      <c r="AE244" s="9">
        <v>0</v>
      </c>
      <c r="AF244" s="10">
        <v>1.0424594877091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1.0731129178051002</v>
      </c>
      <c r="AM244" s="9">
        <v>3.3740394258064</v>
      </c>
      <c r="AN244" s="9">
        <v>0</v>
      </c>
      <c r="AO244" s="9">
        <v>0</v>
      </c>
      <c r="AP244" s="10">
        <v>0.1577918035803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66.20229851061018</v>
      </c>
      <c r="AW244" s="9">
        <v>12.288052728553133</v>
      </c>
      <c r="AX244" s="9">
        <v>0.0443482516129</v>
      </c>
      <c r="AY244" s="9">
        <v>0</v>
      </c>
      <c r="AZ244" s="10">
        <v>81.84389296112663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31.542546584326672</v>
      </c>
      <c r="BG244" s="9">
        <v>14.032734801708402</v>
      </c>
      <c r="BH244" s="9">
        <v>0</v>
      </c>
      <c r="BI244" s="9">
        <v>0</v>
      </c>
      <c r="BJ244" s="10">
        <v>38.81506022344911</v>
      </c>
      <c r="BK244" s="16">
        <f t="shared" si="12"/>
        <v>320.5724430302172</v>
      </c>
      <c r="BL244" s="15"/>
      <c r="BM244" s="49"/>
    </row>
    <row r="245" spans="1:65" s="12" customFormat="1" ht="15">
      <c r="A245" s="5"/>
      <c r="B245" s="8" t="s">
        <v>165</v>
      </c>
      <c r="C245" s="11">
        <v>0</v>
      </c>
      <c r="D245" s="9">
        <v>0</v>
      </c>
      <c r="E245" s="9">
        <v>0</v>
      </c>
      <c r="F245" s="9">
        <v>0</v>
      </c>
      <c r="G245" s="10">
        <v>0</v>
      </c>
      <c r="H245" s="11">
        <v>0.3510704805799</v>
      </c>
      <c r="I245" s="9">
        <v>0.4214832258064</v>
      </c>
      <c r="J245" s="9">
        <v>0</v>
      </c>
      <c r="K245" s="9">
        <v>0</v>
      </c>
      <c r="L245" s="10">
        <v>0.46863132067670005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0.5694616962246002</v>
      </c>
      <c r="S245" s="9">
        <v>0</v>
      </c>
      <c r="T245" s="9">
        <v>0</v>
      </c>
      <c r="U245" s="9">
        <v>0</v>
      </c>
      <c r="V245" s="10">
        <v>0.4983067285796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0.6998259684832</v>
      </c>
      <c r="AC245" s="9">
        <v>0</v>
      </c>
      <c r="AD245" s="9">
        <v>0</v>
      </c>
      <c r="AE245" s="9">
        <v>0</v>
      </c>
      <c r="AF245" s="10">
        <v>0.2953945115804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0.0606362533543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36.813657346161015</v>
      </c>
      <c r="AW245" s="9">
        <v>5.4131568097560105</v>
      </c>
      <c r="AX245" s="9">
        <v>0</v>
      </c>
      <c r="AY245" s="9">
        <v>0</v>
      </c>
      <c r="AZ245" s="10">
        <v>32.86901232298441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15.935278924662999</v>
      </c>
      <c r="BG245" s="9">
        <v>3.2642793785475</v>
      </c>
      <c r="BH245" s="9">
        <v>0</v>
      </c>
      <c r="BI245" s="9">
        <v>0</v>
      </c>
      <c r="BJ245" s="10">
        <v>10.692849980690097</v>
      </c>
      <c r="BK245" s="16">
        <f t="shared" si="12"/>
        <v>108.35304494808713</v>
      </c>
      <c r="BL245" s="15"/>
      <c r="BM245" s="49"/>
    </row>
    <row r="246" spans="1:65" s="12" customFormat="1" ht="15">
      <c r="A246" s="5"/>
      <c r="B246" s="8" t="s">
        <v>166</v>
      </c>
      <c r="C246" s="11">
        <v>0</v>
      </c>
      <c r="D246" s="9">
        <v>0</v>
      </c>
      <c r="E246" s="9">
        <v>0</v>
      </c>
      <c r="F246" s="9">
        <v>0</v>
      </c>
      <c r="G246" s="10">
        <v>0</v>
      </c>
      <c r="H246" s="11">
        <v>0.5722197044184999</v>
      </c>
      <c r="I246" s="9">
        <v>0.1190070967741</v>
      </c>
      <c r="J246" s="9">
        <v>0</v>
      </c>
      <c r="K246" s="9">
        <v>0</v>
      </c>
      <c r="L246" s="10">
        <v>0.8524237701927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0.49991563541789996</v>
      </c>
      <c r="S246" s="9">
        <v>1.3346733749999</v>
      </c>
      <c r="T246" s="9">
        <v>0</v>
      </c>
      <c r="U246" s="9">
        <v>0</v>
      </c>
      <c r="V246" s="10">
        <v>0.9203087842572999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0.7943104479997001</v>
      </c>
      <c r="AC246" s="9">
        <v>0</v>
      </c>
      <c r="AD246" s="9">
        <v>0</v>
      </c>
      <c r="AE246" s="9">
        <v>0</v>
      </c>
      <c r="AF246" s="10">
        <v>0.38998198522570005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0.059987526032</v>
      </c>
      <c r="AM246" s="9">
        <v>0</v>
      </c>
      <c r="AN246" s="9">
        <v>0</v>
      </c>
      <c r="AO246" s="9">
        <v>0</v>
      </c>
      <c r="AP246" s="10">
        <v>0.0213003848387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87.4861074347022</v>
      </c>
      <c r="AW246" s="9">
        <v>8.417032595278815</v>
      </c>
      <c r="AX246" s="9">
        <v>0</v>
      </c>
      <c r="AY246" s="9">
        <v>0</v>
      </c>
      <c r="AZ246" s="10">
        <v>56.33056188249441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21.4198498734076</v>
      </c>
      <c r="BG246" s="9">
        <v>1.8820287134187998</v>
      </c>
      <c r="BH246" s="9">
        <v>0</v>
      </c>
      <c r="BI246" s="9">
        <v>0</v>
      </c>
      <c r="BJ246" s="10">
        <v>15.105334732495297</v>
      </c>
      <c r="BK246" s="16">
        <f t="shared" si="12"/>
        <v>196.20504394195362</v>
      </c>
      <c r="BL246" s="15"/>
      <c r="BM246" s="49"/>
    </row>
    <row r="247" spans="1:65" s="12" customFormat="1" ht="15">
      <c r="A247" s="5"/>
      <c r="B247" s="8" t="s">
        <v>216</v>
      </c>
      <c r="C247" s="11">
        <v>0</v>
      </c>
      <c r="D247" s="9">
        <v>13.3553584850966</v>
      </c>
      <c r="E247" s="9">
        <v>0</v>
      </c>
      <c r="F247" s="9">
        <v>0</v>
      </c>
      <c r="G247" s="10">
        <v>0</v>
      </c>
      <c r="H247" s="11">
        <v>24.875892326930696</v>
      </c>
      <c r="I247" s="9">
        <v>119.4096039355152</v>
      </c>
      <c r="J247" s="9">
        <v>2.1369916664515998</v>
      </c>
      <c r="K247" s="9">
        <v>0</v>
      </c>
      <c r="L247" s="10">
        <v>21.2450179078996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10.3933132441879</v>
      </c>
      <c r="S247" s="9">
        <v>7.382843166935</v>
      </c>
      <c r="T247" s="9">
        <v>0</v>
      </c>
      <c r="U247" s="9">
        <v>0</v>
      </c>
      <c r="V247" s="10">
        <v>8.674134796641702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3.1714234789662</v>
      </c>
      <c r="AC247" s="9">
        <v>0.019404658387</v>
      </c>
      <c r="AD247" s="9">
        <v>0</v>
      </c>
      <c r="AE247" s="9">
        <v>0</v>
      </c>
      <c r="AF247" s="10">
        <v>1.6781819581279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6.826087965739199</v>
      </c>
      <c r="AM247" s="9">
        <v>12.3352418189675</v>
      </c>
      <c r="AN247" s="9">
        <v>0</v>
      </c>
      <c r="AO247" s="9">
        <v>0</v>
      </c>
      <c r="AP247" s="10">
        <v>1.7490955534505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582.0160123649079</v>
      </c>
      <c r="AW247" s="9">
        <v>151.26393398782852</v>
      </c>
      <c r="AX247" s="9">
        <v>0.0140852078386</v>
      </c>
      <c r="AY247" s="9">
        <v>0.8609999545806</v>
      </c>
      <c r="AZ247" s="10">
        <v>524.5202596937353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301.85225515897974</v>
      </c>
      <c r="BG247" s="9">
        <v>84.43581393682848</v>
      </c>
      <c r="BH247" s="9">
        <v>0.4902229698385</v>
      </c>
      <c r="BI247" s="9">
        <v>0</v>
      </c>
      <c r="BJ247" s="10">
        <v>168.933032952209</v>
      </c>
      <c r="BK247" s="16">
        <f t="shared" si="12"/>
        <v>2047.639207190043</v>
      </c>
      <c r="BL247" s="15"/>
      <c r="BM247" s="49"/>
    </row>
    <row r="248" spans="1:65" s="12" customFormat="1" ht="15">
      <c r="A248" s="5"/>
      <c r="B248" s="8" t="s">
        <v>167</v>
      </c>
      <c r="C248" s="11">
        <v>0</v>
      </c>
      <c r="D248" s="9">
        <v>5.484605965483801</v>
      </c>
      <c r="E248" s="9">
        <v>0</v>
      </c>
      <c r="F248" s="9">
        <v>0</v>
      </c>
      <c r="G248" s="10">
        <v>0</v>
      </c>
      <c r="H248" s="11">
        <v>7.272054438995199</v>
      </c>
      <c r="I248" s="9">
        <v>4.1706516535157</v>
      </c>
      <c r="J248" s="9">
        <v>0</v>
      </c>
      <c r="K248" s="9">
        <v>0</v>
      </c>
      <c r="L248" s="10">
        <v>10.237168256319002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3.501670128930001</v>
      </c>
      <c r="S248" s="9">
        <v>0.43370637687079994</v>
      </c>
      <c r="T248" s="9">
        <v>0</v>
      </c>
      <c r="U248" s="9">
        <v>0</v>
      </c>
      <c r="V248" s="10">
        <v>1.9446997612875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0.6472346815150001</v>
      </c>
      <c r="AC248" s="9">
        <v>0</v>
      </c>
      <c r="AD248" s="9">
        <v>0</v>
      </c>
      <c r="AE248" s="9">
        <v>0</v>
      </c>
      <c r="AF248" s="10">
        <v>1.3752523318057999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0.6167052969336999</v>
      </c>
      <c r="AM248" s="9">
        <v>0</v>
      </c>
      <c r="AN248" s="9">
        <v>0</v>
      </c>
      <c r="AO248" s="9">
        <v>0</v>
      </c>
      <c r="AP248" s="10">
        <v>0.127899403483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317.94519689046786</v>
      </c>
      <c r="AW248" s="9">
        <v>25.239342818070966</v>
      </c>
      <c r="AX248" s="9">
        <v>0</v>
      </c>
      <c r="AY248" s="9">
        <v>0</v>
      </c>
      <c r="AZ248" s="10">
        <v>291.094670716651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227.17134669106645</v>
      </c>
      <c r="BG248" s="9">
        <v>13.279315978834898</v>
      </c>
      <c r="BH248" s="9">
        <v>0</v>
      </c>
      <c r="BI248" s="9">
        <v>0</v>
      </c>
      <c r="BJ248" s="10">
        <v>61.29914960779348</v>
      </c>
      <c r="BK248" s="16">
        <f t="shared" si="12"/>
        <v>971.8406709980243</v>
      </c>
      <c r="BL248" s="15"/>
      <c r="BM248" s="49"/>
    </row>
    <row r="249" spans="1:65" s="12" customFormat="1" ht="15">
      <c r="A249" s="5"/>
      <c r="B249" s="8" t="s">
        <v>168</v>
      </c>
      <c r="C249" s="11">
        <v>0</v>
      </c>
      <c r="D249" s="9">
        <v>25.4008096644193</v>
      </c>
      <c r="E249" s="9">
        <v>0</v>
      </c>
      <c r="F249" s="9">
        <v>0</v>
      </c>
      <c r="G249" s="10">
        <v>0</v>
      </c>
      <c r="H249" s="11">
        <v>540.9715467179581</v>
      </c>
      <c r="I249" s="9">
        <v>143.05032738435318</v>
      </c>
      <c r="J249" s="9">
        <v>1.2823224393869999</v>
      </c>
      <c r="K249" s="9">
        <v>219.7959254099032</v>
      </c>
      <c r="L249" s="10">
        <v>203.332702659993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65.87402015169802</v>
      </c>
      <c r="S249" s="9">
        <v>99.13051126296631</v>
      </c>
      <c r="T249" s="9">
        <v>0</v>
      </c>
      <c r="U249" s="9">
        <v>0</v>
      </c>
      <c r="V249" s="10">
        <v>92.80299581551002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4.931200771449602</v>
      </c>
      <c r="AC249" s="9">
        <v>1.1094737892258</v>
      </c>
      <c r="AD249" s="9">
        <v>0</v>
      </c>
      <c r="AE249" s="9">
        <v>0</v>
      </c>
      <c r="AF249" s="10">
        <v>7.068029629127601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4.1445273588041</v>
      </c>
      <c r="AM249" s="9">
        <v>166.281065987161</v>
      </c>
      <c r="AN249" s="9">
        <v>0</v>
      </c>
      <c r="AO249" s="9">
        <v>0</v>
      </c>
      <c r="AP249" s="10">
        <v>1.4006891743538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2593.867472386707</v>
      </c>
      <c r="AW249" s="9">
        <v>581.751923638178</v>
      </c>
      <c r="AX249" s="9">
        <v>1.3387320064191</v>
      </c>
      <c r="AY249" s="9">
        <v>14.318925675548199</v>
      </c>
      <c r="AZ249" s="10">
        <v>3385.294441028403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1305.8776767035981</v>
      </c>
      <c r="BG249" s="9">
        <v>133.5781583828414</v>
      </c>
      <c r="BH249" s="9">
        <v>2.5704256521933</v>
      </c>
      <c r="BI249" s="9">
        <v>0</v>
      </c>
      <c r="BJ249" s="10">
        <v>839.7187285436222</v>
      </c>
      <c r="BK249" s="16">
        <f t="shared" si="12"/>
        <v>10434.892632233821</v>
      </c>
      <c r="BL249" s="15"/>
      <c r="BM249" s="49"/>
    </row>
    <row r="250" spans="1:65" s="12" customFormat="1" ht="15">
      <c r="A250" s="5"/>
      <c r="B250" s="8" t="s">
        <v>205</v>
      </c>
      <c r="C250" s="11">
        <v>0</v>
      </c>
      <c r="D250" s="9">
        <v>0.5168291935483</v>
      </c>
      <c r="E250" s="9">
        <v>0</v>
      </c>
      <c r="F250" s="9">
        <v>0</v>
      </c>
      <c r="G250" s="10">
        <v>0</v>
      </c>
      <c r="H250" s="11">
        <v>3.5357308582889</v>
      </c>
      <c r="I250" s="9">
        <v>9.653207842063999</v>
      </c>
      <c r="J250" s="9">
        <v>0</v>
      </c>
      <c r="K250" s="9">
        <v>0</v>
      </c>
      <c r="L250" s="10">
        <v>2.1018057604506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5.7317482650302</v>
      </c>
      <c r="S250" s="9">
        <v>26.103984370644795</v>
      </c>
      <c r="T250" s="9">
        <v>0</v>
      </c>
      <c r="U250" s="9">
        <v>0</v>
      </c>
      <c r="V250" s="10">
        <v>2.5264130413214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0.0044107436449</v>
      </c>
      <c r="AC250" s="9">
        <v>0</v>
      </c>
      <c r="AD250" s="9">
        <v>0</v>
      </c>
      <c r="AE250" s="9">
        <v>0</v>
      </c>
      <c r="AF250" s="10">
        <v>0.012898364838699999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0.013907959515899997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412.8102990249419</v>
      </c>
      <c r="AW250" s="9">
        <v>130.91847108798643</v>
      </c>
      <c r="AX250" s="9">
        <v>0.8302276215161001</v>
      </c>
      <c r="AY250" s="9">
        <v>0</v>
      </c>
      <c r="AZ250" s="10">
        <v>90.81208016222999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152.70044508192464</v>
      </c>
      <c r="BG250" s="9">
        <v>47.62635149483441</v>
      </c>
      <c r="BH250" s="9">
        <v>2.1244766211935</v>
      </c>
      <c r="BI250" s="9">
        <v>0</v>
      </c>
      <c r="BJ250" s="10">
        <v>43.77469773864491</v>
      </c>
      <c r="BK250" s="16">
        <f t="shared" si="12"/>
        <v>931.7979852326195</v>
      </c>
      <c r="BL250" s="15"/>
      <c r="BM250" s="49"/>
    </row>
    <row r="251" spans="1:65" s="12" customFormat="1" ht="15">
      <c r="A251" s="5"/>
      <c r="B251" s="8" t="s">
        <v>169</v>
      </c>
      <c r="C251" s="11">
        <v>0</v>
      </c>
      <c r="D251" s="9">
        <v>41.8059176682903</v>
      </c>
      <c r="E251" s="9">
        <v>0</v>
      </c>
      <c r="F251" s="9">
        <v>0</v>
      </c>
      <c r="G251" s="10">
        <v>0</v>
      </c>
      <c r="H251" s="11">
        <v>54.84085065102379</v>
      </c>
      <c r="I251" s="9">
        <v>13.863764318321502</v>
      </c>
      <c r="J251" s="9">
        <v>0</v>
      </c>
      <c r="K251" s="9">
        <v>0</v>
      </c>
      <c r="L251" s="10">
        <v>198.2024405409608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41.4654734908924</v>
      </c>
      <c r="S251" s="9">
        <v>15.112524635482897</v>
      </c>
      <c r="T251" s="9">
        <v>0</v>
      </c>
      <c r="U251" s="9">
        <v>0</v>
      </c>
      <c r="V251" s="10">
        <v>64.67564393199352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3.8030987078367</v>
      </c>
      <c r="AC251" s="9">
        <v>0.008901798258</v>
      </c>
      <c r="AD251" s="9">
        <v>0</v>
      </c>
      <c r="AE251" s="9">
        <v>0</v>
      </c>
      <c r="AF251" s="10">
        <v>5.0023128057082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4.070864236772101</v>
      </c>
      <c r="AM251" s="9">
        <v>0.20445136296760003</v>
      </c>
      <c r="AN251" s="9">
        <v>0</v>
      </c>
      <c r="AO251" s="9">
        <v>0</v>
      </c>
      <c r="AP251" s="10">
        <v>2.3216525044503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844.1683073930353</v>
      </c>
      <c r="AW251" s="9">
        <v>193.4311295612061</v>
      </c>
      <c r="AX251" s="9">
        <v>0</v>
      </c>
      <c r="AY251" s="9">
        <v>0</v>
      </c>
      <c r="AZ251" s="10">
        <v>2081.238664417942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717.8599669922248</v>
      </c>
      <c r="BG251" s="9">
        <v>44.6622690827242</v>
      </c>
      <c r="BH251" s="9">
        <v>2.4960321760321</v>
      </c>
      <c r="BI251" s="9">
        <v>0.7376568922258</v>
      </c>
      <c r="BJ251" s="10">
        <v>798.0761644006325</v>
      </c>
      <c r="BK251" s="16">
        <f t="shared" si="12"/>
        <v>5128.04808756898</v>
      </c>
      <c r="BL251" s="15"/>
      <c r="BM251" s="49"/>
    </row>
    <row r="252" spans="1:65" s="12" customFormat="1" ht="15">
      <c r="A252" s="5"/>
      <c r="B252" s="8" t="s">
        <v>170</v>
      </c>
      <c r="C252" s="11">
        <v>0</v>
      </c>
      <c r="D252" s="9">
        <v>17.6278472061934</v>
      </c>
      <c r="E252" s="9">
        <v>0</v>
      </c>
      <c r="F252" s="9">
        <v>0</v>
      </c>
      <c r="G252" s="10">
        <v>0</v>
      </c>
      <c r="H252" s="11">
        <v>36.1320872495392</v>
      </c>
      <c r="I252" s="9">
        <v>13.618338579288801</v>
      </c>
      <c r="J252" s="9">
        <v>0.9484158536451001</v>
      </c>
      <c r="K252" s="9">
        <v>0</v>
      </c>
      <c r="L252" s="10">
        <v>79.7434609790257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19.784268510636192</v>
      </c>
      <c r="S252" s="9">
        <v>8.3306957899989</v>
      </c>
      <c r="T252" s="9">
        <v>0</v>
      </c>
      <c r="U252" s="9">
        <v>0</v>
      </c>
      <c r="V252" s="10">
        <v>25.930278052124095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7.474170309577901</v>
      </c>
      <c r="AC252" s="9">
        <v>0.16305566429010002</v>
      </c>
      <c r="AD252" s="9">
        <v>0</v>
      </c>
      <c r="AE252" s="9">
        <v>0</v>
      </c>
      <c r="AF252" s="10">
        <v>2.4395797932568004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15.901531704286999</v>
      </c>
      <c r="AM252" s="9">
        <v>0.2117754074513</v>
      </c>
      <c r="AN252" s="9">
        <v>0</v>
      </c>
      <c r="AO252" s="9">
        <v>0</v>
      </c>
      <c r="AP252" s="10">
        <v>3.1330641495147</v>
      </c>
      <c r="AQ252" s="11">
        <v>0</v>
      </c>
      <c r="AR252" s="9">
        <v>9.396711113870799</v>
      </c>
      <c r="AS252" s="9">
        <v>0</v>
      </c>
      <c r="AT252" s="9">
        <v>0</v>
      </c>
      <c r="AU252" s="10">
        <v>0</v>
      </c>
      <c r="AV252" s="11">
        <v>767.255092759921</v>
      </c>
      <c r="AW252" s="9">
        <v>157.25075451463397</v>
      </c>
      <c r="AX252" s="9">
        <v>2.9658240512897</v>
      </c>
      <c r="AY252" s="9">
        <v>0</v>
      </c>
      <c r="AZ252" s="10">
        <v>909.7923767203858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606.3368844353014</v>
      </c>
      <c r="BG252" s="9">
        <v>58.33206547337019</v>
      </c>
      <c r="BH252" s="9">
        <v>1.9616114081288</v>
      </c>
      <c r="BI252" s="9">
        <v>0</v>
      </c>
      <c r="BJ252" s="10">
        <v>270.9637429384017</v>
      </c>
      <c r="BK252" s="16">
        <f t="shared" si="12"/>
        <v>3015.693632664132</v>
      </c>
      <c r="BL252" s="15"/>
      <c r="BM252" s="49"/>
    </row>
    <row r="253" spans="1:65" s="12" customFormat="1" ht="15">
      <c r="A253" s="5"/>
      <c r="B253" s="8" t="s">
        <v>171</v>
      </c>
      <c r="C253" s="11">
        <v>0</v>
      </c>
      <c r="D253" s="9">
        <v>10.198922580645</v>
      </c>
      <c r="E253" s="9">
        <v>0</v>
      </c>
      <c r="F253" s="9">
        <v>0</v>
      </c>
      <c r="G253" s="10">
        <v>0</v>
      </c>
      <c r="H253" s="11">
        <v>0.7747995289343</v>
      </c>
      <c r="I253" s="9">
        <v>5.0996149225805</v>
      </c>
      <c r="J253" s="9">
        <v>0</v>
      </c>
      <c r="K253" s="9">
        <v>0</v>
      </c>
      <c r="L253" s="10">
        <v>0.4229038370639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0.3384391448374</v>
      </c>
      <c r="S253" s="9">
        <v>0.1047566808386</v>
      </c>
      <c r="T253" s="9">
        <v>0</v>
      </c>
      <c r="U253" s="9">
        <v>0</v>
      </c>
      <c r="V253" s="10">
        <v>0.1273968948377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0.0025193346774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0.0021477749675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5.0386693548387</v>
      </c>
      <c r="AS253" s="9">
        <v>0</v>
      </c>
      <c r="AT253" s="9">
        <v>0</v>
      </c>
      <c r="AU253" s="10">
        <v>0</v>
      </c>
      <c r="AV253" s="11">
        <v>1.8907916434741998</v>
      </c>
      <c r="AW253" s="9">
        <v>0.4863042264307127</v>
      </c>
      <c r="AX253" s="9">
        <v>0</v>
      </c>
      <c r="AY253" s="9">
        <v>0</v>
      </c>
      <c r="AZ253" s="10">
        <v>0.9396845487706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0.5060748447974</v>
      </c>
      <c r="BG253" s="9">
        <v>0.05952222412890001</v>
      </c>
      <c r="BH253" s="9">
        <v>0</v>
      </c>
      <c r="BI253" s="9">
        <v>0</v>
      </c>
      <c r="BJ253" s="10">
        <v>0.2527389627721</v>
      </c>
      <c r="BK253" s="16">
        <f t="shared" si="12"/>
        <v>26.24528650459491</v>
      </c>
      <c r="BL253" s="15"/>
      <c r="BM253" s="49"/>
    </row>
    <row r="254" spans="1:65" s="12" customFormat="1" ht="15">
      <c r="A254" s="5"/>
      <c r="B254" s="8" t="s">
        <v>188</v>
      </c>
      <c r="C254" s="11">
        <v>0</v>
      </c>
      <c r="D254" s="9">
        <v>2.2600305143546997</v>
      </c>
      <c r="E254" s="9">
        <v>0</v>
      </c>
      <c r="F254" s="9">
        <v>0</v>
      </c>
      <c r="G254" s="10">
        <v>0</v>
      </c>
      <c r="H254" s="11">
        <v>17.0859852702537</v>
      </c>
      <c r="I254" s="9">
        <v>16.861617618806</v>
      </c>
      <c r="J254" s="9">
        <v>0</v>
      </c>
      <c r="K254" s="9">
        <v>0</v>
      </c>
      <c r="L254" s="10">
        <v>25.49289804061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14.820299793284597</v>
      </c>
      <c r="S254" s="9">
        <v>1.5349878574511997</v>
      </c>
      <c r="T254" s="9">
        <v>2.3940592737741</v>
      </c>
      <c r="U254" s="9">
        <v>0</v>
      </c>
      <c r="V254" s="10">
        <v>12.1120282351262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5.232416343352301</v>
      </c>
      <c r="AC254" s="9">
        <v>0.183145315</v>
      </c>
      <c r="AD254" s="9">
        <v>0</v>
      </c>
      <c r="AE254" s="9">
        <v>0</v>
      </c>
      <c r="AF254" s="10">
        <v>2.0660043993864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11.350543478738999</v>
      </c>
      <c r="AM254" s="9">
        <v>0.11654644838699998</v>
      </c>
      <c r="AN254" s="9">
        <v>0</v>
      </c>
      <c r="AO254" s="9">
        <v>0</v>
      </c>
      <c r="AP254" s="10">
        <v>2.2689441519666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540.7509451159384</v>
      </c>
      <c r="AW254" s="9">
        <v>157.3701176640658</v>
      </c>
      <c r="AX254" s="9">
        <v>0.1974710423225</v>
      </c>
      <c r="AY254" s="9">
        <v>1.2353212444193</v>
      </c>
      <c r="AZ254" s="10">
        <v>601.8919720442568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459.1783412775698</v>
      </c>
      <c r="BG254" s="9">
        <v>42.13167040292469</v>
      </c>
      <c r="BH254" s="9">
        <v>0</v>
      </c>
      <c r="BI254" s="9">
        <v>0</v>
      </c>
      <c r="BJ254" s="10">
        <v>198.53820026421326</v>
      </c>
      <c r="BK254" s="16">
        <f t="shared" si="12"/>
        <v>2115.073545796203</v>
      </c>
      <c r="BL254" s="15"/>
      <c r="BM254" s="49"/>
    </row>
    <row r="255" spans="1:65" s="12" customFormat="1" ht="15">
      <c r="A255" s="5"/>
      <c r="B255" s="8" t="s">
        <v>172</v>
      </c>
      <c r="C255" s="11">
        <v>0</v>
      </c>
      <c r="D255" s="9">
        <v>1.9029915009998999</v>
      </c>
      <c r="E255" s="9">
        <v>0</v>
      </c>
      <c r="F255" s="9">
        <v>0</v>
      </c>
      <c r="G255" s="10">
        <v>0</v>
      </c>
      <c r="H255" s="11">
        <v>1.5580108535458999</v>
      </c>
      <c r="I255" s="9">
        <v>0.06321691835460001</v>
      </c>
      <c r="J255" s="9">
        <v>0</v>
      </c>
      <c r="K255" s="9">
        <v>0</v>
      </c>
      <c r="L255" s="10">
        <v>3.1393676333527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0.5574680077393999</v>
      </c>
      <c r="S255" s="9">
        <v>0.0272105973546</v>
      </c>
      <c r="T255" s="9">
        <v>0</v>
      </c>
      <c r="U255" s="9">
        <v>0</v>
      </c>
      <c r="V255" s="10">
        <v>0.6469034510621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0.0897624819027</v>
      </c>
      <c r="AC255" s="9">
        <v>0</v>
      </c>
      <c r="AD255" s="9">
        <v>0</v>
      </c>
      <c r="AE255" s="9">
        <v>0</v>
      </c>
      <c r="AF255" s="10">
        <v>0.0770414425482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0.09792558170900001</v>
      </c>
      <c r="AM255" s="9">
        <v>0.0006032581935000001</v>
      </c>
      <c r="AN255" s="9">
        <v>0</v>
      </c>
      <c r="AO255" s="9">
        <v>0</v>
      </c>
      <c r="AP255" s="10">
        <v>0.0608191239995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17.667059339345393</v>
      </c>
      <c r="AW255" s="9">
        <v>6.38068774109261</v>
      </c>
      <c r="AX255" s="9">
        <v>0</v>
      </c>
      <c r="AY255" s="9">
        <v>0</v>
      </c>
      <c r="AZ255" s="10">
        <v>33.81753359159601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8.105429390257601</v>
      </c>
      <c r="BG255" s="9">
        <v>0.37601597006369997</v>
      </c>
      <c r="BH255" s="9">
        <v>0</v>
      </c>
      <c r="BI255" s="9">
        <v>0</v>
      </c>
      <c r="BJ255" s="10">
        <v>8.131118953937998</v>
      </c>
      <c r="BK255" s="16">
        <f t="shared" si="12"/>
        <v>82.69916583705542</v>
      </c>
      <c r="BL255" s="15"/>
      <c r="BM255" s="49"/>
    </row>
    <row r="256" spans="1:65" s="12" customFormat="1" ht="15">
      <c r="A256" s="5"/>
      <c r="B256" s="8" t="s">
        <v>173</v>
      </c>
      <c r="C256" s="11">
        <v>0</v>
      </c>
      <c r="D256" s="9">
        <v>0.5342685752903</v>
      </c>
      <c r="E256" s="9">
        <v>0</v>
      </c>
      <c r="F256" s="9">
        <v>0</v>
      </c>
      <c r="G256" s="10">
        <v>0</v>
      </c>
      <c r="H256" s="11">
        <v>0.14133003467650002</v>
      </c>
      <c r="I256" s="9">
        <v>0</v>
      </c>
      <c r="J256" s="9">
        <v>0</v>
      </c>
      <c r="K256" s="9">
        <v>0</v>
      </c>
      <c r="L256" s="10">
        <v>4.730263916869601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0.00044308125790000003</v>
      </c>
      <c r="S256" s="9">
        <v>0</v>
      </c>
      <c r="T256" s="9">
        <v>0</v>
      </c>
      <c r="U256" s="9">
        <v>0</v>
      </c>
      <c r="V256" s="10">
        <v>0.1479362365806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0.011606817999800002</v>
      </c>
      <c r="AC256" s="9">
        <v>0</v>
      </c>
      <c r="AD256" s="9">
        <v>0</v>
      </c>
      <c r="AE256" s="9">
        <v>0</v>
      </c>
      <c r="AF256" s="10">
        <v>0.0373752659354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0.023222186774099998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3.1269667083479127</v>
      </c>
      <c r="AW256" s="9">
        <v>0</v>
      </c>
      <c r="AX256" s="9">
        <v>0</v>
      </c>
      <c r="AY256" s="9">
        <v>0</v>
      </c>
      <c r="AZ256" s="10">
        <v>66.6262285840394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0.1321004722897</v>
      </c>
      <c r="BG256" s="9">
        <v>0</v>
      </c>
      <c r="BH256" s="9">
        <v>0</v>
      </c>
      <c r="BI256" s="9">
        <v>0</v>
      </c>
      <c r="BJ256" s="10">
        <v>1.4654967527084</v>
      </c>
      <c r="BK256" s="16">
        <f t="shared" si="12"/>
        <v>76.97723863276961</v>
      </c>
      <c r="BL256" s="15"/>
      <c r="BM256" s="49"/>
    </row>
    <row r="257" spans="1:65" s="12" customFormat="1" ht="15">
      <c r="A257" s="5"/>
      <c r="B257" s="8" t="s">
        <v>174</v>
      </c>
      <c r="C257" s="11">
        <v>0</v>
      </c>
      <c r="D257" s="9">
        <v>1.515546836387</v>
      </c>
      <c r="E257" s="9">
        <v>0</v>
      </c>
      <c r="F257" s="9">
        <v>0</v>
      </c>
      <c r="G257" s="10">
        <v>0</v>
      </c>
      <c r="H257" s="11">
        <v>0.9481093568365</v>
      </c>
      <c r="I257" s="9">
        <v>34.009347253515905</v>
      </c>
      <c r="J257" s="9">
        <v>0</v>
      </c>
      <c r="K257" s="9">
        <v>0</v>
      </c>
      <c r="L257" s="10">
        <v>2.4672589636435998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0.6516680886425</v>
      </c>
      <c r="S257" s="9">
        <v>4.6157235356451</v>
      </c>
      <c r="T257" s="9">
        <v>0</v>
      </c>
      <c r="U257" s="9">
        <v>0</v>
      </c>
      <c r="V257" s="10">
        <v>0.5932498868694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0.0047880168062</v>
      </c>
      <c r="AC257" s="9">
        <v>0</v>
      </c>
      <c r="AD257" s="9">
        <v>0</v>
      </c>
      <c r="AE257" s="9">
        <v>0</v>
      </c>
      <c r="AF257" s="10">
        <v>0.0040605591934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0.10690510770950001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6.204750061736901</v>
      </c>
      <c r="AW257" s="9">
        <v>0.4551967380608116</v>
      </c>
      <c r="AX257" s="9">
        <v>0</v>
      </c>
      <c r="AY257" s="9">
        <v>0</v>
      </c>
      <c r="AZ257" s="10">
        <v>8.782174059530501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5.836269347655302</v>
      </c>
      <c r="BG257" s="9">
        <v>2.7727825693543</v>
      </c>
      <c r="BH257" s="9">
        <v>0</v>
      </c>
      <c r="BI257" s="9">
        <v>0</v>
      </c>
      <c r="BJ257" s="10">
        <v>4.4236620703995</v>
      </c>
      <c r="BK257" s="16">
        <f t="shared" si="12"/>
        <v>73.39149245198644</v>
      </c>
      <c r="BL257" s="15"/>
      <c r="BM257" s="49"/>
    </row>
    <row r="258" spans="1:65" s="12" customFormat="1" ht="15">
      <c r="A258" s="5"/>
      <c r="B258" s="8" t="s">
        <v>175</v>
      </c>
      <c r="C258" s="11">
        <v>0</v>
      </c>
      <c r="D258" s="9">
        <v>2.0381221535806002</v>
      </c>
      <c r="E258" s="9">
        <v>0</v>
      </c>
      <c r="F258" s="9">
        <v>0</v>
      </c>
      <c r="G258" s="10">
        <v>0</v>
      </c>
      <c r="H258" s="11">
        <v>34.4391011515433</v>
      </c>
      <c r="I258" s="9">
        <v>7.1632044204182</v>
      </c>
      <c r="J258" s="9">
        <v>0.4509481428064</v>
      </c>
      <c r="K258" s="9">
        <v>0.0312291040967</v>
      </c>
      <c r="L258" s="10">
        <v>74.28854522489901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19.1222254738007</v>
      </c>
      <c r="S258" s="9">
        <v>0.0682718528062</v>
      </c>
      <c r="T258" s="9">
        <v>0</v>
      </c>
      <c r="U258" s="9">
        <v>0</v>
      </c>
      <c r="V258" s="10">
        <v>19.9410953492215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0.47916159880570003</v>
      </c>
      <c r="AC258" s="9">
        <v>0.0981618346773</v>
      </c>
      <c r="AD258" s="9">
        <v>0</v>
      </c>
      <c r="AE258" s="9">
        <v>0</v>
      </c>
      <c r="AF258" s="10">
        <v>0.4708589712575001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0.48821584709569993</v>
      </c>
      <c r="AM258" s="9">
        <v>0</v>
      </c>
      <c r="AN258" s="9">
        <v>0</v>
      </c>
      <c r="AO258" s="9">
        <v>0</v>
      </c>
      <c r="AP258" s="10">
        <v>0.2226194852898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310.520422406754</v>
      </c>
      <c r="AW258" s="9">
        <v>64.74764075578925</v>
      </c>
      <c r="AX258" s="9">
        <v>0</v>
      </c>
      <c r="AY258" s="9">
        <v>5.8684192155483</v>
      </c>
      <c r="AZ258" s="10">
        <v>554.5184074036964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175.93587802718542</v>
      </c>
      <c r="BG258" s="9">
        <v>19.255385836412096</v>
      </c>
      <c r="BH258" s="9">
        <v>0.0257012715483</v>
      </c>
      <c r="BI258" s="9">
        <v>0</v>
      </c>
      <c r="BJ258" s="10">
        <v>147.86812731383188</v>
      </c>
      <c r="BK258" s="16">
        <f t="shared" si="12"/>
        <v>1438.0417428410642</v>
      </c>
      <c r="BL258" s="15"/>
      <c r="BM258" s="49"/>
    </row>
    <row r="259" spans="1:65" s="12" customFormat="1" ht="15">
      <c r="A259" s="5"/>
      <c r="B259" s="8" t="s">
        <v>176</v>
      </c>
      <c r="C259" s="11">
        <v>0</v>
      </c>
      <c r="D259" s="9">
        <v>1.7676567010320998</v>
      </c>
      <c r="E259" s="9">
        <v>0</v>
      </c>
      <c r="F259" s="9">
        <v>0</v>
      </c>
      <c r="G259" s="10">
        <v>0</v>
      </c>
      <c r="H259" s="11">
        <v>15.7173014763485</v>
      </c>
      <c r="I259" s="9">
        <v>13.853487499256703</v>
      </c>
      <c r="J259" s="9">
        <v>0</v>
      </c>
      <c r="K259" s="9">
        <v>0</v>
      </c>
      <c r="L259" s="10">
        <v>32.706772126673094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12.282942163797502</v>
      </c>
      <c r="S259" s="9">
        <v>0.41941057099959994</v>
      </c>
      <c r="T259" s="9">
        <v>0</v>
      </c>
      <c r="U259" s="9">
        <v>0</v>
      </c>
      <c r="V259" s="10">
        <v>12.286860795253698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3.1575716296755005</v>
      </c>
      <c r="AC259" s="9">
        <v>0.005619681322499999</v>
      </c>
      <c r="AD259" s="9">
        <v>0</v>
      </c>
      <c r="AE259" s="9">
        <v>0</v>
      </c>
      <c r="AF259" s="10">
        <v>1.4999872926439997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4.813382284641</v>
      </c>
      <c r="AM259" s="9">
        <v>0.0295074260643</v>
      </c>
      <c r="AN259" s="9">
        <v>0</v>
      </c>
      <c r="AO259" s="9">
        <v>0</v>
      </c>
      <c r="AP259" s="10">
        <v>1.8905207960305996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355.5373395311539</v>
      </c>
      <c r="AW259" s="9">
        <v>44.01144530275565</v>
      </c>
      <c r="AX259" s="9">
        <v>6.6458014310322</v>
      </c>
      <c r="AY259" s="9">
        <v>0</v>
      </c>
      <c r="AZ259" s="10">
        <v>511.918234033906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299.88803243335815</v>
      </c>
      <c r="BG259" s="9">
        <v>12.4886173237624</v>
      </c>
      <c r="BH259" s="9">
        <v>0</v>
      </c>
      <c r="BI259" s="9">
        <v>0</v>
      </c>
      <c r="BJ259" s="10">
        <v>199.54949008961066</v>
      </c>
      <c r="BK259" s="16">
        <f t="shared" si="12"/>
        <v>1530.4699805893179</v>
      </c>
      <c r="BL259" s="15"/>
      <c r="BM259" s="49"/>
    </row>
    <row r="260" spans="1:65" s="12" customFormat="1" ht="15">
      <c r="A260" s="5"/>
      <c r="B260" s="8" t="s">
        <v>177</v>
      </c>
      <c r="C260" s="11">
        <v>0</v>
      </c>
      <c r="D260" s="9">
        <v>0.49310223683869997</v>
      </c>
      <c r="E260" s="9">
        <v>0</v>
      </c>
      <c r="F260" s="9">
        <v>0</v>
      </c>
      <c r="G260" s="10">
        <v>0</v>
      </c>
      <c r="H260" s="11">
        <v>0.34002686706330004</v>
      </c>
      <c r="I260" s="9">
        <v>0.678945299677</v>
      </c>
      <c r="J260" s="9">
        <v>0</v>
      </c>
      <c r="K260" s="9">
        <v>0</v>
      </c>
      <c r="L260" s="10">
        <v>3.3530479879662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0.9284147096429</v>
      </c>
      <c r="S260" s="9">
        <v>0.3149371984838</v>
      </c>
      <c r="T260" s="9">
        <v>0</v>
      </c>
      <c r="U260" s="9">
        <v>0</v>
      </c>
      <c r="V260" s="10">
        <v>0.4072911856437999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0.018121016322100003</v>
      </c>
      <c r="AC260" s="9">
        <v>0</v>
      </c>
      <c r="AD260" s="9">
        <v>0</v>
      </c>
      <c r="AE260" s="9">
        <v>0</v>
      </c>
      <c r="AF260" s="10">
        <v>0.0159154070644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0.034473560515500004</v>
      </c>
      <c r="AM260" s="9">
        <v>0</v>
      </c>
      <c r="AN260" s="9">
        <v>0</v>
      </c>
      <c r="AO260" s="9">
        <v>0</v>
      </c>
      <c r="AP260" s="10">
        <v>0.0264569484514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9.588629131325597</v>
      </c>
      <c r="AW260" s="9">
        <v>30.314079175171386</v>
      </c>
      <c r="AX260" s="9">
        <v>0</v>
      </c>
      <c r="AY260" s="9">
        <v>0</v>
      </c>
      <c r="AZ260" s="10">
        <v>20.202637165722905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3.3340333138051013</v>
      </c>
      <c r="BG260" s="9">
        <v>1.3444544980320001</v>
      </c>
      <c r="BH260" s="9">
        <v>0</v>
      </c>
      <c r="BI260" s="9">
        <v>0</v>
      </c>
      <c r="BJ260" s="10">
        <v>3.9786190537255</v>
      </c>
      <c r="BK260" s="16">
        <f t="shared" si="12"/>
        <v>75.37318475545159</v>
      </c>
      <c r="BL260" s="15"/>
      <c r="BM260" s="49"/>
    </row>
    <row r="261" spans="1:65" s="12" customFormat="1" ht="15">
      <c r="A261" s="5"/>
      <c r="B261" s="8" t="s">
        <v>183</v>
      </c>
      <c r="C261" s="11">
        <v>0</v>
      </c>
      <c r="D261" s="9">
        <v>0.49074225806449995</v>
      </c>
      <c r="E261" s="9">
        <v>0</v>
      </c>
      <c r="F261" s="9">
        <v>0</v>
      </c>
      <c r="G261" s="10">
        <v>0</v>
      </c>
      <c r="H261" s="11">
        <v>5.436267978159901</v>
      </c>
      <c r="I261" s="9">
        <v>0</v>
      </c>
      <c r="J261" s="9">
        <v>0</v>
      </c>
      <c r="K261" s="9">
        <v>0</v>
      </c>
      <c r="L261" s="10">
        <v>1.1543018617086003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3.5477473643854</v>
      </c>
      <c r="S261" s="9">
        <v>0</v>
      </c>
      <c r="T261" s="9">
        <v>0</v>
      </c>
      <c r="U261" s="9">
        <v>0</v>
      </c>
      <c r="V261" s="10">
        <v>0.6639944867085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0.19586167454800002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0.17037940628950002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189.0964280672991</v>
      </c>
      <c r="AW261" s="9">
        <v>0.0010456880965</v>
      </c>
      <c r="AX261" s="9">
        <v>0</v>
      </c>
      <c r="AY261" s="9">
        <v>0</v>
      </c>
      <c r="AZ261" s="10">
        <v>38.367938221908204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147.88186119134994</v>
      </c>
      <c r="BG261" s="9">
        <v>0.0003110402258</v>
      </c>
      <c r="BH261" s="9">
        <v>0</v>
      </c>
      <c r="BI261" s="9">
        <v>0</v>
      </c>
      <c r="BJ261" s="10">
        <v>8.3504922070697</v>
      </c>
      <c r="BK261" s="16">
        <f t="shared" si="12"/>
        <v>395.35737144581367</v>
      </c>
      <c r="BL261" s="15"/>
      <c r="BM261" s="49"/>
    </row>
    <row r="262" spans="1:65" s="12" customFormat="1" ht="15">
      <c r="A262" s="5"/>
      <c r="B262" s="8" t="s">
        <v>178</v>
      </c>
      <c r="C262" s="11">
        <v>0</v>
      </c>
      <c r="D262" s="9">
        <v>0.5437741831935</v>
      </c>
      <c r="E262" s="9">
        <v>0</v>
      </c>
      <c r="F262" s="9">
        <v>0</v>
      </c>
      <c r="G262" s="10">
        <v>0</v>
      </c>
      <c r="H262" s="11">
        <v>69.7988625983812</v>
      </c>
      <c r="I262" s="9">
        <v>11.781036476611801</v>
      </c>
      <c r="J262" s="9">
        <v>0.054450276451600006</v>
      </c>
      <c r="K262" s="9">
        <v>0</v>
      </c>
      <c r="L262" s="10">
        <v>64.0520000472541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47.14924454921871</v>
      </c>
      <c r="S262" s="9">
        <v>1.3624336296770003</v>
      </c>
      <c r="T262" s="9">
        <v>0</v>
      </c>
      <c r="U262" s="9">
        <v>0</v>
      </c>
      <c r="V262" s="10">
        <v>29.284044711705796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1.3905093327411002</v>
      </c>
      <c r="AC262" s="9">
        <v>0.1000881621289</v>
      </c>
      <c r="AD262" s="9">
        <v>0</v>
      </c>
      <c r="AE262" s="9">
        <v>0</v>
      </c>
      <c r="AF262" s="10">
        <v>1.1926923541608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0.8771420091922999</v>
      </c>
      <c r="AM262" s="9">
        <v>0</v>
      </c>
      <c r="AN262" s="9">
        <v>0</v>
      </c>
      <c r="AO262" s="9">
        <v>0</v>
      </c>
      <c r="AP262" s="10">
        <v>0.2526563090637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638.09133982533</v>
      </c>
      <c r="AW262" s="9">
        <v>73.50602150153543</v>
      </c>
      <c r="AX262" s="9">
        <v>0.055916631677299995</v>
      </c>
      <c r="AY262" s="9">
        <v>0</v>
      </c>
      <c r="AZ262" s="10">
        <v>415.84216559934794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426.7625120536414</v>
      </c>
      <c r="BG262" s="9">
        <v>62.05814115882861</v>
      </c>
      <c r="BH262" s="9">
        <v>0.0314626498387</v>
      </c>
      <c r="BI262" s="9">
        <v>0</v>
      </c>
      <c r="BJ262" s="10">
        <v>195.80508041382424</v>
      </c>
      <c r="BK262" s="16">
        <f t="shared" si="12"/>
        <v>2039.9915744738041</v>
      </c>
      <c r="BL262" s="15"/>
      <c r="BM262" s="49"/>
    </row>
    <row r="263" spans="1:65" s="12" customFormat="1" ht="15">
      <c r="A263" s="5"/>
      <c r="B263" s="8" t="s">
        <v>206</v>
      </c>
      <c r="C263" s="11">
        <v>0</v>
      </c>
      <c r="D263" s="9">
        <v>12.9404108155483</v>
      </c>
      <c r="E263" s="9">
        <v>0</v>
      </c>
      <c r="F263" s="9">
        <v>0</v>
      </c>
      <c r="G263" s="10">
        <v>0</v>
      </c>
      <c r="H263" s="11">
        <v>24.606587778444503</v>
      </c>
      <c r="I263" s="9">
        <v>8.7468606799345</v>
      </c>
      <c r="J263" s="9">
        <v>0</v>
      </c>
      <c r="K263" s="9">
        <v>0</v>
      </c>
      <c r="L263" s="10">
        <v>79.08019711341258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23.321594616345596</v>
      </c>
      <c r="S263" s="9">
        <v>8.052024892741501</v>
      </c>
      <c r="T263" s="9">
        <v>0</v>
      </c>
      <c r="U263" s="9">
        <v>0</v>
      </c>
      <c r="V263" s="10">
        <v>30.937941619123105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1.9403394689013003</v>
      </c>
      <c r="AC263" s="9">
        <v>0</v>
      </c>
      <c r="AD263" s="9">
        <v>0</v>
      </c>
      <c r="AE263" s="9">
        <v>0</v>
      </c>
      <c r="AF263" s="10">
        <v>1.6646470610315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2.8287659976099997</v>
      </c>
      <c r="AM263" s="9">
        <v>0.00021225293539999998</v>
      </c>
      <c r="AN263" s="9">
        <v>0</v>
      </c>
      <c r="AO263" s="9">
        <v>0</v>
      </c>
      <c r="AP263" s="10">
        <v>1.2673714086760999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495.7427271807128</v>
      </c>
      <c r="AW263" s="9">
        <v>51.20057695277566</v>
      </c>
      <c r="AX263" s="9">
        <v>0.3211823010967</v>
      </c>
      <c r="AY263" s="9">
        <v>0</v>
      </c>
      <c r="AZ263" s="10">
        <v>857.5733819842507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481.419766060251</v>
      </c>
      <c r="BG263" s="9">
        <v>12.989248706701899</v>
      </c>
      <c r="BH263" s="9">
        <v>0</v>
      </c>
      <c r="BI263" s="9">
        <v>0</v>
      </c>
      <c r="BJ263" s="10">
        <v>479.7601110733439</v>
      </c>
      <c r="BK263" s="16">
        <f t="shared" si="12"/>
        <v>2574.393947963837</v>
      </c>
      <c r="BL263" s="15"/>
      <c r="BM263" s="56"/>
    </row>
    <row r="264" spans="1:65" s="12" customFormat="1" ht="15">
      <c r="A264" s="5"/>
      <c r="B264" s="8" t="s">
        <v>179</v>
      </c>
      <c r="C264" s="11">
        <v>0</v>
      </c>
      <c r="D264" s="9">
        <v>0.0501538637741</v>
      </c>
      <c r="E264" s="9">
        <v>0</v>
      </c>
      <c r="F264" s="9">
        <v>0</v>
      </c>
      <c r="G264" s="10">
        <v>0</v>
      </c>
      <c r="H264" s="11">
        <v>0.4388940032569999</v>
      </c>
      <c r="I264" s="9">
        <v>0.0015789733224</v>
      </c>
      <c r="J264" s="9">
        <v>0</v>
      </c>
      <c r="K264" s="9">
        <v>0</v>
      </c>
      <c r="L264" s="10">
        <v>0.657000457741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0.2390634939661</v>
      </c>
      <c r="S264" s="9">
        <v>0.194107375516</v>
      </c>
      <c r="T264" s="9">
        <v>0</v>
      </c>
      <c r="U264" s="9">
        <v>0</v>
      </c>
      <c r="V264" s="10">
        <v>0.45415963638600004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0.00017792706450000002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0.0041760251934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0.8754366810916</v>
      </c>
      <c r="AW264" s="9">
        <v>0.17952057375623526</v>
      </c>
      <c r="AX264" s="9">
        <v>0</v>
      </c>
      <c r="AY264" s="9">
        <v>0</v>
      </c>
      <c r="AZ264" s="10">
        <v>1.5682678100942002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0.37999154902559995</v>
      </c>
      <c r="BG264" s="9">
        <v>0</v>
      </c>
      <c r="BH264" s="9">
        <v>0</v>
      </c>
      <c r="BI264" s="9">
        <v>0</v>
      </c>
      <c r="BJ264" s="10">
        <v>0.34552689903049993</v>
      </c>
      <c r="BK264" s="16">
        <f t="shared" si="12"/>
        <v>5.388055269218635</v>
      </c>
      <c r="BL264" s="15"/>
      <c r="BM264" s="56"/>
    </row>
    <row r="265" spans="1:65" s="12" customFormat="1" ht="15">
      <c r="A265" s="5"/>
      <c r="B265" s="8" t="s">
        <v>217</v>
      </c>
      <c r="C265" s="11">
        <v>0</v>
      </c>
      <c r="D265" s="9">
        <v>1.4909129032257002</v>
      </c>
      <c r="E265" s="9">
        <v>0</v>
      </c>
      <c r="F265" s="9">
        <v>0</v>
      </c>
      <c r="G265" s="10">
        <v>0</v>
      </c>
      <c r="H265" s="11">
        <v>0.8087772638052</v>
      </c>
      <c r="I265" s="9">
        <v>0.2490759654515</v>
      </c>
      <c r="J265" s="9">
        <v>0</v>
      </c>
      <c r="K265" s="9">
        <v>0</v>
      </c>
      <c r="L265" s="10">
        <v>1.3557297255475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0.4804057004826</v>
      </c>
      <c r="S265" s="9">
        <v>0</v>
      </c>
      <c r="T265" s="9">
        <v>0</v>
      </c>
      <c r="U265" s="9">
        <v>0</v>
      </c>
      <c r="V265" s="10">
        <v>0.39537709054740006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0.000492958387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4.912772333371101</v>
      </c>
      <c r="AW265" s="9">
        <v>0.2429743557471355</v>
      </c>
      <c r="AX265" s="9">
        <v>0</v>
      </c>
      <c r="AY265" s="9">
        <v>0</v>
      </c>
      <c r="AZ265" s="10">
        <v>1.4615607534159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2.0940090991408</v>
      </c>
      <c r="BG265" s="9">
        <v>3.2072258E-06</v>
      </c>
      <c r="BH265" s="9">
        <v>0</v>
      </c>
      <c r="BI265" s="9">
        <v>0</v>
      </c>
      <c r="BJ265" s="10">
        <v>0.8075231464479998</v>
      </c>
      <c r="BK265" s="16">
        <f t="shared" si="12"/>
        <v>14.299614502795638</v>
      </c>
      <c r="BL265" s="15"/>
      <c r="BM265" s="49"/>
    </row>
    <row r="266" spans="1:65" s="20" customFormat="1" ht="15">
      <c r="A266" s="5"/>
      <c r="B266" s="14" t="s">
        <v>14</v>
      </c>
      <c r="C266" s="19">
        <f aca="true" t="shared" si="13" ref="C266:AH266">SUM(C235:C265)</f>
        <v>0</v>
      </c>
      <c r="D266" s="17">
        <f t="shared" si="13"/>
        <v>163.87906898325616</v>
      </c>
      <c r="E266" s="17">
        <f t="shared" si="13"/>
        <v>0</v>
      </c>
      <c r="F266" s="17">
        <f t="shared" si="13"/>
        <v>0</v>
      </c>
      <c r="G266" s="18">
        <f t="shared" si="13"/>
        <v>0</v>
      </c>
      <c r="H266" s="19">
        <f t="shared" si="13"/>
        <v>1127.1510433206151</v>
      </c>
      <c r="I266" s="17">
        <f t="shared" si="13"/>
        <v>1482.2629337951453</v>
      </c>
      <c r="J266" s="17">
        <f t="shared" si="13"/>
        <v>6.261740461483599</v>
      </c>
      <c r="K266" s="17">
        <f t="shared" si="13"/>
        <v>219.8271545139999</v>
      </c>
      <c r="L266" s="18">
        <f t="shared" si="13"/>
        <v>972.7720597012164</v>
      </c>
      <c r="M266" s="19">
        <f t="shared" si="13"/>
        <v>0</v>
      </c>
      <c r="N266" s="17">
        <f t="shared" si="13"/>
        <v>0</v>
      </c>
      <c r="O266" s="17">
        <f t="shared" si="13"/>
        <v>0</v>
      </c>
      <c r="P266" s="17">
        <f t="shared" si="13"/>
        <v>0</v>
      </c>
      <c r="Q266" s="18">
        <f t="shared" si="13"/>
        <v>0</v>
      </c>
      <c r="R266" s="19">
        <f t="shared" si="13"/>
        <v>344.4670627446246</v>
      </c>
      <c r="S266" s="17">
        <f t="shared" si="13"/>
        <v>240.66957827660352</v>
      </c>
      <c r="T266" s="17">
        <f t="shared" si="13"/>
        <v>3.0522450802257004</v>
      </c>
      <c r="U266" s="17">
        <f t="shared" si="13"/>
        <v>0</v>
      </c>
      <c r="V266" s="18">
        <f t="shared" si="13"/>
        <v>341.31269024721917</v>
      </c>
      <c r="W266" s="19">
        <f t="shared" si="13"/>
        <v>0</v>
      </c>
      <c r="X266" s="17">
        <f t="shared" si="13"/>
        <v>0</v>
      </c>
      <c r="Y266" s="17">
        <f t="shared" si="13"/>
        <v>0</v>
      </c>
      <c r="Z266" s="17">
        <f t="shared" si="13"/>
        <v>0</v>
      </c>
      <c r="AA266" s="18">
        <f t="shared" si="13"/>
        <v>0</v>
      </c>
      <c r="AB266" s="19">
        <f t="shared" si="13"/>
        <v>45.488222892169404</v>
      </c>
      <c r="AC266" s="17">
        <f t="shared" si="13"/>
        <v>1.6912915900313998</v>
      </c>
      <c r="AD266" s="17">
        <f t="shared" si="13"/>
        <v>0.0052716887095999995</v>
      </c>
      <c r="AE266" s="17">
        <f t="shared" si="13"/>
        <v>0</v>
      </c>
      <c r="AF266" s="18">
        <f t="shared" si="13"/>
        <v>35.0524907589549</v>
      </c>
      <c r="AG266" s="19">
        <f t="shared" si="13"/>
        <v>0</v>
      </c>
      <c r="AH266" s="17">
        <f t="shared" si="13"/>
        <v>0</v>
      </c>
      <c r="AI266" s="17">
        <f aca="true" t="shared" si="14" ref="AI266:BK266">SUM(AI235:AI265)</f>
        <v>0</v>
      </c>
      <c r="AJ266" s="17">
        <f t="shared" si="14"/>
        <v>0</v>
      </c>
      <c r="AK266" s="18">
        <f t="shared" si="14"/>
        <v>0</v>
      </c>
      <c r="AL266" s="19">
        <f t="shared" si="14"/>
        <v>54.6215537028057</v>
      </c>
      <c r="AM266" s="17">
        <f t="shared" si="14"/>
        <v>182.55344338793404</v>
      </c>
      <c r="AN266" s="17">
        <f t="shared" si="14"/>
        <v>0</v>
      </c>
      <c r="AO266" s="17">
        <f t="shared" si="14"/>
        <v>0</v>
      </c>
      <c r="AP266" s="18">
        <f t="shared" si="14"/>
        <v>15.275044469857402</v>
      </c>
      <c r="AQ266" s="19">
        <f t="shared" si="14"/>
        <v>0</v>
      </c>
      <c r="AR266" s="17">
        <f t="shared" si="14"/>
        <v>14.4353804687095</v>
      </c>
      <c r="AS266" s="17">
        <f t="shared" si="14"/>
        <v>0</v>
      </c>
      <c r="AT266" s="17">
        <f t="shared" si="14"/>
        <v>0</v>
      </c>
      <c r="AU266" s="18">
        <f t="shared" si="14"/>
        <v>0</v>
      </c>
      <c r="AV266" s="19">
        <f t="shared" si="14"/>
        <v>10462.0081669164</v>
      </c>
      <c r="AW266" s="17">
        <f t="shared" si="14"/>
        <v>2702.7062724694442</v>
      </c>
      <c r="AX266" s="17">
        <f t="shared" si="14"/>
        <v>13.137544433869401</v>
      </c>
      <c r="AY266" s="17">
        <f t="shared" si="14"/>
        <v>28.946386286225298</v>
      </c>
      <c r="AZ266" s="18">
        <f t="shared" si="14"/>
        <v>12131.39439237085</v>
      </c>
      <c r="BA266" s="19">
        <f t="shared" si="14"/>
        <v>0</v>
      </c>
      <c r="BB266" s="17">
        <f t="shared" si="14"/>
        <v>0</v>
      </c>
      <c r="BC266" s="17">
        <f t="shared" si="14"/>
        <v>0</v>
      </c>
      <c r="BD266" s="17">
        <f t="shared" si="14"/>
        <v>0</v>
      </c>
      <c r="BE266" s="18">
        <f t="shared" si="14"/>
        <v>0</v>
      </c>
      <c r="BF266" s="19">
        <f t="shared" si="14"/>
        <v>6119.0513746383085</v>
      </c>
      <c r="BG266" s="17">
        <f t="shared" si="14"/>
        <v>697.1304908931329</v>
      </c>
      <c r="BH266" s="17">
        <f t="shared" si="14"/>
        <v>13.8707206519989</v>
      </c>
      <c r="BI266" s="17">
        <f t="shared" si="14"/>
        <v>29.1435565773225</v>
      </c>
      <c r="BJ266" s="18">
        <f t="shared" si="14"/>
        <v>3898.2126251490404</v>
      </c>
      <c r="BK266" s="31">
        <f t="shared" si="14"/>
        <v>41346.37980647014</v>
      </c>
      <c r="BL266" s="15"/>
      <c r="BM266" s="49"/>
    </row>
    <row r="267" spans="1:65" s="20" customFormat="1" ht="15">
      <c r="A267" s="5"/>
      <c r="B267" s="14" t="s">
        <v>25</v>
      </c>
      <c r="C267" s="19">
        <f aca="true" t="shared" si="15" ref="C267:AH267">C266+C232</f>
        <v>0</v>
      </c>
      <c r="D267" s="17">
        <f t="shared" si="15"/>
        <v>164.40913512970775</v>
      </c>
      <c r="E267" s="17">
        <f t="shared" si="15"/>
        <v>0</v>
      </c>
      <c r="F267" s="17">
        <f t="shared" si="15"/>
        <v>0</v>
      </c>
      <c r="G267" s="18">
        <f t="shared" si="15"/>
        <v>0</v>
      </c>
      <c r="H267" s="19">
        <f t="shared" si="15"/>
        <v>1247.5388876240256</v>
      </c>
      <c r="I267" s="17">
        <f t="shared" si="15"/>
        <v>1482.6055521961769</v>
      </c>
      <c r="J267" s="17">
        <f t="shared" si="15"/>
        <v>6.2649292617093995</v>
      </c>
      <c r="K267" s="17">
        <f t="shared" si="15"/>
        <v>219.8271545139999</v>
      </c>
      <c r="L267" s="18">
        <f t="shared" si="15"/>
        <v>1038.7499113637914</v>
      </c>
      <c r="M267" s="19">
        <f t="shared" si="15"/>
        <v>0</v>
      </c>
      <c r="N267" s="17">
        <f t="shared" si="15"/>
        <v>0</v>
      </c>
      <c r="O267" s="17">
        <f t="shared" si="15"/>
        <v>0</v>
      </c>
      <c r="P267" s="17">
        <f t="shared" si="15"/>
        <v>0</v>
      </c>
      <c r="Q267" s="18">
        <f t="shared" si="15"/>
        <v>0</v>
      </c>
      <c r="R267" s="19">
        <f t="shared" si="15"/>
        <v>435.1039283071935</v>
      </c>
      <c r="S267" s="17">
        <f t="shared" si="15"/>
        <v>240.8321199286355</v>
      </c>
      <c r="T267" s="17">
        <f t="shared" si="15"/>
        <v>3.0522450802257004</v>
      </c>
      <c r="U267" s="17">
        <f t="shared" si="15"/>
        <v>0</v>
      </c>
      <c r="V267" s="18">
        <f t="shared" si="15"/>
        <v>374.66679945708484</v>
      </c>
      <c r="W267" s="19">
        <f t="shared" si="15"/>
        <v>0</v>
      </c>
      <c r="X267" s="17">
        <f t="shared" si="15"/>
        <v>0</v>
      </c>
      <c r="Y267" s="17">
        <f t="shared" si="15"/>
        <v>0</v>
      </c>
      <c r="Z267" s="17">
        <f t="shared" si="15"/>
        <v>0</v>
      </c>
      <c r="AA267" s="18">
        <f t="shared" si="15"/>
        <v>0</v>
      </c>
      <c r="AB267" s="19">
        <f t="shared" si="15"/>
        <v>51.588883895263905</v>
      </c>
      <c r="AC267" s="17">
        <f t="shared" si="15"/>
        <v>1.6987860579346</v>
      </c>
      <c r="AD267" s="17">
        <f t="shared" si="15"/>
        <v>0.0052716887095999995</v>
      </c>
      <c r="AE267" s="17">
        <f t="shared" si="15"/>
        <v>0</v>
      </c>
      <c r="AF267" s="18">
        <f t="shared" si="15"/>
        <v>37.2560149350183</v>
      </c>
      <c r="AG267" s="19">
        <f t="shared" si="15"/>
        <v>0</v>
      </c>
      <c r="AH267" s="17">
        <f t="shared" si="15"/>
        <v>0</v>
      </c>
      <c r="AI267" s="17">
        <f aca="true" t="shared" si="16" ref="AI267:BK267">AI266+AI232</f>
        <v>0</v>
      </c>
      <c r="AJ267" s="17">
        <f t="shared" si="16"/>
        <v>0</v>
      </c>
      <c r="AK267" s="18">
        <f t="shared" si="16"/>
        <v>0</v>
      </c>
      <c r="AL267" s="19">
        <f t="shared" si="16"/>
        <v>60.0478486049309</v>
      </c>
      <c r="AM267" s="17">
        <f t="shared" si="16"/>
        <v>216.49696974370804</v>
      </c>
      <c r="AN267" s="17">
        <f t="shared" si="16"/>
        <v>0</v>
      </c>
      <c r="AO267" s="17">
        <f t="shared" si="16"/>
        <v>0</v>
      </c>
      <c r="AP267" s="18">
        <f t="shared" si="16"/>
        <v>16.954329686275102</v>
      </c>
      <c r="AQ267" s="19">
        <f t="shared" si="16"/>
        <v>0</v>
      </c>
      <c r="AR267" s="17">
        <f t="shared" si="16"/>
        <v>14.4353804687095</v>
      </c>
      <c r="AS267" s="17">
        <f t="shared" si="16"/>
        <v>0</v>
      </c>
      <c r="AT267" s="17">
        <f t="shared" si="16"/>
        <v>0</v>
      </c>
      <c r="AU267" s="18">
        <f t="shared" si="16"/>
        <v>0</v>
      </c>
      <c r="AV267" s="19">
        <f t="shared" si="16"/>
        <v>12250.970584276834</v>
      </c>
      <c r="AW267" s="17">
        <f t="shared" si="16"/>
        <v>2721.386760610686</v>
      </c>
      <c r="AX267" s="17">
        <f t="shared" si="16"/>
        <v>13.297193194095101</v>
      </c>
      <c r="AY267" s="17">
        <f t="shared" si="16"/>
        <v>28.965728012676898</v>
      </c>
      <c r="AZ267" s="18">
        <f t="shared" si="16"/>
        <v>13024.05872589239</v>
      </c>
      <c r="BA267" s="19">
        <f t="shared" si="16"/>
        <v>0</v>
      </c>
      <c r="BB267" s="17">
        <f t="shared" si="16"/>
        <v>0</v>
      </c>
      <c r="BC267" s="17">
        <f t="shared" si="16"/>
        <v>0</v>
      </c>
      <c r="BD267" s="17">
        <f t="shared" si="16"/>
        <v>0</v>
      </c>
      <c r="BE267" s="18">
        <f t="shared" si="16"/>
        <v>0</v>
      </c>
      <c r="BF267" s="19">
        <f t="shared" si="16"/>
        <v>7534.2308720690635</v>
      </c>
      <c r="BG267" s="17">
        <f t="shared" si="16"/>
        <v>717.2190237948038</v>
      </c>
      <c r="BH267" s="17">
        <f t="shared" si="16"/>
        <v>13.8707206519989</v>
      </c>
      <c r="BI267" s="17">
        <f t="shared" si="16"/>
        <v>29.1435565773225</v>
      </c>
      <c r="BJ267" s="18">
        <f t="shared" si="16"/>
        <v>4351.9560115000095</v>
      </c>
      <c r="BK267" s="18">
        <f t="shared" si="16"/>
        <v>46296.63332452297</v>
      </c>
      <c r="BL267" s="15"/>
      <c r="BM267" s="49"/>
    </row>
    <row r="268" spans="3:65" ht="1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5"/>
      <c r="BM268" s="49"/>
    </row>
    <row r="269" spans="1:65" s="12" customFormat="1" ht="15">
      <c r="A269" s="5" t="s">
        <v>26</v>
      </c>
      <c r="B269" s="26" t="s">
        <v>27</v>
      </c>
      <c r="C269" s="11"/>
      <c r="D269" s="9"/>
      <c r="E269" s="9"/>
      <c r="F269" s="9"/>
      <c r="G269" s="10"/>
      <c r="H269" s="11"/>
      <c r="I269" s="9"/>
      <c r="J269" s="9"/>
      <c r="K269" s="9"/>
      <c r="L269" s="10"/>
      <c r="M269" s="11"/>
      <c r="N269" s="9"/>
      <c r="O269" s="9"/>
      <c r="P269" s="9"/>
      <c r="Q269" s="10"/>
      <c r="R269" s="11"/>
      <c r="S269" s="9"/>
      <c r="T269" s="9"/>
      <c r="U269" s="9"/>
      <c r="V269" s="10"/>
      <c r="W269" s="11"/>
      <c r="X269" s="9"/>
      <c r="Y269" s="9"/>
      <c r="Z269" s="9"/>
      <c r="AA269" s="10"/>
      <c r="AB269" s="11"/>
      <c r="AC269" s="9"/>
      <c r="AD269" s="9"/>
      <c r="AE269" s="9"/>
      <c r="AF269" s="10"/>
      <c r="AG269" s="11"/>
      <c r="AH269" s="9"/>
      <c r="AI269" s="9"/>
      <c r="AJ269" s="9"/>
      <c r="AK269" s="10"/>
      <c r="AL269" s="11"/>
      <c r="AM269" s="9"/>
      <c r="AN269" s="9"/>
      <c r="AO269" s="9"/>
      <c r="AP269" s="10"/>
      <c r="AQ269" s="11"/>
      <c r="AR269" s="9"/>
      <c r="AS269" s="9"/>
      <c r="AT269" s="9"/>
      <c r="AU269" s="10"/>
      <c r="AV269" s="11"/>
      <c r="AW269" s="9"/>
      <c r="AX269" s="9"/>
      <c r="AY269" s="9"/>
      <c r="AZ269" s="10"/>
      <c r="BA269" s="11"/>
      <c r="BB269" s="9"/>
      <c r="BC269" s="9"/>
      <c r="BD269" s="9"/>
      <c r="BE269" s="10"/>
      <c r="BF269" s="11"/>
      <c r="BG269" s="9"/>
      <c r="BH269" s="9"/>
      <c r="BI269" s="9"/>
      <c r="BJ269" s="10"/>
      <c r="BK269" s="16"/>
      <c r="BL269" s="15"/>
      <c r="BM269" s="49"/>
    </row>
    <row r="270" spans="1:65" s="12" customFormat="1" ht="15">
      <c r="A270" s="5" t="s">
        <v>9</v>
      </c>
      <c r="B270" s="14" t="s">
        <v>28</v>
      </c>
      <c r="C270" s="11"/>
      <c r="D270" s="9"/>
      <c r="E270" s="9"/>
      <c r="F270" s="9"/>
      <c r="G270" s="10"/>
      <c r="H270" s="11"/>
      <c r="I270" s="9"/>
      <c r="J270" s="9"/>
      <c r="K270" s="9"/>
      <c r="L270" s="10"/>
      <c r="M270" s="11"/>
      <c r="N270" s="9"/>
      <c r="O270" s="9"/>
      <c r="P270" s="9"/>
      <c r="Q270" s="10"/>
      <c r="R270" s="11"/>
      <c r="S270" s="9"/>
      <c r="T270" s="9"/>
      <c r="U270" s="9"/>
      <c r="V270" s="10"/>
      <c r="W270" s="11"/>
      <c r="X270" s="9"/>
      <c r="Y270" s="9"/>
      <c r="Z270" s="9"/>
      <c r="AA270" s="10"/>
      <c r="AB270" s="11"/>
      <c r="AC270" s="9"/>
      <c r="AD270" s="9"/>
      <c r="AE270" s="9"/>
      <c r="AF270" s="10"/>
      <c r="AG270" s="11"/>
      <c r="AH270" s="9"/>
      <c r="AI270" s="9"/>
      <c r="AJ270" s="9"/>
      <c r="AK270" s="10"/>
      <c r="AL270" s="11"/>
      <c r="AM270" s="9"/>
      <c r="AN270" s="9"/>
      <c r="AO270" s="9"/>
      <c r="AP270" s="10"/>
      <c r="AQ270" s="11"/>
      <c r="AR270" s="9"/>
      <c r="AS270" s="9"/>
      <c r="AT270" s="9"/>
      <c r="AU270" s="10"/>
      <c r="AV270" s="11"/>
      <c r="AW270" s="9"/>
      <c r="AX270" s="9"/>
      <c r="AY270" s="9"/>
      <c r="AZ270" s="10"/>
      <c r="BA270" s="11"/>
      <c r="BB270" s="9"/>
      <c r="BC270" s="9"/>
      <c r="BD270" s="9"/>
      <c r="BE270" s="10"/>
      <c r="BF270" s="11"/>
      <c r="BG270" s="9"/>
      <c r="BH270" s="9"/>
      <c r="BI270" s="9"/>
      <c r="BJ270" s="10"/>
      <c r="BK270" s="16"/>
      <c r="BL270" s="15"/>
      <c r="BM270" s="49"/>
    </row>
    <row r="271" spans="1:65" s="12" customFormat="1" ht="15">
      <c r="A271" s="5"/>
      <c r="B271" s="8" t="s">
        <v>218</v>
      </c>
      <c r="C271" s="11">
        <v>0</v>
      </c>
      <c r="D271" s="9">
        <v>1.9608014395161</v>
      </c>
      <c r="E271" s="9">
        <v>0</v>
      </c>
      <c r="F271" s="9">
        <v>0</v>
      </c>
      <c r="G271" s="10">
        <v>0</v>
      </c>
      <c r="H271" s="11">
        <v>23.469756279835</v>
      </c>
      <c r="I271" s="9">
        <v>33.5513537900637</v>
      </c>
      <c r="J271" s="9">
        <v>0.5081755681612</v>
      </c>
      <c r="K271" s="9">
        <v>0</v>
      </c>
      <c r="L271" s="10">
        <v>26.4732476671582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8.158936953254301</v>
      </c>
      <c r="S271" s="9">
        <v>7.631094245192799</v>
      </c>
      <c r="T271" s="9">
        <v>0</v>
      </c>
      <c r="U271" s="9">
        <v>0</v>
      </c>
      <c r="V271" s="10">
        <v>9.403231133997101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0.694064719322</v>
      </c>
      <c r="AC271" s="9">
        <v>0</v>
      </c>
      <c r="AD271" s="9">
        <v>0</v>
      </c>
      <c r="AE271" s="9">
        <v>0</v>
      </c>
      <c r="AF271" s="10">
        <v>0.2055686349673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0.1470736625472</v>
      </c>
      <c r="AM271" s="9">
        <v>0</v>
      </c>
      <c r="AN271" s="9">
        <v>0</v>
      </c>
      <c r="AO271" s="9">
        <v>0</v>
      </c>
      <c r="AP271" s="10">
        <v>0.2560858371284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644.2430134948888</v>
      </c>
      <c r="AW271" s="9">
        <v>250.4681176941485</v>
      </c>
      <c r="AX271" s="9">
        <v>0.016109415129</v>
      </c>
      <c r="AY271" s="9">
        <v>0</v>
      </c>
      <c r="AZ271" s="10">
        <v>523.7876679603415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456.2243277213713</v>
      </c>
      <c r="BG271" s="9">
        <v>92.82492190840878</v>
      </c>
      <c r="BH271" s="9">
        <v>2.9106293021935</v>
      </c>
      <c r="BI271" s="9">
        <v>0</v>
      </c>
      <c r="BJ271" s="10">
        <v>257.5824784787864</v>
      </c>
      <c r="BK271" s="16">
        <f>SUM(C271:BJ271)</f>
        <v>2340.5166559064114</v>
      </c>
      <c r="BL271" s="15"/>
      <c r="BM271" s="49"/>
    </row>
    <row r="272" spans="1:65" s="20" customFormat="1" ht="15">
      <c r="A272" s="5"/>
      <c r="B272" s="14" t="s">
        <v>29</v>
      </c>
      <c r="C272" s="19">
        <f>SUM(C271)</f>
        <v>0</v>
      </c>
      <c r="D272" s="17">
        <f>SUM(D271)</f>
        <v>1.9608014395161</v>
      </c>
      <c r="E272" s="17">
        <f>SUM(E271)</f>
        <v>0</v>
      </c>
      <c r="F272" s="17">
        <f>SUM(F271)</f>
        <v>0</v>
      </c>
      <c r="G272" s="18">
        <f>SUM(G271)</f>
        <v>0</v>
      </c>
      <c r="H272" s="19">
        <f aca="true" t="shared" si="17" ref="H272:BJ272">SUM(H271)</f>
        <v>23.469756279835</v>
      </c>
      <c r="I272" s="17">
        <f t="shared" si="17"/>
        <v>33.5513537900637</v>
      </c>
      <c r="J272" s="17">
        <f t="shared" si="17"/>
        <v>0.5081755681612</v>
      </c>
      <c r="K272" s="17">
        <f t="shared" si="17"/>
        <v>0</v>
      </c>
      <c r="L272" s="18">
        <f t="shared" si="17"/>
        <v>26.4732476671582</v>
      </c>
      <c r="M272" s="19">
        <f t="shared" si="17"/>
        <v>0</v>
      </c>
      <c r="N272" s="17">
        <f t="shared" si="17"/>
        <v>0</v>
      </c>
      <c r="O272" s="17">
        <f t="shared" si="17"/>
        <v>0</v>
      </c>
      <c r="P272" s="17">
        <f t="shared" si="17"/>
        <v>0</v>
      </c>
      <c r="Q272" s="18">
        <f t="shared" si="17"/>
        <v>0</v>
      </c>
      <c r="R272" s="19">
        <f t="shared" si="17"/>
        <v>8.158936953254301</v>
      </c>
      <c r="S272" s="17">
        <f t="shared" si="17"/>
        <v>7.631094245192799</v>
      </c>
      <c r="T272" s="17">
        <f t="shared" si="17"/>
        <v>0</v>
      </c>
      <c r="U272" s="17">
        <f t="shared" si="17"/>
        <v>0</v>
      </c>
      <c r="V272" s="18">
        <f t="shared" si="17"/>
        <v>9.403231133997101</v>
      </c>
      <c r="W272" s="19">
        <f t="shared" si="17"/>
        <v>0</v>
      </c>
      <c r="X272" s="17">
        <f t="shared" si="17"/>
        <v>0</v>
      </c>
      <c r="Y272" s="17">
        <f t="shared" si="17"/>
        <v>0</v>
      </c>
      <c r="Z272" s="17">
        <f t="shared" si="17"/>
        <v>0</v>
      </c>
      <c r="AA272" s="18">
        <f t="shared" si="17"/>
        <v>0</v>
      </c>
      <c r="AB272" s="19">
        <f t="shared" si="17"/>
        <v>0.694064719322</v>
      </c>
      <c r="AC272" s="17">
        <f t="shared" si="17"/>
        <v>0</v>
      </c>
      <c r="AD272" s="17">
        <f t="shared" si="17"/>
        <v>0</v>
      </c>
      <c r="AE272" s="17">
        <f t="shared" si="17"/>
        <v>0</v>
      </c>
      <c r="AF272" s="18">
        <f t="shared" si="17"/>
        <v>0.2055686349673</v>
      </c>
      <c r="AG272" s="19">
        <f t="shared" si="17"/>
        <v>0</v>
      </c>
      <c r="AH272" s="17">
        <f t="shared" si="17"/>
        <v>0</v>
      </c>
      <c r="AI272" s="17">
        <f t="shared" si="17"/>
        <v>0</v>
      </c>
      <c r="AJ272" s="17">
        <f t="shared" si="17"/>
        <v>0</v>
      </c>
      <c r="AK272" s="18">
        <f t="shared" si="17"/>
        <v>0</v>
      </c>
      <c r="AL272" s="19">
        <f t="shared" si="17"/>
        <v>0.1470736625472</v>
      </c>
      <c r="AM272" s="17">
        <f t="shared" si="17"/>
        <v>0</v>
      </c>
      <c r="AN272" s="17">
        <f t="shared" si="17"/>
        <v>0</v>
      </c>
      <c r="AO272" s="17">
        <f t="shared" si="17"/>
        <v>0</v>
      </c>
      <c r="AP272" s="18">
        <f t="shared" si="17"/>
        <v>0.2560858371284</v>
      </c>
      <c r="AQ272" s="19">
        <f t="shared" si="17"/>
        <v>0</v>
      </c>
      <c r="AR272" s="17">
        <f t="shared" si="17"/>
        <v>0</v>
      </c>
      <c r="AS272" s="17">
        <f t="shared" si="17"/>
        <v>0</v>
      </c>
      <c r="AT272" s="17">
        <f t="shared" si="17"/>
        <v>0</v>
      </c>
      <c r="AU272" s="18">
        <f t="shared" si="17"/>
        <v>0</v>
      </c>
      <c r="AV272" s="19">
        <f t="shared" si="17"/>
        <v>644.2430134948888</v>
      </c>
      <c r="AW272" s="17">
        <f t="shared" si="17"/>
        <v>250.4681176941485</v>
      </c>
      <c r="AX272" s="17">
        <f t="shared" si="17"/>
        <v>0.016109415129</v>
      </c>
      <c r="AY272" s="17">
        <f t="shared" si="17"/>
        <v>0</v>
      </c>
      <c r="AZ272" s="18">
        <f t="shared" si="17"/>
        <v>523.7876679603415</v>
      </c>
      <c r="BA272" s="19">
        <f t="shared" si="17"/>
        <v>0</v>
      </c>
      <c r="BB272" s="17">
        <f t="shared" si="17"/>
        <v>0</v>
      </c>
      <c r="BC272" s="17">
        <f t="shared" si="17"/>
        <v>0</v>
      </c>
      <c r="BD272" s="17">
        <f t="shared" si="17"/>
        <v>0</v>
      </c>
      <c r="BE272" s="18">
        <f t="shared" si="17"/>
        <v>0</v>
      </c>
      <c r="BF272" s="19">
        <f t="shared" si="17"/>
        <v>456.2243277213713</v>
      </c>
      <c r="BG272" s="17">
        <f t="shared" si="17"/>
        <v>92.82492190840878</v>
      </c>
      <c r="BH272" s="17">
        <f t="shared" si="17"/>
        <v>2.9106293021935</v>
      </c>
      <c r="BI272" s="17">
        <f t="shared" si="17"/>
        <v>0</v>
      </c>
      <c r="BJ272" s="18">
        <f t="shared" si="17"/>
        <v>257.5824784787864</v>
      </c>
      <c r="BK272" s="31">
        <f>SUM(BK271)</f>
        <v>2340.5166559064114</v>
      </c>
      <c r="BL272" s="15"/>
      <c r="BM272" s="49"/>
    </row>
    <row r="273" spans="3:65" ht="1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5"/>
      <c r="BM273" s="49"/>
    </row>
    <row r="274" spans="1:65" s="12" customFormat="1" ht="15">
      <c r="A274" s="5" t="s">
        <v>43</v>
      </c>
      <c r="B274" s="23" t="s">
        <v>44</v>
      </c>
      <c r="C274" s="51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3"/>
      <c r="BL274" s="15"/>
      <c r="BM274" s="49"/>
    </row>
    <row r="275" spans="1:65" s="12" customFormat="1" ht="15">
      <c r="A275" s="5" t="s">
        <v>9</v>
      </c>
      <c r="B275" s="32" t="s">
        <v>45</v>
      </c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3"/>
      <c r="BL275" s="15"/>
      <c r="BM275" s="49"/>
    </row>
    <row r="276" spans="1:65" s="12" customFormat="1" ht="15">
      <c r="A276" s="5"/>
      <c r="B276" s="8" t="s">
        <v>333</v>
      </c>
      <c r="C276" s="11">
        <v>0</v>
      </c>
      <c r="D276" s="9">
        <v>0.6054</v>
      </c>
      <c r="E276" s="9">
        <v>0</v>
      </c>
      <c r="F276" s="9">
        <v>0</v>
      </c>
      <c r="G276" s="10">
        <v>0</v>
      </c>
      <c r="H276" s="11">
        <v>127.1288</v>
      </c>
      <c r="I276" s="9">
        <v>1069.5348</v>
      </c>
      <c r="J276" s="9">
        <v>0.0003</v>
      </c>
      <c r="K276" s="9">
        <v>0.8067</v>
      </c>
      <c r="L276" s="10">
        <v>110.0762</v>
      </c>
      <c r="M276" s="11">
        <v>0</v>
      </c>
      <c r="N276" s="9">
        <v>0</v>
      </c>
      <c r="O276" s="9">
        <v>0</v>
      </c>
      <c r="P276" s="9">
        <v>0</v>
      </c>
      <c r="Q276" s="10">
        <v>0</v>
      </c>
      <c r="R276" s="11">
        <v>66.6611</v>
      </c>
      <c r="S276" s="9">
        <v>2.5497</v>
      </c>
      <c r="T276" s="9">
        <v>0.0037</v>
      </c>
      <c r="U276" s="9">
        <v>0</v>
      </c>
      <c r="V276" s="10">
        <v>16.3501</v>
      </c>
      <c r="W276" s="11">
        <v>0</v>
      </c>
      <c r="X276" s="9">
        <v>0</v>
      </c>
      <c r="Y276" s="9">
        <v>0</v>
      </c>
      <c r="Z276" s="9">
        <v>0</v>
      </c>
      <c r="AA276" s="10">
        <v>0</v>
      </c>
      <c r="AB276" s="11">
        <v>0</v>
      </c>
      <c r="AC276" s="9">
        <v>0</v>
      </c>
      <c r="AD276" s="9">
        <v>0</v>
      </c>
      <c r="AE276" s="9">
        <v>0</v>
      </c>
      <c r="AF276" s="10">
        <v>0</v>
      </c>
      <c r="AG276" s="11">
        <v>0</v>
      </c>
      <c r="AH276" s="9">
        <v>0</v>
      </c>
      <c r="AI276" s="9">
        <v>0</v>
      </c>
      <c r="AJ276" s="9">
        <v>0</v>
      </c>
      <c r="AK276" s="10">
        <v>0</v>
      </c>
      <c r="AL276" s="11">
        <v>0</v>
      </c>
      <c r="AM276" s="9">
        <v>0</v>
      </c>
      <c r="AN276" s="9">
        <v>0</v>
      </c>
      <c r="AO276" s="9">
        <v>0</v>
      </c>
      <c r="AP276" s="10">
        <v>0</v>
      </c>
      <c r="AQ276" s="11">
        <v>0</v>
      </c>
      <c r="AR276" s="9">
        <v>0</v>
      </c>
      <c r="AS276" s="9">
        <v>0</v>
      </c>
      <c r="AT276" s="9">
        <v>0</v>
      </c>
      <c r="AU276" s="10">
        <v>0</v>
      </c>
      <c r="AV276" s="11">
        <v>0</v>
      </c>
      <c r="AW276" s="9">
        <v>0</v>
      </c>
      <c r="AX276" s="9">
        <v>0</v>
      </c>
      <c r="AY276" s="9">
        <v>0</v>
      </c>
      <c r="AZ276" s="10">
        <v>0</v>
      </c>
      <c r="BA276" s="11">
        <v>0</v>
      </c>
      <c r="BB276" s="9">
        <v>0</v>
      </c>
      <c r="BC276" s="9">
        <v>0</v>
      </c>
      <c r="BD276" s="9">
        <v>0</v>
      </c>
      <c r="BE276" s="10">
        <v>0</v>
      </c>
      <c r="BF276" s="11">
        <v>0</v>
      </c>
      <c r="BG276" s="9">
        <v>0</v>
      </c>
      <c r="BH276" s="9">
        <v>0</v>
      </c>
      <c r="BI276" s="9">
        <v>0</v>
      </c>
      <c r="BJ276" s="10">
        <v>0</v>
      </c>
      <c r="BK276" s="16">
        <f>SUM(C276:BJ276)</f>
        <v>1393.7168000000001</v>
      </c>
      <c r="BL276" s="24"/>
      <c r="BM276" s="49"/>
    </row>
    <row r="277" spans="1:65" s="20" customFormat="1" ht="15">
      <c r="A277" s="5"/>
      <c r="B277" s="14" t="s">
        <v>11</v>
      </c>
      <c r="C277" s="19">
        <f>C276</f>
        <v>0</v>
      </c>
      <c r="D277" s="17">
        <f>D276</f>
        <v>0.6054</v>
      </c>
      <c r="E277" s="17">
        <f>E276</f>
        <v>0</v>
      </c>
      <c r="F277" s="17">
        <f>F276</f>
        <v>0</v>
      </c>
      <c r="G277" s="18">
        <f>G276</f>
        <v>0</v>
      </c>
      <c r="H277" s="19">
        <f aca="true" t="shared" si="18" ref="H277:BK277">H276</f>
        <v>127.1288</v>
      </c>
      <c r="I277" s="17">
        <f t="shared" si="18"/>
        <v>1069.5348</v>
      </c>
      <c r="J277" s="17">
        <f t="shared" si="18"/>
        <v>0.0003</v>
      </c>
      <c r="K277" s="17">
        <f t="shared" si="18"/>
        <v>0.8067</v>
      </c>
      <c r="L277" s="18">
        <f t="shared" si="18"/>
        <v>110.0762</v>
      </c>
      <c r="M277" s="19">
        <f t="shared" si="18"/>
        <v>0</v>
      </c>
      <c r="N277" s="17">
        <f t="shared" si="18"/>
        <v>0</v>
      </c>
      <c r="O277" s="17">
        <f t="shared" si="18"/>
        <v>0</v>
      </c>
      <c r="P277" s="17">
        <f t="shared" si="18"/>
        <v>0</v>
      </c>
      <c r="Q277" s="18">
        <f t="shared" si="18"/>
        <v>0</v>
      </c>
      <c r="R277" s="19">
        <f t="shared" si="18"/>
        <v>66.6611</v>
      </c>
      <c r="S277" s="17">
        <f t="shared" si="18"/>
        <v>2.5497</v>
      </c>
      <c r="T277" s="17">
        <f t="shared" si="18"/>
        <v>0.0037</v>
      </c>
      <c r="U277" s="17">
        <f t="shared" si="18"/>
        <v>0</v>
      </c>
      <c r="V277" s="18">
        <f t="shared" si="18"/>
        <v>16.3501</v>
      </c>
      <c r="W277" s="19">
        <f t="shared" si="18"/>
        <v>0</v>
      </c>
      <c r="X277" s="17">
        <f t="shared" si="18"/>
        <v>0</v>
      </c>
      <c r="Y277" s="17">
        <f t="shared" si="18"/>
        <v>0</v>
      </c>
      <c r="Z277" s="17">
        <f t="shared" si="18"/>
        <v>0</v>
      </c>
      <c r="AA277" s="18">
        <f t="shared" si="18"/>
        <v>0</v>
      </c>
      <c r="AB277" s="19">
        <f t="shared" si="18"/>
        <v>0</v>
      </c>
      <c r="AC277" s="17">
        <f t="shared" si="18"/>
        <v>0</v>
      </c>
      <c r="AD277" s="17">
        <f t="shared" si="18"/>
        <v>0</v>
      </c>
      <c r="AE277" s="17">
        <f t="shared" si="18"/>
        <v>0</v>
      </c>
      <c r="AF277" s="18">
        <f t="shared" si="18"/>
        <v>0</v>
      </c>
      <c r="AG277" s="19">
        <f t="shared" si="18"/>
        <v>0</v>
      </c>
      <c r="AH277" s="17">
        <f t="shared" si="18"/>
        <v>0</v>
      </c>
      <c r="AI277" s="17">
        <f t="shared" si="18"/>
        <v>0</v>
      </c>
      <c r="AJ277" s="17">
        <f t="shared" si="18"/>
        <v>0</v>
      </c>
      <c r="AK277" s="18">
        <f t="shared" si="18"/>
        <v>0</v>
      </c>
      <c r="AL277" s="19">
        <f t="shared" si="18"/>
        <v>0</v>
      </c>
      <c r="AM277" s="17">
        <f t="shared" si="18"/>
        <v>0</v>
      </c>
      <c r="AN277" s="17">
        <f t="shared" si="18"/>
        <v>0</v>
      </c>
      <c r="AO277" s="17">
        <f t="shared" si="18"/>
        <v>0</v>
      </c>
      <c r="AP277" s="18">
        <f t="shared" si="18"/>
        <v>0</v>
      </c>
      <c r="AQ277" s="19">
        <f t="shared" si="18"/>
        <v>0</v>
      </c>
      <c r="AR277" s="17">
        <f t="shared" si="18"/>
        <v>0</v>
      </c>
      <c r="AS277" s="17">
        <f t="shared" si="18"/>
        <v>0</v>
      </c>
      <c r="AT277" s="17">
        <f t="shared" si="18"/>
        <v>0</v>
      </c>
      <c r="AU277" s="18">
        <f t="shared" si="18"/>
        <v>0</v>
      </c>
      <c r="AV277" s="19">
        <f t="shared" si="18"/>
        <v>0</v>
      </c>
      <c r="AW277" s="17">
        <f t="shared" si="18"/>
        <v>0</v>
      </c>
      <c r="AX277" s="17">
        <f t="shared" si="18"/>
        <v>0</v>
      </c>
      <c r="AY277" s="17">
        <f t="shared" si="18"/>
        <v>0</v>
      </c>
      <c r="AZ277" s="18">
        <f t="shared" si="18"/>
        <v>0</v>
      </c>
      <c r="BA277" s="19">
        <f t="shared" si="18"/>
        <v>0</v>
      </c>
      <c r="BB277" s="17">
        <f t="shared" si="18"/>
        <v>0</v>
      </c>
      <c r="BC277" s="17">
        <f t="shared" si="18"/>
        <v>0</v>
      </c>
      <c r="BD277" s="17">
        <f t="shared" si="18"/>
        <v>0</v>
      </c>
      <c r="BE277" s="18">
        <f t="shared" si="18"/>
        <v>0</v>
      </c>
      <c r="BF277" s="19">
        <f t="shared" si="18"/>
        <v>0</v>
      </c>
      <c r="BG277" s="17">
        <f t="shared" si="18"/>
        <v>0</v>
      </c>
      <c r="BH277" s="17">
        <f t="shared" si="18"/>
        <v>0</v>
      </c>
      <c r="BI277" s="17">
        <f t="shared" si="18"/>
        <v>0</v>
      </c>
      <c r="BJ277" s="18">
        <f t="shared" si="18"/>
        <v>0</v>
      </c>
      <c r="BK277" s="18">
        <f t="shared" si="18"/>
        <v>1393.7168000000001</v>
      </c>
      <c r="BL277" s="15"/>
      <c r="BM277" s="49"/>
    </row>
    <row r="278" spans="1:65" s="12" customFormat="1" ht="15">
      <c r="A278" s="5" t="s">
        <v>12</v>
      </c>
      <c r="B278" s="6" t="s">
        <v>46</v>
      </c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3"/>
      <c r="BL278" s="15"/>
      <c r="BM278" s="49"/>
    </row>
    <row r="279" spans="1:65" s="12" customFormat="1" ht="15">
      <c r="A279" s="5"/>
      <c r="B279" s="8" t="s">
        <v>334</v>
      </c>
      <c r="C279" s="11">
        <v>0</v>
      </c>
      <c r="D279" s="9">
        <v>1.8147</v>
      </c>
      <c r="E279" s="9">
        <v>0</v>
      </c>
      <c r="F279" s="9">
        <v>0</v>
      </c>
      <c r="G279" s="10">
        <v>0</v>
      </c>
      <c r="H279" s="11">
        <v>4.8318</v>
      </c>
      <c r="I279" s="9">
        <v>292.4442</v>
      </c>
      <c r="J279" s="9">
        <v>9.9444</v>
      </c>
      <c r="K279" s="9">
        <v>0</v>
      </c>
      <c r="L279" s="10">
        <v>1.2617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3.8033</v>
      </c>
      <c r="S279" s="9">
        <v>0.0076</v>
      </c>
      <c r="T279" s="9">
        <v>0</v>
      </c>
      <c r="U279" s="9">
        <v>0</v>
      </c>
      <c r="V279" s="10">
        <v>0.5187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6">
        <f aca="true" t="shared" si="19" ref="BK279:BK285">SUM(C279:BJ279)</f>
        <v>314.62640000000005</v>
      </c>
      <c r="BL279" s="24"/>
      <c r="BM279" s="49"/>
    </row>
    <row r="280" spans="1:65" s="12" customFormat="1" ht="15">
      <c r="A280" s="5"/>
      <c r="B280" s="8" t="s">
        <v>335</v>
      </c>
      <c r="C280" s="11">
        <v>0</v>
      </c>
      <c r="D280" s="9">
        <v>2.8289</v>
      </c>
      <c r="E280" s="9">
        <v>0</v>
      </c>
      <c r="F280" s="9">
        <v>0</v>
      </c>
      <c r="G280" s="10">
        <v>0</v>
      </c>
      <c r="H280" s="11">
        <v>1.3265</v>
      </c>
      <c r="I280" s="9">
        <v>0.656</v>
      </c>
      <c r="J280" s="9">
        <v>0</v>
      </c>
      <c r="K280" s="9">
        <v>0</v>
      </c>
      <c r="L280" s="10">
        <v>0.6274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1.5386</v>
      </c>
      <c r="S280" s="9">
        <v>0.0018</v>
      </c>
      <c r="T280" s="9">
        <v>0</v>
      </c>
      <c r="U280" s="9">
        <v>0</v>
      </c>
      <c r="V280" s="10">
        <v>0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6">
        <f t="shared" si="19"/>
        <v>6.9792</v>
      </c>
      <c r="BL280" s="24"/>
      <c r="BM280" s="49"/>
    </row>
    <row r="281" spans="1:65" s="12" customFormat="1" ht="15">
      <c r="A281" s="5"/>
      <c r="B281" s="29" t="s">
        <v>336</v>
      </c>
      <c r="C281" s="11">
        <v>0</v>
      </c>
      <c r="D281" s="9">
        <v>20.0845</v>
      </c>
      <c r="E281" s="9">
        <v>0</v>
      </c>
      <c r="F281" s="9">
        <v>0</v>
      </c>
      <c r="G281" s="10">
        <v>0</v>
      </c>
      <c r="H281" s="11">
        <v>1.0293</v>
      </c>
      <c r="I281" s="9">
        <v>0.6472</v>
      </c>
      <c r="J281" s="9">
        <v>0.4099</v>
      </c>
      <c r="K281" s="9">
        <v>0</v>
      </c>
      <c r="L281" s="10">
        <v>1.1615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0.1614</v>
      </c>
      <c r="S281" s="9">
        <v>0.8124</v>
      </c>
      <c r="T281" s="9">
        <v>0</v>
      </c>
      <c r="U281" s="9">
        <v>0</v>
      </c>
      <c r="V281" s="10">
        <v>0.0397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6">
        <f t="shared" si="19"/>
        <v>24.3459</v>
      </c>
      <c r="BL281" s="24"/>
      <c r="BM281" s="49"/>
    </row>
    <row r="282" spans="1:65" s="12" customFormat="1" ht="15">
      <c r="A282" s="5"/>
      <c r="B282" s="29" t="s">
        <v>337</v>
      </c>
      <c r="C282" s="11">
        <v>0</v>
      </c>
      <c r="D282" s="9">
        <v>13.5292</v>
      </c>
      <c r="E282" s="9">
        <v>0</v>
      </c>
      <c r="F282" s="9">
        <v>0</v>
      </c>
      <c r="G282" s="10">
        <v>0</v>
      </c>
      <c r="H282" s="11">
        <v>0.4413</v>
      </c>
      <c r="I282" s="9">
        <v>0.2774</v>
      </c>
      <c r="J282" s="9">
        <v>0</v>
      </c>
      <c r="K282" s="9">
        <v>0</v>
      </c>
      <c r="L282" s="10">
        <v>0.2029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0.1917</v>
      </c>
      <c r="S282" s="9">
        <v>0.0005</v>
      </c>
      <c r="T282" s="9">
        <v>0</v>
      </c>
      <c r="U282" s="9">
        <v>0</v>
      </c>
      <c r="V282" s="10">
        <v>0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6">
        <f t="shared" si="19"/>
        <v>14.643</v>
      </c>
      <c r="BL282" s="24"/>
      <c r="BM282" s="49"/>
    </row>
    <row r="283" spans="1:65" s="12" customFormat="1" ht="15">
      <c r="A283" s="5"/>
      <c r="B283" s="29" t="s">
        <v>338</v>
      </c>
      <c r="C283" s="11">
        <v>0</v>
      </c>
      <c r="D283" s="9">
        <v>11.2372</v>
      </c>
      <c r="E283" s="9">
        <v>0</v>
      </c>
      <c r="F283" s="9">
        <v>0</v>
      </c>
      <c r="G283" s="10">
        <v>0</v>
      </c>
      <c r="H283" s="11">
        <v>0.5976</v>
      </c>
      <c r="I283" s="9">
        <v>0.0505</v>
      </c>
      <c r="J283" s="9">
        <v>0</v>
      </c>
      <c r="K283" s="9">
        <v>0</v>
      </c>
      <c r="L283" s="10">
        <v>0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0.148</v>
      </c>
      <c r="S283" s="9">
        <v>0</v>
      </c>
      <c r="T283" s="9">
        <v>0</v>
      </c>
      <c r="U283" s="9">
        <v>0</v>
      </c>
      <c r="V283" s="10">
        <v>0.1123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6">
        <f t="shared" si="19"/>
        <v>12.145599999999998</v>
      </c>
      <c r="BL283" s="24"/>
      <c r="BM283" s="49"/>
    </row>
    <row r="284" spans="1:65" s="12" customFormat="1" ht="15">
      <c r="A284" s="5"/>
      <c r="B284" s="29" t="s">
        <v>339</v>
      </c>
      <c r="C284" s="11">
        <v>0</v>
      </c>
      <c r="D284" s="9">
        <v>37.256</v>
      </c>
      <c r="E284" s="9">
        <v>0</v>
      </c>
      <c r="F284" s="9">
        <v>0</v>
      </c>
      <c r="G284" s="10">
        <v>0</v>
      </c>
      <c r="H284" s="11">
        <v>0.2575</v>
      </c>
      <c r="I284" s="9">
        <v>0.2854</v>
      </c>
      <c r="J284" s="9">
        <v>0</v>
      </c>
      <c r="K284" s="9">
        <v>0</v>
      </c>
      <c r="L284" s="10">
        <v>0.1476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0.0644</v>
      </c>
      <c r="S284" s="9">
        <v>0.529</v>
      </c>
      <c r="T284" s="9">
        <v>0</v>
      </c>
      <c r="U284" s="9">
        <v>0</v>
      </c>
      <c r="V284" s="10">
        <v>0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6">
        <f t="shared" si="19"/>
        <v>38.5399</v>
      </c>
      <c r="BL284" s="24"/>
      <c r="BM284" s="56"/>
    </row>
    <row r="285" spans="1:65" s="12" customFormat="1" ht="15">
      <c r="A285" s="5"/>
      <c r="B285" s="29" t="s">
        <v>340</v>
      </c>
      <c r="C285" s="11">
        <v>0</v>
      </c>
      <c r="D285" s="9">
        <v>12.5401</v>
      </c>
      <c r="E285" s="9">
        <v>0</v>
      </c>
      <c r="F285" s="9">
        <v>0</v>
      </c>
      <c r="G285" s="10">
        <v>0</v>
      </c>
      <c r="H285" s="11">
        <v>0.1691</v>
      </c>
      <c r="I285" s="9">
        <v>0.2088</v>
      </c>
      <c r="J285" s="9">
        <v>0</v>
      </c>
      <c r="K285" s="9">
        <v>0</v>
      </c>
      <c r="L285" s="10">
        <v>0.0952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0.0328</v>
      </c>
      <c r="S285" s="9">
        <v>0.2123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6">
        <f t="shared" si="19"/>
        <v>13.258300000000002</v>
      </c>
      <c r="BL285" s="24"/>
      <c r="BM285" s="49"/>
    </row>
    <row r="286" spans="1:65" s="20" customFormat="1" ht="15">
      <c r="A286" s="5"/>
      <c r="B286" s="14" t="s">
        <v>14</v>
      </c>
      <c r="C286" s="19">
        <f>SUM(C279:C285)</f>
        <v>0</v>
      </c>
      <c r="D286" s="17">
        <f>SUM(D279:D285)</f>
        <v>99.2906</v>
      </c>
      <c r="E286" s="17">
        <f>SUM(E279:E285)</f>
        <v>0</v>
      </c>
      <c r="F286" s="17">
        <f>SUM(F279:F285)</f>
        <v>0</v>
      </c>
      <c r="G286" s="18">
        <f>SUM(G279:G285)</f>
        <v>0</v>
      </c>
      <c r="H286" s="19">
        <f aca="true" t="shared" si="20" ref="H286:BJ286">SUM(H279:H285)</f>
        <v>8.653100000000002</v>
      </c>
      <c r="I286" s="17">
        <f t="shared" si="20"/>
        <v>294.5695</v>
      </c>
      <c r="J286" s="17">
        <f t="shared" si="20"/>
        <v>10.3543</v>
      </c>
      <c r="K286" s="17">
        <f t="shared" si="20"/>
        <v>0</v>
      </c>
      <c r="L286" s="18">
        <f t="shared" si="20"/>
        <v>3.4963000000000006</v>
      </c>
      <c r="M286" s="19">
        <f t="shared" si="20"/>
        <v>0</v>
      </c>
      <c r="N286" s="17">
        <f t="shared" si="20"/>
        <v>0</v>
      </c>
      <c r="O286" s="17">
        <f t="shared" si="20"/>
        <v>0</v>
      </c>
      <c r="P286" s="17">
        <f t="shared" si="20"/>
        <v>0</v>
      </c>
      <c r="Q286" s="18">
        <f t="shared" si="20"/>
        <v>0</v>
      </c>
      <c r="R286" s="19">
        <f t="shared" si="20"/>
        <v>5.940199999999999</v>
      </c>
      <c r="S286" s="17">
        <f t="shared" si="20"/>
        <v>1.5635999999999999</v>
      </c>
      <c r="T286" s="17">
        <f t="shared" si="20"/>
        <v>0</v>
      </c>
      <c r="U286" s="17">
        <f t="shared" si="20"/>
        <v>0</v>
      </c>
      <c r="V286" s="18">
        <f t="shared" si="20"/>
        <v>0.6707</v>
      </c>
      <c r="W286" s="19">
        <f t="shared" si="20"/>
        <v>0</v>
      </c>
      <c r="X286" s="17">
        <f t="shared" si="20"/>
        <v>0</v>
      </c>
      <c r="Y286" s="17">
        <f t="shared" si="20"/>
        <v>0</v>
      </c>
      <c r="Z286" s="17">
        <f t="shared" si="20"/>
        <v>0</v>
      </c>
      <c r="AA286" s="18">
        <f t="shared" si="20"/>
        <v>0</v>
      </c>
      <c r="AB286" s="19">
        <f t="shared" si="20"/>
        <v>0</v>
      </c>
      <c r="AC286" s="17">
        <f t="shared" si="20"/>
        <v>0</v>
      </c>
      <c r="AD286" s="17">
        <f t="shared" si="20"/>
        <v>0</v>
      </c>
      <c r="AE286" s="17">
        <f t="shared" si="20"/>
        <v>0</v>
      </c>
      <c r="AF286" s="18">
        <f t="shared" si="20"/>
        <v>0</v>
      </c>
      <c r="AG286" s="19">
        <f t="shared" si="20"/>
        <v>0</v>
      </c>
      <c r="AH286" s="17">
        <f t="shared" si="20"/>
        <v>0</v>
      </c>
      <c r="AI286" s="17">
        <f t="shared" si="20"/>
        <v>0</v>
      </c>
      <c r="AJ286" s="17">
        <f t="shared" si="20"/>
        <v>0</v>
      </c>
      <c r="AK286" s="18">
        <f t="shared" si="20"/>
        <v>0</v>
      </c>
      <c r="AL286" s="19">
        <f t="shared" si="20"/>
        <v>0</v>
      </c>
      <c r="AM286" s="17">
        <f t="shared" si="20"/>
        <v>0</v>
      </c>
      <c r="AN286" s="17">
        <f t="shared" si="20"/>
        <v>0</v>
      </c>
      <c r="AO286" s="17">
        <f t="shared" si="20"/>
        <v>0</v>
      </c>
      <c r="AP286" s="18">
        <f t="shared" si="20"/>
        <v>0</v>
      </c>
      <c r="AQ286" s="19">
        <f t="shared" si="20"/>
        <v>0</v>
      </c>
      <c r="AR286" s="17">
        <f t="shared" si="20"/>
        <v>0</v>
      </c>
      <c r="AS286" s="17">
        <f t="shared" si="20"/>
        <v>0</v>
      </c>
      <c r="AT286" s="17">
        <f t="shared" si="20"/>
        <v>0</v>
      </c>
      <c r="AU286" s="18">
        <f t="shared" si="20"/>
        <v>0</v>
      </c>
      <c r="AV286" s="19">
        <f t="shared" si="20"/>
        <v>0</v>
      </c>
      <c r="AW286" s="17">
        <f t="shared" si="20"/>
        <v>0</v>
      </c>
      <c r="AX286" s="17">
        <f t="shared" si="20"/>
        <v>0</v>
      </c>
      <c r="AY286" s="17">
        <f t="shared" si="20"/>
        <v>0</v>
      </c>
      <c r="AZ286" s="18">
        <f t="shared" si="20"/>
        <v>0</v>
      </c>
      <c r="BA286" s="19">
        <f t="shared" si="20"/>
        <v>0</v>
      </c>
      <c r="BB286" s="17">
        <f t="shared" si="20"/>
        <v>0</v>
      </c>
      <c r="BC286" s="17">
        <f t="shared" si="20"/>
        <v>0</v>
      </c>
      <c r="BD286" s="17">
        <f t="shared" si="20"/>
        <v>0</v>
      </c>
      <c r="BE286" s="18">
        <f t="shared" si="20"/>
        <v>0</v>
      </c>
      <c r="BF286" s="19">
        <f t="shared" si="20"/>
        <v>0</v>
      </c>
      <c r="BG286" s="17">
        <f t="shared" si="20"/>
        <v>0</v>
      </c>
      <c r="BH286" s="17">
        <f t="shared" si="20"/>
        <v>0</v>
      </c>
      <c r="BI286" s="17">
        <f t="shared" si="20"/>
        <v>0</v>
      </c>
      <c r="BJ286" s="18">
        <f t="shared" si="20"/>
        <v>0</v>
      </c>
      <c r="BK286" s="18">
        <f>SUM(BK279:BK285)</f>
        <v>424.53830000000005</v>
      </c>
      <c r="BL286" s="15"/>
      <c r="BM286" s="49"/>
    </row>
    <row r="287" spans="1:65" s="20" customFormat="1" ht="15">
      <c r="A287" s="5"/>
      <c r="B287" s="21" t="s">
        <v>25</v>
      </c>
      <c r="C287" s="19">
        <f>C286+C277</f>
        <v>0</v>
      </c>
      <c r="D287" s="17">
        <f>D286+D277</f>
        <v>99.896</v>
      </c>
      <c r="E287" s="17">
        <f>E286+E277</f>
        <v>0</v>
      </c>
      <c r="F287" s="17">
        <f>F286+F277</f>
        <v>0</v>
      </c>
      <c r="G287" s="18">
        <f>G286+G277</f>
        <v>0</v>
      </c>
      <c r="H287" s="19">
        <f aca="true" t="shared" si="21" ref="H287:BJ287">H286+H277</f>
        <v>135.7819</v>
      </c>
      <c r="I287" s="17">
        <f t="shared" si="21"/>
        <v>1364.1043</v>
      </c>
      <c r="J287" s="17">
        <f t="shared" si="21"/>
        <v>10.3546</v>
      </c>
      <c r="K287" s="17">
        <f t="shared" si="21"/>
        <v>0.8067</v>
      </c>
      <c r="L287" s="18">
        <f t="shared" si="21"/>
        <v>113.5725</v>
      </c>
      <c r="M287" s="19">
        <f t="shared" si="21"/>
        <v>0</v>
      </c>
      <c r="N287" s="17">
        <f t="shared" si="21"/>
        <v>0</v>
      </c>
      <c r="O287" s="17">
        <f t="shared" si="21"/>
        <v>0</v>
      </c>
      <c r="P287" s="17">
        <f t="shared" si="21"/>
        <v>0</v>
      </c>
      <c r="Q287" s="18">
        <f t="shared" si="21"/>
        <v>0</v>
      </c>
      <c r="R287" s="19">
        <f t="shared" si="21"/>
        <v>72.60130000000001</v>
      </c>
      <c r="S287" s="17">
        <f t="shared" si="21"/>
        <v>4.1133</v>
      </c>
      <c r="T287" s="17">
        <f t="shared" si="21"/>
        <v>0.0037</v>
      </c>
      <c r="U287" s="17">
        <f t="shared" si="21"/>
        <v>0</v>
      </c>
      <c r="V287" s="18">
        <f t="shared" si="21"/>
        <v>17.0208</v>
      </c>
      <c r="W287" s="19">
        <f t="shared" si="21"/>
        <v>0</v>
      </c>
      <c r="X287" s="17">
        <f t="shared" si="21"/>
        <v>0</v>
      </c>
      <c r="Y287" s="17">
        <f t="shared" si="21"/>
        <v>0</v>
      </c>
      <c r="Z287" s="17">
        <f t="shared" si="21"/>
        <v>0</v>
      </c>
      <c r="AA287" s="18">
        <f t="shared" si="21"/>
        <v>0</v>
      </c>
      <c r="AB287" s="19">
        <f t="shared" si="21"/>
        <v>0</v>
      </c>
      <c r="AC287" s="17">
        <f t="shared" si="21"/>
        <v>0</v>
      </c>
      <c r="AD287" s="17">
        <f t="shared" si="21"/>
        <v>0</v>
      </c>
      <c r="AE287" s="17">
        <f t="shared" si="21"/>
        <v>0</v>
      </c>
      <c r="AF287" s="18">
        <f t="shared" si="21"/>
        <v>0</v>
      </c>
      <c r="AG287" s="19">
        <f t="shared" si="21"/>
        <v>0</v>
      </c>
      <c r="AH287" s="17">
        <f t="shared" si="21"/>
        <v>0</v>
      </c>
      <c r="AI287" s="17">
        <f t="shared" si="21"/>
        <v>0</v>
      </c>
      <c r="AJ287" s="17">
        <f t="shared" si="21"/>
        <v>0</v>
      </c>
      <c r="AK287" s="18">
        <f t="shared" si="21"/>
        <v>0</v>
      </c>
      <c r="AL287" s="19">
        <f t="shared" si="21"/>
        <v>0</v>
      </c>
      <c r="AM287" s="17">
        <f t="shared" si="21"/>
        <v>0</v>
      </c>
      <c r="AN287" s="17">
        <f t="shared" si="21"/>
        <v>0</v>
      </c>
      <c r="AO287" s="17">
        <f t="shared" si="21"/>
        <v>0</v>
      </c>
      <c r="AP287" s="18">
        <f t="shared" si="21"/>
        <v>0</v>
      </c>
      <c r="AQ287" s="19">
        <f t="shared" si="21"/>
        <v>0</v>
      </c>
      <c r="AR287" s="17">
        <f t="shared" si="21"/>
        <v>0</v>
      </c>
      <c r="AS287" s="17">
        <f t="shared" si="21"/>
        <v>0</v>
      </c>
      <c r="AT287" s="17">
        <f t="shared" si="21"/>
        <v>0</v>
      </c>
      <c r="AU287" s="18">
        <f t="shared" si="21"/>
        <v>0</v>
      </c>
      <c r="AV287" s="19">
        <f t="shared" si="21"/>
        <v>0</v>
      </c>
      <c r="AW287" s="17">
        <f t="shared" si="21"/>
        <v>0</v>
      </c>
      <c r="AX287" s="17">
        <f t="shared" si="21"/>
        <v>0</v>
      </c>
      <c r="AY287" s="17">
        <f t="shared" si="21"/>
        <v>0</v>
      </c>
      <c r="AZ287" s="18">
        <f t="shared" si="21"/>
        <v>0</v>
      </c>
      <c r="BA287" s="19">
        <f t="shared" si="21"/>
        <v>0</v>
      </c>
      <c r="BB287" s="17">
        <f t="shared" si="21"/>
        <v>0</v>
      </c>
      <c r="BC287" s="17">
        <f t="shared" si="21"/>
        <v>0</v>
      </c>
      <c r="BD287" s="17">
        <f t="shared" si="21"/>
        <v>0</v>
      </c>
      <c r="BE287" s="18">
        <f t="shared" si="21"/>
        <v>0</v>
      </c>
      <c r="BF287" s="19">
        <f t="shared" si="21"/>
        <v>0</v>
      </c>
      <c r="BG287" s="17">
        <f t="shared" si="21"/>
        <v>0</v>
      </c>
      <c r="BH287" s="17">
        <f t="shared" si="21"/>
        <v>0</v>
      </c>
      <c r="BI287" s="17">
        <f t="shared" si="21"/>
        <v>0</v>
      </c>
      <c r="BJ287" s="18">
        <f t="shared" si="21"/>
        <v>0</v>
      </c>
      <c r="BK287" s="18">
        <f>BK286+BK277</f>
        <v>1818.2551000000003</v>
      </c>
      <c r="BL287" s="15"/>
      <c r="BM287" s="49"/>
    </row>
    <row r="288" spans="1:65" s="12" customFormat="1" ht="15">
      <c r="A288" s="5"/>
      <c r="B288" s="21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5"/>
      <c r="BL288" s="15"/>
      <c r="BM288" s="49"/>
    </row>
    <row r="289" spans="1:65" s="12" customFormat="1" ht="15">
      <c r="A289" s="5" t="s">
        <v>47</v>
      </c>
      <c r="B289" s="23" t="s">
        <v>48</v>
      </c>
      <c r="C289" s="51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3"/>
      <c r="BL289" s="15"/>
      <c r="BM289" s="49"/>
    </row>
    <row r="290" spans="1:65" s="12" customFormat="1" ht="15">
      <c r="A290" s="5" t="s">
        <v>9</v>
      </c>
      <c r="B290" s="32" t="s">
        <v>49</v>
      </c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3"/>
      <c r="BL290" s="15"/>
      <c r="BM290" s="49"/>
    </row>
    <row r="291" spans="1:65" s="30" customFormat="1" ht="15">
      <c r="A291" s="28"/>
      <c r="B291" s="29" t="s">
        <v>38</v>
      </c>
      <c r="C291" s="46">
        <v>0</v>
      </c>
      <c r="D291" s="47">
        <v>0</v>
      </c>
      <c r="E291" s="47">
        <v>0</v>
      </c>
      <c r="F291" s="47">
        <v>0</v>
      </c>
      <c r="G291" s="48">
        <v>0</v>
      </c>
      <c r="H291" s="46">
        <v>0</v>
      </c>
      <c r="I291" s="47">
        <v>0</v>
      </c>
      <c r="J291" s="47">
        <v>0</v>
      </c>
      <c r="K291" s="47">
        <v>0</v>
      </c>
      <c r="L291" s="48">
        <v>0</v>
      </c>
      <c r="M291" s="46">
        <v>0</v>
      </c>
      <c r="N291" s="47">
        <v>0</v>
      </c>
      <c r="O291" s="47">
        <v>0</v>
      </c>
      <c r="P291" s="47">
        <v>0</v>
      </c>
      <c r="Q291" s="48">
        <v>0</v>
      </c>
      <c r="R291" s="46">
        <v>0</v>
      </c>
      <c r="S291" s="47">
        <v>0</v>
      </c>
      <c r="T291" s="47">
        <v>0</v>
      </c>
      <c r="U291" s="47">
        <v>0</v>
      </c>
      <c r="V291" s="48">
        <v>0</v>
      </c>
      <c r="W291" s="46">
        <v>0</v>
      </c>
      <c r="X291" s="47">
        <v>0</v>
      </c>
      <c r="Y291" s="47">
        <v>0</v>
      </c>
      <c r="Z291" s="47">
        <v>0</v>
      </c>
      <c r="AA291" s="48">
        <v>0</v>
      </c>
      <c r="AB291" s="46">
        <v>0</v>
      </c>
      <c r="AC291" s="47">
        <v>0</v>
      </c>
      <c r="AD291" s="47">
        <v>0</v>
      </c>
      <c r="AE291" s="47">
        <v>0</v>
      </c>
      <c r="AF291" s="48">
        <v>0</v>
      </c>
      <c r="AG291" s="46">
        <v>0</v>
      </c>
      <c r="AH291" s="47">
        <v>0</v>
      </c>
      <c r="AI291" s="47">
        <v>0</v>
      </c>
      <c r="AJ291" s="47">
        <v>0</v>
      </c>
      <c r="AK291" s="48">
        <v>0</v>
      </c>
      <c r="AL291" s="46">
        <v>0</v>
      </c>
      <c r="AM291" s="47">
        <v>0</v>
      </c>
      <c r="AN291" s="47">
        <v>0</v>
      </c>
      <c r="AO291" s="47">
        <v>0</v>
      </c>
      <c r="AP291" s="48">
        <v>0</v>
      </c>
      <c r="AQ291" s="46">
        <v>0</v>
      </c>
      <c r="AR291" s="47">
        <v>0</v>
      </c>
      <c r="AS291" s="47">
        <v>0</v>
      </c>
      <c r="AT291" s="47">
        <v>0</v>
      </c>
      <c r="AU291" s="48">
        <v>0</v>
      </c>
      <c r="AV291" s="46">
        <v>0</v>
      </c>
      <c r="AW291" s="47">
        <v>0</v>
      </c>
      <c r="AX291" s="47">
        <v>0</v>
      </c>
      <c r="AY291" s="47">
        <v>0</v>
      </c>
      <c r="AZ291" s="48">
        <v>0</v>
      </c>
      <c r="BA291" s="46">
        <v>0</v>
      </c>
      <c r="BB291" s="47">
        <v>0</v>
      </c>
      <c r="BC291" s="47">
        <v>0</v>
      </c>
      <c r="BD291" s="47">
        <v>0</v>
      </c>
      <c r="BE291" s="48">
        <v>0</v>
      </c>
      <c r="BF291" s="46">
        <v>0</v>
      </c>
      <c r="BG291" s="47">
        <v>0</v>
      </c>
      <c r="BH291" s="47">
        <v>0</v>
      </c>
      <c r="BI291" s="47">
        <v>0</v>
      </c>
      <c r="BJ291" s="48">
        <v>0</v>
      </c>
      <c r="BK291" s="46">
        <v>0</v>
      </c>
      <c r="BL291" s="15"/>
      <c r="BM291" s="49"/>
    </row>
    <row r="292" spans="1:65" s="20" customFormat="1" ht="15">
      <c r="A292" s="5"/>
      <c r="B292" s="21" t="s">
        <v>29</v>
      </c>
      <c r="C292" s="19">
        <v>0</v>
      </c>
      <c r="D292" s="17">
        <v>0</v>
      </c>
      <c r="E292" s="17">
        <v>0</v>
      </c>
      <c r="F292" s="17">
        <v>0</v>
      </c>
      <c r="G292" s="18">
        <v>0</v>
      </c>
      <c r="H292" s="19">
        <v>0</v>
      </c>
      <c r="I292" s="17">
        <v>0</v>
      </c>
      <c r="J292" s="17">
        <v>0</v>
      </c>
      <c r="K292" s="17">
        <v>0</v>
      </c>
      <c r="L292" s="18">
        <v>0</v>
      </c>
      <c r="M292" s="19">
        <v>0</v>
      </c>
      <c r="N292" s="17">
        <v>0</v>
      </c>
      <c r="O292" s="17">
        <v>0</v>
      </c>
      <c r="P292" s="17">
        <v>0</v>
      </c>
      <c r="Q292" s="18">
        <v>0</v>
      </c>
      <c r="R292" s="19">
        <v>0</v>
      </c>
      <c r="S292" s="17">
        <v>0</v>
      </c>
      <c r="T292" s="17">
        <v>0</v>
      </c>
      <c r="U292" s="17">
        <v>0</v>
      </c>
      <c r="V292" s="18">
        <v>0</v>
      </c>
      <c r="W292" s="19">
        <v>0</v>
      </c>
      <c r="X292" s="17">
        <v>0</v>
      </c>
      <c r="Y292" s="17">
        <v>0</v>
      </c>
      <c r="Z292" s="17">
        <v>0</v>
      </c>
      <c r="AA292" s="18">
        <v>0</v>
      </c>
      <c r="AB292" s="19">
        <v>0</v>
      </c>
      <c r="AC292" s="17">
        <v>0</v>
      </c>
      <c r="AD292" s="17">
        <v>0</v>
      </c>
      <c r="AE292" s="17">
        <v>0</v>
      </c>
      <c r="AF292" s="18">
        <v>0</v>
      </c>
      <c r="AG292" s="19">
        <v>0</v>
      </c>
      <c r="AH292" s="17">
        <v>0</v>
      </c>
      <c r="AI292" s="17">
        <v>0</v>
      </c>
      <c r="AJ292" s="17">
        <v>0</v>
      </c>
      <c r="AK292" s="18">
        <v>0</v>
      </c>
      <c r="AL292" s="19">
        <v>0</v>
      </c>
      <c r="AM292" s="17">
        <v>0</v>
      </c>
      <c r="AN292" s="17">
        <v>0</v>
      </c>
      <c r="AO292" s="17">
        <v>0</v>
      </c>
      <c r="AP292" s="18">
        <v>0</v>
      </c>
      <c r="AQ292" s="19">
        <v>0</v>
      </c>
      <c r="AR292" s="17">
        <v>0</v>
      </c>
      <c r="AS292" s="17">
        <v>0</v>
      </c>
      <c r="AT292" s="17">
        <v>0</v>
      </c>
      <c r="AU292" s="18">
        <v>0</v>
      </c>
      <c r="AV292" s="19">
        <v>0</v>
      </c>
      <c r="AW292" s="17">
        <v>0</v>
      </c>
      <c r="AX292" s="17">
        <v>0</v>
      </c>
      <c r="AY292" s="17">
        <v>0</v>
      </c>
      <c r="AZ292" s="18">
        <v>0</v>
      </c>
      <c r="BA292" s="19">
        <v>0</v>
      </c>
      <c r="BB292" s="17">
        <v>0</v>
      </c>
      <c r="BC292" s="17">
        <v>0</v>
      </c>
      <c r="BD292" s="17">
        <v>0</v>
      </c>
      <c r="BE292" s="18">
        <v>0</v>
      </c>
      <c r="BF292" s="19">
        <v>0</v>
      </c>
      <c r="BG292" s="17">
        <v>0</v>
      </c>
      <c r="BH292" s="17">
        <v>0</v>
      </c>
      <c r="BI292" s="17">
        <v>0</v>
      </c>
      <c r="BJ292" s="18">
        <v>0</v>
      </c>
      <c r="BK292" s="31">
        <v>0</v>
      </c>
      <c r="BL292" s="15"/>
      <c r="BM292" s="49"/>
    </row>
    <row r="293" spans="1:65" s="12" customFormat="1" ht="12" customHeight="1">
      <c r="A293" s="5"/>
      <c r="B293" s="25"/>
      <c r="C293" s="51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3"/>
      <c r="BL293" s="15"/>
      <c r="BM293" s="49"/>
    </row>
    <row r="294" spans="1:65" s="20" customFormat="1" ht="15">
      <c r="A294" s="5"/>
      <c r="B294" s="33" t="s">
        <v>50</v>
      </c>
      <c r="C294" s="34">
        <f aca="true" t="shared" si="22" ref="C294:AH294">C292+C287+C272+C267+C226</f>
        <v>0</v>
      </c>
      <c r="D294" s="34">
        <f t="shared" si="22"/>
        <v>4718.800235047092</v>
      </c>
      <c r="E294" s="34">
        <f t="shared" si="22"/>
        <v>0</v>
      </c>
      <c r="F294" s="34">
        <f t="shared" si="22"/>
        <v>0</v>
      </c>
      <c r="G294" s="34">
        <f t="shared" si="22"/>
        <v>231.3738131798383</v>
      </c>
      <c r="H294" s="34">
        <f t="shared" si="22"/>
        <v>3581.1189069588218</v>
      </c>
      <c r="I294" s="34">
        <f t="shared" si="22"/>
        <v>44575.00679032743</v>
      </c>
      <c r="J294" s="34">
        <f t="shared" si="22"/>
        <v>4909.90964322619</v>
      </c>
      <c r="K294" s="34">
        <f t="shared" si="22"/>
        <v>338.2327015391933</v>
      </c>
      <c r="L294" s="34">
        <f t="shared" si="22"/>
        <v>2735.4304885637216</v>
      </c>
      <c r="M294" s="34">
        <f t="shared" si="22"/>
        <v>0</v>
      </c>
      <c r="N294" s="34">
        <f t="shared" si="22"/>
        <v>0</v>
      </c>
      <c r="O294" s="34">
        <f t="shared" si="22"/>
        <v>0</v>
      </c>
      <c r="P294" s="34">
        <f t="shared" si="22"/>
        <v>0</v>
      </c>
      <c r="Q294" s="34">
        <f t="shared" si="22"/>
        <v>0</v>
      </c>
      <c r="R294" s="34">
        <f t="shared" si="22"/>
        <v>1071.81574457434</v>
      </c>
      <c r="S294" s="34">
        <f t="shared" si="22"/>
        <v>6795.761579207163</v>
      </c>
      <c r="T294" s="34">
        <f t="shared" si="22"/>
        <v>861.2341128327699</v>
      </c>
      <c r="U294" s="34">
        <f t="shared" si="22"/>
        <v>0</v>
      </c>
      <c r="V294" s="34">
        <f t="shared" si="22"/>
        <v>885.9940415166031</v>
      </c>
      <c r="W294" s="34">
        <f t="shared" si="22"/>
        <v>0</v>
      </c>
      <c r="X294" s="34">
        <f t="shared" si="22"/>
        <v>25.4820865203225</v>
      </c>
      <c r="Y294" s="34">
        <f t="shared" si="22"/>
        <v>0</v>
      </c>
      <c r="Z294" s="34">
        <f t="shared" si="22"/>
        <v>0</v>
      </c>
      <c r="AA294" s="34">
        <f t="shared" si="22"/>
        <v>0</v>
      </c>
      <c r="AB294" s="34">
        <f t="shared" si="22"/>
        <v>59.21926577131941</v>
      </c>
      <c r="AC294" s="34">
        <f t="shared" si="22"/>
        <v>22.6943518198695</v>
      </c>
      <c r="AD294" s="34">
        <f t="shared" si="22"/>
        <v>1.5695044886773002</v>
      </c>
      <c r="AE294" s="34">
        <f t="shared" si="22"/>
        <v>0</v>
      </c>
      <c r="AF294" s="34">
        <f t="shared" si="22"/>
        <v>42.3742954084334</v>
      </c>
      <c r="AG294" s="34">
        <f t="shared" si="22"/>
        <v>0</v>
      </c>
      <c r="AH294" s="34">
        <f t="shared" si="22"/>
        <v>0</v>
      </c>
      <c r="AI294" s="34">
        <f aca="true" t="shared" si="23" ref="AI294:BK294">AI292+AI287+AI272+AI267+AI226</f>
        <v>0</v>
      </c>
      <c r="AJ294" s="34">
        <f t="shared" si="23"/>
        <v>0</v>
      </c>
      <c r="AK294" s="34">
        <f t="shared" si="23"/>
        <v>0</v>
      </c>
      <c r="AL294" s="34">
        <f t="shared" si="23"/>
        <v>61.0697689783107</v>
      </c>
      <c r="AM294" s="34">
        <f t="shared" si="23"/>
        <v>216.96185399574014</v>
      </c>
      <c r="AN294" s="34">
        <f t="shared" si="23"/>
        <v>0</v>
      </c>
      <c r="AO294" s="34">
        <f t="shared" si="23"/>
        <v>0</v>
      </c>
      <c r="AP294" s="34">
        <f t="shared" si="23"/>
        <v>17.7161987354666</v>
      </c>
      <c r="AQ294" s="34">
        <f t="shared" si="23"/>
        <v>0</v>
      </c>
      <c r="AR294" s="34">
        <f t="shared" si="23"/>
        <v>895.7973164387736</v>
      </c>
      <c r="AS294" s="34">
        <f t="shared" si="23"/>
        <v>0</v>
      </c>
      <c r="AT294" s="34">
        <f t="shared" si="23"/>
        <v>0</v>
      </c>
      <c r="AU294" s="34">
        <f t="shared" si="23"/>
        <v>0</v>
      </c>
      <c r="AV294" s="34">
        <f t="shared" si="23"/>
        <v>21829.843256548716</v>
      </c>
      <c r="AW294" s="34">
        <f t="shared" si="23"/>
        <v>24782.291748542662</v>
      </c>
      <c r="AX294" s="34">
        <f t="shared" si="23"/>
        <v>2752.011698935705</v>
      </c>
      <c r="AY294" s="34">
        <f t="shared" si="23"/>
        <v>1050.9540611125155</v>
      </c>
      <c r="AZ294" s="34">
        <f t="shared" si="23"/>
        <v>22136.6143772117</v>
      </c>
      <c r="BA294" s="34">
        <f t="shared" si="23"/>
        <v>0</v>
      </c>
      <c r="BB294" s="34">
        <f t="shared" si="23"/>
        <v>0</v>
      </c>
      <c r="BC294" s="34">
        <f t="shared" si="23"/>
        <v>0</v>
      </c>
      <c r="BD294" s="34">
        <f t="shared" si="23"/>
        <v>0</v>
      </c>
      <c r="BE294" s="34">
        <f t="shared" si="23"/>
        <v>0</v>
      </c>
      <c r="BF294" s="34">
        <f t="shared" si="23"/>
        <v>10466.049987927803</v>
      </c>
      <c r="BG294" s="34">
        <f t="shared" si="23"/>
        <v>5802.357795473231</v>
      </c>
      <c r="BH294" s="34">
        <f t="shared" si="23"/>
        <v>361.6839068324102</v>
      </c>
      <c r="BI294" s="34">
        <f t="shared" si="23"/>
        <v>29.1435565773225</v>
      </c>
      <c r="BJ294" s="34">
        <f t="shared" si="23"/>
        <v>6594.479179478213</v>
      </c>
      <c r="BK294" s="62">
        <f t="shared" si="23"/>
        <v>167852.99226777034</v>
      </c>
      <c r="BL294" s="15"/>
      <c r="BM294" s="49"/>
    </row>
    <row r="295" spans="1:65" s="12" customFormat="1" ht="15">
      <c r="A295" s="5"/>
      <c r="B295" s="21"/>
      <c r="C295" s="11"/>
      <c r="D295" s="9"/>
      <c r="E295" s="9"/>
      <c r="F295" s="9"/>
      <c r="G295" s="10"/>
      <c r="H295" s="11"/>
      <c r="I295" s="9"/>
      <c r="J295" s="9"/>
      <c r="K295" s="9"/>
      <c r="L295" s="10"/>
      <c r="M295" s="11"/>
      <c r="N295" s="9"/>
      <c r="O295" s="9"/>
      <c r="P295" s="9"/>
      <c r="Q295" s="10"/>
      <c r="R295" s="11"/>
      <c r="S295" s="9"/>
      <c r="T295" s="9"/>
      <c r="U295" s="9"/>
      <c r="V295" s="10"/>
      <c r="W295" s="11"/>
      <c r="X295" s="9"/>
      <c r="Y295" s="9"/>
      <c r="Z295" s="9"/>
      <c r="AA295" s="10"/>
      <c r="AB295" s="11"/>
      <c r="AC295" s="9"/>
      <c r="AD295" s="9"/>
      <c r="AE295" s="9"/>
      <c r="AF295" s="10"/>
      <c r="AG295" s="11"/>
      <c r="AH295" s="9"/>
      <c r="AI295" s="9"/>
      <c r="AJ295" s="9"/>
      <c r="AK295" s="10"/>
      <c r="AL295" s="11"/>
      <c r="AM295" s="9"/>
      <c r="AN295" s="9"/>
      <c r="AO295" s="9"/>
      <c r="AP295" s="10"/>
      <c r="AQ295" s="11"/>
      <c r="AR295" s="9"/>
      <c r="AS295" s="9"/>
      <c r="AT295" s="9"/>
      <c r="AU295" s="10"/>
      <c r="AV295" s="11"/>
      <c r="AW295" s="9"/>
      <c r="AX295" s="9"/>
      <c r="AY295" s="9"/>
      <c r="AZ295" s="10"/>
      <c r="BA295" s="11"/>
      <c r="BB295" s="9"/>
      <c r="BC295" s="9"/>
      <c r="BD295" s="9"/>
      <c r="BE295" s="10"/>
      <c r="BF295" s="11"/>
      <c r="BG295" s="9"/>
      <c r="BH295" s="9"/>
      <c r="BI295" s="9"/>
      <c r="BJ295" s="10"/>
      <c r="BK295" s="16"/>
      <c r="BL295" s="15"/>
      <c r="BM295" s="49"/>
    </row>
    <row r="296" spans="1:65" s="12" customFormat="1" ht="15">
      <c r="A296" s="5" t="s">
        <v>30</v>
      </c>
      <c r="B296" s="14" t="s">
        <v>31</v>
      </c>
      <c r="C296" s="11"/>
      <c r="D296" s="9"/>
      <c r="E296" s="9"/>
      <c r="F296" s="9"/>
      <c r="G296" s="10"/>
      <c r="H296" s="11"/>
      <c r="I296" s="9"/>
      <c r="J296" s="9"/>
      <c r="K296" s="9"/>
      <c r="L296" s="10"/>
      <c r="M296" s="11"/>
      <c r="N296" s="9"/>
      <c r="O296" s="9"/>
      <c r="P296" s="9"/>
      <c r="Q296" s="10"/>
      <c r="R296" s="11"/>
      <c r="S296" s="9"/>
      <c r="T296" s="9"/>
      <c r="U296" s="9"/>
      <c r="V296" s="10"/>
      <c r="W296" s="11"/>
      <c r="X296" s="9"/>
      <c r="Y296" s="9"/>
      <c r="Z296" s="9"/>
      <c r="AA296" s="10"/>
      <c r="AB296" s="11"/>
      <c r="AC296" s="9"/>
      <c r="AD296" s="9"/>
      <c r="AE296" s="9"/>
      <c r="AF296" s="10"/>
      <c r="AG296" s="11"/>
      <c r="AH296" s="9"/>
      <c r="AI296" s="9"/>
      <c r="AJ296" s="9"/>
      <c r="AK296" s="10"/>
      <c r="AL296" s="11"/>
      <c r="AM296" s="9"/>
      <c r="AN296" s="9"/>
      <c r="AO296" s="9"/>
      <c r="AP296" s="10"/>
      <c r="AQ296" s="11"/>
      <c r="AR296" s="9"/>
      <c r="AS296" s="9"/>
      <c r="AT296" s="9"/>
      <c r="AU296" s="10"/>
      <c r="AV296" s="11"/>
      <c r="AW296" s="9"/>
      <c r="AX296" s="9"/>
      <c r="AY296" s="9"/>
      <c r="AZ296" s="10"/>
      <c r="BA296" s="11"/>
      <c r="BB296" s="9"/>
      <c r="BC296" s="9"/>
      <c r="BD296" s="9"/>
      <c r="BE296" s="10"/>
      <c r="BF296" s="11"/>
      <c r="BG296" s="9"/>
      <c r="BH296" s="9"/>
      <c r="BI296" s="9"/>
      <c r="BJ296" s="10"/>
      <c r="BK296" s="16"/>
      <c r="BL296" s="15"/>
      <c r="BM296" s="49"/>
    </row>
    <row r="297" spans="1:65" s="12" customFormat="1" ht="15">
      <c r="A297" s="5"/>
      <c r="B297" s="8" t="s">
        <v>34</v>
      </c>
      <c r="C297" s="11">
        <v>0</v>
      </c>
      <c r="D297" s="9">
        <v>6.215561384258</v>
      </c>
      <c r="E297" s="9">
        <v>0</v>
      </c>
      <c r="F297" s="9">
        <v>0</v>
      </c>
      <c r="G297" s="10">
        <v>0</v>
      </c>
      <c r="H297" s="11">
        <v>11.732133216054201</v>
      </c>
      <c r="I297" s="9">
        <v>0.14138342241889998</v>
      </c>
      <c r="J297" s="9">
        <v>0</v>
      </c>
      <c r="K297" s="9">
        <v>0</v>
      </c>
      <c r="L297" s="10">
        <v>14.9103288966085</v>
      </c>
      <c r="M297" s="11">
        <v>0</v>
      </c>
      <c r="N297" s="9">
        <v>0</v>
      </c>
      <c r="O297" s="9">
        <v>0</v>
      </c>
      <c r="P297" s="9">
        <v>0</v>
      </c>
      <c r="Q297" s="10">
        <v>0</v>
      </c>
      <c r="R297" s="11">
        <v>11.4987049400505</v>
      </c>
      <c r="S297" s="9">
        <v>0.0005387848064</v>
      </c>
      <c r="T297" s="9">
        <v>0</v>
      </c>
      <c r="U297" s="9">
        <v>0</v>
      </c>
      <c r="V297" s="10">
        <v>6.5698002073503</v>
      </c>
      <c r="W297" s="11">
        <v>0</v>
      </c>
      <c r="X297" s="9">
        <v>0</v>
      </c>
      <c r="Y297" s="9">
        <v>0</v>
      </c>
      <c r="Z297" s="9">
        <v>0</v>
      </c>
      <c r="AA297" s="10">
        <v>0</v>
      </c>
      <c r="AB297" s="11">
        <v>0.9492686000313</v>
      </c>
      <c r="AC297" s="9">
        <v>0</v>
      </c>
      <c r="AD297" s="9">
        <v>0</v>
      </c>
      <c r="AE297" s="9">
        <v>0</v>
      </c>
      <c r="AF297" s="10">
        <v>0.8498176766769</v>
      </c>
      <c r="AG297" s="11">
        <v>0</v>
      </c>
      <c r="AH297" s="9">
        <v>0</v>
      </c>
      <c r="AI297" s="9">
        <v>0</v>
      </c>
      <c r="AJ297" s="9">
        <v>0</v>
      </c>
      <c r="AK297" s="10">
        <v>0</v>
      </c>
      <c r="AL297" s="11">
        <v>1.5156930148041994</v>
      </c>
      <c r="AM297" s="9">
        <v>0</v>
      </c>
      <c r="AN297" s="9">
        <v>0</v>
      </c>
      <c r="AO297" s="9">
        <v>0</v>
      </c>
      <c r="AP297" s="10">
        <v>0.3105255844832</v>
      </c>
      <c r="AQ297" s="11">
        <v>0</v>
      </c>
      <c r="AR297" s="9">
        <v>0</v>
      </c>
      <c r="AS297" s="9">
        <v>0</v>
      </c>
      <c r="AT297" s="9">
        <v>0</v>
      </c>
      <c r="AU297" s="10">
        <v>0</v>
      </c>
      <c r="AV297" s="11">
        <v>228.15985387217137</v>
      </c>
      <c r="AW297" s="9">
        <v>14.003211210040142</v>
      </c>
      <c r="AX297" s="9">
        <v>0</v>
      </c>
      <c r="AY297" s="9">
        <v>0</v>
      </c>
      <c r="AZ297" s="10">
        <v>302.51539477764874</v>
      </c>
      <c r="BA297" s="11">
        <v>0</v>
      </c>
      <c r="BB297" s="9">
        <v>0</v>
      </c>
      <c r="BC297" s="9">
        <v>0</v>
      </c>
      <c r="BD297" s="9">
        <v>0</v>
      </c>
      <c r="BE297" s="10">
        <v>0</v>
      </c>
      <c r="BF297" s="11">
        <v>243.48999796422268</v>
      </c>
      <c r="BG297" s="9">
        <v>15.085194874706302</v>
      </c>
      <c r="BH297" s="9">
        <v>0</v>
      </c>
      <c r="BI297" s="9">
        <v>0</v>
      </c>
      <c r="BJ297" s="10">
        <v>120.3655674762048</v>
      </c>
      <c r="BK297" s="16">
        <f>SUM(C297:BJ297)</f>
        <v>978.3129759025364</v>
      </c>
      <c r="BL297" s="15"/>
      <c r="BM297" s="49"/>
    </row>
    <row r="298" spans="1:65" s="20" customFormat="1" ht="15">
      <c r="A298" s="5"/>
      <c r="B298" s="14" t="s">
        <v>29</v>
      </c>
      <c r="C298" s="19">
        <f>SUM(C297)</f>
        <v>0</v>
      </c>
      <c r="D298" s="17">
        <f>SUM(D297)</f>
        <v>6.215561384258</v>
      </c>
      <c r="E298" s="17">
        <f>SUM(E297)</f>
        <v>0</v>
      </c>
      <c r="F298" s="17">
        <f>SUM(F297)</f>
        <v>0</v>
      </c>
      <c r="G298" s="18">
        <f>SUM(G297)</f>
        <v>0</v>
      </c>
      <c r="H298" s="19">
        <f aca="true" t="shared" si="24" ref="H298:BK298">SUM(H297)</f>
        <v>11.732133216054201</v>
      </c>
      <c r="I298" s="17">
        <f t="shared" si="24"/>
        <v>0.14138342241889998</v>
      </c>
      <c r="J298" s="17">
        <f t="shared" si="24"/>
        <v>0</v>
      </c>
      <c r="K298" s="17">
        <f t="shared" si="24"/>
        <v>0</v>
      </c>
      <c r="L298" s="18">
        <f t="shared" si="24"/>
        <v>14.9103288966085</v>
      </c>
      <c r="M298" s="19">
        <f t="shared" si="24"/>
        <v>0</v>
      </c>
      <c r="N298" s="17">
        <f t="shared" si="24"/>
        <v>0</v>
      </c>
      <c r="O298" s="17">
        <f t="shared" si="24"/>
        <v>0</v>
      </c>
      <c r="P298" s="17">
        <f t="shared" si="24"/>
        <v>0</v>
      </c>
      <c r="Q298" s="18">
        <f t="shared" si="24"/>
        <v>0</v>
      </c>
      <c r="R298" s="19">
        <f t="shared" si="24"/>
        <v>11.4987049400505</v>
      </c>
      <c r="S298" s="17">
        <f t="shared" si="24"/>
        <v>0.0005387848064</v>
      </c>
      <c r="T298" s="17">
        <f t="shared" si="24"/>
        <v>0</v>
      </c>
      <c r="U298" s="17">
        <f t="shared" si="24"/>
        <v>0</v>
      </c>
      <c r="V298" s="18">
        <f t="shared" si="24"/>
        <v>6.5698002073503</v>
      </c>
      <c r="W298" s="19">
        <f t="shared" si="24"/>
        <v>0</v>
      </c>
      <c r="X298" s="17">
        <f t="shared" si="24"/>
        <v>0</v>
      </c>
      <c r="Y298" s="17">
        <f t="shared" si="24"/>
        <v>0</v>
      </c>
      <c r="Z298" s="17">
        <f t="shared" si="24"/>
        <v>0</v>
      </c>
      <c r="AA298" s="18">
        <f t="shared" si="24"/>
        <v>0</v>
      </c>
      <c r="AB298" s="19">
        <f t="shared" si="24"/>
        <v>0.9492686000313</v>
      </c>
      <c r="AC298" s="17">
        <f t="shared" si="24"/>
        <v>0</v>
      </c>
      <c r="AD298" s="17">
        <f t="shared" si="24"/>
        <v>0</v>
      </c>
      <c r="AE298" s="17">
        <f t="shared" si="24"/>
        <v>0</v>
      </c>
      <c r="AF298" s="18">
        <f t="shared" si="24"/>
        <v>0.8498176766769</v>
      </c>
      <c r="AG298" s="19">
        <f t="shared" si="24"/>
        <v>0</v>
      </c>
      <c r="AH298" s="17">
        <f t="shared" si="24"/>
        <v>0</v>
      </c>
      <c r="AI298" s="17">
        <f t="shared" si="24"/>
        <v>0</v>
      </c>
      <c r="AJ298" s="17">
        <f t="shared" si="24"/>
        <v>0</v>
      </c>
      <c r="AK298" s="18">
        <f t="shared" si="24"/>
        <v>0</v>
      </c>
      <c r="AL298" s="19">
        <f t="shared" si="24"/>
        <v>1.5156930148041994</v>
      </c>
      <c r="AM298" s="17">
        <f t="shared" si="24"/>
        <v>0</v>
      </c>
      <c r="AN298" s="17">
        <f t="shared" si="24"/>
        <v>0</v>
      </c>
      <c r="AO298" s="17">
        <f t="shared" si="24"/>
        <v>0</v>
      </c>
      <c r="AP298" s="18">
        <f t="shared" si="24"/>
        <v>0.3105255844832</v>
      </c>
      <c r="AQ298" s="19">
        <f t="shared" si="24"/>
        <v>0</v>
      </c>
      <c r="AR298" s="17">
        <f t="shared" si="24"/>
        <v>0</v>
      </c>
      <c r="AS298" s="17">
        <f t="shared" si="24"/>
        <v>0</v>
      </c>
      <c r="AT298" s="17">
        <f t="shared" si="24"/>
        <v>0</v>
      </c>
      <c r="AU298" s="18">
        <f t="shared" si="24"/>
        <v>0</v>
      </c>
      <c r="AV298" s="19">
        <f t="shared" si="24"/>
        <v>228.15985387217137</v>
      </c>
      <c r="AW298" s="17">
        <f t="shared" si="24"/>
        <v>14.003211210040142</v>
      </c>
      <c r="AX298" s="17">
        <f t="shared" si="24"/>
        <v>0</v>
      </c>
      <c r="AY298" s="17">
        <f t="shared" si="24"/>
        <v>0</v>
      </c>
      <c r="AZ298" s="18">
        <f t="shared" si="24"/>
        <v>302.51539477764874</v>
      </c>
      <c r="BA298" s="19">
        <f t="shared" si="24"/>
        <v>0</v>
      </c>
      <c r="BB298" s="17">
        <f t="shared" si="24"/>
        <v>0</v>
      </c>
      <c r="BC298" s="17">
        <f t="shared" si="24"/>
        <v>0</v>
      </c>
      <c r="BD298" s="17">
        <f t="shared" si="24"/>
        <v>0</v>
      </c>
      <c r="BE298" s="18">
        <f t="shared" si="24"/>
        <v>0</v>
      </c>
      <c r="BF298" s="19">
        <f t="shared" si="24"/>
        <v>243.48999796422268</v>
      </c>
      <c r="BG298" s="17">
        <f t="shared" si="24"/>
        <v>15.085194874706302</v>
      </c>
      <c r="BH298" s="17">
        <f t="shared" si="24"/>
        <v>0</v>
      </c>
      <c r="BI298" s="17">
        <f t="shared" si="24"/>
        <v>0</v>
      </c>
      <c r="BJ298" s="18">
        <f t="shared" si="24"/>
        <v>120.3655674762048</v>
      </c>
      <c r="BK298" s="18">
        <f t="shared" si="24"/>
        <v>978.3129759025364</v>
      </c>
      <c r="BL298" s="15"/>
      <c r="BM298" s="49"/>
    </row>
    <row r="300" spans="3:64" ht="15">
      <c r="C300" s="13"/>
      <c r="D300" s="13"/>
      <c r="E300" s="13"/>
      <c r="F300" s="13"/>
      <c r="G300" s="13"/>
      <c r="H300" s="13"/>
      <c r="I300" s="13"/>
      <c r="J300" s="13"/>
      <c r="K300" s="13"/>
      <c r="BL300" s="24"/>
    </row>
    <row r="301" spans="1:64" ht="15">
      <c r="A301" s="63" t="s">
        <v>342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64" t="s">
        <v>343</v>
      </c>
      <c r="BL301" s="24"/>
    </row>
    <row r="302" spans="1:11" ht="15">
      <c r="A302" s="63" t="s">
        <v>344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63" t="s">
        <v>345</v>
      </c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63" t="s">
        <v>346</v>
      </c>
    </row>
    <row r="304" spans="1:11" ht="15">
      <c r="A304" s="63" t="s">
        <v>347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63" t="s">
        <v>348</v>
      </c>
    </row>
    <row r="305" spans="1:11" ht="15">
      <c r="A305" s="63" t="s">
        <v>349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63" t="s">
        <v>350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8" sqref="E38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8" t="s">
        <v>332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341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0.0393091966123</v>
      </c>
      <c r="F5" s="39">
        <v>2.1136495154743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2.1529587120866</v>
      </c>
      <c r="L5" s="39">
        <v>0.105753741935</v>
      </c>
    </row>
    <row r="6" spans="2:12" ht="15">
      <c r="B6" s="36">
        <v>2</v>
      </c>
      <c r="C6" s="38" t="s">
        <v>59</v>
      </c>
      <c r="D6" s="39">
        <v>134.18323847743696</v>
      </c>
      <c r="E6" s="39">
        <v>177.95340224382082</v>
      </c>
      <c r="F6" s="39">
        <v>372.6252055140875</v>
      </c>
      <c r="G6" s="39">
        <v>15.990939260142305</v>
      </c>
      <c r="H6" s="39">
        <v>0</v>
      </c>
      <c r="I6" s="40">
        <v>3.8659</v>
      </c>
      <c r="J6" s="40">
        <v>0.157</v>
      </c>
      <c r="K6" s="40">
        <f aca="true" t="shared" si="0" ref="K6:K41">D6+E6+F6+G6+H6+I6+J6</f>
        <v>704.7756854954877</v>
      </c>
      <c r="L6" s="39">
        <v>14.793391182348303</v>
      </c>
    </row>
    <row r="7" spans="2:12" ht="15">
      <c r="B7" s="36">
        <v>3</v>
      </c>
      <c r="C7" s="37" t="s">
        <v>60</v>
      </c>
      <c r="D7" s="39">
        <v>0.0272250215805</v>
      </c>
      <c r="E7" s="39">
        <v>0.32966154764429995</v>
      </c>
      <c r="F7" s="39">
        <v>3.191440442827999</v>
      </c>
      <c r="G7" s="39">
        <v>0.032905342387000006</v>
      </c>
      <c r="H7" s="39">
        <v>0</v>
      </c>
      <c r="I7" s="40">
        <v>0.0055</v>
      </c>
      <c r="J7" s="40">
        <v>0</v>
      </c>
      <c r="K7" s="40">
        <f t="shared" si="0"/>
        <v>3.5867323544397993</v>
      </c>
      <c r="L7" s="39">
        <v>0.22574589309620002</v>
      </c>
    </row>
    <row r="8" spans="2:12" ht="15">
      <c r="B8" s="36">
        <v>4</v>
      </c>
      <c r="C8" s="38" t="s">
        <v>61</v>
      </c>
      <c r="D8" s="39">
        <v>18.5446425478606</v>
      </c>
      <c r="E8" s="39">
        <v>67.61552683302371</v>
      </c>
      <c r="F8" s="39">
        <v>182.40195311983877</v>
      </c>
      <c r="G8" s="39">
        <v>11.498138769281404</v>
      </c>
      <c r="H8" s="39">
        <v>0</v>
      </c>
      <c r="I8" s="40">
        <v>1.3185</v>
      </c>
      <c r="J8" s="40">
        <v>0.05909999999999999</v>
      </c>
      <c r="K8" s="40">
        <f t="shared" si="0"/>
        <v>281.4378612700045</v>
      </c>
      <c r="L8" s="39">
        <v>7.728706376528803</v>
      </c>
    </row>
    <row r="9" spans="2:12" ht="15">
      <c r="B9" s="36">
        <v>5</v>
      </c>
      <c r="C9" s="38" t="s">
        <v>62</v>
      </c>
      <c r="D9" s="39">
        <v>27.131623885585693</v>
      </c>
      <c r="E9" s="39">
        <v>224.56064883213932</v>
      </c>
      <c r="F9" s="39">
        <v>501.74628989852283</v>
      </c>
      <c r="G9" s="39">
        <v>20.075430346493896</v>
      </c>
      <c r="H9" s="39">
        <v>0</v>
      </c>
      <c r="I9" s="40">
        <v>7.0797</v>
      </c>
      <c r="J9" s="40">
        <v>0.25479999999999997</v>
      </c>
      <c r="K9" s="40">
        <f t="shared" si="0"/>
        <v>780.8484929627418</v>
      </c>
      <c r="L9" s="39">
        <v>33.734283314403285</v>
      </c>
    </row>
    <row r="10" spans="2:12" ht="15">
      <c r="B10" s="36">
        <v>6</v>
      </c>
      <c r="C10" s="38" t="s">
        <v>63</v>
      </c>
      <c r="D10" s="39">
        <v>47.43758866915239</v>
      </c>
      <c r="E10" s="39">
        <v>223.35610868209722</v>
      </c>
      <c r="F10" s="39">
        <v>246.6146714001403</v>
      </c>
      <c r="G10" s="39">
        <v>36.05128264615039</v>
      </c>
      <c r="H10" s="39">
        <v>0</v>
      </c>
      <c r="I10" s="40">
        <v>1.6521000000000001</v>
      </c>
      <c r="J10" s="40">
        <v>0.0769</v>
      </c>
      <c r="K10" s="40">
        <f t="shared" si="0"/>
        <v>555.1886513975403</v>
      </c>
      <c r="L10" s="39">
        <v>7.608959357496501</v>
      </c>
    </row>
    <row r="11" spans="2:12" ht="15">
      <c r="B11" s="36">
        <v>7</v>
      </c>
      <c r="C11" s="38" t="s">
        <v>64</v>
      </c>
      <c r="D11" s="39">
        <v>59.1969791192412</v>
      </c>
      <c r="E11" s="39">
        <v>245.1913461085984</v>
      </c>
      <c r="F11" s="39">
        <v>333.3005629328503</v>
      </c>
      <c r="G11" s="39">
        <v>16.777938480083797</v>
      </c>
      <c r="H11" s="39">
        <v>0</v>
      </c>
      <c r="I11" s="40">
        <v>0</v>
      </c>
      <c r="J11" s="40">
        <v>0</v>
      </c>
      <c r="K11" s="40">
        <f t="shared" si="0"/>
        <v>654.4668266407737</v>
      </c>
      <c r="L11" s="39">
        <v>9.48287748084739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0.0022646858707999996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0.0022646858707999996</v>
      </c>
      <c r="L13" s="39">
        <v>0</v>
      </c>
    </row>
    <row r="14" spans="2:12" ht="15">
      <c r="B14" s="36">
        <v>10</v>
      </c>
      <c r="C14" s="38" t="s">
        <v>67</v>
      </c>
      <c r="D14" s="39">
        <v>200.9836846092168</v>
      </c>
      <c r="E14" s="39">
        <v>727.6531187620261</v>
      </c>
      <c r="F14" s="39">
        <v>870.2501057756577</v>
      </c>
      <c r="G14" s="39">
        <v>53.145133645147396</v>
      </c>
      <c r="H14" s="39">
        <v>0</v>
      </c>
      <c r="I14" s="40">
        <v>51.9039</v>
      </c>
      <c r="J14" s="40">
        <v>0.5092</v>
      </c>
      <c r="K14" s="40">
        <f t="shared" si="0"/>
        <v>1904.4451427920478</v>
      </c>
      <c r="L14" s="39">
        <v>7.620606152981297</v>
      </c>
    </row>
    <row r="15" spans="2:12" ht="15">
      <c r="B15" s="36">
        <v>11</v>
      </c>
      <c r="C15" s="38" t="s">
        <v>68</v>
      </c>
      <c r="D15" s="39">
        <v>942.670487107971</v>
      </c>
      <c r="E15" s="39">
        <v>8480.064059408514</v>
      </c>
      <c r="F15" s="39">
        <v>4971.626276711607</v>
      </c>
      <c r="G15" s="39">
        <v>381.10930329948866</v>
      </c>
      <c r="H15" s="39">
        <v>0</v>
      </c>
      <c r="I15" s="40">
        <v>35.9922</v>
      </c>
      <c r="J15" s="40">
        <v>1.9222000000000004</v>
      </c>
      <c r="K15" s="40">
        <f t="shared" si="0"/>
        <v>14813.384526527583</v>
      </c>
      <c r="L15" s="39">
        <v>100.41144611192412</v>
      </c>
    </row>
    <row r="16" spans="2:12" ht="15">
      <c r="B16" s="36">
        <v>12</v>
      </c>
      <c r="C16" s="38" t="s">
        <v>69</v>
      </c>
      <c r="D16" s="39">
        <v>1066.806437839549</v>
      </c>
      <c r="E16" s="39">
        <v>7803.367115459086</v>
      </c>
      <c r="F16" s="39">
        <v>1229.7258883372635</v>
      </c>
      <c r="G16" s="39">
        <v>54.239935088711285</v>
      </c>
      <c r="H16" s="39">
        <v>0</v>
      </c>
      <c r="I16" s="40">
        <v>7.5702</v>
      </c>
      <c r="J16" s="40">
        <v>0.18819999999999998</v>
      </c>
      <c r="K16" s="40">
        <f t="shared" si="0"/>
        <v>10161.89777672461</v>
      </c>
      <c r="L16" s="39">
        <v>25.955621108202386</v>
      </c>
    </row>
    <row r="17" spans="2:12" ht="15">
      <c r="B17" s="36">
        <v>13</v>
      </c>
      <c r="C17" s="38" t="s">
        <v>70</v>
      </c>
      <c r="D17" s="39">
        <v>37.085505809542106</v>
      </c>
      <c r="E17" s="39">
        <v>64.8910716442526</v>
      </c>
      <c r="F17" s="39">
        <v>108.14149549699934</v>
      </c>
      <c r="G17" s="39">
        <v>8.631710554863998</v>
      </c>
      <c r="H17" s="39">
        <v>0</v>
      </c>
      <c r="I17" s="40">
        <v>0.44580000000000003</v>
      </c>
      <c r="J17" s="40">
        <v>0.0298</v>
      </c>
      <c r="K17" s="40">
        <f t="shared" si="0"/>
        <v>219.22538350565802</v>
      </c>
      <c r="L17" s="39">
        <v>4.342187176760499</v>
      </c>
    </row>
    <row r="18" spans="2:12" ht="15">
      <c r="B18" s="36">
        <v>14</v>
      </c>
      <c r="C18" s="38" t="s">
        <v>71</v>
      </c>
      <c r="D18" s="39">
        <v>0.37061790322349997</v>
      </c>
      <c r="E18" s="39">
        <v>23.0017018272063</v>
      </c>
      <c r="F18" s="39">
        <v>98.51016645941463</v>
      </c>
      <c r="G18" s="39">
        <v>4.237541291898999</v>
      </c>
      <c r="H18" s="39">
        <v>0</v>
      </c>
      <c r="I18" s="40">
        <v>0.32789999999999997</v>
      </c>
      <c r="J18" s="40">
        <v>0.0468</v>
      </c>
      <c r="K18" s="40">
        <f t="shared" si="0"/>
        <v>126.49472748174342</v>
      </c>
      <c r="L18" s="39">
        <v>2.9905786573437987</v>
      </c>
    </row>
    <row r="19" spans="2:12" ht="15">
      <c r="B19" s="36">
        <v>15</v>
      </c>
      <c r="C19" s="38" t="s">
        <v>72</v>
      </c>
      <c r="D19" s="39">
        <v>34.750438099462606</v>
      </c>
      <c r="E19" s="39">
        <v>137.6699120566041</v>
      </c>
      <c r="F19" s="39">
        <v>417.04116188440236</v>
      </c>
      <c r="G19" s="39">
        <v>35.41768563442969</v>
      </c>
      <c r="H19" s="39">
        <v>0</v>
      </c>
      <c r="I19" s="40">
        <v>0.1538</v>
      </c>
      <c r="J19" s="40">
        <v>0.0245</v>
      </c>
      <c r="K19" s="40">
        <f t="shared" si="0"/>
        <v>625.0574976748987</v>
      </c>
      <c r="L19" s="39">
        <v>12.304865332961501</v>
      </c>
    </row>
    <row r="20" spans="2:12" ht="15">
      <c r="B20" s="36">
        <v>16</v>
      </c>
      <c r="C20" s="38" t="s">
        <v>73</v>
      </c>
      <c r="D20" s="39">
        <v>3256.7428566564245</v>
      </c>
      <c r="E20" s="39">
        <v>4358.469595709455</v>
      </c>
      <c r="F20" s="39">
        <v>3167.1827279850713</v>
      </c>
      <c r="G20" s="39">
        <v>116.25792698914464</v>
      </c>
      <c r="H20" s="39">
        <v>0</v>
      </c>
      <c r="I20" s="40">
        <v>22.749799999999997</v>
      </c>
      <c r="J20" s="40">
        <v>2.219</v>
      </c>
      <c r="K20" s="40">
        <f t="shared" si="0"/>
        <v>10923.621907340093</v>
      </c>
      <c r="L20" s="39">
        <v>59.288727703489386</v>
      </c>
    </row>
    <row r="21" spans="2:12" ht="15">
      <c r="B21" s="36">
        <v>17</v>
      </c>
      <c r="C21" s="38" t="s">
        <v>74</v>
      </c>
      <c r="D21" s="39">
        <v>250.825393988334</v>
      </c>
      <c r="E21" s="39">
        <v>257.95784135988004</v>
      </c>
      <c r="F21" s="39">
        <v>651.9447986297489</v>
      </c>
      <c r="G21" s="39">
        <v>24.597184344887502</v>
      </c>
      <c r="H21" s="39">
        <v>0</v>
      </c>
      <c r="I21" s="40">
        <v>5.2687</v>
      </c>
      <c r="J21" s="40">
        <v>0.42689999999999995</v>
      </c>
      <c r="K21" s="40">
        <f t="shared" si="0"/>
        <v>1191.0208183228503</v>
      </c>
      <c r="L21" s="39">
        <v>25.108760495857993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256.9432674233186</v>
      </c>
      <c r="E23" s="39">
        <v>331.58791292479935</v>
      </c>
      <c r="F23" s="39">
        <v>943.3428320633508</v>
      </c>
      <c r="G23" s="39">
        <v>70.58375293112165</v>
      </c>
      <c r="H23" s="39">
        <v>0</v>
      </c>
      <c r="I23" s="40">
        <v>8.197000000000001</v>
      </c>
      <c r="J23" s="40">
        <v>0.6978000000000002</v>
      </c>
      <c r="K23" s="40">
        <f t="shared" si="0"/>
        <v>1611.3525653425902</v>
      </c>
      <c r="L23" s="39">
        <v>25.0676086063688</v>
      </c>
    </row>
    <row r="24" spans="2:12" ht="15">
      <c r="B24" s="36">
        <v>20</v>
      </c>
      <c r="C24" s="38" t="s">
        <v>77</v>
      </c>
      <c r="D24" s="39">
        <v>21108.24887319511</v>
      </c>
      <c r="E24" s="39">
        <v>29529.038925770197</v>
      </c>
      <c r="F24" s="39">
        <v>16483.959580608655</v>
      </c>
      <c r="G24" s="39">
        <v>695.7334082222494</v>
      </c>
      <c r="H24" s="39">
        <v>0</v>
      </c>
      <c r="I24" s="40">
        <v>1124.9954000000002</v>
      </c>
      <c r="J24" s="40">
        <v>408.2788</v>
      </c>
      <c r="K24" s="40">
        <f t="shared" si="0"/>
        <v>69350.25498779622</v>
      </c>
      <c r="L24" s="39">
        <v>273.7698631958084</v>
      </c>
    </row>
    <row r="25" spans="2:12" ht="15">
      <c r="B25" s="36">
        <v>21</v>
      </c>
      <c r="C25" s="37" t="s">
        <v>78</v>
      </c>
      <c r="D25" s="39">
        <v>0.0045627108385000005</v>
      </c>
      <c r="E25" s="39">
        <v>7.4936520458694</v>
      </c>
      <c r="F25" s="39">
        <v>9.452196074339298</v>
      </c>
      <c r="G25" s="39">
        <v>0.8271049492256</v>
      </c>
      <c r="H25" s="39">
        <v>0</v>
      </c>
      <c r="I25" s="40">
        <v>0.0245</v>
      </c>
      <c r="J25" s="40">
        <v>0.004</v>
      </c>
      <c r="K25" s="40">
        <f t="shared" si="0"/>
        <v>17.806015780272798</v>
      </c>
      <c r="L25" s="39">
        <v>0.09027326258010002</v>
      </c>
    </row>
    <row r="26" spans="2:12" ht="15">
      <c r="B26" s="36">
        <v>22</v>
      </c>
      <c r="C26" s="38" t="s">
        <v>79</v>
      </c>
      <c r="D26" s="39">
        <v>1.4800033299011999</v>
      </c>
      <c r="E26" s="39">
        <v>21.542418597315798</v>
      </c>
      <c r="F26" s="39">
        <v>36.7447477522755</v>
      </c>
      <c r="G26" s="39">
        <v>6.392205169740199</v>
      </c>
      <c r="H26" s="39">
        <v>0</v>
      </c>
      <c r="I26" s="40">
        <v>0.2017</v>
      </c>
      <c r="J26" s="40">
        <v>0.009</v>
      </c>
      <c r="K26" s="40">
        <f t="shared" si="0"/>
        <v>66.3700748492327</v>
      </c>
      <c r="L26" s="39">
        <v>0.6469179504488999</v>
      </c>
    </row>
    <row r="27" spans="2:12" ht="15">
      <c r="B27" s="36">
        <v>23</v>
      </c>
      <c r="C27" s="37" t="s">
        <v>80</v>
      </c>
      <c r="D27" s="39">
        <v>0</v>
      </c>
      <c r="E27" s="39">
        <v>0.00041063380630000006</v>
      </c>
      <c r="F27" s="39">
        <v>0.09783623999899999</v>
      </c>
      <c r="G27" s="39">
        <v>0.001378657129</v>
      </c>
      <c r="H27" s="39">
        <v>0</v>
      </c>
      <c r="I27" s="40">
        <v>0.0002</v>
      </c>
      <c r="J27" s="40">
        <v>0</v>
      </c>
      <c r="K27" s="40">
        <f t="shared" si="0"/>
        <v>0.0998255309343</v>
      </c>
      <c r="L27" s="39">
        <v>0.00010603787090000001</v>
      </c>
    </row>
    <row r="28" spans="2:12" ht="15">
      <c r="B28" s="36">
        <v>24</v>
      </c>
      <c r="C28" s="37" t="s">
        <v>81</v>
      </c>
      <c r="D28" s="39">
        <v>4.350023348838301</v>
      </c>
      <c r="E28" s="39">
        <v>9.436934773868296</v>
      </c>
      <c r="F28" s="39">
        <v>18.859703419661503</v>
      </c>
      <c r="G28" s="39">
        <v>2.7165551264832</v>
      </c>
      <c r="H28" s="39">
        <v>0</v>
      </c>
      <c r="I28" s="40">
        <v>0.0299</v>
      </c>
      <c r="J28" s="40">
        <v>0</v>
      </c>
      <c r="K28" s="40">
        <f t="shared" si="0"/>
        <v>35.3931166688513</v>
      </c>
      <c r="L28" s="39">
        <v>0.17920649477329997</v>
      </c>
    </row>
    <row r="29" spans="2:12" ht="15">
      <c r="B29" s="36">
        <v>25</v>
      </c>
      <c r="C29" s="38" t="s">
        <v>82</v>
      </c>
      <c r="D29" s="39">
        <v>3813.1134168970752</v>
      </c>
      <c r="E29" s="39">
        <v>8925.073735287035</v>
      </c>
      <c r="F29" s="39">
        <v>3889.1136146576528</v>
      </c>
      <c r="G29" s="39">
        <v>136.4403559844695</v>
      </c>
      <c r="H29" s="39">
        <v>0</v>
      </c>
      <c r="I29" s="40">
        <v>24.834600000000002</v>
      </c>
      <c r="J29" s="40">
        <v>0.8711</v>
      </c>
      <c r="K29" s="40">
        <f t="shared" si="0"/>
        <v>16789.44682282623</v>
      </c>
      <c r="L29" s="39">
        <v>63.55219447904443</v>
      </c>
    </row>
    <row r="30" spans="2:12" ht="15">
      <c r="B30" s="36">
        <v>26</v>
      </c>
      <c r="C30" s="38" t="s">
        <v>83</v>
      </c>
      <c r="D30" s="39">
        <v>266.65548683739604</v>
      </c>
      <c r="E30" s="39">
        <v>471.2490916027927</v>
      </c>
      <c r="F30" s="39">
        <v>481.38237508414267</v>
      </c>
      <c r="G30" s="39">
        <v>43.95200123091649</v>
      </c>
      <c r="H30" s="39">
        <v>0</v>
      </c>
      <c r="I30" s="40">
        <v>1.9501</v>
      </c>
      <c r="J30" s="40">
        <v>0.11699999999999998</v>
      </c>
      <c r="K30" s="40">
        <f t="shared" si="0"/>
        <v>1265.306054755248</v>
      </c>
      <c r="L30" s="39">
        <v>11.788108217288205</v>
      </c>
    </row>
    <row r="31" spans="2:12" ht="15">
      <c r="B31" s="36">
        <v>27</v>
      </c>
      <c r="C31" s="38" t="s">
        <v>24</v>
      </c>
      <c r="D31" s="39">
        <v>2.7921202744498994</v>
      </c>
      <c r="E31" s="39">
        <v>173.8734285399149</v>
      </c>
      <c r="F31" s="39">
        <v>134.24974685197893</v>
      </c>
      <c r="G31" s="39">
        <v>5.5294504080299</v>
      </c>
      <c r="H31" s="39">
        <v>0</v>
      </c>
      <c r="I31" s="40">
        <v>12.098399999999998</v>
      </c>
      <c r="J31" s="40">
        <v>1.1089</v>
      </c>
      <c r="K31" s="40">
        <f t="shared" si="0"/>
        <v>329.6520460743736</v>
      </c>
      <c r="L31" s="39">
        <v>2.3454879691848003</v>
      </c>
    </row>
    <row r="32" spans="2:12" ht="15">
      <c r="B32" s="36">
        <v>28</v>
      </c>
      <c r="C32" s="38" t="s">
        <v>84</v>
      </c>
      <c r="D32" s="39">
        <v>8.7559859872882</v>
      </c>
      <c r="E32" s="39">
        <v>13.814181383440298</v>
      </c>
      <c r="F32" s="39">
        <v>44.65722239604169</v>
      </c>
      <c r="G32" s="39">
        <v>2.0903826175456004</v>
      </c>
      <c r="H32" s="39">
        <v>0</v>
      </c>
      <c r="I32" s="40">
        <v>0</v>
      </c>
      <c r="J32" s="40">
        <v>0</v>
      </c>
      <c r="K32" s="40">
        <f t="shared" si="0"/>
        <v>69.31777238431579</v>
      </c>
      <c r="L32" s="39">
        <v>1.1804148588976</v>
      </c>
    </row>
    <row r="33" spans="2:12" ht="15">
      <c r="B33" s="36">
        <v>29</v>
      </c>
      <c r="C33" s="38" t="s">
        <v>85</v>
      </c>
      <c r="D33" s="39">
        <v>338.40641000028666</v>
      </c>
      <c r="E33" s="39">
        <v>806.8793027614653</v>
      </c>
      <c r="F33" s="39">
        <v>758.4499224640098</v>
      </c>
      <c r="G33" s="39">
        <v>37.739731595065784</v>
      </c>
      <c r="H33" s="39">
        <v>0</v>
      </c>
      <c r="I33" s="40">
        <v>2.2673</v>
      </c>
      <c r="J33" s="40">
        <v>0.3306</v>
      </c>
      <c r="K33" s="40">
        <f t="shared" si="0"/>
        <v>1944.0732668208273</v>
      </c>
      <c r="L33" s="39">
        <v>17.47871270501379</v>
      </c>
    </row>
    <row r="34" spans="2:12" ht="15">
      <c r="B34" s="36">
        <v>30</v>
      </c>
      <c r="C34" s="38" t="s">
        <v>86</v>
      </c>
      <c r="D34" s="39">
        <v>414.3917368278863</v>
      </c>
      <c r="E34" s="39">
        <v>6811.9168656836755</v>
      </c>
      <c r="F34" s="39">
        <v>990.2719487791796</v>
      </c>
      <c r="G34" s="39">
        <v>47.15746085725591</v>
      </c>
      <c r="H34" s="39">
        <v>0</v>
      </c>
      <c r="I34" s="40">
        <v>4.8232</v>
      </c>
      <c r="J34" s="40">
        <v>0.7365</v>
      </c>
      <c r="K34" s="40">
        <f t="shared" si="0"/>
        <v>8269.297712147998</v>
      </c>
      <c r="L34" s="39">
        <v>22.797423863872794</v>
      </c>
    </row>
    <row r="35" spans="2:12" ht="15">
      <c r="B35" s="36">
        <v>31</v>
      </c>
      <c r="C35" s="37" t="s">
        <v>87</v>
      </c>
      <c r="D35" s="39">
        <v>31.335828266579497</v>
      </c>
      <c r="E35" s="39">
        <v>3.7114225787703</v>
      </c>
      <c r="F35" s="39">
        <v>16.3828108287184</v>
      </c>
      <c r="G35" s="39">
        <v>1.9702058907409001</v>
      </c>
      <c r="H35" s="39">
        <v>0</v>
      </c>
      <c r="I35" s="40">
        <v>0</v>
      </c>
      <c r="J35" s="40">
        <v>0</v>
      </c>
      <c r="K35" s="40">
        <f t="shared" si="0"/>
        <v>53.4002675648091</v>
      </c>
      <c r="L35" s="39">
        <v>0.9468544159982998</v>
      </c>
    </row>
    <row r="36" spans="2:12" ht="15">
      <c r="B36" s="36">
        <v>32</v>
      </c>
      <c r="C36" s="38" t="s">
        <v>88</v>
      </c>
      <c r="D36" s="39">
        <v>2052.157669125714</v>
      </c>
      <c r="E36" s="39">
        <v>2204.7050023553948</v>
      </c>
      <c r="F36" s="39">
        <v>2144.7946758691073</v>
      </c>
      <c r="G36" s="39">
        <v>94.35163246501595</v>
      </c>
      <c r="H36" s="39">
        <v>0</v>
      </c>
      <c r="I36" s="40">
        <v>29.3469</v>
      </c>
      <c r="J36" s="40">
        <v>1.4256</v>
      </c>
      <c r="K36" s="40">
        <f t="shared" si="0"/>
        <v>6526.781479815231</v>
      </c>
      <c r="L36" s="39">
        <v>59.297148311046044</v>
      </c>
    </row>
    <row r="37" spans="2:12" ht="15">
      <c r="B37" s="36">
        <v>33</v>
      </c>
      <c r="C37" s="38" t="s">
        <v>95</v>
      </c>
      <c r="D37" s="39">
        <v>372.1580871799963</v>
      </c>
      <c r="E37" s="39">
        <v>1065.8725933914538</v>
      </c>
      <c r="F37" s="39">
        <v>1175.248883605228</v>
      </c>
      <c r="G37" s="39">
        <v>92.1392129938139</v>
      </c>
      <c r="H37" s="39">
        <v>0</v>
      </c>
      <c r="I37" s="40">
        <v>9.354</v>
      </c>
      <c r="J37" s="40">
        <v>0.5262</v>
      </c>
      <c r="K37" s="40">
        <f t="shared" si="0"/>
        <v>2715.2989771704915</v>
      </c>
      <c r="L37" s="39">
        <v>25.103822477531295</v>
      </c>
    </row>
    <row r="38" spans="2:12" ht="15">
      <c r="B38" s="36">
        <v>34</v>
      </c>
      <c r="C38" s="38" t="s">
        <v>89</v>
      </c>
      <c r="D38" s="39">
        <v>42.14765763403072</v>
      </c>
      <c r="E38" s="39">
        <v>10.782296084932302</v>
      </c>
      <c r="F38" s="39">
        <v>12.380679726712</v>
      </c>
      <c r="G38" s="39">
        <v>0.21825540903149998</v>
      </c>
      <c r="H38" s="39">
        <v>0</v>
      </c>
      <c r="I38" s="40">
        <v>0.0272</v>
      </c>
      <c r="J38" s="40">
        <v>0.0106</v>
      </c>
      <c r="K38" s="40">
        <f t="shared" si="0"/>
        <v>65.56668885470651</v>
      </c>
      <c r="L38" s="39">
        <v>0.8161861968683997</v>
      </c>
    </row>
    <row r="39" spans="2:12" ht="15">
      <c r="B39" s="36">
        <v>35</v>
      </c>
      <c r="C39" s="38" t="s">
        <v>90</v>
      </c>
      <c r="D39" s="39">
        <v>537.913665262218</v>
      </c>
      <c r="E39" s="39">
        <v>2472.88034985109</v>
      </c>
      <c r="F39" s="39">
        <v>2806.409132152789</v>
      </c>
      <c r="G39" s="39">
        <v>145.05733975150093</v>
      </c>
      <c r="H39" s="39">
        <v>0</v>
      </c>
      <c r="I39" s="40">
        <v>23.253</v>
      </c>
      <c r="J39" s="40">
        <v>1.5571</v>
      </c>
      <c r="K39" s="40">
        <f t="shared" si="0"/>
        <v>5987.070587017597</v>
      </c>
      <c r="L39" s="39">
        <v>71.50381748488279</v>
      </c>
    </row>
    <row r="40" spans="2:12" ht="15">
      <c r="B40" s="36">
        <v>36</v>
      </c>
      <c r="C40" s="38" t="s">
        <v>91</v>
      </c>
      <c r="D40" s="39">
        <v>16.959220752605205</v>
      </c>
      <c r="E40" s="39">
        <v>99.00042070698423</v>
      </c>
      <c r="F40" s="39">
        <v>179.5517284907872</v>
      </c>
      <c r="G40" s="39">
        <v>11.3290859117647</v>
      </c>
      <c r="H40" s="39">
        <v>0</v>
      </c>
      <c r="I40" s="40">
        <v>0</v>
      </c>
      <c r="J40" s="40">
        <v>0</v>
      </c>
      <c r="K40" s="40">
        <f t="shared" si="0"/>
        <v>306.84045586214137</v>
      </c>
      <c r="L40" s="39">
        <v>4.6576447315329</v>
      </c>
    </row>
    <row r="41" spans="2:12" ht="15">
      <c r="B41" s="36">
        <v>37</v>
      </c>
      <c r="C41" s="38" t="s">
        <v>92</v>
      </c>
      <c r="D41" s="39">
        <v>1787.1897600830084</v>
      </c>
      <c r="E41" s="39">
        <v>4514.847327826159</v>
      </c>
      <c r="F41" s="39">
        <v>3014.8650286685743</v>
      </c>
      <c r="G41" s="39">
        <v>168.2240800422</v>
      </c>
      <c r="H41" s="39">
        <v>0</v>
      </c>
      <c r="I41" s="40">
        <v>13.979400000000002</v>
      </c>
      <c r="J41" s="40">
        <v>2.9506</v>
      </c>
      <c r="K41" s="40">
        <f t="shared" si="0"/>
        <v>9502.056196619942</v>
      </c>
      <c r="L41" s="39">
        <v>85.38867455734822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37131.760494871116</v>
      </c>
      <c r="E42" s="41">
        <f t="shared" si="1"/>
        <v>80265.82669246991</v>
      </c>
      <c r="F42" s="41">
        <f t="shared" si="1"/>
        <v>46296.63332452297</v>
      </c>
      <c r="G42" s="41">
        <f>SUM(G5:G41)</f>
        <v>2340.5166559064114</v>
      </c>
      <c r="H42" s="41">
        <f t="shared" si="1"/>
        <v>0</v>
      </c>
      <c r="I42" s="41">
        <f t="shared" si="1"/>
        <v>1393.7168000000001</v>
      </c>
      <c r="J42" s="41">
        <f t="shared" si="1"/>
        <v>424.5382</v>
      </c>
      <c r="K42" s="41">
        <f t="shared" si="1"/>
        <v>167852.99216777043</v>
      </c>
      <c r="L42" s="41">
        <f t="shared" si="1"/>
        <v>978.3129759025364</v>
      </c>
    </row>
    <row r="43" ht="15">
      <c r="B43" t="s">
        <v>94</v>
      </c>
    </row>
    <row r="44" s="61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2016-06-09T07:14:18Z</dcterms:modified>
  <cp:category/>
  <cp:version/>
  <cp:contentType/>
  <cp:contentStatus/>
</cp:coreProperties>
</file>