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<sst xmlns="http://schemas.openxmlformats.org/spreadsheetml/2006/main" count="384" uniqueCount="350">
  <si>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</si>
  <si>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</si>
  <si>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</si>
  <si>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</si>
  <si>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</si>
  <si>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</si>
  <si>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</si>
  <si>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</si>
  <si>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</si>
  <si>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</si>
  <si>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</si>
  <si>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</si>
  <si>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</si>
  <si>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</si>
  <si>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</si>
  <si>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</si>
  <si>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</si>
  <si>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</si>
  <si>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</si>
  <si>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</si>
  <si>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</si>
  <si>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</si>
  <si>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</si>
  <si>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</si>
  <si>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</si>
  <si>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</si>
  <si>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</si>
  <si>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</si>
  <si>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</si>
  <si>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</si>
  <si>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</si>
  <si>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</si>
  <si>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</si>
  <si>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</si>
  <si>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</si>
  <si>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</si>
  <si>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</si>
  <si>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</si>
  <si>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</si>
  <si>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</si>
  <si>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</si>
  <si>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</si>
  <si>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</si>
  <si>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</si>
  <si>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</si>
  <si>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</si>
  <si>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</si>
  <si>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</si>
  <si>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</si>
  <si>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</si>
  <si>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</si>
  <si>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</si>
  <si>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</si>
  <si>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</si>
  <si>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</si>
  <si>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</si>
  <si>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</si>
  <si>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</si>
  <si>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</si>
  <si>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</si>
  <si>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</si>
  <si>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</si>
  <si>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</si>
  <si>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</si>
  <si>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</si>
  <si>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</si>
  <si>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</si>
  <si>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</si>
  <si>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</si>
  <si>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</si>
  <si>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</si>
  <si>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</si>
  <si>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</si>
  <si>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</si>
  <si>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</si>
  <si>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</si>
  <si>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</si>
  <si>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</si>
  <si>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</si>
  <si>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</si>
  <si>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</si>
  <si>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</si>
  <si>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</si>
  <si>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</si>
  <si>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</si>
  <si>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</si>
  <si>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</si>
  <si>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</si>
  <si>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</si>
  <si>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</si>
  <si>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</si>
  <si>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</si>
  <si>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</si>
  <si>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</si>
  <si>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</si>
  <si>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</si>
  <si>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</si>
  <si>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</si>
  <si>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</si>
  <si>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</si>
  <si>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</si>
  <si>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</si>
  <si>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12</t>
  </si>
  <si>
    <t>RELIANCE QUARTERLY INTERVAL FUND - SERIES III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</si>
  <si>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</si>
  <si>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</si>
  <si>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</si>
  <si>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</si>
  <si>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</si>
  <si>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</si>
  <si>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</si>
  <si>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</si>
  <si>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</si>
  <si>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</si>
  <si>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</si>
  <si>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</si>
  <si>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</si>
  <si>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</si>
  <si>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</si>
  <si>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</si>
  <si>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</si>
  <si>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</si>
  <si>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</si>
  <si>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</si>
  <si>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</si>
  <si>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</si>
  <si>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</si>
  <si>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</si>
  <si>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</si>
  <si>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</si>
  <si>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</si>
  <si>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</si>
  <si>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</si>
  <si>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</si>
  <si>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</si>
  <si>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</si>
  <si>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</si>
  <si>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</si>
  <si>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</si>
  <si>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</si>
  <si>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</si>
  <si>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</si>
  <si>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</si>
  <si>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</si>
  <si>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</si>
  <si>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</si>
  <si>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</si>
  <si>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</si>
  <si>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</si>
  <si>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</si>
  <si>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</si>
  <si>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</si>
  <si>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</si>
  <si>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</si>
  <si>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</si>
  <si>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</si>
  <si>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</si>
  <si>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</si>
  <si>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</si>
  <si>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</si>
  <si>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</si>
  <si>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</si>
  <si>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</si>
  <si>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</si>
  <si>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</si>
  <si>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</si>
  <si>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</si>
  <si>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</si>
  <si>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</si>
  <si>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</si>
  <si>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</si>
  <si>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</si>
  <si>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</si>
  <si>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</si>
  <si>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</si>
  <si>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</si>
  <si>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</si>
  <si>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</si>
  <si>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</si>
  <si>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</si>
  <si>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</si>
  <si>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</si>
  <si>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</si>
  <si>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</si>
  <si>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</si>
  <si>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</si>
  <si>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</si>
  <si>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</si>
  <si>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</si>
  <si>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</si>
  <si>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</si>
  <si>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</si>
  <si>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</si>
  <si>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</si>
  <si>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</si>
  <si>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</si>
  <si>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</si>
  <si>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</si>
  <si>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</si>
  <si>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</si>
  <si>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</si>
  <si>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</si>
  <si>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</si>
  <si>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3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</si>
  <si>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</si>
  <si>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</si>
  <si>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</si>
  <si>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</si>
  <si>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</si>
  <si>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</si>
  <si>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</si>
  <si>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</si>
  <si>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</si>
  <si>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</si>
  <si>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6</t>
  </si>
  <si>
    <t>RELIANCE FIXED HORIZON FUND - XXV - SERIES 15</t>
  </si>
  <si>
    <t>RELIANCE FIXED HORIZON FUND - XXV - SERIES 20</t>
  </si>
  <si>
    <t>RELIANCE FIXED HORIZON FUND - XXV - SERIES 18</t>
  </si>
  <si>
    <t>RELIANCE FIXED HORIZON FUND - XXV - SERIES 23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</si>
  <si>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</si>
  <si>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</si>
  <si>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</si>
  <si>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</si>
  <si>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</si>
  <si>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</si>
  <si>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</si>
  <si>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</si>
  <si>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</si>
  <si>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</si>
  <si>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</si>
  <si>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</si>
  <si>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</si>
  <si>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</si>
  <si>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</si>
  <si>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</si>
  <si>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</si>
  <si>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</si>
  <si>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</si>
  <si>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</si>
  <si>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</si>
  <si>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</si>
  <si>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</si>
  <si>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</si>
  <si>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</si>
  <si>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</si>
  <si>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</si>
  <si>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</si>
  <si>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</si>
  <si>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</si>
  <si>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</si>
  <si>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</si>
  <si>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</si>
  <si>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</si>
  <si>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</si>
  <si>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</si>
  <si>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</si>
  <si>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</si>
  <si>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</si>
  <si>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</si>
  <si>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</si>
  <si>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</si>
  <si>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</si>
  <si>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</si>
  <si>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</si>
  <si>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</si>
  <si>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</si>
  <si>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</si>
  <si>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</si>
  <si>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</si>
  <si>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</si>
  <si>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</si>
  <si>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</si>
  <si>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</si>
  <si>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</si>
  <si>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</si>
  <si>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</si>
  <si>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</si>
  <si>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</si>
  <si>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</si>
  <si>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</si>
  <si>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</si>
  <si>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</si>
  <si>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</si>
  <si>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</si>
  <si>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</si>
  <si>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</si>
  <si>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</si>
  <si>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</si>
  <si>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</si>
  <si>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</si>
  <si>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</si>
  <si>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</si>
  <si>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</si>
  <si>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</si>
  <si>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</si>
  <si>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</si>
  <si>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</si>
  <si>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</si>
  <si>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</si>
  <si>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</si>
  <si>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</si>
  <si>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</si>
  <si>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</si>
  <si>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</si>
  <si>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</si>
  <si>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</si>
  <si>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</si>
  <si>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</si>
  <si>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</si>
  <si>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</si>
  <si>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</si>
  <si>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</si>
  <si>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</si>
  <si>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</si>
  <si>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</si>
  <si>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</si>
  <si>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</si>
  <si>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</si>
  <si>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</si>
  <si>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</si>
  <si>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</si>
  <si>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</si>
  <si>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</si>
  <si>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</si>
  <si>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</si>
  <si>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</si>
  <si>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</si>
  <si>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</si>
  <si>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</si>
  <si>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</si>
  <si>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</si>
  <si>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DUAL ADVANTAGE FIXED TENURE FUND XI - PLAN A</t>
  </si>
  <si>
    <t>RELIANCE FIXED HORIZON FUND - XXXIII - SERIES 8</t>
  </si>
  <si>
    <t>RELIANCE FIXED HORIZON FUND - XXXIII - SERIES 10</t>
  </si>
  <si>
    <t>Reliance Mutual Fund: Net Assets Under Management (AAUM) as on MAY 2017 (All figures in Rs. Crore)</t>
  </si>
  <si>
    <t>RELIANCE FIXED HORIZON FUND - XXXIV - SERIES 2</t>
  </si>
  <si>
    <t>RELIANCE FIXED HORIZON FUND - XXXIV - SERIES 3</t>
  </si>
  <si>
    <t>RELIANCE FIXED HORIZON FUND - XXXIII - SERIES 9</t>
  </si>
  <si>
    <t>Table showing State wise /Union Territory wise contribution to AUM of category of schemes as on MAY 2017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</si>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</sst>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8.140625" style="0" bestFit="1" customWidth="1"/>
    <col min="19" max="19" width="9.140625" style="0" bestFit="1" customWidth="1"/>
    <col min="20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80" t="s">
        <v>0</v>
      </c>
      <c r="B3" s="82" t="s">
        <v>1</v>
      </c>
      <c r="C3" s="85" t="s">
        <v>334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</row>
    <row r="4" spans="1:63" ht="18.75" thickBot="1">
      <c r="A4" s="81"/>
      <c r="B4" s="83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77" t="s">
        <v>35</v>
      </c>
    </row>
    <row r="5" spans="1:63" ht="18.75" thickBot="1">
      <c r="A5" s="81"/>
      <c r="B5" s="83"/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3"/>
      <c r="M5" s="71" t="s">
        <v>6</v>
      </c>
      <c r="N5" s="72"/>
      <c r="O5" s="72"/>
      <c r="P5" s="72"/>
      <c r="Q5" s="72"/>
      <c r="R5" s="72"/>
      <c r="S5" s="72"/>
      <c r="T5" s="72"/>
      <c r="U5" s="72"/>
      <c r="V5" s="73"/>
      <c r="W5" s="71" t="s">
        <v>5</v>
      </c>
      <c r="X5" s="72"/>
      <c r="Y5" s="72"/>
      <c r="Z5" s="72"/>
      <c r="AA5" s="72"/>
      <c r="AB5" s="72"/>
      <c r="AC5" s="72"/>
      <c r="AD5" s="72"/>
      <c r="AE5" s="72"/>
      <c r="AF5" s="73"/>
      <c r="AG5" s="71" t="s">
        <v>6</v>
      </c>
      <c r="AH5" s="72"/>
      <c r="AI5" s="72"/>
      <c r="AJ5" s="72"/>
      <c r="AK5" s="72"/>
      <c r="AL5" s="72"/>
      <c r="AM5" s="72"/>
      <c r="AN5" s="72"/>
      <c r="AO5" s="72"/>
      <c r="AP5" s="73"/>
      <c r="AQ5" s="71" t="s">
        <v>5</v>
      </c>
      <c r="AR5" s="72"/>
      <c r="AS5" s="72"/>
      <c r="AT5" s="72"/>
      <c r="AU5" s="72"/>
      <c r="AV5" s="72"/>
      <c r="AW5" s="72"/>
      <c r="AX5" s="72"/>
      <c r="AY5" s="72"/>
      <c r="AZ5" s="73"/>
      <c r="BA5" s="71" t="s">
        <v>6</v>
      </c>
      <c r="BB5" s="72"/>
      <c r="BC5" s="72"/>
      <c r="BD5" s="72"/>
      <c r="BE5" s="72"/>
      <c r="BF5" s="72"/>
      <c r="BG5" s="72"/>
      <c r="BH5" s="72"/>
      <c r="BI5" s="72"/>
      <c r="BJ5" s="73"/>
      <c r="BK5" s="78"/>
    </row>
    <row r="6" spans="1:63" ht="18" customHeight="1">
      <c r="A6" s="81"/>
      <c r="B6" s="83"/>
      <c r="C6" s="65" t="s">
        <v>7</v>
      </c>
      <c r="D6" s="66"/>
      <c r="E6" s="66"/>
      <c r="F6" s="66"/>
      <c r="G6" s="67"/>
      <c r="H6" s="68" t="s">
        <v>8</v>
      </c>
      <c r="I6" s="69"/>
      <c r="J6" s="69"/>
      <c r="K6" s="69"/>
      <c r="L6" s="70"/>
      <c r="M6" s="65" t="s">
        <v>7</v>
      </c>
      <c r="N6" s="66"/>
      <c r="O6" s="66"/>
      <c r="P6" s="66"/>
      <c r="Q6" s="67"/>
      <c r="R6" s="68" t="s">
        <v>8</v>
      </c>
      <c r="S6" s="69"/>
      <c r="T6" s="69"/>
      <c r="U6" s="69"/>
      <c r="V6" s="70"/>
      <c r="W6" s="65" t="s">
        <v>7</v>
      </c>
      <c r="X6" s="66"/>
      <c r="Y6" s="66"/>
      <c r="Z6" s="66"/>
      <c r="AA6" s="67"/>
      <c r="AB6" s="68" t="s">
        <v>8</v>
      </c>
      <c r="AC6" s="69"/>
      <c r="AD6" s="69"/>
      <c r="AE6" s="69"/>
      <c r="AF6" s="70"/>
      <c r="AG6" s="65" t="s">
        <v>7</v>
      </c>
      <c r="AH6" s="66"/>
      <c r="AI6" s="66"/>
      <c r="AJ6" s="66"/>
      <c r="AK6" s="67"/>
      <c r="AL6" s="68" t="s">
        <v>8</v>
      </c>
      <c r="AM6" s="69"/>
      <c r="AN6" s="69"/>
      <c r="AO6" s="69"/>
      <c r="AP6" s="70"/>
      <c r="AQ6" s="65" t="s">
        <v>7</v>
      </c>
      <c r="AR6" s="66"/>
      <c r="AS6" s="66"/>
      <c r="AT6" s="66"/>
      <c r="AU6" s="67"/>
      <c r="AV6" s="68" t="s">
        <v>8</v>
      </c>
      <c r="AW6" s="69"/>
      <c r="AX6" s="69"/>
      <c r="AY6" s="69"/>
      <c r="AZ6" s="70"/>
      <c r="BA6" s="65" t="s">
        <v>7</v>
      </c>
      <c r="BB6" s="66"/>
      <c r="BC6" s="66"/>
      <c r="BD6" s="66"/>
      <c r="BE6" s="67"/>
      <c r="BF6" s="68" t="s">
        <v>8</v>
      </c>
      <c r="BG6" s="69"/>
      <c r="BH6" s="69"/>
      <c r="BI6" s="69"/>
      <c r="BJ6" s="70"/>
      <c r="BK6" s="78"/>
    </row>
    <row r="7" spans="1:63" ht="15.75">
      <c r="A7" s="81"/>
      <c r="B7" s="84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9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251</v>
      </c>
      <c r="C10" s="11">
        <v>0</v>
      </c>
      <c r="D10" s="9">
        <v>1944.2091005257093</v>
      </c>
      <c r="E10" s="9">
        <v>0</v>
      </c>
      <c r="F10" s="9">
        <v>0</v>
      </c>
      <c r="G10" s="10">
        <v>25.51825695064515</v>
      </c>
      <c r="H10" s="11">
        <v>408.60452306958075</v>
      </c>
      <c r="I10" s="9">
        <v>11692.613212069387</v>
      </c>
      <c r="J10" s="9">
        <v>3290.1082090879036</v>
      </c>
      <c r="K10" s="9">
        <v>0</v>
      </c>
      <c r="L10" s="10">
        <v>476.1083101350967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103.53403299174192</v>
      </c>
      <c r="S10" s="9">
        <v>1818.9323693932258</v>
      </c>
      <c r="T10" s="9">
        <v>790.5602474423548</v>
      </c>
      <c r="U10" s="9">
        <v>0</v>
      </c>
      <c r="V10" s="10">
        <v>53.2174496243871</v>
      </c>
      <c r="W10" s="11">
        <v>0</v>
      </c>
      <c r="X10" s="9">
        <v>0.0001587051935483871</v>
      </c>
      <c r="Y10" s="9">
        <v>0</v>
      </c>
      <c r="Z10" s="9">
        <v>0</v>
      </c>
      <c r="AA10" s="10">
        <v>0</v>
      </c>
      <c r="AB10" s="11">
        <v>1.7450030447096776</v>
      </c>
      <c r="AC10" s="9">
        <v>23.667083863129033</v>
      </c>
      <c r="AD10" s="9">
        <v>0</v>
      </c>
      <c r="AE10" s="9">
        <v>0</v>
      </c>
      <c r="AF10" s="10">
        <v>1.015104839580645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1.5107979930967737</v>
      </c>
      <c r="AM10" s="9">
        <v>0</v>
      </c>
      <c r="AN10" s="9">
        <v>1.387339066387097</v>
      </c>
      <c r="AO10" s="9">
        <v>0</v>
      </c>
      <c r="AP10" s="10">
        <v>0.17032151687096775</v>
      </c>
      <c r="AQ10" s="11">
        <v>0</v>
      </c>
      <c r="AR10" s="9">
        <v>17.419334852967744</v>
      </c>
      <c r="AS10" s="9">
        <v>0</v>
      </c>
      <c r="AT10" s="9">
        <v>0</v>
      </c>
      <c r="AU10" s="10">
        <v>0</v>
      </c>
      <c r="AV10" s="11">
        <v>948.089806606129</v>
      </c>
      <c r="AW10" s="9">
        <v>9276.823003590489</v>
      </c>
      <c r="AX10" s="9">
        <v>670.7997329125161</v>
      </c>
      <c r="AY10" s="9">
        <v>0</v>
      </c>
      <c r="AZ10" s="10">
        <v>386.68648929558077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118.38057017416126</v>
      </c>
      <c r="BG10" s="9">
        <v>330.4183941700968</v>
      </c>
      <c r="BH10" s="9">
        <v>137.78092449309676</v>
      </c>
      <c r="BI10" s="9">
        <v>0</v>
      </c>
      <c r="BJ10" s="10">
        <v>98.02659095367738</v>
      </c>
      <c r="BK10" s="17">
        <f>SUM(C10:BJ10)</f>
        <v>32617.326367367714</v>
      </c>
      <c r="BL10" s="16"/>
      <c r="BM10" s="50"/>
    </row>
    <row r="11" spans="1:65" s="12" customFormat="1" ht="15">
      <c r="A11" s="5"/>
      <c r="B11" s="8" t="s">
        <v>252</v>
      </c>
      <c r="C11" s="11">
        <v>0</v>
      </c>
      <c r="D11" s="9">
        <v>0.5824857652258065</v>
      </c>
      <c r="E11" s="9">
        <v>0</v>
      </c>
      <c r="F11" s="9">
        <v>0</v>
      </c>
      <c r="G11" s="10">
        <v>0</v>
      </c>
      <c r="H11" s="11">
        <v>40.26052409729032</v>
      </c>
      <c r="I11" s="9">
        <v>1078.6464165132581</v>
      </c>
      <c r="J11" s="9">
        <v>172.16977234387093</v>
      </c>
      <c r="K11" s="9">
        <v>0</v>
      </c>
      <c r="L11" s="10">
        <v>34.25309276896774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16.60269297383871</v>
      </c>
      <c r="S11" s="9">
        <v>135.82759213125803</v>
      </c>
      <c r="T11" s="9">
        <v>194.17119780199997</v>
      </c>
      <c r="U11" s="9">
        <v>0</v>
      </c>
      <c r="V11" s="10">
        <v>5.258606209580645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0.37951472480645165</v>
      </c>
      <c r="AC11" s="9">
        <v>4.234346033548387</v>
      </c>
      <c r="AD11" s="9">
        <v>0</v>
      </c>
      <c r="AE11" s="9">
        <v>0</v>
      </c>
      <c r="AF11" s="10">
        <v>0.2801603037096775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0.027614999322580647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430.19193046054875</v>
      </c>
      <c r="AW11" s="9">
        <v>806.6693880761127</v>
      </c>
      <c r="AX11" s="9">
        <v>3.104286992903226</v>
      </c>
      <c r="AY11" s="9">
        <v>0</v>
      </c>
      <c r="AZ11" s="10">
        <v>204.06620522116128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315.28025950709684</v>
      </c>
      <c r="BG11" s="9">
        <v>224.56460886477421</v>
      </c>
      <c r="BH11" s="9">
        <v>138.80131925303226</v>
      </c>
      <c r="BI11" s="9">
        <v>0</v>
      </c>
      <c r="BJ11" s="10">
        <v>112.06732615032257</v>
      </c>
      <c r="BK11" s="17">
        <f>SUM(C11:BJ11)</f>
        <v>3917.4393411926294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640.7084771713226</v>
      </c>
      <c r="E12" s="9">
        <v>0</v>
      </c>
      <c r="F12" s="9">
        <v>0</v>
      </c>
      <c r="G12" s="10">
        <v>1.2249942285806452</v>
      </c>
      <c r="H12" s="11">
        <v>48.38678991051615</v>
      </c>
      <c r="I12" s="9">
        <v>2125.6052256539997</v>
      </c>
      <c r="J12" s="9">
        <v>308.02442102780645</v>
      </c>
      <c r="K12" s="9">
        <v>1.804012903225806E-05</v>
      </c>
      <c r="L12" s="10">
        <v>165.5040329950645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6.490298858193549</v>
      </c>
      <c r="S12" s="9">
        <v>217.02586946487096</v>
      </c>
      <c r="T12" s="9">
        <v>38.8735836123871</v>
      </c>
      <c r="U12" s="9">
        <v>0</v>
      </c>
      <c r="V12" s="10">
        <v>5.87093727616129</v>
      </c>
      <c r="W12" s="11">
        <v>0</v>
      </c>
      <c r="X12" s="9">
        <v>44.423762502161296</v>
      </c>
      <c r="Y12" s="9">
        <v>0</v>
      </c>
      <c r="Z12" s="9">
        <v>0</v>
      </c>
      <c r="AA12" s="10">
        <v>0</v>
      </c>
      <c r="AB12" s="11">
        <v>4.592805318580645</v>
      </c>
      <c r="AC12" s="9">
        <v>4.809486565064515</v>
      </c>
      <c r="AD12" s="9">
        <v>0</v>
      </c>
      <c r="AE12" s="9">
        <v>0</v>
      </c>
      <c r="AF12" s="10">
        <v>4.513312651774194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0.01901501670967742</v>
      </c>
      <c r="AM12" s="9">
        <v>0.352037698548387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165.8421069942903</v>
      </c>
      <c r="AW12" s="9">
        <v>1596.9847649214582</v>
      </c>
      <c r="AX12" s="9">
        <v>0.8807798048709676</v>
      </c>
      <c r="AY12" s="9">
        <v>0</v>
      </c>
      <c r="AZ12" s="10">
        <v>64.83259678232258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18.253877094741938</v>
      </c>
      <c r="BG12" s="9">
        <v>235.28599495822584</v>
      </c>
      <c r="BH12" s="9">
        <v>2.6937254254516128</v>
      </c>
      <c r="BI12" s="9">
        <v>0</v>
      </c>
      <c r="BJ12" s="10">
        <v>7.525862233677421</v>
      </c>
      <c r="BK12" s="17">
        <f>SUM(C12:BJ12)</f>
        <v>5708.724776206911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2585.5000634622575</v>
      </c>
      <c r="E13" s="18">
        <f t="shared" si="0"/>
        <v>0</v>
      </c>
      <c r="F13" s="18">
        <f t="shared" si="0"/>
        <v>0</v>
      </c>
      <c r="G13" s="19">
        <f t="shared" si="0"/>
        <v>26.743251179225794</v>
      </c>
      <c r="H13" s="20">
        <f t="shared" si="0"/>
        <v>497.2518370773872</v>
      </c>
      <c r="I13" s="18">
        <f t="shared" si="0"/>
        <v>14896.864854236646</v>
      </c>
      <c r="J13" s="18">
        <f t="shared" si="0"/>
        <v>3770.302402459581</v>
      </c>
      <c r="K13" s="18">
        <f t="shared" si="0"/>
        <v>1.804012903225806E-05</v>
      </c>
      <c r="L13" s="19">
        <f t="shared" si="0"/>
        <v>675.8654358991289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126.62702482377419</v>
      </c>
      <c r="S13" s="18">
        <f t="shared" si="0"/>
        <v>2171.785830989355</v>
      </c>
      <c r="T13" s="18">
        <f t="shared" si="0"/>
        <v>1023.6050288567418</v>
      </c>
      <c r="U13" s="18">
        <f t="shared" si="0"/>
        <v>0</v>
      </c>
      <c r="V13" s="19">
        <f t="shared" si="0"/>
        <v>64.34699311012903</v>
      </c>
      <c r="W13" s="20">
        <f t="shared" si="0"/>
        <v>0</v>
      </c>
      <c r="X13" s="18">
        <f t="shared" si="0"/>
        <v>44.423921207354844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6.717323088096774</v>
      </c>
      <c r="AC13" s="18">
        <f t="shared" si="0"/>
        <v>32.71091646174194</v>
      </c>
      <c r="AD13" s="18">
        <f t="shared" si="0"/>
        <v>0</v>
      </c>
      <c r="AE13" s="18">
        <f t="shared" si="0"/>
        <v>0</v>
      </c>
      <c r="AF13" s="19">
        <f t="shared" si="0"/>
        <v>5.808577795064516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1.5574280091290318</v>
      </c>
      <c r="AM13" s="18">
        <f t="shared" si="0"/>
        <v>0.352037698548387</v>
      </c>
      <c r="AN13" s="18">
        <f t="shared" si="0"/>
        <v>1.387339066387097</v>
      </c>
      <c r="AO13" s="18">
        <f t="shared" si="0"/>
        <v>0</v>
      </c>
      <c r="AP13" s="19">
        <f t="shared" si="0"/>
        <v>0.17032151687096775</v>
      </c>
      <c r="AQ13" s="20">
        <f t="shared" si="0"/>
        <v>0</v>
      </c>
      <c r="AR13" s="18">
        <f t="shared" si="0"/>
        <v>17.419334852967744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1544.123844060968</v>
      </c>
      <c r="AW13" s="18">
        <f t="shared" si="0"/>
        <v>11680.47715658806</v>
      </c>
      <c r="AX13" s="18">
        <f t="shared" si="0"/>
        <v>674.7847997102903</v>
      </c>
      <c r="AY13" s="18">
        <f t="shared" si="0"/>
        <v>0</v>
      </c>
      <c r="AZ13" s="19">
        <f t="shared" si="0"/>
        <v>655.5852912990647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451.91470677600006</v>
      </c>
      <c r="BG13" s="18">
        <f t="shared" si="0"/>
        <v>790.2689979930968</v>
      </c>
      <c r="BH13" s="18">
        <f t="shared" si="0"/>
        <v>279.27596917158064</v>
      </c>
      <c r="BI13" s="18">
        <f t="shared" si="0"/>
        <v>0</v>
      </c>
      <c r="BJ13" s="19">
        <f t="shared" si="0"/>
        <v>217.6197793376774</v>
      </c>
      <c r="BK13" s="32">
        <f t="shared" si="0"/>
        <v>42243.49048476725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39.776243514387104</v>
      </c>
      <c r="E16" s="9">
        <v>0</v>
      </c>
      <c r="F16" s="9">
        <v>0</v>
      </c>
      <c r="G16" s="10">
        <v>0</v>
      </c>
      <c r="H16" s="11">
        <v>277.2243419505484</v>
      </c>
      <c r="I16" s="9">
        <v>247.29066145774195</v>
      </c>
      <c r="J16" s="9">
        <v>0</v>
      </c>
      <c r="K16" s="9">
        <v>0</v>
      </c>
      <c r="L16" s="10">
        <v>27.536923603129043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6.019746852774193</v>
      </c>
      <c r="S16" s="9">
        <v>58.73537161951612</v>
      </c>
      <c r="T16" s="9">
        <v>0</v>
      </c>
      <c r="U16" s="9">
        <v>0</v>
      </c>
      <c r="V16" s="10">
        <v>2.2893518191612903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0.04124549948387096</v>
      </c>
      <c r="AC16" s="9">
        <v>0</v>
      </c>
      <c r="AD16" s="9">
        <v>0</v>
      </c>
      <c r="AE16" s="9">
        <v>0</v>
      </c>
      <c r="AF16" s="10">
        <v>0.018609143322580644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0.02361845183870967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38.636235589451616</v>
      </c>
      <c r="AW16" s="9">
        <v>385.1152186291975</v>
      </c>
      <c r="AX16" s="9">
        <v>6.507330024387097</v>
      </c>
      <c r="AY16" s="9">
        <v>0</v>
      </c>
      <c r="AZ16" s="10">
        <v>61.208482869419356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16.449166316419355</v>
      </c>
      <c r="BG16" s="9">
        <v>55.75703912745163</v>
      </c>
      <c r="BH16" s="9">
        <v>2.3089393941935485</v>
      </c>
      <c r="BI16" s="9">
        <v>0</v>
      </c>
      <c r="BJ16" s="10">
        <v>11.790402291903224</v>
      </c>
      <c r="BK16" s="17">
        <f>SUM(C16:BJ16)</f>
        <v>1236.7289281543271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39.776243514387104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277.2243419505484</v>
      </c>
      <c r="I17" s="18">
        <f t="shared" si="1"/>
        <v>247.29066145774195</v>
      </c>
      <c r="J17" s="18">
        <f t="shared" si="1"/>
        <v>0</v>
      </c>
      <c r="K17" s="18">
        <f t="shared" si="1"/>
        <v>0</v>
      </c>
      <c r="L17" s="19">
        <f t="shared" si="1"/>
        <v>27.536923603129043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6.019746852774193</v>
      </c>
      <c r="S17" s="18">
        <f t="shared" si="1"/>
        <v>58.73537161951612</v>
      </c>
      <c r="T17" s="18">
        <f t="shared" si="1"/>
        <v>0</v>
      </c>
      <c r="U17" s="18">
        <f t="shared" si="1"/>
        <v>0</v>
      </c>
      <c r="V17" s="19">
        <f t="shared" si="1"/>
        <v>2.2893518191612903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0.04124549948387096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0.018609143322580644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0.02361845183870967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38.636235589451616</v>
      </c>
      <c r="AW17" s="18">
        <f t="shared" si="1"/>
        <v>385.1152186291975</v>
      </c>
      <c r="AX17" s="18">
        <f t="shared" si="1"/>
        <v>6.507330024387097</v>
      </c>
      <c r="AY17" s="18">
        <f t="shared" si="1"/>
        <v>0</v>
      </c>
      <c r="AZ17" s="19">
        <f t="shared" si="1"/>
        <v>61.208482869419356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16.449166316419355</v>
      </c>
      <c r="BG17" s="18">
        <f t="shared" si="1"/>
        <v>55.75703912745163</v>
      </c>
      <c r="BH17" s="18">
        <f t="shared" si="1"/>
        <v>2.3089393941935485</v>
      </c>
      <c r="BI17" s="18">
        <f t="shared" si="1"/>
        <v>0</v>
      </c>
      <c r="BJ17" s="19">
        <f t="shared" si="1"/>
        <v>11.790402291903224</v>
      </c>
      <c r="BK17" s="19">
        <f t="shared" si="1"/>
        <v>1236.7289281543271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0.15321631561290325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0.0038047751612903225</v>
      </c>
      <c r="S20" s="9">
        <v>0</v>
      </c>
      <c r="T20" s="9">
        <v>0</v>
      </c>
      <c r="U20" s="9">
        <v>0</v>
      </c>
      <c r="V20" s="10">
        <v>0.051437718677419364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2.370770751225806</v>
      </c>
      <c r="AW20" s="9">
        <v>6.946964202520917</v>
      </c>
      <c r="AX20" s="9">
        <v>0</v>
      </c>
      <c r="AY20" s="9">
        <v>0</v>
      </c>
      <c r="AZ20" s="10">
        <v>57.014430236225806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0.038531779290322574</v>
      </c>
      <c r="BG20" s="9">
        <v>0.37095032258064514</v>
      </c>
      <c r="BH20" s="9">
        <v>0</v>
      </c>
      <c r="BI20" s="9">
        <v>0</v>
      </c>
      <c r="BJ20" s="10">
        <v>8.157842117516129</v>
      </c>
      <c r="BK20" s="17">
        <f aca="true" t="shared" si="2" ref="BK20:BK141">SUM(C20:BJ20)</f>
        <v>75.10794821881123</v>
      </c>
      <c r="BL20" s="16"/>
      <c r="BM20" s="50"/>
    </row>
    <row r="21" spans="1:65" s="12" customFormat="1" ht="15">
      <c r="A21" s="5"/>
      <c r="B21" s="8" t="s">
        <v>197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0.0007231712903225807</v>
      </c>
      <c r="I21" s="9">
        <v>0.5496101806451613</v>
      </c>
      <c r="J21" s="9">
        <v>0</v>
      </c>
      <c r="K21" s="9">
        <v>0</v>
      </c>
      <c r="L21" s="10">
        <v>0.29175402983870957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0.0007231712903225807</v>
      </c>
      <c r="S21" s="9">
        <v>0</v>
      </c>
      <c r="T21" s="9">
        <v>0</v>
      </c>
      <c r="U21" s="9">
        <v>0</v>
      </c>
      <c r="V21" s="10">
        <v>0.0018802453548387099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12.995422251419356</v>
      </c>
      <c r="AW21" s="9">
        <v>3.3410513601192275</v>
      </c>
      <c r="AX21" s="9">
        <v>0</v>
      </c>
      <c r="AY21" s="9">
        <v>0</v>
      </c>
      <c r="AZ21" s="10">
        <v>27.160574105838712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0.38304910577419354</v>
      </c>
      <c r="BG21" s="9">
        <v>0.28926851612903226</v>
      </c>
      <c r="BH21" s="9">
        <v>0</v>
      </c>
      <c r="BI21" s="9">
        <v>0</v>
      </c>
      <c r="BJ21" s="10">
        <v>2.573652317806452</v>
      </c>
      <c r="BK21" s="17">
        <f t="shared" si="2"/>
        <v>47.58770845550632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6.20708064516129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0.8273097689032258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0.000716411935483871</v>
      </c>
      <c r="S22" s="9">
        <v>0</v>
      </c>
      <c r="T22" s="9">
        <v>0</v>
      </c>
      <c r="U22" s="9">
        <v>0</v>
      </c>
      <c r="V22" s="10">
        <v>0.0035820596774193544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0.06907380438709677</v>
      </c>
      <c r="AW22" s="9">
        <v>1.7910298386716668</v>
      </c>
      <c r="AX22" s="9">
        <v>0</v>
      </c>
      <c r="AY22" s="9">
        <v>0</v>
      </c>
      <c r="AZ22" s="10">
        <v>13.369923868774192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0.014967869290322584</v>
      </c>
      <c r="BG22" s="9">
        <v>5.373089516129032</v>
      </c>
      <c r="BH22" s="9">
        <v>0</v>
      </c>
      <c r="BI22" s="9">
        <v>0</v>
      </c>
      <c r="BJ22" s="10">
        <v>1.1761513768064515</v>
      </c>
      <c r="BK22" s="17">
        <f t="shared" si="2"/>
        <v>28.83292515973618</v>
      </c>
      <c r="BL22" s="16"/>
      <c r="BM22" s="57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0.025534168354838713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0.3024313387362479</v>
      </c>
      <c r="AW23" s="9">
        <v>0</v>
      </c>
      <c r="AX23" s="9">
        <v>0</v>
      </c>
      <c r="AY23" s="9">
        <v>0</v>
      </c>
      <c r="AZ23" s="10">
        <v>2.484024346677419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</v>
      </c>
      <c r="BG23" s="9">
        <v>0</v>
      </c>
      <c r="BH23" s="9">
        <v>0</v>
      </c>
      <c r="BI23" s="9">
        <v>0</v>
      </c>
      <c r="BJ23" s="10">
        <v>0.017284983741935482</v>
      </c>
      <c r="BK23" s="17">
        <f t="shared" si="2"/>
        <v>2.8292748375104413</v>
      </c>
      <c r="BL23" s="16"/>
      <c r="BM23" s="50"/>
    </row>
    <row r="24" spans="1:65" s="12" customFormat="1" ht="15">
      <c r="A24" s="5"/>
      <c r="B24" s="8" t="s">
        <v>198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0.09613924838709678</v>
      </c>
      <c r="I24" s="9">
        <v>0</v>
      </c>
      <c r="J24" s="9">
        <v>0</v>
      </c>
      <c r="K24" s="9">
        <v>0</v>
      </c>
      <c r="L24" s="10">
        <v>0.5317249687096774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0.330408029032258</v>
      </c>
      <c r="S24" s="9">
        <v>0</v>
      </c>
      <c r="T24" s="9">
        <v>0</v>
      </c>
      <c r="U24" s="9">
        <v>0</v>
      </c>
      <c r="V24" s="10">
        <v>0.17223929148387096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2.867589122827339</v>
      </c>
      <c r="AW24" s="9">
        <v>1.0590316935483872</v>
      </c>
      <c r="AX24" s="9">
        <v>0</v>
      </c>
      <c r="AY24" s="9">
        <v>0</v>
      </c>
      <c r="AZ24" s="10">
        <v>5.109615406193549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0.5919196020000002</v>
      </c>
      <c r="BG24" s="9">
        <v>1.9746368899032254</v>
      </c>
      <c r="BH24" s="9">
        <v>0</v>
      </c>
      <c r="BI24" s="9">
        <v>0</v>
      </c>
      <c r="BJ24" s="10">
        <v>2.7211798517741936</v>
      </c>
      <c r="BK24" s="17">
        <f t="shared" si="2"/>
        <v>15.454484103859599</v>
      </c>
      <c r="BL24" s="16"/>
      <c r="BM24" s="57"/>
    </row>
    <row r="25" spans="1:65" s="12" customFormat="1" ht="15">
      <c r="A25" s="5"/>
      <c r="B25" s="8" t="s">
        <v>174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7.817077184709678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1.126154381772332</v>
      </c>
      <c r="AW25" s="9">
        <v>0</v>
      </c>
      <c r="AX25" s="9">
        <v>0</v>
      </c>
      <c r="AY25" s="9">
        <v>0</v>
      </c>
      <c r="AZ25" s="10">
        <v>3.7304034927419356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0.022491288387096773</v>
      </c>
      <c r="BG25" s="9">
        <v>0</v>
      </c>
      <c r="BH25" s="9">
        <v>0</v>
      </c>
      <c r="BI25" s="9">
        <v>0</v>
      </c>
      <c r="BJ25" s="10">
        <v>0.0013631083870967742</v>
      </c>
      <c r="BK25" s="17">
        <f t="shared" si="2"/>
        <v>12.697489455998138</v>
      </c>
      <c r="BL25" s="16"/>
      <c r="BM25" s="57"/>
    </row>
    <row r="26" spans="1:65" s="12" customFormat="1" ht="15">
      <c r="A26" s="5"/>
      <c r="B26" s="8" t="s">
        <v>175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0.3003453522580645</v>
      </c>
      <c r="I26" s="9">
        <v>0</v>
      </c>
      <c r="J26" s="9">
        <v>0</v>
      </c>
      <c r="K26" s="9">
        <v>0</v>
      </c>
      <c r="L26" s="10">
        <v>0.11221236077419354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0.006952438709677419</v>
      </c>
      <c r="S26" s="9">
        <v>0</v>
      </c>
      <c r="T26" s="9">
        <v>0</v>
      </c>
      <c r="U26" s="9">
        <v>0</v>
      </c>
      <c r="V26" s="10">
        <v>0.025028779354838708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0.5599597935483871</v>
      </c>
      <c r="AW26" s="9">
        <v>14.102704922933087</v>
      </c>
      <c r="AX26" s="9">
        <v>0</v>
      </c>
      <c r="AY26" s="9">
        <v>0</v>
      </c>
      <c r="AZ26" s="10">
        <v>0.4312236752258065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0</v>
      </c>
      <c r="BH26" s="9">
        <v>0</v>
      </c>
      <c r="BI26" s="9">
        <v>0</v>
      </c>
      <c r="BJ26" s="10">
        <v>0.14479230590322578</v>
      </c>
      <c r="BK26" s="17">
        <f t="shared" si="2"/>
        <v>15.683219628707281</v>
      </c>
      <c r="BL26" s="16"/>
      <c r="BM26" s="57"/>
    </row>
    <row r="27" spans="1:65" s="12" customFormat="1" ht="15">
      <c r="A27" s="5"/>
      <c r="B27" s="8" t="s">
        <v>103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0.32910841100000005</v>
      </c>
      <c r="I27" s="9">
        <v>0</v>
      </c>
      <c r="J27" s="9">
        <v>0</v>
      </c>
      <c r="K27" s="9">
        <v>0</v>
      </c>
      <c r="L27" s="10">
        <v>0.20348203383870966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0.06582103648387098</v>
      </c>
      <c r="S27" s="9">
        <v>0</v>
      </c>
      <c r="T27" s="9">
        <v>0</v>
      </c>
      <c r="U27" s="9">
        <v>0</v>
      </c>
      <c r="V27" s="10">
        <v>0.05917475267741935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0.14631312732258067</v>
      </c>
      <c r="AW27" s="9">
        <v>0.6678435721635239</v>
      </c>
      <c r="AX27" s="9">
        <v>0</v>
      </c>
      <c r="AY27" s="9">
        <v>0</v>
      </c>
      <c r="AZ27" s="10">
        <v>3.757225853161291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0.3026106193548387</v>
      </c>
      <c r="BG27" s="9">
        <v>0.01970718961290322</v>
      </c>
      <c r="BH27" s="9">
        <v>0</v>
      </c>
      <c r="BI27" s="9">
        <v>0</v>
      </c>
      <c r="BJ27" s="10">
        <v>0.4719938147096775</v>
      </c>
      <c r="BK27" s="17">
        <f t="shared" si="2"/>
        <v>6.023280410324816</v>
      </c>
      <c r="BL27" s="16"/>
      <c r="BM27" s="57"/>
    </row>
    <row r="28" spans="1:65" s="12" customFormat="1" ht="15">
      <c r="A28" s="5"/>
      <c r="B28" s="8" t="s">
        <v>176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0.7337372911290323</v>
      </c>
      <c r="I28" s="9">
        <v>0</v>
      </c>
      <c r="J28" s="9">
        <v>0</v>
      </c>
      <c r="K28" s="9">
        <v>0</v>
      </c>
      <c r="L28" s="10">
        <v>0.4022948870322581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0.0072627045483870944</v>
      </c>
      <c r="S28" s="9">
        <v>12.618549678870966</v>
      </c>
      <c r="T28" s="9">
        <v>0</v>
      </c>
      <c r="U28" s="9">
        <v>0</v>
      </c>
      <c r="V28" s="10">
        <v>0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0.14145905967741934</v>
      </c>
      <c r="AW28" s="9">
        <v>14.853357333211463</v>
      </c>
      <c r="AX28" s="9">
        <v>0</v>
      </c>
      <c r="AY28" s="9">
        <v>0</v>
      </c>
      <c r="AZ28" s="10">
        <v>8.728229034129033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0.017251104838709678</v>
      </c>
      <c r="BG28" s="9">
        <v>12.282786645161291</v>
      </c>
      <c r="BH28" s="9">
        <v>0</v>
      </c>
      <c r="BI28" s="9">
        <v>0</v>
      </c>
      <c r="BJ28" s="10">
        <v>4.230453252870966</v>
      </c>
      <c r="BK28" s="17">
        <f t="shared" si="2"/>
        <v>54.01538099146952</v>
      </c>
      <c r="BL28" s="16"/>
      <c r="BM28" s="57"/>
    </row>
    <row r="29" spans="1:65" s="12" customFormat="1" ht="15">
      <c r="A29" s="5"/>
      <c r="B29" s="8" t="s">
        <v>199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0.39275441570967745</v>
      </c>
      <c r="I29" s="9">
        <v>4.237276451612903</v>
      </c>
      <c r="J29" s="9">
        <v>0</v>
      </c>
      <c r="K29" s="9">
        <v>0</v>
      </c>
      <c r="L29" s="10">
        <v>0.08335625806451613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0.010419532258064516</v>
      </c>
      <c r="S29" s="9">
        <v>0</v>
      </c>
      <c r="T29" s="9">
        <v>0</v>
      </c>
      <c r="U29" s="9">
        <v>0</v>
      </c>
      <c r="V29" s="10">
        <v>1.396220346935484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0.5102845451612904</v>
      </c>
      <c r="AW29" s="9">
        <v>8.012846506748565</v>
      </c>
      <c r="AX29" s="9">
        <v>0</v>
      </c>
      <c r="AY29" s="9">
        <v>0</v>
      </c>
      <c r="AZ29" s="10">
        <v>0.22133936935483872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0.0013791474193548389</v>
      </c>
      <c r="BG29" s="9">
        <v>0</v>
      </c>
      <c r="BH29" s="9">
        <v>0</v>
      </c>
      <c r="BI29" s="9">
        <v>0</v>
      </c>
      <c r="BJ29" s="10">
        <v>0.024095743612903224</v>
      </c>
      <c r="BK29" s="17">
        <f t="shared" si="2"/>
        <v>14.889972316877598</v>
      </c>
      <c r="BL29" s="16"/>
      <c r="BM29" s="57"/>
    </row>
    <row r="30" spans="1:65" s="12" customFormat="1" ht="15">
      <c r="A30" s="5"/>
      <c r="B30" s="8" t="s">
        <v>177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0.020304261290322582</v>
      </c>
      <c r="I30" s="9">
        <v>40.19405439274193</v>
      </c>
      <c r="J30" s="9">
        <v>0</v>
      </c>
      <c r="K30" s="9">
        <v>0</v>
      </c>
      <c r="L30" s="10">
        <v>0.27394793780645166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19.889793102419354</v>
      </c>
      <c r="T30" s="9">
        <v>0</v>
      </c>
      <c r="U30" s="9">
        <v>0</v>
      </c>
      <c r="V30" s="10">
        <v>0.35207589077419355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0.13442093548387096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5.851367725419356</v>
      </c>
      <c r="AW30" s="9">
        <v>8.263126499037124</v>
      </c>
      <c r="AX30" s="9">
        <v>0</v>
      </c>
      <c r="AY30" s="9">
        <v>0</v>
      </c>
      <c r="AZ30" s="10">
        <v>5.893306019645162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0.8339340426774194</v>
      </c>
      <c r="BG30" s="9">
        <v>0</v>
      </c>
      <c r="BH30" s="9">
        <v>0</v>
      </c>
      <c r="BI30" s="9">
        <v>0</v>
      </c>
      <c r="BJ30" s="10">
        <v>0.4046458015806451</v>
      </c>
      <c r="BK30" s="17">
        <f t="shared" si="2"/>
        <v>82.11097660887583</v>
      </c>
      <c r="BL30" s="16"/>
      <c r="BM30" s="57"/>
    </row>
    <row r="31" spans="1:65" s="12" customFormat="1" ht="15">
      <c r="A31" s="5"/>
      <c r="B31" s="8" t="s">
        <v>200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5.287435047387097</v>
      </c>
      <c r="I31" s="9">
        <v>0</v>
      </c>
      <c r="J31" s="9">
        <v>0</v>
      </c>
      <c r="K31" s="9">
        <v>0</v>
      </c>
      <c r="L31" s="10">
        <v>0.08268675483870969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0.10249270403225806</v>
      </c>
      <c r="S31" s="9">
        <v>0</v>
      </c>
      <c r="T31" s="9">
        <v>0</v>
      </c>
      <c r="U31" s="9">
        <v>0</v>
      </c>
      <c r="V31" s="10">
        <v>0.16883696780645163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15.002569979838707</v>
      </c>
      <c r="AW31" s="9">
        <v>0.06692449356490096</v>
      </c>
      <c r="AX31" s="9">
        <v>0</v>
      </c>
      <c r="AY31" s="9">
        <v>0</v>
      </c>
      <c r="AZ31" s="10">
        <v>4.966523236161291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2.0974397534838713</v>
      </c>
      <c r="BG31" s="9">
        <v>0</v>
      </c>
      <c r="BH31" s="9">
        <v>0</v>
      </c>
      <c r="BI31" s="9">
        <v>0</v>
      </c>
      <c r="BJ31" s="10">
        <v>0.6437170296774195</v>
      </c>
      <c r="BK31" s="17">
        <f t="shared" si="2"/>
        <v>28.418625966790707</v>
      </c>
      <c r="BL31" s="16"/>
      <c r="BM31" s="57"/>
    </row>
    <row r="32" spans="1:65" s="12" customFormat="1" ht="15">
      <c r="A32" s="5"/>
      <c r="B32" s="8" t="s">
        <v>201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0.004131904516129032</v>
      </c>
      <c r="I32" s="9">
        <v>26.547374193548386</v>
      </c>
      <c r="J32" s="9">
        <v>0</v>
      </c>
      <c r="K32" s="9">
        <v>0</v>
      </c>
      <c r="L32" s="10">
        <v>0.006636843548387097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0.0009286083870967743</v>
      </c>
      <c r="AW32" s="9">
        <v>0.34262933113858196</v>
      </c>
      <c r="AX32" s="9">
        <v>0</v>
      </c>
      <c r="AY32" s="9">
        <v>0</v>
      </c>
      <c r="AZ32" s="10">
        <v>0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</v>
      </c>
      <c r="BG32" s="9">
        <v>0</v>
      </c>
      <c r="BH32" s="9">
        <v>0</v>
      </c>
      <c r="BI32" s="9">
        <v>0</v>
      </c>
      <c r="BJ32" s="10">
        <v>0</v>
      </c>
      <c r="BK32" s="17">
        <f t="shared" si="2"/>
        <v>26.90170088113858</v>
      </c>
      <c r="BL32" s="16"/>
      <c r="BM32" s="57"/>
    </row>
    <row r="33" spans="1:65" s="12" customFormat="1" ht="15">
      <c r="A33" s="5"/>
      <c r="B33" s="8" t="s">
        <v>202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0.4549368461290323</v>
      </c>
      <c r="I33" s="9">
        <v>25.384574773290318</v>
      </c>
      <c r="J33" s="9">
        <v>0</v>
      </c>
      <c r="K33" s="9">
        <v>0</v>
      </c>
      <c r="L33" s="10">
        <v>1.0543155765161292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0.5129851677419355</v>
      </c>
      <c r="S33" s="9">
        <v>17.470096814709677</v>
      </c>
      <c r="T33" s="9">
        <v>0</v>
      </c>
      <c r="U33" s="9">
        <v>0</v>
      </c>
      <c r="V33" s="10">
        <v>0.25282795687096776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6.262416548354839</v>
      </c>
      <c r="AW33" s="9">
        <v>8.929373684211487</v>
      </c>
      <c r="AX33" s="9">
        <v>0</v>
      </c>
      <c r="AY33" s="9">
        <v>0</v>
      </c>
      <c r="AZ33" s="10">
        <v>8.68138693067742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0.8676269788064516</v>
      </c>
      <c r="BG33" s="9">
        <v>1.762198982741935</v>
      </c>
      <c r="BH33" s="9">
        <v>0</v>
      </c>
      <c r="BI33" s="9">
        <v>0</v>
      </c>
      <c r="BJ33" s="10">
        <v>5.3761795327419355</v>
      </c>
      <c r="BK33" s="17">
        <f t="shared" si="2"/>
        <v>77.00891979279213</v>
      </c>
      <c r="BL33" s="16"/>
      <c r="BM33" s="57"/>
    </row>
    <row r="34" spans="1:65" s="12" customFormat="1" ht="15">
      <c r="A34" s="5"/>
      <c r="B34" s="8" t="s">
        <v>203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2.0891261483870966</v>
      </c>
      <c r="I34" s="9">
        <v>1.339747741935484</v>
      </c>
      <c r="J34" s="9">
        <v>0</v>
      </c>
      <c r="K34" s="9">
        <v>0</v>
      </c>
      <c r="L34" s="10">
        <v>0.1372502216129032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0.2612508096774193</v>
      </c>
      <c r="S34" s="9">
        <v>0</v>
      </c>
      <c r="T34" s="9">
        <v>0</v>
      </c>
      <c r="U34" s="9">
        <v>0</v>
      </c>
      <c r="V34" s="10">
        <v>0.04287192774193549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3.307528765483871</v>
      </c>
      <c r="AW34" s="9">
        <v>4.25866012924061</v>
      </c>
      <c r="AX34" s="9">
        <v>0</v>
      </c>
      <c r="AY34" s="9">
        <v>0</v>
      </c>
      <c r="AZ34" s="10">
        <v>5.012723341870967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1.0911485749354837</v>
      </c>
      <c r="BG34" s="9">
        <v>1.3308312903225805</v>
      </c>
      <c r="BH34" s="9">
        <v>0</v>
      </c>
      <c r="BI34" s="9">
        <v>0</v>
      </c>
      <c r="BJ34" s="10">
        <v>2.611827050290322</v>
      </c>
      <c r="BK34" s="17">
        <f t="shared" si="2"/>
        <v>21.482966001498674</v>
      </c>
      <c r="BL34" s="16"/>
      <c r="BM34" s="57"/>
    </row>
    <row r="35" spans="1:65" s="12" customFormat="1" ht="15">
      <c r="A35" s="5"/>
      <c r="B35" s="8" t="s">
        <v>204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0.01117319522580645</v>
      </c>
      <c r="I35" s="9">
        <v>0</v>
      </c>
      <c r="J35" s="9">
        <v>0</v>
      </c>
      <c r="K35" s="9">
        <v>0</v>
      </c>
      <c r="L35" s="10">
        <v>0.011968567193548385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0.0009066709677419355</v>
      </c>
      <c r="S35" s="9">
        <v>0</v>
      </c>
      <c r="T35" s="9">
        <v>0</v>
      </c>
      <c r="U35" s="9">
        <v>0</v>
      </c>
      <c r="V35" s="10">
        <v>0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0.32839090609677424</v>
      </c>
      <c r="AW35" s="9">
        <v>0.08410648995682199</v>
      </c>
      <c r="AX35" s="9">
        <v>0</v>
      </c>
      <c r="AY35" s="9">
        <v>0</v>
      </c>
      <c r="AZ35" s="10">
        <v>2.0432866067741937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0.12938979151612903</v>
      </c>
      <c r="BG35" s="9">
        <v>0</v>
      </c>
      <c r="BH35" s="9">
        <v>0</v>
      </c>
      <c r="BI35" s="9">
        <v>0</v>
      </c>
      <c r="BJ35" s="10">
        <v>0.2930900833225807</v>
      </c>
      <c r="BK35" s="17">
        <f t="shared" si="2"/>
        <v>2.902312311053596</v>
      </c>
      <c r="BL35" s="16"/>
      <c r="BM35" s="57"/>
    </row>
    <row r="36" spans="1:65" s="12" customFormat="1" ht="15">
      <c r="A36" s="5"/>
      <c r="B36" s="8" t="s">
        <v>178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0.37770640938709676</v>
      </c>
      <c r="I36" s="9">
        <v>0.1295102133548387</v>
      </c>
      <c r="J36" s="9">
        <v>0</v>
      </c>
      <c r="K36" s="9">
        <v>0</v>
      </c>
      <c r="L36" s="10">
        <v>0.10879166580645161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0.006650176677419355</v>
      </c>
      <c r="S36" s="9">
        <v>0</v>
      </c>
      <c r="T36" s="9">
        <v>0</v>
      </c>
      <c r="U36" s="9">
        <v>0</v>
      </c>
      <c r="V36" s="10">
        <v>0.08798479151612904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0.33083691896774187</v>
      </c>
      <c r="AW36" s="9">
        <v>2.6032280328119883</v>
      </c>
      <c r="AX36" s="9">
        <v>0</v>
      </c>
      <c r="AY36" s="9">
        <v>0</v>
      </c>
      <c r="AZ36" s="10">
        <v>1.6981893701612902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0.1082158381290323</v>
      </c>
      <c r="BG36" s="9">
        <v>0</v>
      </c>
      <c r="BH36" s="9">
        <v>0</v>
      </c>
      <c r="BI36" s="9">
        <v>0</v>
      </c>
      <c r="BJ36" s="10">
        <v>0.7257394540967742</v>
      </c>
      <c r="BK36" s="17">
        <f t="shared" si="2"/>
        <v>6.176852870908763</v>
      </c>
      <c r="BL36" s="16"/>
      <c r="BM36" s="57"/>
    </row>
    <row r="37" spans="1:65" s="12" customFormat="1" ht="15">
      <c r="A37" s="5"/>
      <c r="B37" s="8" t="s">
        <v>186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0.015526178548387098</v>
      </c>
      <c r="I37" s="9">
        <v>0</v>
      </c>
      <c r="J37" s="9">
        <v>0</v>
      </c>
      <c r="K37" s="9">
        <v>0</v>
      </c>
      <c r="L37" s="10">
        <v>0.4220795023548387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0.009637297322580644</v>
      </c>
      <c r="S37" s="9">
        <v>0</v>
      </c>
      <c r="T37" s="9">
        <v>0</v>
      </c>
      <c r="U37" s="9">
        <v>0</v>
      </c>
      <c r="V37" s="10">
        <v>0.02561563170967742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1.078295128870968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0.003742825806451613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5.1696691150000005</v>
      </c>
      <c r="AW37" s="9">
        <v>5.827504563278092</v>
      </c>
      <c r="AX37" s="9">
        <v>0</v>
      </c>
      <c r="AY37" s="9">
        <v>0</v>
      </c>
      <c r="AZ37" s="10">
        <v>153.19340991274186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2.100823119483871</v>
      </c>
      <c r="BG37" s="9">
        <v>22.2868237123871</v>
      </c>
      <c r="BH37" s="9">
        <v>0.17965563870967743</v>
      </c>
      <c r="BI37" s="9">
        <v>0</v>
      </c>
      <c r="BJ37" s="10">
        <v>22.60902057732258</v>
      </c>
      <c r="BK37" s="17">
        <f t="shared" si="2"/>
        <v>212.9218032035361</v>
      </c>
      <c r="BL37" s="16"/>
      <c r="BM37" s="57"/>
    </row>
    <row r="38" spans="1:65" s="12" customFormat="1" ht="15">
      <c r="A38" s="5"/>
      <c r="B38" s="8" t="s">
        <v>187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0.0030662851612903233</v>
      </c>
      <c r="I38" s="9">
        <v>0</v>
      </c>
      <c r="J38" s="9">
        <v>0</v>
      </c>
      <c r="K38" s="9">
        <v>0</v>
      </c>
      <c r="L38" s="10">
        <v>0.046760848709677415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0.012653089967741933</v>
      </c>
      <c r="S38" s="9">
        <v>0</v>
      </c>
      <c r="T38" s="9">
        <v>0</v>
      </c>
      <c r="U38" s="9">
        <v>0</v>
      </c>
      <c r="V38" s="10">
        <v>0.09122198354838708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0.030632188774193537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0.061325703225806445</v>
      </c>
      <c r="AT38" s="9">
        <v>0</v>
      </c>
      <c r="AU38" s="10">
        <v>0</v>
      </c>
      <c r="AV38" s="11">
        <v>3.642776796096775</v>
      </c>
      <c r="AW38" s="9">
        <v>0.13796749487353346</v>
      </c>
      <c r="AX38" s="9">
        <v>0</v>
      </c>
      <c r="AY38" s="9">
        <v>0</v>
      </c>
      <c r="AZ38" s="10">
        <v>89.87612264609676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0.8062973082580646</v>
      </c>
      <c r="BG38" s="9">
        <v>11.023295154838708</v>
      </c>
      <c r="BH38" s="9">
        <v>0</v>
      </c>
      <c r="BI38" s="9">
        <v>0</v>
      </c>
      <c r="BJ38" s="10">
        <v>11.17447078580645</v>
      </c>
      <c r="BK38" s="17">
        <f t="shared" si="2"/>
        <v>116.90659028535738</v>
      </c>
      <c r="BL38" s="16"/>
      <c r="BM38" s="57"/>
    </row>
    <row r="39" spans="1:65" s="12" customFormat="1" ht="15">
      <c r="A39" s="5"/>
      <c r="B39" s="8" t="s">
        <v>205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0.14947856158064518</v>
      </c>
      <c r="I39" s="9">
        <v>0</v>
      </c>
      <c r="J39" s="9">
        <v>0</v>
      </c>
      <c r="K39" s="9">
        <v>0</v>
      </c>
      <c r="L39" s="10">
        <v>0.04234483461290323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0.058135590322580644</v>
      </c>
      <c r="S39" s="9">
        <v>0</v>
      </c>
      <c r="T39" s="9">
        <v>0</v>
      </c>
      <c r="U39" s="9">
        <v>0</v>
      </c>
      <c r="V39" s="10">
        <v>0.05270275106451612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1.5444912207419352</v>
      </c>
      <c r="AW39" s="9">
        <v>1.3746502358974573</v>
      </c>
      <c r="AX39" s="9">
        <v>0</v>
      </c>
      <c r="AY39" s="9">
        <v>0</v>
      </c>
      <c r="AZ39" s="10">
        <v>2.367559827709677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0.1666435687096774</v>
      </c>
      <c r="BG39" s="9">
        <v>0.9268796532580645</v>
      </c>
      <c r="BH39" s="9">
        <v>0</v>
      </c>
      <c r="BI39" s="9">
        <v>0</v>
      </c>
      <c r="BJ39" s="10">
        <v>0.8909177774516128</v>
      </c>
      <c r="BK39" s="17">
        <f t="shared" si="2"/>
        <v>7.573804021349069</v>
      </c>
      <c r="BL39" s="16"/>
      <c r="BM39" s="57"/>
    </row>
    <row r="40" spans="1:65" s="12" customFormat="1" ht="15">
      <c r="A40" s="5"/>
      <c r="B40" s="8" t="s">
        <v>104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0.007383408064516129</v>
      </c>
      <c r="I40" s="9">
        <v>0</v>
      </c>
      <c r="J40" s="9">
        <v>0</v>
      </c>
      <c r="K40" s="9">
        <v>0</v>
      </c>
      <c r="L40" s="10">
        <v>0.0007383408064516128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</v>
      </c>
      <c r="S40" s="9">
        <v>0</v>
      </c>
      <c r="T40" s="9">
        <v>0</v>
      </c>
      <c r="U40" s="9">
        <v>0</v>
      </c>
      <c r="V40" s="10">
        <v>0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0.6716081838387096</v>
      </c>
      <c r="AW40" s="9">
        <v>0.03881434581674633</v>
      </c>
      <c r="AX40" s="9">
        <v>0</v>
      </c>
      <c r="AY40" s="9">
        <v>0</v>
      </c>
      <c r="AZ40" s="10">
        <v>1.3140687657419357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0.026966660999999996</v>
      </c>
      <c r="BG40" s="9">
        <v>0</v>
      </c>
      <c r="BH40" s="9">
        <v>0</v>
      </c>
      <c r="BI40" s="9">
        <v>0</v>
      </c>
      <c r="BJ40" s="10">
        <v>0.14863299722580645</v>
      </c>
      <c r="BK40" s="17">
        <f t="shared" si="2"/>
        <v>2.2082127024941656</v>
      </c>
      <c r="BL40" s="16"/>
      <c r="BM40" s="57"/>
    </row>
    <row r="41" spans="1:65" s="12" customFormat="1" ht="15">
      <c r="A41" s="5"/>
      <c r="B41" s="8" t="s">
        <v>105</v>
      </c>
      <c r="C41" s="11">
        <v>0</v>
      </c>
      <c r="D41" s="9">
        <v>15.831770322580644</v>
      </c>
      <c r="E41" s="9">
        <v>0</v>
      </c>
      <c r="F41" s="9">
        <v>0</v>
      </c>
      <c r="G41" s="10">
        <v>0</v>
      </c>
      <c r="H41" s="11">
        <v>0.036275521419354834</v>
      </c>
      <c r="I41" s="9">
        <v>33.05207316316129</v>
      </c>
      <c r="J41" s="9">
        <v>0</v>
      </c>
      <c r="K41" s="9">
        <v>0</v>
      </c>
      <c r="L41" s="10">
        <v>2.577003955935484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</v>
      </c>
      <c r="S41" s="9">
        <v>0</v>
      </c>
      <c r="T41" s="9">
        <v>0</v>
      </c>
      <c r="U41" s="9">
        <v>0</v>
      </c>
      <c r="V41" s="10">
        <v>0.009235199354838712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1.4795638101612902</v>
      </c>
      <c r="AW41" s="9">
        <v>6.582266128619604</v>
      </c>
      <c r="AX41" s="9">
        <v>0</v>
      </c>
      <c r="AY41" s="9">
        <v>0</v>
      </c>
      <c r="AZ41" s="10">
        <v>1.3963788360967744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0.014687789838709678</v>
      </c>
      <c r="BG41" s="9">
        <v>5.660748870967742</v>
      </c>
      <c r="BH41" s="9">
        <v>0</v>
      </c>
      <c r="BI41" s="9">
        <v>0</v>
      </c>
      <c r="BJ41" s="10">
        <v>0.15007566774193548</v>
      </c>
      <c r="BK41" s="17">
        <f t="shared" si="2"/>
        <v>66.79007926587765</v>
      </c>
      <c r="BL41" s="16"/>
      <c r="BM41" s="57"/>
    </row>
    <row r="42" spans="1:65" s="12" customFormat="1" ht="15">
      <c r="A42" s="5"/>
      <c r="B42" s="8" t="s">
        <v>206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0.0023576222903225804</v>
      </c>
      <c r="I42" s="9">
        <v>37.29566871283871</v>
      </c>
      <c r="J42" s="9">
        <v>0</v>
      </c>
      <c r="K42" s="9">
        <v>0</v>
      </c>
      <c r="L42" s="10">
        <v>0.0029694787419354846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0.0006118564516129032</v>
      </c>
      <c r="S42" s="9">
        <v>0.6118564516129033</v>
      </c>
      <c r="T42" s="9">
        <v>0</v>
      </c>
      <c r="U42" s="9">
        <v>0</v>
      </c>
      <c r="V42" s="10">
        <v>0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2.4537523502685796</v>
      </c>
      <c r="AW42" s="9">
        <v>0</v>
      </c>
      <c r="AX42" s="9">
        <v>0</v>
      </c>
      <c r="AY42" s="9">
        <v>0</v>
      </c>
      <c r="AZ42" s="10">
        <v>0.4706100682258064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</v>
      </c>
      <c r="BG42" s="9">
        <v>10.432844103806447</v>
      </c>
      <c r="BH42" s="9">
        <v>0</v>
      </c>
      <c r="BI42" s="9">
        <v>0</v>
      </c>
      <c r="BJ42" s="10">
        <v>0</v>
      </c>
      <c r="BK42" s="17">
        <f t="shared" si="2"/>
        <v>51.270670644236326</v>
      </c>
      <c r="BL42" s="16"/>
      <c r="BM42" s="57"/>
    </row>
    <row r="43" spans="1:65" s="12" customFormat="1" ht="15">
      <c r="A43" s="5"/>
      <c r="B43" s="8" t="s">
        <v>188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1.48992988516129</v>
      </c>
      <c r="I43" s="9">
        <v>30.659221225806455</v>
      </c>
      <c r="J43" s="9">
        <v>0</v>
      </c>
      <c r="K43" s="9">
        <v>0</v>
      </c>
      <c r="L43" s="10">
        <v>1.6575861823548388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0.794037630451613</v>
      </c>
      <c r="S43" s="9">
        <v>3.583479633290322</v>
      </c>
      <c r="T43" s="9">
        <v>5.964829032258065</v>
      </c>
      <c r="U43" s="9">
        <v>0</v>
      </c>
      <c r="V43" s="10">
        <v>0.007658840451612903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0.00234235741935484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11.80012910716129</v>
      </c>
      <c r="AW43" s="9">
        <v>40.60476586396805</v>
      </c>
      <c r="AX43" s="9">
        <v>0</v>
      </c>
      <c r="AY43" s="9">
        <v>0</v>
      </c>
      <c r="AZ43" s="10">
        <v>7.362627837903226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14.472645897806451</v>
      </c>
      <c r="BG43" s="9">
        <v>3.150470729032258</v>
      </c>
      <c r="BH43" s="9">
        <v>0</v>
      </c>
      <c r="BI43" s="9">
        <v>0</v>
      </c>
      <c r="BJ43" s="10">
        <v>0.1780317786451613</v>
      </c>
      <c r="BK43" s="17">
        <f t="shared" si="2"/>
        <v>121.72775600170999</v>
      </c>
      <c r="BL43" s="16"/>
      <c r="BM43" s="57"/>
    </row>
    <row r="44" spans="1:65" s="12" customFormat="1" ht="15">
      <c r="A44" s="5"/>
      <c r="B44" s="8" t="s">
        <v>189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0.3091791693548387</v>
      </c>
      <c r="I44" s="9">
        <v>44.71116532258064</v>
      </c>
      <c r="J44" s="9">
        <v>0</v>
      </c>
      <c r="K44" s="9">
        <v>0</v>
      </c>
      <c r="L44" s="10">
        <v>0.003156082258064516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1.1753484112903227</v>
      </c>
      <c r="S44" s="9">
        <v>17.533790322580643</v>
      </c>
      <c r="T44" s="9">
        <v>0</v>
      </c>
      <c r="U44" s="9">
        <v>0</v>
      </c>
      <c r="V44" s="10">
        <v>0.06312164709677422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0.1305187391935484</v>
      </c>
      <c r="AW44" s="9">
        <v>6.209702128945175</v>
      </c>
      <c r="AX44" s="9">
        <v>0</v>
      </c>
      <c r="AY44" s="9">
        <v>0</v>
      </c>
      <c r="AZ44" s="10">
        <v>0.08622286406451614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0.011499448387096774</v>
      </c>
      <c r="BG44" s="9">
        <v>0</v>
      </c>
      <c r="BH44" s="9">
        <v>0</v>
      </c>
      <c r="BI44" s="9">
        <v>0</v>
      </c>
      <c r="BJ44" s="10">
        <v>0.03448684574193549</v>
      </c>
      <c r="BK44" s="17">
        <f t="shared" si="2"/>
        <v>70.26819098149355</v>
      </c>
      <c r="BL44" s="16"/>
      <c r="BM44" s="57"/>
    </row>
    <row r="45" spans="1:65" s="12" customFormat="1" ht="15">
      <c r="A45" s="5"/>
      <c r="B45" s="8" t="s">
        <v>106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0.6094165975806453</v>
      </c>
      <c r="I45" s="9">
        <v>1.0000000000000003E-09</v>
      </c>
      <c r="J45" s="9">
        <v>0</v>
      </c>
      <c r="K45" s="9">
        <v>0</v>
      </c>
      <c r="L45" s="10">
        <v>0.11311937858064515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0.10922812467741935</v>
      </c>
      <c r="S45" s="9">
        <v>0</v>
      </c>
      <c r="T45" s="9">
        <v>0</v>
      </c>
      <c r="U45" s="9">
        <v>0</v>
      </c>
      <c r="V45" s="10">
        <v>0.0026467361935483876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0.009885516096774195</v>
      </c>
      <c r="AC45" s="9">
        <v>0</v>
      </c>
      <c r="AD45" s="9">
        <v>0</v>
      </c>
      <c r="AE45" s="9">
        <v>0</v>
      </c>
      <c r="AF45" s="10">
        <v>0.05968240725806452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4.022503225806451E-05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2.338529632354839</v>
      </c>
      <c r="AW45" s="9">
        <v>0.023455576843601618</v>
      </c>
      <c r="AX45" s="9">
        <v>0</v>
      </c>
      <c r="AY45" s="9">
        <v>0</v>
      </c>
      <c r="AZ45" s="10">
        <v>4.314505862225808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0.46557736132258065</v>
      </c>
      <c r="BG45" s="9">
        <v>0.3776050825483871</v>
      </c>
      <c r="BH45" s="9">
        <v>0</v>
      </c>
      <c r="BI45" s="9">
        <v>0</v>
      </c>
      <c r="BJ45" s="10">
        <v>1.1623613547741936</v>
      </c>
      <c r="BK45" s="17">
        <f t="shared" si="2"/>
        <v>9.586053856488764</v>
      </c>
      <c r="BL45" s="16"/>
      <c r="BM45" s="57"/>
    </row>
    <row r="46" spans="1:65" s="12" customFormat="1" ht="15">
      <c r="A46" s="5"/>
      <c r="B46" s="8" t="s">
        <v>107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0.08427561738709678</v>
      </c>
      <c r="I46" s="9">
        <v>0.3346648901612904</v>
      </c>
      <c r="J46" s="9">
        <v>0</v>
      </c>
      <c r="K46" s="9">
        <v>0</v>
      </c>
      <c r="L46" s="10">
        <v>0.19717485038709676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0.05451498283870967</v>
      </c>
      <c r="S46" s="9">
        <v>0.40805400722580654</v>
      </c>
      <c r="T46" s="9">
        <v>0</v>
      </c>
      <c r="U46" s="9">
        <v>0</v>
      </c>
      <c r="V46" s="10">
        <v>0.0782922122580645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2.844049670645161</v>
      </c>
      <c r="AW46" s="9">
        <v>4.768288480360058</v>
      </c>
      <c r="AX46" s="9">
        <v>0</v>
      </c>
      <c r="AY46" s="9">
        <v>0</v>
      </c>
      <c r="AZ46" s="10">
        <v>6.891334989387096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0.8131266342258063</v>
      </c>
      <c r="BG46" s="9">
        <v>1.057759333967742</v>
      </c>
      <c r="BH46" s="9">
        <v>0</v>
      </c>
      <c r="BI46" s="9">
        <v>0</v>
      </c>
      <c r="BJ46" s="10">
        <v>1.7225039417741932</v>
      </c>
      <c r="BK46" s="17">
        <f t="shared" si="2"/>
        <v>19.25403961061812</v>
      </c>
      <c r="BL46" s="16"/>
      <c r="BM46" s="57"/>
    </row>
    <row r="47" spans="1:65" s="12" customFormat="1" ht="15">
      <c r="A47" s="5"/>
      <c r="B47" s="8" t="s">
        <v>207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0.023174145</v>
      </c>
      <c r="I47" s="9">
        <v>0</v>
      </c>
      <c r="J47" s="9">
        <v>0</v>
      </c>
      <c r="K47" s="9">
        <v>0</v>
      </c>
      <c r="L47" s="10">
        <v>0.014239659677419355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0.001809298064516129</v>
      </c>
      <c r="S47" s="9">
        <v>0</v>
      </c>
      <c r="T47" s="9">
        <v>0</v>
      </c>
      <c r="U47" s="9">
        <v>0</v>
      </c>
      <c r="V47" s="10">
        <v>0.0018637823225806452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0.9335953207419355</v>
      </c>
      <c r="AW47" s="9">
        <v>0.08418696771977632</v>
      </c>
      <c r="AX47" s="9">
        <v>0</v>
      </c>
      <c r="AY47" s="9">
        <v>0</v>
      </c>
      <c r="AZ47" s="10">
        <v>1.4546528999677417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0.28198163335483867</v>
      </c>
      <c r="BG47" s="9">
        <v>0</v>
      </c>
      <c r="BH47" s="9">
        <v>0</v>
      </c>
      <c r="BI47" s="9">
        <v>0</v>
      </c>
      <c r="BJ47" s="10">
        <v>0.17684555183870965</v>
      </c>
      <c r="BK47" s="17">
        <f t="shared" si="2"/>
        <v>2.972349258687518</v>
      </c>
      <c r="BL47" s="16"/>
      <c r="BM47" s="57"/>
    </row>
    <row r="48" spans="1:65" s="12" customFormat="1" ht="15">
      <c r="A48" s="5"/>
      <c r="B48" s="8" t="s">
        <v>208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0.04935490303225808</v>
      </c>
      <c r="I48" s="9">
        <v>0</v>
      </c>
      <c r="J48" s="9">
        <v>0</v>
      </c>
      <c r="K48" s="9">
        <v>0</v>
      </c>
      <c r="L48" s="10">
        <v>0.018364043096774193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0.04363733032258065</v>
      </c>
      <c r="S48" s="9">
        <v>0</v>
      </c>
      <c r="T48" s="9">
        <v>0</v>
      </c>
      <c r="U48" s="9">
        <v>0</v>
      </c>
      <c r="V48" s="10">
        <v>0.06526130019354841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0.010491547838709678</v>
      </c>
      <c r="AC48" s="9">
        <v>0.286196025548387</v>
      </c>
      <c r="AD48" s="9">
        <v>0</v>
      </c>
      <c r="AE48" s="9">
        <v>0</v>
      </c>
      <c r="AF48" s="10">
        <v>1.2938657822580646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0.000580208870967742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88.72788428783872</v>
      </c>
      <c r="AW48" s="9">
        <v>9.731187203078004</v>
      </c>
      <c r="AX48" s="9">
        <v>0.18070664225806451</v>
      </c>
      <c r="AY48" s="9">
        <v>0</v>
      </c>
      <c r="AZ48" s="10">
        <v>18.14803848070968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5.082381088580645</v>
      </c>
      <c r="BG48" s="9">
        <v>0.7542715322580645</v>
      </c>
      <c r="BH48" s="9">
        <v>0</v>
      </c>
      <c r="BI48" s="9">
        <v>0</v>
      </c>
      <c r="BJ48" s="10">
        <v>2.6265201310322572</v>
      </c>
      <c r="BK48" s="17">
        <f t="shared" si="2"/>
        <v>127.01874050691671</v>
      </c>
      <c r="BL48" s="16"/>
      <c r="BM48" s="57"/>
    </row>
    <row r="49" spans="1:65" s="12" customFormat="1" ht="15">
      <c r="A49" s="5"/>
      <c r="B49" s="8" t="s">
        <v>190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0.1620079669677419</v>
      </c>
      <c r="I49" s="9">
        <v>0</v>
      </c>
      <c r="J49" s="9">
        <v>0</v>
      </c>
      <c r="K49" s="9">
        <v>0</v>
      </c>
      <c r="L49" s="10">
        <v>0.43167454038709685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0.00728359741935484</v>
      </c>
      <c r="S49" s="9">
        <v>0</v>
      </c>
      <c r="T49" s="9">
        <v>0</v>
      </c>
      <c r="U49" s="9">
        <v>0</v>
      </c>
      <c r="V49" s="10">
        <v>0.017237847225806447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0.012648641870967741</v>
      </c>
      <c r="AC49" s="9">
        <v>0</v>
      </c>
      <c r="AD49" s="9">
        <v>0</v>
      </c>
      <c r="AE49" s="9">
        <v>0</v>
      </c>
      <c r="AF49" s="10">
        <v>0.548877235064516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0.028908596806451616</v>
      </c>
      <c r="AM49" s="9">
        <v>0</v>
      </c>
      <c r="AN49" s="9">
        <v>0</v>
      </c>
      <c r="AO49" s="9">
        <v>0</v>
      </c>
      <c r="AP49" s="10">
        <v>0.022708571032258068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85.78639788058064</v>
      </c>
      <c r="AW49" s="9">
        <v>14.708096538027657</v>
      </c>
      <c r="AX49" s="9">
        <v>0</v>
      </c>
      <c r="AY49" s="9">
        <v>0</v>
      </c>
      <c r="AZ49" s="10">
        <v>30.550007211354835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13.26263765512903</v>
      </c>
      <c r="BG49" s="9">
        <v>5.617367238451614</v>
      </c>
      <c r="BH49" s="9">
        <v>0</v>
      </c>
      <c r="BI49" s="9">
        <v>0</v>
      </c>
      <c r="BJ49" s="10">
        <v>3.3860684516129025</v>
      </c>
      <c r="BK49" s="17">
        <f t="shared" si="2"/>
        <v>154.54192197193086</v>
      </c>
      <c r="BL49" s="16"/>
      <c r="BM49" s="57"/>
    </row>
    <row r="50" spans="1:65" s="12" customFormat="1" ht="15">
      <c r="A50" s="5"/>
      <c r="B50" s="8" t="s">
        <v>191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0.1290101080645161</v>
      </c>
      <c r="I50" s="9">
        <v>0</v>
      </c>
      <c r="J50" s="9">
        <v>0</v>
      </c>
      <c r="K50" s="9">
        <v>0</v>
      </c>
      <c r="L50" s="10">
        <v>0.1664250594516129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0.02963745725806452</v>
      </c>
      <c r="S50" s="9">
        <v>0</v>
      </c>
      <c r="T50" s="9">
        <v>0</v>
      </c>
      <c r="U50" s="9">
        <v>0</v>
      </c>
      <c r="V50" s="10">
        <v>0.017259460387096776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25.500055277516136</v>
      </c>
      <c r="AW50" s="9">
        <v>8.650398539196395</v>
      </c>
      <c r="AX50" s="9">
        <v>0</v>
      </c>
      <c r="AY50" s="9">
        <v>0</v>
      </c>
      <c r="AZ50" s="10">
        <v>8.583423450645164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5.172475611612903</v>
      </c>
      <c r="BG50" s="9">
        <v>0.14196375</v>
      </c>
      <c r="BH50" s="9">
        <v>0</v>
      </c>
      <c r="BI50" s="9">
        <v>0</v>
      </c>
      <c r="BJ50" s="10">
        <v>1.5803231821290327</v>
      </c>
      <c r="BK50" s="17">
        <f t="shared" si="2"/>
        <v>49.97097189626093</v>
      </c>
      <c r="BL50" s="16"/>
      <c r="BM50" s="57"/>
    </row>
    <row r="51" spans="1:65" s="12" customFormat="1" ht="15">
      <c r="A51" s="5"/>
      <c r="B51" s="8" t="s">
        <v>108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0.09676575148387098</v>
      </c>
      <c r="I51" s="9">
        <v>0</v>
      </c>
      <c r="J51" s="9">
        <v>0</v>
      </c>
      <c r="K51" s="9">
        <v>0</v>
      </c>
      <c r="L51" s="10">
        <v>0.010464326129032258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0.018021895</v>
      </c>
      <c r="S51" s="9">
        <v>0</v>
      </c>
      <c r="T51" s="9">
        <v>0</v>
      </c>
      <c r="U51" s="9">
        <v>0</v>
      </c>
      <c r="V51" s="10">
        <v>0.0034881087096774194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0.7678889032258065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59.098665567322584</v>
      </c>
      <c r="AW51" s="9">
        <v>4.466166077923978</v>
      </c>
      <c r="AX51" s="9">
        <v>0</v>
      </c>
      <c r="AY51" s="9">
        <v>0</v>
      </c>
      <c r="AZ51" s="10">
        <v>16.094952618225808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8.609710601064517</v>
      </c>
      <c r="BG51" s="9">
        <v>0.6942774457096775</v>
      </c>
      <c r="BH51" s="9">
        <v>0</v>
      </c>
      <c r="BI51" s="9">
        <v>0</v>
      </c>
      <c r="BJ51" s="10">
        <v>1.477490387548387</v>
      </c>
      <c r="BK51" s="17">
        <f t="shared" si="2"/>
        <v>91.33789168234333</v>
      </c>
      <c r="BL51" s="16"/>
      <c r="BM51" s="57"/>
    </row>
    <row r="52" spans="1:65" s="12" customFormat="1" ht="15">
      <c r="A52" s="5"/>
      <c r="B52" s="8" t="s">
        <v>109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</v>
      </c>
      <c r="I52" s="9">
        <v>0</v>
      </c>
      <c r="J52" s="9">
        <v>0</v>
      </c>
      <c r="K52" s="9">
        <v>0</v>
      </c>
      <c r="L52" s="10">
        <v>0.010899426774193546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0.02724856693548387</v>
      </c>
      <c r="S52" s="9">
        <v>0</v>
      </c>
      <c r="T52" s="9">
        <v>0</v>
      </c>
      <c r="U52" s="9">
        <v>0</v>
      </c>
      <c r="V52" s="10">
        <v>0.01901344448387097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0.5896070967741935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39.038546012322584</v>
      </c>
      <c r="AW52" s="9">
        <v>1.556562736067809</v>
      </c>
      <c r="AX52" s="9">
        <v>0</v>
      </c>
      <c r="AY52" s="9">
        <v>0</v>
      </c>
      <c r="AZ52" s="10">
        <v>5.033940953935484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1.6248171375806453</v>
      </c>
      <c r="BG52" s="9">
        <v>0</v>
      </c>
      <c r="BH52" s="9">
        <v>0</v>
      </c>
      <c r="BI52" s="9">
        <v>0</v>
      </c>
      <c r="BJ52" s="10">
        <v>0.27064502361290327</v>
      </c>
      <c r="BK52" s="17">
        <f t="shared" si="2"/>
        <v>48.17128039848716</v>
      </c>
      <c r="BL52" s="16"/>
      <c r="BM52" s="57"/>
    </row>
    <row r="53" spans="1:65" s="12" customFormat="1" ht="15">
      <c r="A53" s="5"/>
      <c r="B53" s="8" t="s">
        <v>110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1.2863887238709677</v>
      </c>
      <c r="I53" s="9">
        <v>0</v>
      </c>
      <c r="J53" s="9">
        <v>0</v>
      </c>
      <c r="K53" s="9">
        <v>0</v>
      </c>
      <c r="L53" s="10">
        <v>0.032208411516129035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0.0332785664516129</v>
      </c>
      <c r="S53" s="9">
        <v>0</v>
      </c>
      <c r="T53" s="9">
        <v>0</v>
      </c>
      <c r="U53" s="9">
        <v>0</v>
      </c>
      <c r="V53" s="10">
        <v>0.23524503870967742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0.1673006612903226</v>
      </c>
      <c r="AC53" s="9">
        <v>0</v>
      </c>
      <c r="AD53" s="9">
        <v>0</v>
      </c>
      <c r="AE53" s="9">
        <v>0</v>
      </c>
      <c r="AF53" s="10">
        <v>0.005019019838709674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73.64917439422581</v>
      </c>
      <c r="AW53" s="9">
        <v>4.38637603414512</v>
      </c>
      <c r="AX53" s="9">
        <v>0</v>
      </c>
      <c r="AY53" s="9">
        <v>0</v>
      </c>
      <c r="AZ53" s="10">
        <v>13.312059898935486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8.803827913806451</v>
      </c>
      <c r="BG53" s="9">
        <v>1.3774421112903226</v>
      </c>
      <c r="BH53" s="9">
        <v>0</v>
      </c>
      <c r="BI53" s="9">
        <v>0</v>
      </c>
      <c r="BJ53" s="10">
        <v>0.9502061186129033</v>
      </c>
      <c r="BK53" s="17">
        <f t="shared" si="2"/>
        <v>104.2385268926935</v>
      </c>
      <c r="BL53" s="16"/>
      <c r="BM53" s="57"/>
    </row>
    <row r="54" spans="1:65" s="12" customFormat="1" ht="15">
      <c r="A54" s="5"/>
      <c r="B54" s="8" t="s">
        <v>111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0.4604096821935484</v>
      </c>
      <c r="I54" s="9">
        <v>0</v>
      </c>
      <c r="J54" s="9">
        <v>0</v>
      </c>
      <c r="K54" s="9">
        <v>0</v>
      </c>
      <c r="L54" s="10">
        <v>0.14341346787096776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0.05434653677419355</v>
      </c>
      <c r="S54" s="9">
        <v>0</v>
      </c>
      <c r="T54" s="9">
        <v>0</v>
      </c>
      <c r="U54" s="9">
        <v>0</v>
      </c>
      <c r="V54" s="10">
        <v>0.0406925600967742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0.018955370322580645</v>
      </c>
      <c r="AC54" s="9">
        <v>0</v>
      </c>
      <c r="AD54" s="9">
        <v>0</v>
      </c>
      <c r="AE54" s="9">
        <v>0</v>
      </c>
      <c r="AF54" s="10">
        <v>0.17232154838709676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70.14408944699998</v>
      </c>
      <c r="AW54" s="9">
        <v>7.809048415608804</v>
      </c>
      <c r="AX54" s="9">
        <v>0</v>
      </c>
      <c r="AY54" s="9">
        <v>0</v>
      </c>
      <c r="AZ54" s="10">
        <v>14.246663675290325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6.849368218290321</v>
      </c>
      <c r="BG54" s="9">
        <v>0</v>
      </c>
      <c r="BH54" s="9">
        <v>0</v>
      </c>
      <c r="BI54" s="9">
        <v>0</v>
      </c>
      <c r="BJ54" s="10">
        <v>0.6115305217741935</v>
      </c>
      <c r="BK54" s="17">
        <f t="shared" si="2"/>
        <v>100.5508394436088</v>
      </c>
      <c r="BL54" s="16"/>
      <c r="BM54" s="57"/>
    </row>
    <row r="55" spans="1:65" s="12" customFormat="1" ht="15">
      <c r="A55" s="5"/>
      <c r="B55" s="8" t="s">
        <v>112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0.35448972290322583</v>
      </c>
      <c r="I55" s="9">
        <v>0</v>
      </c>
      <c r="J55" s="9">
        <v>0</v>
      </c>
      <c r="K55" s="9">
        <v>0</v>
      </c>
      <c r="L55" s="10">
        <v>0.03352630825806452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0.035340848483870965</v>
      </c>
      <c r="S55" s="9">
        <v>0</v>
      </c>
      <c r="T55" s="9">
        <v>0</v>
      </c>
      <c r="U55" s="9">
        <v>0</v>
      </c>
      <c r="V55" s="10">
        <v>0.009212238258064515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0.08916227132258066</v>
      </c>
      <c r="AC55" s="9">
        <v>0</v>
      </c>
      <c r="AD55" s="9">
        <v>0</v>
      </c>
      <c r="AE55" s="9">
        <v>0</v>
      </c>
      <c r="AF55" s="10">
        <v>0.08395159745161289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0.0005372780645161291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60.215521068354825</v>
      </c>
      <c r="AW55" s="9">
        <v>3.818049077815343</v>
      </c>
      <c r="AX55" s="9">
        <v>0</v>
      </c>
      <c r="AY55" s="9">
        <v>0</v>
      </c>
      <c r="AZ55" s="10">
        <v>11.259739084806453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13.45208249219355</v>
      </c>
      <c r="BG55" s="9">
        <v>0.25789347096774196</v>
      </c>
      <c r="BH55" s="9">
        <v>0</v>
      </c>
      <c r="BI55" s="9">
        <v>0</v>
      </c>
      <c r="BJ55" s="10">
        <v>1.2639898697741934</v>
      </c>
      <c r="BK55" s="17">
        <f t="shared" si="2"/>
        <v>90.87349532865404</v>
      </c>
      <c r="BL55" s="16"/>
      <c r="BM55" s="57"/>
    </row>
    <row r="56" spans="1:65" s="12" customFormat="1" ht="15">
      <c r="A56" s="5"/>
      <c r="B56" s="8" t="s">
        <v>113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0.11270938454838711</v>
      </c>
      <c r="I56" s="9">
        <v>0</v>
      </c>
      <c r="J56" s="9">
        <v>0</v>
      </c>
      <c r="K56" s="9">
        <v>0</v>
      </c>
      <c r="L56" s="10">
        <v>0.08125820574193549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0.03917406612903226</v>
      </c>
      <c r="S56" s="9">
        <v>0</v>
      </c>
      <c r="T56" s="9">
        <v>0</v>
      </c>
      <c r="U56" s="9">
        <v>0</v>
      </c>
      <c r="V56" s="10">
        <v>0.08165783058064516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0.02180070322580645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0.2192060709354839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43.48794067009678</v>
      </c>
      <c r="AW56" s="9">
        <v>4.064628152690675</v>
      </c>
      <c r="AX56" s="9">
        <v>0</v>
      </c>
      <c r="AY56" s="9">
        <v>0</v>
      </c>
      <c r="AZ56" s="10">
        <v>10.915129834451614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10.79061029587097</v>
      </c>
      <c r="BG56" s="9">
        <v>0</v>
      </c>
      <c r="BH56" s="9">
        <v>0</v>
      </c>
      <c r="BI56" s="9">
        <v>0</v>
      </c>
      <c r="BJ56" s="10">
        <v>1.0123816723548387</v>
      </c>
      <c r="BK56" s="17">
        <f t="shared" si="2"/>
        <v>70.82649688662616</v>
      </c>
      <c r="BL56" s="16"/>
      <c r="BM56" s="57"/>
    </row>
    <row r="57" spans="1:65" s="12" customFormat="1" ht="15">
      <c r="A57" s="5"/>
      <c r="B57" s="8" t="s">
        <v>165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0.4048126374193548</v>
      </c>
      <c r="I57" s="9">
        <v>0</v>
      </c>
      <c r="J57" s="9">
        <v>0</v>
      </c>
      <c r="K57" s="9">
        <v>0</v>
      </c>
      <c r="L57" s="10">
        <v>0.23416688467741936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0.058041088516129026</v>
      </c>
      <c r="S57" s="9">
        <v>0</v>
      </c>
      <c r="T57" s="9">
        <v>0</v>
      </c>
      <c r="U57" s="9">
        <v>0</v>
      </c>
      <c r="V57" s="10">
        <v>0.01460986035483871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0.24606024483870967</v>
      </c>
      <c r="AC57" s="9">
        <v>0</v>
      </c>
      <c r="AD57" s="9">
        <v>0</v>
      </c>
      <c r="AE57" s="9">
        <v>0</v>
      </c>
      <c r="AF57" s="10">
        <v>0.024472071193548398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0.011542271612903224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27.895762354</v>
      </c>
      <c r="AW57" s="9">
        <v>3.7421321321347794</v>
      </c>
      <c r="AX57" s="9">
        <v>0</v>
      </c>
      <c r="AY57" s="9">
        <v>0</v>
      </c>
      <c r="AZ57" s="10">
        <v>16.759036842096773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4.034810727322581</v>
      </c>
      <c r="BG57" s="9">
        <v>0.6925362967741936</v>
      </c>
      <c r="BH57" s="9">
        <v>0</v>
      </c>
      <c r="BI57" s="9">
        <v>0</v>
      </c>
      <c r="BJ57" s="10">
        <v>0.1843261426129032</v>
      </c>
      <c r="BK57" s="17">
        <f t="shared" si="2"/>
        <v>54.302309553554124</v>
      </c>
      <c r="BL57" s="16"/>
      <c r="BM57" s="57"/>
    </row>
    <row r="58" spans="1:65" s="12" customFormat="1" ht="15">
      <c r="A58" s="5"/>
      <c r="B58" s="8" t="s">
        <v>169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0.16358598387096776</v>
      </c>
      <c r="I58" s="9">
        <v>0</v>
      </c>
      <c r="J58" s="9">
        <v>0</v>
      </c>
      <c r="K58" s="9">
        <v>0</v>
      </c>
      <c r="L58" s="10">
        <v>0.08615528483870968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0.030928656548387095</v>
      </c>
      <c r="S58" s="9">
        <v>0</v>
      </c>
      <c r="T58" s="9">
        <v>0</v>
      </c>
      <c r="U58" s="9">
        <v>0</v>
      </c>
      <c r="V58" s="10">
        <v>0.01963031806451613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0.03842921032258065</v>
      </c>
      <c r="AC58" s="9">
        <v>0</v>
      </c>
      <c r="AD58" s="9">
        <v>0</v>
      </c>
      <c r="AE58" s="9">
        <v>0</v>
      </c>
      <c r="AF58" s="10">
        <v>0.26686951612903226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43.43004753890322</v>
      </c>
      <c r="AW58" s="9">
        <v>5.054508634256579</v>
      </c>
      <c r="AX58" s="9">
        <v>0</v>
      </c>
      <c r="AY58" s="9">
        <v>0</v>
      </c>
      <c r="AZ58" s="10">
        <v>12.458468229290325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6.292410822096774</v>
      </c>
      <c r="BG58" s="9">
        <v>0.17079649032258065</v>
      </c>
      <c r="BH58" s="9">
        <v>0</v>
      </c>
      <c r="BI58" s="9">
        <v>0</v>
      </c>
      <c r="BJ58" s="10">
        <v>1.0131623937096774</v>
      </c>
      <c r="BK58" s="17">
        <f t="shared" si="2"/>
        <v>69.02499307835335</v>
      </c>
      <c r="BL58" s="16"/>
      <c r="BM58" s="57"/>
    </row>
    <row r="59" spans="1:65" s="12" customFormat="1" ht="15">
      <c r="A59" s="5"/>
      <c r="B59" s="8" t="s">
        <v>179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0.2580674722258065</v>
      </c>
      <c r="I59" s="9">
        <v>0</v>
      </c>
      <c r="J59" s="9">
        <v>0</v>
      </c>
      <c r="K59" s="9">
        <v>0</v>
      </c>
      <c r="L59" s="10">
        <v>0.19759822732258064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0.03549906870967742</v>
      </c>
      <c r="S59" s="9">
        <v>0</v>
      </c>
      <c r="T59" s="9">
        <v>0</v>
      </c>
      <c r="U59" s="9">
        <v>0</v>
      </c>
      <c r="V59" s="10">
        <v>0.054894386322580646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0.04785106935483871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21.516927950096772</v>
      </c>
      <c r="AW59" s="9">
        <v>3.2872910764805154</v>
      </c>
      <c r="AX59" s="9">
        <v>0</v>
      </c>
      <c r="AY59" s="9">
        <v>0</v>
      </c>
      <c r="AZ59" s="10">
        <v>13.666027048225807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3.9245136514838714</v>
      </c>
      <c r="BG59" s="9">
        <v>0.004253428387096775</v>
      </c>
      <c r="BH59" s="9">
        <v>0</v>
      </c>
      <c r="BI59" s="9">
        <v>0</v>
      </c>
      <c r="BJ59" s="10">
        <v>2.2510381141290323</v>
      </c>
      <c r="BK59" s="17">
        <f t="shared" si="2"/>
        <v>45.24396149273858</v>
      </c>
      <c r="BL59" s="16"/>
      <c r="BM59" s="57"/>
    </row>
    <row r="60" spans="1:65" s="12" customFormat="1" ht="15">
      <c r="A60" s="5"/>
      <c r="B60" s="8" t="s">
        <v>209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0.4143401669999999</v>
      </c>
      <c r="I60" s="9">
        <v>0</v>
      </c>
      <c r="J60" s="9">
        <v>0</v>
      </c>
      <c r="K60" s="9">
        <v>0</v>
      </c>
      <c r="L60" s="10">
        <v>0.300027594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0.04316398025806452</v>
      </c>
      <c r="S60" s="9">
        <v>0</v>
      </c>
      <c r="T60" s="9">
        <v>0</v>
      </c>
      <c r="U60" s="9">
        <v>0</v>
      </c>
      <c r="V60" s="10">
        <v>0.0033755964516129036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0.5596564516129033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63.723635971580634</v>
      </c>
      <c r="AW60" s="9">
        <v>14.854546716361346</v>
      </c>
      <c r="AX60" s="9">
        <v>0</v>
      </c>
      <c r="AY60" s="9">
        <v>0</v>
      </c>
      <c r="AZ60" s="10">
        <v>17.000277806258065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9.619214002580646</v>
      </c>
      <c r="BG60" s="9">
        <v>0.16789693548387097</v>
      </c>
      <c r="BH60" s="9">
        <v>0</v>
      </c>
      <c r="BI60" s="9">
        <v>0</v>
      </c>
      <c r="BJ60" s="10">
        <v>1.3080149139677422</v>
      </c>
      <c r="BK60" s="17">
        <f t="shared" si="2"/>
        <v>107.99415013555488</v>
      </c>
      <c r="BL60" s="16"/>
      <c r="BM60" s="57"/>
    </row>
    <row r="61" spans="1:65" s="12" customFormat="1" ht="15">
      <c r="A61" s="5"/>
      <c r="B61" s="8" t="s">
        <v>244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0.6091183749677421</v>
      </c>
      <c r="I61" s="9">
        <v>0</v>
      </c>
      <c r="J61" s="9">
        <v>0</v>
      </c>
      <c r="K61" s="9">
        <v>0</v>
      </c>
      <c r="L61" s="10">
        <v>0.0821115456451613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0.033845072161290325</v>
      </c>
      <c r="S61" s="9">
        <v>0</v>
      </c>
      <c r="T61" s="9">
        <v>0</v>
      </c>
      <c r="U61" s="9">
        <v>0</v>
      </c>
      <c r="V61" s="10">
        <v>0.21385227180645164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0.0016863759677419351</v>
      </c>
      <c r="AC61" s="9">
        <v>0</v>
      </c>
      <c r="AD61" s="9">
        <v>0</v>
      </c>
      <c r="AE61" s="9">
        <v>0</v>
      </c>
      <c r="AF61" s="10">
        <v>0.000562125322580645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93.79511521990324</v>
      </c>
      <c r="AW61" s="9">
        <v>4.334467376199187</v>
      </c>
      <c r="AX61" s="9">
        <v>0</v>
      </c>
      <c r="AY61" s="9">
        <v>0</v>
      </c>
      <c r="AZ61" s="10">
        <v>4.967336175451613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16.52379829529032</v>
      </c>
      <c r="BG61" s="9">
        <v>4.115437637483871</v>
      </c>
      <c r="BH61" s="9">
        <v>0</v>
      </c>
      <c r="BI61" s="9">
        <v>0</v>
      </c>
      <c r="BJ61" s="10">
        <v>0.9195451993548387</v>
      </c>
      <c r="BK61" s="17">
        <f t="shared" si="2"/>
        <v>125.59687566955402</v>
      </c>
      <c r="BL61" s="16"/>
      <c r="BM61" s="57"/>
    </row>
    <row r="62" spans="1:65" s="12" customFormat="1" ht="15">
      <c r="A62" s="5"/>
      <c r="B62" s="8" t="s">
        <v>247</v>
      </c>
      <c r="C62" s="11">
        <v>0</v>
      </c>
      <c r="D62" s="9">
        <v>2.254161935483871</v>
      </c>
      <c r="E62" s="9">
        <v>0</v>
      </c>
      <c r="F62" s="9">
        <v>0</v>
      </c>
      <c r="G62" s="10">
        <v>0</v>
      </c>
      <c r="H62" s="11">
        <v>0.16740533612903225</v>
      </c>
      <c r="I62" s="9">
        <v>0</v>
      </c>
      <c r="J62" s="9">
        <v>0</v>
      </c>
      <c r="K62" s="9">
        <v>0</v>
      </c>
      <c r="L62" s="10">
        <v>0.23916658135483873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0.05128218403225807</v>
      </c>
      <c r="S62" s="9">
        <v>0</v>
      </c>
      <c r="T62" s="9">
        <v>0</v>
      </c>
      <c r="U62" s="9">
        <v>0</v>
      </c>
      <c r="V62" s="10">
        <v>0.05071864354838709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15.146652355580645</v>
      </c>
      <c r="AW62" s="9">
        <v>0.05538246564204366</v>
      </c>
      <c r="AX62" s="9">
        <v>0</v>
      </c>
      <c r="AY62" s="9">
        <v>0</v>
      </c>
      <c r="AZ62" s="10">
        <v>2.715977304451613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1.9852935107096772</v>
      </c>
      <c r="BG62" s="9">
        <v>0</v>
      </c>
      <c r="BH62" s="9">
        <v>0</v>
      </c>
      <c r="BI62" s="9">
        <v>0</v>
      </c>
      <c r="BJ62" s="10">
        <v>0.23929757122580642</v>
      </c>
      <c r="BK62" s="17">
        <f t="shared" si="2"/>
        <v>22.905337888158172</v>
      </c>
      <c r="BL62" s="16"/>
      <c r="BM62" s="57"/>
    </row>
    <row r="63" spans="1:65" s="12" customFormat="1" ht="15">
      <c r="A63" s="5"/>
      <c r="B63" s="8" t="s">
        <v>267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0.13153530916129033</v>
      </c>
      <c r="I63" s="9">
        <v>0</v>
      </c>
      <c r="J63" s="9">
        <v>0</v>
      </c>
      <c r="K63" s="9">
        <v>0</v>
      </c>
      <c r="L63" s="10">
        <v>0.023192916129032258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0.05647475077419355</v>
      </c>
      <c r="S63" s="9">
        <v>0</v>
      </c>
      <c r="T63" s="9">
        <v>0</v>
      </c>
      <c r="U63" s="9">
        <v>0</v>
      </c>
      <c r="V63" s="10">
        <v>0.002319291612903226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0.6850325806451613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31.945591447387095</v>
      </c>
      <c r="AW63" s="9">
        <v>0.9476284033893876</v>
      </c>
      <c r="AX63" s="9">
        <v>0</v>
      </c>
      <c r="AY63" s="9">
        <v>0</v>
      </c>
      <c r="AZ63" s="10">
        <v>5.4150478322903215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3.5191925389032255</v>
      </c>
      <c r="BG63" s="9">
        <v>0</v>
      </c>
      <c r="BH63" s="9">
        <v>0</v>
      </c>
      <c r="BI63" s="9">
        <v>0</v>
      </c>
      <c r="BJ63" s="10">
        <v>0.21047274964516127</v>
      </c>
      <c r="BK63" s="17">
        <f t="shared" si="2"/>
        <v>42.936487819937774</v>
      </c>
      <c r="BL63" s="16"/>
      <c r="BM63" s="57"/>
    </row>
    <row r="64" spans="1:65" s="12" customFormat="1" ht="15">
      <c r="A64" s="5"/>
      <c r="B64" s="8" t="s">
        <v>268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0.3300062285483872</v>
      </c>
      <c r="I64" s="9">
        <v>0</v>
      </c>
      <c r="J64" s="9">
        <v>0</v>
      </c>
      <c r="K64" s="9">
        <v>0</v>
      </c>
      <c r="L64" s="10">
        <v>0.023144466935483873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0.01411247983870968</v>
      </c>
      <c r="S64" s="9">
        <v>0</v>
      </c>
      <c r="T64" s="9">
        <v>0</v>
      </c>
      <c r="U64" s="9">
        <v>0</v>
      </c>
      <c r="V64" s="10">
        <v>0.04515993548387097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12.441559895709677</v>
      </c>
      <c r="AW64" s="9">
        <v>3.033912755156093</v>
      </c>
      <c r="AX64" s="9">
        <v>0</v>
      </c>
      <c r="AY64" s="9">
        <v>0</v>
      </c>
      <c r="AZ64" s="10">
        <v>5.050625845838709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2.8337898388709677</v>
      </c>
      <c r="BG64" s="9">
        <v>0.27877112903225804</v>
      </c>
      <c r="BH64" s="9">
        <v>0</v>
      </c>
      <c r="BI64" s="9">
        <v>0</v>
      </c>
      <c r="BJ64" s="10">
        <v>0.19810623225806448</v>
      </c>
      <c r="BK64" s="17">
        <f t="shared" si="2"/>
        <v>24.249188807672223</v>
      </c>
      <c r="BL64" s="16"/>
      <c r="BM64" s="57"/>
    </row>
    <row r="65" spans="1:65" s="12" customFormat="1" ht="15">
      <c r="A65" s="5"/>
      <c r="B65" s="8" t="s">
        <v>277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0.18260893232258063</v>
      </c>
      <c r="I65" s="9">
        <v>0</v>
      </c>
      <c r="J65" s="9">
        <v>0</v>
      </c>
      <c r="K65" s="9">
        <v>0</v>
      </c>
      <c r="L65" s="10">
        <v>0.11586315561290327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0.07422483406451615</v>
      </c>
      <c r="S65" s="9">
        <v>0</v>
      </c>
      <c r="T65" s="9">
        <v>0</v>
      </c>
      <c r="U65" s="9">
        <v>0</v>
      </c>
      <c r="V65" s="10">
        <v>0.0011314761290322584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0.2425674885806452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25.503782071806448</v>
      </c>
      <c r="AW65" s="9">
        <v>2.293356821284665</v>
      </c>
      <c r="AX65" s="9">
        <v>0</v>
      </c>
      <c r="AY65" s="9">
        <v>0</v>
      </c>
      <c r="AZ65" s="10">
        <v>3.526624987387097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4.374436748806453</v>
      </c>
      <c r="BG65" s="9">
        <v>3.0652671677419354</v>
      </c>
      <c r="BH65" s="9">
        <v>0</v>
      </c>
      <c r="BI65" s="9">
        <v>0</v>
      </c>
      <c r="BJ65" s="10">
        <v>0.7841972518064516</v>
      </c>
      <c r="BK65" s="17">
        <f t="shared" si="2"/>
        <v>40.16406093554273</v>
      </c>
      <c r="BL65" s="16"/>
      <c r="BM65" s="57"/>
    </row>
    <row r="66" spans="1:65" s="12" customFormat="1" ht="15">
      <c r="A66" s="5"/>
      <c r="B66" s="8" t="s">
        <v>278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0.07868168825806453</v>
      </c>
      <c r="I66" s="9">
        <v>0</v>
      </c>
      <c r="J66" s="9">
        <v>0</v>
      </c>
      <c r="K66" s="9">
        <v>0</v>
      </c>
      <c r="L66" s="10">
        <v>0.1240512433548387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0.11508791819354838</v>
      </c>
      <c r="S66" s="9">
        <v>0</v>
      </c>
      <c r="T66" s="9">
        <v>0</v>
      </c>
      <c r="U66" s="9">
        <v>0</v>
      </c>
      <c r="V66" s="10">
        <v>0.03477024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0.07733805483870967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0.27620733870967745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118.98130849222579</v>
      </c>
      <c r="AW66" s="9">
        <v>3.421459161559875</v>
      </c>
      <c r="AX66" s="9">
        <v>0</v>
      </c>
      <c r="AY66" s="9">
        <v>0</v>
      </c>
      <c r="AZ66" s="10">
        <v>15.392445906580647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9.361948189096774</v>
      </c>
      <c r="BG66" s="9">
        <v>0</v>
      </c>
      <c r="BH66" s="9">
        <v>0</v>
      </c>
      <c r="BI66" s="9">
        <v>0</v>
      </c>
      <c r="BJ66" s="10">
        <v>1.3454923986774192</v>
      </c>
      <c r="BK66" s="17">
        <f t="shared" si="2"/>
        <v>149.20879063149536</v>
      </c>
      <c r="BL66" s="16"/>
      <c r="BM66" s="57"/>
    </row>
    <row r="67" spans="1:65" s="12" customFormat="1" ht="15">
      <c r="A67" s="5"/>
      <c r="B67" s="8" t="s">
        <v>286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0.2342000012580645</v>
      </c>
      <c r="I67" s="9">
        <v>0</v>
      </c>
      <c r="J67" s="9">
        <v>0</v>
      </c>
      <c r="K67" s="9">
        <v>0</v>
      </c>
      <c r="L67" s="10">
        <v>0.34811379980645163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0.02552242087096774</v>
      </c>
      <c r="S67" s="9">
        <v>0</v>
      </c>
      <c r="T67" s="9">
        <v>0</v>
      </c>
      <c r="U67" s="9">
        <v>0</v>
      </c>
      <c r="V67" s="10">
        <v>0.015355813387096774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22.989215034032256</v>
      </c>
      <c r="AW67" s="9">
        <v>2.1539336010654124</v>
      </c>
      <c r="AX67" s="9">
        <v>0</v>
      </c>
      <c r="AY67" s="9">
        <v>0</v>
      </c>
      <c r="AZ67" s="10">
        <v>2.163733458032258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2.0341278080000005</v>
      </c>
      <c r="BG67" s="9">
        <v>0.3254955</v>
      </c>
      <c r="BH67" s="9">
        <v>0</v>
      </c>
      <c r="BI67" s="9">
        <v>0</v>
      </c>
      <c r="BJ67" s="10">
        <v>0.6479467455806452</v>
      </c>
      <c r="BK67" s="17">
        <f t="shared" si="2"/>
        <v>30.93764418203315</v>
      </c>
      <c r="BL67" s="16"/>
      <c r="BM67" s="57"/>
    </row>
    <row r="68" spans="1:65" s="12" customFormat="1" ht="15">
      <c r="A68" s="5"/>
      <c r="B68" s="8" t="s">
        <v>287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0.5774644416129032</v>
      </c>
      <c r="I68" s="9">
        <v>0</v>
      </c>
      <c r="J68" s="9">
        <v>0</v>
      </c>
      <c r="K68" s="9">
        <v>0</v>
      </c>
      <c r="L68" s="10">
        <v>0.14392525387096772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0.038030773838709675</v>
      </c>
      <c r="S68" s="9">
        <v>0</v>
      </c>
      <c r="T68" s="9">
        <v>0</v>
      </c>
      <c r="U68" s="9">
        <v>0</v>
      </c>
      <c r="V68" s="10">
        <v>0.023917370516129036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83.1305521583871</v>
      </c>
      <c r="AW68" s="9">
        <v>1.548873161697918</v>
      </c>
      <c r="AX68" s="9">
        <v>0</v>
      </c>
      <c r="AY68" s="9">
        <v>0</v>
      </c>
      <c r="AZ68" s="10">
        <v>6.283396374096773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5.595384313225807</v>
      </c>
      <c r="BG68" s="9">
        <v>0</v>
      </c>
      <c r="BH68" s="9">
        <v>0</v>
      </c>
      <c r="BI68" s="9">
        <v>0</v>
      </c>
      <c r="BJ68" s="10">
        <v>0.03158100461290323</v>
      </c>
      <c r="BK68" s="17">
        <f t="shared" si="2"/>
        <v>97.3731248518592</v>
      </c>
      <c r="BL68" s="16"/>
      <c r="BM68" s="50"/>
    </row>
    <row r="69" spans="1:65" s="12" customFormat="1" ht="15">
      <c r="A69" s="5"/>
      <c r="B69" s="8" t="s">
        <v>294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0.5328642544193547</v>
      </c>
      <c r="I69" s="9">
        <v>0</v>
      </c>
      <c r="J69" s="9">
        <v>0</v>
      </c>
      <c r="K69" s="9">
        <v>0</v>
      </c>
      <c r="L69" s="10">
        <v>0.16207998258064513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0.30610991329032256</v>
      </c>
      <c r="S69" s="9">
        <v>0</v>
      </c>
      <c r="T69" s="9">
        <v>0</v>
      </c>
      <c r="U69" s="9">
        <v>0</v>
      </c>
      <c r="V69" s="10">
        <v>0.05314960467741936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59.84970994161291</v>
      </c>
      <c r="AW69" s="9">
        <v>2.2554236919578514</v>
      </c>
      <c r="AX69" s="9">
        <v>0</v>
      </c>
      <c r="AY69" s="9">
        <v>0</v>
      </c>
      <c r="AZ69" s="10">
        <v>5.486144705483871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10.915423430064516</v>
      </c>
      <c r="BG69" s="9">
        <v>3.762946533967742</v>
      </c>
      <c r="BH69" s="9">
        <v>0</v>
      </c>
      <c r="BI69" s="9">
        <v>0</v>
      </c>
      <c r="BJ69" s="10">
        <v>0.22448330974193548</v>
      </c>
      <c r="BK69" s="17">
        <f t="shared" si="2"/>
        <v>83.54833536779657</v>
      </c>
      <c r="BL69" s="16"/>
      <c r="BM69" s="57"/>
    </row>
    <row r="70" spans="1:65" s="12" customFormat="1" ht="15">
      <c r="A70" s="5"/>
      <c r="B70" s="8" t="s">
        <v>295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0.31238462799999994</v>
      </c>
      <c r="I70" s="9">
        <v>0</v>
      </c>
      <c r="J70" s="9">
        <v>0</v>
      </c>
      <c r="K70" s="9">
        <v>0</v>
      </c>
      <c r="L70" s="10">
        <v>0.21519813751612904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0.14860485458064512</v>
      </c>
      <c r="S70" s="9">
        <v>0</v>
      </c>
      <c r="T70" s="9">
        <v>0</v>
      </c>
      <c r="U70" s="9">
        <v>0</v>
      </c>
      <c r="V70" s="10">
        <v>0.383267196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0.010511309677419355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71.49498138841936</v>
      </c>
      <c r="AW70" s="9">
        <v>7.969953680711301</v>
      </c>
      <c r="AX70" s="9">
        <v>0</v>
      </c>
      <c r="AY70" s="9">
        <v>0</v>
      </c>
      <c r="AZ70" s="10">
        <v>2.727821334290323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16.381190578193557</v>
      </c>
      <c r="BG70" s="9">
        <v>0.18394791935483873</v>
      </c>
      <c r="BH70" s="9">
        <v>0</v>
      </c>
      <c r="BI70" s="9">
        <v>0</v>
      </c>
      <c r="BJ70" s="10">
        <v>0.5940636673548387</v>
      </c>
      <c r="BK70" s="17">
        <f t="shared" si="2"/>
        <v>100.42192469409841</v>
      </c>
      <c r="BL70" s="16"/>
      <c r="BM70" s="57"/>
    </row>
    <row r="71" spans="1:65" s="12" customFormat="1" ht="15">
      <c r="A71" s="5"/>
      <c r="B71" s="8" t="s">
        <v>114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8.632961370387097</v>
      </c>
      <c r="I71" s="9">
        <v>2.5120620624516135</v>
      </c>
      <c r="J71" s="9">
        <v>0</v>
      </c>
      <c r="K71" s="9">
        <v>0</v>
      </c>
      <c r="L71" s="10">
        <v>1.7789276897096775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0.15393405199999996</v>
      </c>
      <c r="S71" s="9">
        <v>0.06194973083870967</v>
      </c>
      <c r="T71" s="9">
        <v>0.006984423032258065</v>
      </c>
      <c r="U71" s="9">
        <v>0</v>
      </c>
      <c r="V71" s="10">
        <v>0.6078830288709677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0.002518007354838708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0.7533316818709677</v>
      </c>
      <c r="AW71" s="9">
        <v>1.4598365215967326</v>
      </c>
      <c r="AX71" s="9">
        <v>0</v>
      </c>
      <c r="AY71" s="9">
        <v>0</v>
      </c>
      <c r="AZ71" s="10">
        <v>4.153132411677419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0.6496921700645161</v>
      </c>
      <c r="BG71" s="9">
        <v>0.36942767080645167</v>
      </c>
      <c r="BH71" s="9">
        <v>0.037307809</v>
      </c>
      <c r="BI71" s="9">
        <v>0</v>
      </c>
      <c r="BJ71" s="10">
        <v>1.1050553885806451</v>
      </c>
      <c r="BK71" s="17">
        <f t="shared" si="2"/>
        <v>22.285004018241892</v>
      </c>
      <c r="BL71" s="16"/>
      <c r="BM71" s="50"/>
    </row>
    <row r="72" spans="1:65" s="12" customFormat="1" ht="15">
      <c r="A72" s="5"/>
      <c r="B72" s="8" t="s">
        <v>170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7.996608608741937</v>
      </c>
      <c r="I72" s="9">
        <v>29.815334421419358</v>
      </c>
      <c r="J72" s="9">
        <v>0</v>
      </c>
      <c r="K72" s="9">
        <v>0</v>
      </c>
      <c r="L72" s="10">
        <v>17.51315882893548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3.3497294220000002</v>
      </c>
      <c r="S72" s="9">
        <v>2.180816429032258</v>
      </c>
      <c r="T72" s="9">
        <v>0</v>
      </c>
      <c r="U72" s="9">
        <v>0</v>
      </c>
      <c r="V72" s="10">
        <v>3.358619666741936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0.4515278290322581</v>
      </c>
      <c r="AC72" s="9">
        <v>0</v>
      </c>
      <c r="AD72" s="9">
        <v>0</v>
      </c>
      <c r="AE72" s="9">
        <v>0</v>
      </c>
      <c r="AF72" s="10">
        <v>0.39051055483870967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109.01696740432257</v>
      </c>
      <c r="AW72" s="9">
        <v>73.32490992243609</v>
      </c>
      <c r="AX72" s="9">
        <v>0</v>
      </c>
      <c r="AY72" s="9">
        <v>0</v>
      </c>
      <c r="AZ72" s="10">
        <v>25.972439482967744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16.114574826580643</v>
      </c>
      <c r="BG72" s="9">
        <v>1.073879619</v>
      </c>
      <c r="BH72" s="9">
        <v>0.9152591129032258</v>
      </c>
      <c r="BI72" s="9">
        <v>0</v>
      </c>
      <c r="BJ72" s="10">
        <v>4.127282992580645</v>
      </c>
      <c r="BK72" s="17">
        <f t="shared" si="2"/>
        <v>295.6016191215329</v>
      </c>
      <c r="BL72" s="16"/>
      <c r="BM72" s="50"/>
    </row>
    <row r="73" spans="1:65" s="12" customFormat="1" ht="15">
      <c r="A73" s="5"/>
      <c r="B73" s="8" t="s">
        <v>180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8.517307258</v>
      </c>
      <c r="I73" s="9">
        <v>32.692093725064524</v>
      </c>
      <c r="J73" s="9">
        <v>0.9125022580645161</v>
      </c>
      <c r="K73" s="9">
        <v>0</v>
      </c>
      <c r="L73" s="10">
        <v>1.2810315033548383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1.6018296158064518</v>
      </c>
      <c r="S73" s="9">
        <v>0</v>
      </c>
      <c r="T73" s="9">
        <v>0</v>
      </c>
      <c r="U73" s="9">
        <v>0</v>
      </c>
      <c r="V73" s="10">
        <v>1.8441883588064512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0.12011806451612904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35.90147415425806</v>
      </c>
      <c r="AW73" s="9">
        <v>8.654506548128843</v>
      </c>
      <c r="AX73" s="9">
        <v>0</v>
      </c>
      <c r="AY73" s="9">
        <v>0</v>
      </c>
      <c r="AZ73" s="10">
        <v>16.041036750258062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4.327448066225807</v>
      </c>
      <c r="BG73" s="9">
        <v>0.12011806451612904</v>
      </c>
      <c r="BH73" s="9">
        <v>0</v>
      </c>
      <c r="BI73" s="9">
        <v>0</v>
      </c>
      <c r="BJ73" s="10">
        <v>0.27727612932258067</v>
      </c>
      <c r="BK73" s="17">
        <f t="shared" si="2"/>
        <v>112.29093049632239</v>
      </c>
      <c r="BL73" s="16"/>
      <c r="BM73" s="50"/>
    </row>
    <row r="74" spans="1:65" s="12" customFormat="1" ht="15">
      <c r="A74" s="5"/>
      <c r="B74" s="8" t="s">
        <v>181</v>
      </c>
      <c r="C74" s="11">
        <v>0</v>
      </c>
      <c r="D74" s="9">
        <v>0.17789211290322582</v>
      </c>
      <c r="E74" s="9">
        <v>0</v>
      </c>
      <c r="F74" s="9">
        <v>0</v>
      </c>
      <c r="G74" s="10">
        <v>0</v>
      </c>
      <c r="H74" s="11">
        <v>0.0011859474193548387</v>
      </c>
      <c r="I74" s="9">
        <v>70.1673290592258</v>
      </c>
      <c r="J74" s="9">
        <v>0</v>
      </c>
      <c r="K74" s="9">
        <v>0</v>
      </c>
      <c r="L74" s="10">
        <v>0.12167820522580644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0.5935666833870967</v>
      </c>
      <c r="S74" s="9">
        <v>0</v>
      </c>
      <c r="T74" s="9">
        <v>0</v>
      </c>
      <c r="U74" s="9">
        <v>0</v>
      </c>
      <c r="V74" s="10">
        <v>0.003320652774193549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0.21266924765121625</v>
      </c>
      <c r="AW74" s="9">
        <v>0</v>
      </c>
      <c r="AX74" s="9">
        <v>0</v>
      </c>
      <c r="AY74" s="9">
        <v>0</v>
      </c>
      <c r="AZ74" s="10">
        <v>0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</v>
      </c>
      <c r="BG74" s="9">
        <v>23.69705806451613</v>
      </c>
      <c r="BH74" s="9">
        <v>0</v>
      </c>
      <c r="BI74" s="9">
        <v>0</v>
      </c>
      <c r="BJ74" s="10">
        <v>0.007109117419354841</v>
      </c>
      <c r="BK74" s="17">
        <f t="shared" si="2"/>
        <v>94.98180909052219</v>
      </c>
      <c r="BL74" s="16"/>
      <c r="BM74" s="50"/>
    </row>
    <row r="75" spans="1:65" s="12" customFormat="1" ht="15">
      <c r="A75" s="5"/>
      <c r="B75" s="8" t="s">
        <v>210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0.020397943548387098</v>
      </c>
      <c r="I75" s="9">
        <v>70.81000403225806</v>
      </c>
      <c r="J75" s="9">
        <v>0</v>
      </c>
      <c r="K75" s="9">
        <v>0</v>
      </c>
      <c r="L75" s="10">
        <v>0.18090061935483873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0.004662387096774193</v>
      </c>
      <c r="S75" s="9">
        <v>23.31193548387097</v>
      </c>
      <c r="T75" s="9">
        <v>0</v>
      </c>
      <c r="U75" s="9">
        <v>0</v>
      </c>
      <c r="V75" s="10">
        <v>0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0.034049118870967746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0.33010332193548386</v>
      </c>
      <c r="AW75" s="9">
        <v>5.771037096774194</v>
      </c>
      <c r="AX75" s="9">
        <v>0</v>
      </c>
      <c r="AY75" s="9">
        <v>0</v>
      </c>
      <c r="AZ75" s="10">
        <v>0.35895850741935487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0.015581800161290323</v>
      </c>
      <c r="BG75" s="9">
        <v>0</v>
      </c>
      <c r="BH75" s="9">
        <v>0</v>
      </c>
      <c r="BI75" s="9">
        <v>0</v>
      </c>
      <c r="BJ75" s="10">
        <v>0.0017313111290322585</v>
      </c>
      <c r="BK75" s="17">
        <f t="shared" si="2"/>
        <v>100.83936162241936</v>
      </c>
      <c r="BL75" s="16"/>
      <c r="BM75" s="50"/>
    </row>
    <row r="76" spans="1:65" s="12" customFormat="1" ht="15">
      <c r="A76" s="5"/>
      <c r="B76" s="8" t="s">
        <v>211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0.06538049987096775</v>
      </c>
      <c r="I76" s="9">
        <v>88.05976405096774</v>
      </c>
      <c r="J76" s="9">
        <v>3.4838632258064517</v>
      </c>
      <c r="K76" s="9">
        <v>0</v>
      </c>
      <c r="L76" s="10">
        <v>0.44949978670967733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0.6282566683870968</v>
      </c>
      <c r="S76" s="9">
        <v>41.80635870967742</v>
      </c>
      <c r="T76" s="9">
        <v>0</v>
      </c>
      <c r="U76" s="9">
        <v>0</v>
      </c>
      <c r="V76" s="10">
        <v>0.04901928164516129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3.0960540351612904</v>
      </c>
      <c r="AW76" s="9">
        <v>1.6113561938953593</v>
      </c>
      <c r="AX76" s="9">
        <v>0</v>
      </c>
      <c r="AY76" s="9">
        <v>0</v>
      </c>
      <c r="AZ76" s="10">
        <v>0.1671206566451613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0.10698254167741936</v>
      </c>
      <c r="BG76" s="9">
        <v>0</v>
      </c>
      <c r="BH76" s="9">
        <v>0</v>
      </c>
      <c r="BI76" s="9">
        <v>0</v>
      </c>
      <c r="BJ76" s="10">
        <v>0.006905812258064518</v>
      </c>
      <c r="BK76" s="17">
        <f t="shared" si="2"/>
        <v>139.5305614627018</v>
      </c>
      <c r="BL76" s="16"/>
      <c r="BM76" s="50"/>
    </row>
    <row r="77" spans="1:65" s="12" customFormat="1" ht="15">
      <c r="A77" s="5"/>
      <c r="B77" s="8" t="s">
        <v>212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1.6642401781290321</v>
      </c>
      <c r="I77" s="9">
        <v>23.778141935483873</v>
      </c>
      <c r="J77" s="9">
        <v>0</v>
      </c>
      <c r="K77" s="9">
        <v>0</v>
      </c>
      <c r="L77" s="10">
        <v>2.200133644806452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1.9991018730645163</v>
      </c>
      <c r="S77" s="9">
        <v>3.2197903206774194</v>
      </c>
      <c r="T77" s="9">
        <v>2.4967049032258064</v>
      </c>
      <c r="U77" s="9">
        <v>0</v>
      </c>
      <c r="V77" s="10">
        <v>1.5679306792258065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41.34202657935485</v>
      </c>
      <c r="AW77" s="9">
        <v>23.49461340733391</v>
      </c>
      <c r="AX77" s="9">
        <v>0</v>
      </c>
      <c r="AY77" s="9">
        <v>0</v>
      </c>
      <c r="AZ77" s="10">
        <v>10.90476674219355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7.7741768402580655</v>
      </c>
      <c r="BG77" s="9">
        <v>4.1043337096774195</v>
      </c>
      <c r="BH77" s="9">
        <v>0.2931666935483871</v>
      </c>
      <c r="BI77" s="9">
        <v>0</v>
      </c>
      <c r="BJ77" s="10">
        <v>1.9595363397419352</v>
      </c>
      <c r="BK77" s="17">
        <f t="shared" si="2"/>
        <v>126.79866384672101</v>
      </c>
      <c r="BL77" s="16"/>
      <c r="BM77" s="50"/>
    </row>
    <row r="78" spans="1:65" s="12" customFormat="1" ht="15">
      <c r="A78" s="5"/>
      <c r="B78" s="8" t="s">
        <v>245</v>
      </c>
      <c r="C78" s="11">
        <v>0</v>
      </c>
      <c r="D78" s="9">
        <v>3.181616935483871</v>
      </c>
      <c r="E78" s="9">
        <v>0</v>
      </c>
      <c r="F78" s="9">
        <v>0</v>
      </c>
      <c r="G78" s="10">
        <v>0</v>
      </c>
      <c r="H78" s="11">
        <v>0.003470854838709677</v>
      </c>
      <c r="I78" s="9">
        <v>17.354274193548388</v>
      </c>
      <c r="J78" s="9">
        <v>0</v>
      </c>
      <c r="K78" s="9">
        <v>0</v>
      </c>
      <c r="L78" s="10">
        <v>17.511156832258067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1.1569516129032258</v>
      </c>
      <c r="S78" s="9">
        <v>11.569516129032259</v>
      </c>
      <c r="T78" s="9">
        <v>0</v>
      </c>
      <c r="U78" s="9">
        <v>0</v>
      </c>
      <c r="V78" s="10">
        <v>0.035208351645161284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0.3322963770000001</v>
      </c>
      <c r="AW78" s="9">
        <v>1.1550099998516103</v>
      </c>
      <c r="AX78" s="9">
        <v>0</v>
      </c>
      <c r="AY78" s="9">
        <v>0</v>
      </c>
      <c r="AZ78" s="10">
        <v>0.30462233738709676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0.056017985</v>
      </c>
      <c r="BG78" s="9">
        <v>17.32515</v>
      </c>
      <c r="BH78" s="9">
        <v>0</v>
      </c>
      <c r="BI78" s="9">
        <v>0</v>
      </c>
      <c r="BJ78" s="10">
        <v>0.006930060000000001</v>
      </c>
      <c r="BK78" s="17">
        <f t="shared" si="2"/>
        <v>69.99222166894839</v>
      </c>
      <c r="BL78" s="16"/>
      <c r="BM78" s="50"/>
    </row>
    <row r="79" spans="1:65" s="12" customFormat="1" ht="15">
      <c r="A79" s="5"/>
      <c r="B79" s="8" t="s">
        <v>248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1.096404349451613</v>
      </c>
      <c r="I79" s="9">
        <v>0</v>
      </c>
      <c r="J79" s="9">
        <v>0</v>
      </c>
      <c r="K79" s="9">
        <v>0</v>
      </c>
      <c r="L79" s="10">
        <v>0.4979501333870968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1.7411906921612905</v>
      </c>
      <c r="S79" s="9">
        <v>1.1768345161290323</v>
      </c>
      <c r="T79" s="9">
        <v>0</v>
      </c>
      <c r="U79" s="9">
        <v>0</v>
      </c>
      <c r="V79" s="10">
        <v>0.045543495774193546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25.14661341545161</v>
      </c>
      <c r="AW79" s="9">
        <v>2.3734434394418065</v>
      </c>
      <c r="AX79" s="9">
        <v>0</v>
      </c>
      <c r="AY79" s="9">
        <v>0</v>
      </c>
      <c r="AZ79" s="10">
        <v>6.431297209225806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4.217663790838709</v>
      </c>
      <c r="BG79" s="9">
        <v>1.7393283870967742</v>
      </c>
      <c r="BH79" s="9">
        <v>0</v>
      </c>
      <c r="BI79" s="9">
        <v>0</v>
      </c>
      <c r="BJ79" s="10">
        <v>3.030015821</v>
      </c>
      <c r="BK79" s="17">
        <f t="shared" si="2"/>
        <v>47.49628524995793</v>
      </c>
      <c r="BL79" s="16"/>
      <c r="BM79" s="50"/>
    </row>
    <row r="80" spans="1:65" s="12" customFormat="1" ht="15">
      <c r="A80" s="5"/>
      <c r="B80" s="8" t="s">
        <v>246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0.7153238571290323</v>
      </c>
      <c r="I80" s="9">
        <v>345.9849903280645</v>
      </c>
      <c r="J80" s="9">
        <v>0</v>
      </c>
      <c r="K80" s="9">
        <v>0</v>
      </c>
      <c r="L80" s="10">
        <v>0.02306504516129032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0.03459756774193549</v>
      </c>
      <c r="S80" s="9">
        <v>13.839027096774194</v>
      </c>
      <c r="T80" s="9">
        <v>0</v>
      </c>
      <c r="U80" s="9">
        <v>0</v>
      </c>
      <c r="V80" s="10">
        <v>0.03459756774193549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0.037994996933463046</v>
      </c>
      <c r="AW80" s="9">
        <v>0</v>
      </c>
      <c r="AX80" s="9">
        <v>0</v>
      </c>
      <c r="AY80" s="9">
        <v>0</v>
      </c>
      <c r="AZ80" s="10">
        <v>18.449560013064513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0.001727045483870968</v>
      </c>
      <c r="BG80" s="9">
        <v>103.62271935483871</v>
      </c>
      <c r="BH80" s="9">
        <v>0</v>
      </c>
      <c r="BI80" s="9">
        <v>0</v>
      </c>
      <c r="BJ80" s="10">
        <v>2.1881664237096774</v>
      </c>
      <c r="BK80" s="17">
        <f t="shared" si="2"/>
        <v>484.931769296643</v>
      </c>
      <c r="BL80" s="16"/>
      <c r="BM80" s="50"/>
    </row>
    <row r="81" spans="1:65" s="12" customFormat="1" ht="15">
      <c r="A81" s="5"/>
      <c r="B81" s="8" t="s">
        <v>249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</v>
      </c>
      <c r="I81" s="9">
        <v>297.3725677419355</v>
      </c>
      <c r="J81" s="9">
        <v>0</v>
      </c>
      <c r="K81" s="9">
        <v>0</v>
      </c>
      <c r="L81" s="10">
        <v>32.99463013161291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2.2874812903225807</v>
      </c>
      <c r="S81" s="9">
        <v>0</v>
      </c>
      <c r="T81" s="9">
        <v>0</v>
      </c>
      <c r="U81" s="9">
        <v>0</v>
      </c>
      <c r="V81" s="10">
        <v>0.0009378673548387096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0.43083850454838707</v>
      </c>
      <c r="AW81" s="9">
        <v>14.844687419329087</v>
      </c>
      <c r="AX81" s="9">
        <v>0</v>
      </c>
      <c r="AY81" s="9">
        <v>0</v>
      </c>
      <c r="AZ81" s="10">
        <v>0.6080612346774193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</v>
      </c>
      <c r="BG81" s="9">
        <v>114.18990322580645</v>
      </c>
      <c r="BH81" s="9">
        <v>0</v>
      </c>
      <c r="BI81" s="9">
        <v>0</v>
      </c>
      <c r="BJ81" s="10">
        <v>0</v>
      </c>
      <c r="BK81" s="17">
        <f t="shared" si="2"/>
        <v>462.7291074155871</v>
      </c>
      <c r="BL81" s="16"/>
      <c r="BM81" s="50"/>
    </row>
    <row r="82" spans="1:65" s="12" customFormat="1" ht="15">
      <c r="A82" s="5"/>
      <c r="B82" s="8" t="s">
        <v>250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0.20387880580645162</v>
      </c>
      <c r="I82" s="9">
        <v>166.29221032258064</v>
      </c>
      <c r="J82" s="9">
        <v>0</v>
      </c>
      <c r="K82" s="9">
        <v>0</v>
      </c>
      <c r="L82" s="10">
        <v>0.1853133056129032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0.000569493870967742</v>
      </c>
      <c r="S82" s="9">
        <v>0</v>
      </c>
      <c r="T82" s="9">
        <v>0</v>
      </c>
      <c r="U82" s="9">
        <v>0</v>
      </c>
      <c r="V82" s="10">
        <v>0.0010250889677419354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5.252073140283987</v>
      </c>
      <c r="AW82" s="9">
        <v>0</v>
      </c>
      <c r="AX82" s="9">
        <v>0</v>
      </c>
      <c r="AY82" s="9">
        <v>0</v>
      </c>
      <c r="AZ82" s="10">
        <v>0.2543066714516129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0.018198885161290323</v>
      </c>
      <c r="BG82" s="9">
        <v>56.87151612903225</v>
      </c>
      <c r="BH82" s="9">
        <v>0</v>
      </c>
      <c r="BI82" s="9">
        <v>0</v>
      </c>
      <c r="BJ82" s="10">
        <v>0.000682458193548387</v>
      </c>
      <c r="BK82" s="17">
        <f t="shared" si="2"/>
        <v>229.0797743009614</v>
      </c>
      <c r="BL82" s="16"/>
      <c r="BM82" s="50"/>
    </row>
    <row r="83" spans="1:65" s="12" customFormat="1" ht="15">
      <c r="A83" s="5"/>
      <c r="B83" s="8" t="s">
        <v>253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2.920306381</v>
      </c>
      <c r="I83" s="9">
        <v>0.6969427741935484</v>
      </c>
      <c r="J83" s="9">
        <v>0</v>
      </c>
      <c r="K83" s="9">
        <v>0</v>
      </c>
      <c r="L83" s="10">
        <v>4.231139582129033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0.2492731989032258</v>
      </c>
      <c r="S83" s="9">
        <v>0</v>
      </c>
      <c r="T83" s="9">
        <v>0</v>
      </c>
      <c r="U83" s="9">
        <v>0</v>
      </c>
      <c r="V83" s="10">
        <v>0.1532112531935484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67.18173300903224</v>
      </c>
      <c r="AW83" s="9">
        <v>16.461628902301435</v>
      </c>
      <c r="AX83" s="9">
        <v>0</v>
      </c>
      <c r="AY83" s="9">
        <v>0</v>
      </c>
      <c r="AZ83" s="10">
        <v>14.733929966741936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1.9658941305806452</v>
      </c>
      <c r="BG83" s="9">
        <v>0.04012486935483871</v>
      </c>
      <c r="BH83" s="9">
        <v>0</v>
      </c>
      <c r="BI83" s="9">
        <v>0</v>
      </c>
      <c r="BJ83" s="10">
        <v>2.119183899387097</v>
      </c>
      <c r="BK83" s="17">
        <f t="shared" si="2"/>
        <v>110.75336796681756</v>
      </c>
      <c r="BL83" s="16"/>
      <c r="BM83" s="50"/>
    </row>
    <row r="84" spans="1:65" s="12" customFormat="1" ht="15">
      <c r="A84" s="5"/>
      <c r="B84" s="8" t="s">
        <v>254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1.0897160527096776</v>
      </c>
      <c r="I84" s="9">
        <v>37.57935677419355</v>
      </c>
      <c r="J84" s="9">
        <v>2.2775367741935484</v>
      </c>
      <c r="K84" s="9">
        <v>0</v>
      </c>
      <c r="L84" s="10">
        <v>0.012526452258064518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0.029038593870967747</v>
      </c>
      <c r="S84" s="9">
        <v>17.081525806451612</v>
      </c>
      <c r="T84" s="9">
        <v>0</v>
      </c>
      <c r="U84" s="9">
        <v>0</v>
      </c>
      <c r="V84" s="10">
        <v>0.002220598322580645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0.001702784032258065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0.6322891186451614</v>
      </c>
      <c r="AW84" s="9">
        <v>0.6243541451491258</v>
      </c>
      <c r="AX84" s="9">
        <v>0</v>
      </c>
      <c r="AY84" s="9">
        <v>0</v>
      </c>
      <c r="AZ84" s="10">
        <v>2.3606251282258066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0.39277551677419353</v>
      </c>
      <c r="BG84" s="9">
        <v>0</v>
      </c>
      <c r="BH84" s="9">
        <v>0</v>
      </c>
      <c r="BI84" s="9">
        <v>0</v>
      </c>
      <c r="BJ84" s="10">
        <v>6.811855226193548</v>
      </c>
      <c r="BK84" s="17">
        <f t="shared" si="2"/>
        <v>68.89552297102009</v>
      </c>
      <c r="BL84" s="16"/>
      <c r="BM84" s="50"/>
    </row>
    <row r="85" spans="1:65" s="12" customFormat="1" ht="15">
      <c r="A85" s="5"/>
      <c r="B85" s="8" t="s">
        <v>255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0.6042776293548388</v>
      </c>
      <c r="I85" s="9">
        <v>277.0275251612903</v>
      </c>
      <c r="J85" s="9">
        <v>0</v>
      </c>
      <c r="K85" s="9">
        <v>0</v>
      </c>
      <c r="L85" s="10">
        <v>1.0782322348387097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0.001703038064516129</v>
      </c>
      <c r="S85" s="9">
        <v>90.82869677419355</v>
      </c>
      <c r="T85" s="9">
        <v>0</v>
      </c>
      <c r="U85" s="9">
        <v>0</v>
      </c>
      <c r="V85" s="10">
        <v>0.0015327342903225807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0.9765758419354839</v>
      </c>
      <c r="AW85" s="9">
        <v>11.225009677256955</v>
      </c>
      <c r="AX85" s="9">
        <v>0</v>
      </c>
      <c r="AY85" s="9">
        <v>0</v>
      </c>
      <c r="AZ85" s="10">
        <v>0.4826754161290322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0.24659662499999996</v>
      </c>
      <c r="BG85" s="9">
        <v>0</v>
      </c>
      <c r="BH85" s="9">
        <v>0</v>
      </c>
      <c r="BI85" s="9">
        <v>0</v>
      </c>
      <c r="BJ85" s="10">
        <v>0.13537361670967743</v>
      </c>
      <c r="BK85" s="17">
        <f t="shared" si="2"/>
        <v>382.6081987490634</v>
      </c>
      <c r="BL85" s="16"/>
      <c r="BM85" s="50"/>
    </row>
    <row r="86" spans="1:65" s="12" customFormat="1" ht="15">
      <c r="A86" s="5"/>
      <c r="B86" s="8" t="s">
        <v>300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0.1469423741935484</v>
      </c>
      <c r="I86" s="9">
        <v>0</v>
      </c>
      <c r="J86" s="9">
        <v>0</v>
      </c>
      <c r="K86" s="9">
        <v>0</v>
      </c>
      <c r="L86" s="10">
        <v>0.010495883870967742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0.06312031741935484</v>
      </c>
      <c r="S86" s="9">
        <v>0</v>
      </c>
      <c r="T86" s="9">
        <v>0</v>
      </c>
      <c r="U86" s="9">
        <v>0</v>
      </c>
      <c r="V86" s="10">
        <v>0.013119854838709677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28.96969685503226</v>
      </c>
      <c r="AW86" s="9">
        <v>3.0677649636266593</v>
      </c>
      <c r="AX86" s="9">
        <v>0</v>
      </c>
      <c r="AY86" s="9">
        <v>0</v>
      </c>
      <c r="AZ86" s="10">
        <v>3.1356999140645154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4.899652448806452</v>
      </c>
      <c r="BG86" s="9">
        <v>0.5268597253870967</v>
      </c>
      <c r="BH86" s="9">
        <v>0</v>
      </c>
      <c r="BI86" s="9">
        <v>0</v>
      </c>
      <c r="BJ86" s="10">
        <v>0.13218890903225808</v>
      </c>
      <c r="BK86" s="17">
        <f t="shared" si="2"/>
        <v>40.965541246271826</v>
      </c>
      <c r="BL86" s="16"/>
      <c r="BM86" s="50"/>
    </row>
    <row r="87" spans="1:65" s="12" customFormat="1" ht="15">
      <c r="A87" s="5"/>
      <c r="B87" s="8" t="s">
        <v>301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0.10935230916129034</v>
      </c>
      <c r="I87" s="9">
        <v>0</v>
      </c>
      <c r="J87" s="9">
        <v>0</v>
      </c>
      <c r="K87" s="9">
        <v>0</v>
      </c>
      <c r="L87" s="10">
        <v>0.16178016774193543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0.013475627129032261</v>
      </c>
      <c r="S87" s="9">
        <v>0</v>
      </c>
      <c r="T87" s="9">
        <v>0</v>
      </c>
      <c r="U87" s="9">
        <v>0</v>
      </c>
      <c r="V87" s="10">
        <v>0.03091004548387097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42.240169254451615</v>
      </c>
      <c r="AW87" s="9">
        <v>0.9718383965217093</v>
      </c>
      <c r="AX87" s="9">
        <v>0</v>
      </c>
      <c r="AY87" s="9">
        <v>0</v>
      </c>
      <c r="AZ87" s="10">
        <v>1.857646769419355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2.287025467709677</v>
      </c>
      <c r="BG87" s="9">
        <v>0</v>
      </c>
      <c r="BH87" s="9">
        <v>0</v>
      </c>
      <c r="BI87" s="9">
        <v>0</v>
      </c>
      <c r="BJ87" s="10">
        <v>0.006236396129032257</v>
      </c>
      <c r="BK87" s="17">
        <f t="shared" si="2"/>
        <v>47.67843443374752</v>
      </c>
      <c r="BL87" s="16"/>
      <c r="BM87" s="50"/>
    </row>
    <row r="88" spans="1:65" s="12" customFormat="1" ht="15">
      <c r="A88" s="5"/>
      <c r="B88" s="8" t="s">
        <v>302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0.06397206193548388</v>
      </c>
      <c r="I88" s="9">
        <v>0</v>
      </c>
      <c r="J88" s="9">
        <v>0</v>
      </c>
      <c r="K88" s="9">
        <v>0</v>
      </c>
      <c r="L88" s="10">
        <v>0.02850137393548387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0.022572256000000006</v>
      </c>
      <c r="S88" s="9">
        <v>0</v>
      </c>
      <c r="T88" s="9">
        <v>0</v>
      </c>
      <c r="U88" s="9">
        <v>0</v>
      </c>
      <c r="V88" s="10">
        <v>0.004160784516129033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26.395942272741937</v>
      </c>
      <c r="AW88" s="9">
        <v>0.8910617175845665</v>
      </c>
      <c r="AX88" s="9">
        <v>0</v>
      </c>
      <c r="AY88" s="9">
        <v>0</v>
      </c>
      <c r="AZ88" s="10">
        <v>8.08669412232258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0.9159702889032257</v>
      </c>
      <c r="BG88" s="9">
        <v>5.3665149734193545</v>
      </c>
      <c r="BH88" s="9">
        <v>0</v>
      </c>
      <c r="BI88" s="9">
        <v>0</v>
      </c>
      <c r="BJ88" s="10">
        <v>0.22846694325806452</v>
      </c>
      <c r="BK88" s="17">
        <f t="shared" si="2"/>
        <v>42.00385679461682</v>
      </c>
      <c r="BL88" s="16"/>
      <c r="BM88" s="50"/>
    </row>
    <row r="89" spans="1:65" s="12" customFormat="1" ht="15">
      <c r="A89" s="5"/>
      <c r="B89" s="8" t="s">
        <v>305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0.20288235925806453</v>
      </c>
      <c r="I89" s="9">
        <v>0</v>
      </c>
      <c r="J89" s="9">
        <v>0</v>
      </c>
      <c r="K89" s="9">
        <v>0</v>
      </c>
      <c r="L89" s="10">
        <v>0.07809095612903225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0.07850084941935484</v>
      </c>
      <c r="S89" s="9">
        <v>0</v>
      </c>
      <c r="T89" s="9">
        <v>0</v>
      </c>
      <c r="U89" s="9">
        <v>0</v>
      </c>
      <c r="V89" s="10">
        <v>0.001644020129032258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0.05119933870967742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43.62853586912904</v>
      </c>
      <c r="AW89" s="9">
        <v>5.141000260610098</v>
      </c>
      <c r="AX89" s="9">
        <v>0</v>
      </c>
      <c r="AY89" s="9">
        <v>0</v>
      </c>
      <c r="AZ89" s="10">
        <v>2.032491009677419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7.723362685548386</v>
      </c>
      <c r="BG89" s="9">
        <v>1.7407775161290324</v>
      </c>
      <c r="BH89" s="9">
        <v>0</v>
      </c>
      <c r="BI89" s="9">
        <v>0</v>
      </c>
      <c r="BJ89" s="10">
        <v>0</v>
      </c>
      <c r="BK89" s="17">
        <f t="shared" si="2"/>
        <v>60.67848486473915</v>
      </c>
      <c r="BL89" s="16"/>
      <c r="BM89" s="50"/>
    </row>
    <row r="90" spans="1:65" s="12" customFormat="1" ht="15">
      <c r="A90" s="5"/>
      <c r="B90" s="8" t="s">
        <v>331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0.18129411274193544</v>
      </c>
      <c r="I90" s="9">
        <v>0</v>
      </c>
      <c r="J90" s="9">
        <v>0</v>
      </c>
      <c r="K90" s="9">
        <v>0</v>
      </c>
      <c r="L90" s="10">
        <v>0.14424664806451612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0.11194498487096777</v>
      </c>
      <c r="S90" s="9">
        <v>0</v>
      </c>
      <c r="T90" s="9">
        <v>0</v>
      </c>
      <c r="U90" s="9">
        <v>0</v>
      </c>
      <c r="V90" s="10">
        <v>0.016997894612903228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100.3059031040968</v>
      </c>
      <c r="AW90" s="9">
        <v>7.3113569300507315</v>
      </c>
      <c r="AX90" s="9">
        <v>0</v>
      </c>
      <c r="AY90" s="9">
        <v>0</v>
      </c>
      <c r="AZ90" s="10">
        <v>9.242812518580646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6.798936269096774</v>
      </c>
      <c r="BG90" s="9">
        <v>0</v>
      </c>
      <c r="BH90" s="9">
        <v>0</v>
      </c>
      <c r="BI90" s="9">
        <v>0</v>
      </c>
      <c r="BJ90" s="10">
        <v>0.14305110545161293</v>
      </c>
      <c r="BK90" s="17">
        <f t="shared" si="2"/>
        <v>124.2565435675669</v>
      </c>
      <c r="BL90" s="16"/>
      <c r="BM90" s="50"/>
    </row>
    <row r="91" spans="1:65" s="12" customFormat="1" ht="15">
      <c r="A91" s="5"/>
      <c r="B91" s="8" t="s">
        <v>115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0.0061506021935483855</v>
      </c>
      <c r="I91" s="9">
        <v>36.0211772022258</v>
      </c>
      <c r="J91" s="9">
        <v>0</v>
      </c>
      <c r="K91" s="9">
        <v>0</v>
      </c>
      <c r="L91" s="10">
        <v>3.3196488368387085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</v>
      </c>
      <c r="S91" s="9">
        <v>0</v>
      </c>
      <c r="T91" s="9">
        <v>0</v>
      </c>
      <c r="U91" s="9">
        <v>0</v>
      </c>
      <c r="V91" s="10">
        <v>0.024333705193548383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0.054697680483870956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0.5349623551290321</v>
      </c>
      <c r="AW91" s="9">
        <v>18.23485245595958</v>
      </c>
      <c r="AX91" s="9">
        <v>0</v>
      </c>
      <c r="AY91" s="9">
        <v>0</v>
      </c>
      <c r="AZ91" s="10">
        <v>12.830434356451613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0.8827250940967741</v>
      </c>
      <c r="BG91" s="9">
        <v>0</v>
      </c>
      <c r="BH91" s="9">
        <v>0</v>
      </c>
      <c r="BI91" s="9">
        <v>0</v>
      </c>
      <c r="BJ91" s="10">
        <v>2.5146530537096776</v>
      </c>
      <c r="BK91" s="17">
        <f t="shared" si="2"/>
        <v>74.42363534228215</v>
      </c>
      <c r="BL91" s="16"/>
      <c r="BM91" s="50"/>
    </row>
    <row r="92" spans="1:65" s="12" customFormat="1" ht="15">
      <c r="A92" s="5"/>
      <c r="B92" s="8" t="s">
        <v>296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3.1584671154838717</v>
      </c>
      <c r="I92" s="9">
        <v>0.13566850322580645</v>
      </c>
      <c r="J92" s="9">
        <v>0</v>
      </c>
      <c r="K92" s="9">
        <v>0</v>
      </c>
      <c r="L92" s="10">
        <v>4.955239900129031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0.42579455174193553</v>
      </c>
      <c r="S92" s="9">
        <v>5.21801935483871</v>
      </c>
      <c r="T92" s="9">
        <v>0</v>
      </c>
      <c r="U92" s="9">
        <v>0</v>
      </c>
      <c r="V92" s="10">
        <v>7.2420890625806456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15.183192764806455</v>
      </c>
      <c r="AW92" s="9">
        <v>3.5830939527761094</v>
      </c>
      <c r="AX92" s="9">
        <v>0</v>
      </c>
      <c r="AY92" s="9">
        <v>0</v>
      </c>
      <c r="AZ92" s="10">
        <v>7.439532130419355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3.756419123516129</v>
      </c>
      <c r="BG92" s="9">
        <v>0.4154323870967742</v>
      </c>
      <c r="BH92" s="9">
        <v>0.36350333870967744</v>
      </c>
      <c r="BI92" s="9">
        <v>0</v>
      </c>
      <c r="BJ92" s="10">
        <v>2.021841985774193</v>
      </c>
      <c r="BK92" s="17">
        <f t="shared" si="2"/>
        <v>53.8982941710987</v>
      </c>
      <c r="BL92" s="16"/>
      <c r="BM92" s="50"/>
    </row>
    <row r="93" spans="1:65" s="12" customFormat="1" ht="15">
      <c r="A93" s="5"/>
      <c r="B93" s="8" t="s">
        <v>335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2.641699808451613</v>
      </c>
      <c r="I93" s="9">
        <v>11.493344274193548</v>
      </c>
      <c r="J93" s="9">
        <v>0</v>
      </c>
      <c r="K93" s="9">
        <v>0</v>
      </c>
      <c r="L93" s="10">
        <v>1.7401492537096774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0.016863416129032256</v>
      </c>
      <c r="S93" s="9">
        <v>0</v>
      </c>
      <c r="T93" s="9">
        <v>0</v>
      </c>
      <c r="U93" s="9">
        <v>0</v>
      </c>
      <c r="V93" s="10">
        <v>1.9478602016129032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3.5270352947419354</v>
      </c>
      <c r="AW93" s="9">
        <v>0.7762170968600488</v>
      </c>
      <c r="AX93" s="9">
        <v>0</v>
      </c>
      <c r="AY93" s="9">
        <v>0</v>
      </c>
      <c r="AZ93" s="10">
        <v>2.1494990006451613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0.010464564193548388</v>
      </c>
      <c r="BG93" s="9">
        <v>0</v>
      </c>
      <c r="BH93" s="9">
        <v>0</v>
      </c>
      <c r="BI93" s="9">
        <v>0</v>
      </c>
      <c r="BJ93" s="10">
        <v>0.0003875764516129032</v>
      </c>
      <c r="BK93" s="17">
        <f t="shared" si="2"/>
        <v>24.30352048698908</v>
      </c>
      <c r="BL93" s="16"/>
      <c r="BM93" s="50"/>
    </row>
    <row r="94" spans="1:65" s="12" customFormat="1" ht="15">
      <c r="A94" s="5"/>
      <c r="B94" s="8" t="s">
        <v>336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0.3482912639677419</v>
      </c>
      <c r="I94" s="9">
        <v>4.259129032258064</v>
      </c>
      <c r="J94" s="9">
        <v>0</v>
      </c>
      <c r="K94" s="9">
        <v>0</v>
      </c>
      <c r="L94" s="10">
        <v>0.040978125838709675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0.05527187903225806</v>
      </c>
      <c r="S94" s="9">
        <v>0</v>
      </c>
      <c r="T94" s="9">
        <v>0</v>
      </c>
      <c r="U94" s="9">
        <v>0</v>
      </c>
      <c r="V94" s="10">
        <v>0.0018972483870967742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1.461055636580645</v>
      </c>
      <c r="AW94" s="9">
        <v>0.3871021573790153</v>
      </c>
      <c r="AX94" s="9">
        <v>0</v>
      </c>
      <c r="AY94" s="9">
        <v>0</v>
      </c>
      <c r="AZ94" s="10">
        <v>1.2714535301935486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0.010260116129032259</v>
      </c>
      <c r="BG94" s="9">
        <v>0</v>
      </c>
      <c r="BH94" s="9">
        <v>0</v>
      </c>
      <c r="BI94" s="9">
        <v>0</v>
      </c>
      <c r="BJ94" s="10">
        <v>0.13595502035483872</v>
      </c>
      <c r="BK94" s="17">
        <f t="shared" si="2"/>
        <v>7.971394010120951</v>
      </c>
      <c r="BL94" s="16"/>
      <c r="BM94" s="50"/>
    </row>
    <row r="95" spans="1:65" s="12" customFormat="1" ht="15">
      <c r="A95" s="5"/>
      <c r="B95" s="8" t="s">
        <v>291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15.772560320645164</v>
      </c>
      <c r="I95" s="9">
        <v>48.53483873196774</v>
      </c>
      <c r="J95" s="9">
        <v>0</v>
      </c>
      <c r="K95" s="9">
        <v>0</v>
      </c>
      <c r="L95" s="10">
        <v>0.009473836161290322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0.07619848225806453</v>
      </c>
      <c r="S95" s="9">
        <v>0</v>
      </c>
      <c r="T95" s="9">
        <v>0</v>
      </c>
      <c r="U95" s="9">
        <v>0</v>
      </c>
      <c r="V95" s="10">
        <v>0.0021020270967741935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0.40878575480749135</v>
      </c>
      <c r="AW95" s="9">
        <v>0</v>
      </c>
      <c r="AX95" s="9">
        <v>0</v>
      </c>
      <c r="AY95" s="9">
        <v>0</v>
      </c>
      <c r="AZ95" s="10">
        <v>0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0.13168747096774192</v>
      </c>
      <c r="BG95" s="9">
        <v>0</v>
      </c>
      <c r="BH95" s="9">
        <v>0</v>
      </c>
      <c r="BI95" s="9">
        <v>0</v>
      </c>
      <c r="BJ95" s="10">
        <v>0.0010452216129032258</v>
      </c>
      <c r="BK95" s="17">
        <f t="shared" si="2"/>
        <v>64.93669184551717</v>
      </c>
      <c r="BL95" s="16"/>
      <c r="BM95" s="50"/>
    </row>
    <row r="96" spans="1:65" s="12" customFormat="1" ht="15">
      <c r="A96" s="5"/>
      <c r="B96" s="8" t="s">
        <v>293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2.605686702806451</v>
      </c>
      <c r="I96" s="9">
        <v>13.038503903225806</v>
      </c>
      <c r="J96" s="9">
        <v>0</v>
      </c>
      <c r="K96" s="9">
        <v>0</v>
      </c>
      <c r="L96" s="10">
        <v>1.3419313178387098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0.09594523222580645</v>
      </c>
      <c r="S96" s="9">
        <v>0.0042401638709677406</v>
      </c>
      <c r="T96" s="9">
        <v>0</v>
      </c>
      <c r="U96" s="9">
        <v>0</v>
      </c>
      <c r="V96" s="10">
        <v>0.16080821480645166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59.61754637296775</v>
      </c>
      <c r="AW96" s="9">
        <v>22.615089302118395</v>
      </c>
      <c r="AX96" s="9">
        <v>0</v>
      </c>
      <c r="AY96" s="9">
        <v>0</v>
      </c>
      <c r="AZ96" s="10">
        <v>8.528562192580646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7.356481959225807</v>
      </c>
      <c r="BG96" s="9">
        <v>0.1054508064516129</v>
      </c>
      <c r="BH96" s="9">
        <v>0</v>
      </c>
      <c r="BI96" s="9">
        <v>0</v>
      </c>
      <c r="BJ96" s="10">
        <v>0.11230510887096774</v>
      </c>
      <c r="BK96" s="17">
        <f t="shared" si="2"/>
        <v>115.58255127698938</v>
      </c>
      <c r="BL96" s="16"/>
      <c r="BM96" s="50"/>
    </row>
    <row r="97" spans="1:65" s="12" customFormat="1" ht="15">
      <c r="A97" s="5"/>
      <c r="B97" s="8" t="s">
        <v>297</v>
      </c>
      <c r="C97" s="11">
        <v>0</v>
      </c>
      <c r="D97" s="9">
        <v>0.41608464516129035</v>
      </c>
      <c r="E97" s="9">
        <v>0</v>
      </c>
      <c r="F97" s="9">
        <v>0</v>
      </c>
      <c r="G97" s="10">
        <v>0</v>
      </c>
      <c r="H97" s="11">
        <v>5.353969171612903</v>
      </c>
      <c r="I97" s="9">
        <v>5.305079225806452</v>
      </c>
      <c r="J97" s="9">
        <v>0</v>
      </c>
      <c r="K97" s="9">
        <v>0</v>
      </c>
      <c r="L97" s="10">
        <v>0.018983861806451615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0.0015603174193548385</v>
      </c>
      <c r="S97" s="9">
        <v>0</v>
      </c>
      <c r="T97" s="9">
        <v>0</v>
      </c>
      <c r="U97" s="9">
        <v>0</v>
      </c>
      <c r="V97" s="10">
        <v>0.053570898064516134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4.101606485354839</v>
      </c>
      <c r="AC97" s="9">
        <v>9.21747735483871</v>
      </c>
      <c r="AD97" s="9">
        <v>0</v>
      </c>
      <c r="AE97" s="9">
        <v>0</v>
      </c>
      <c r="AF97" s="10">
        <v>3.4845107981290324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0.026098925740696735</v>
      </c>
      <c r="AW97" s="9">
        <v>0</v>
      </c>
      <c r="AX97" s="9">
        <v>0</v>
      </c>
      <c r="AY97" s="9">
        <v>0</v>
      </c>
      <c r="AZ97" s="10">
        <v>1.5769135978064515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0.22835005558064517</v>
      </c>
      <c r="BG97" s="9">
        <v>0</v>
      </c>
      <c r="BH97" s="9">
        <v>0</v>
      </c>
      <c r="BI97" s="9">
        <v>0</v>
      </c>
      <c r="BJ97" s="10">
        <v>0.0010356716129032257</v>
      </c>
      <c r="BK97" s="17">
        <f t="shared" si="2"/>
        <v>29.78524100893425</v>
      </c>
      <c r="BL97" s="16"/>
      <c r="BM97" s="50"/>
    </row>
    <row r="98" spans="1:65" s="12" customFormat="1" ht="15">
      <c r="A98" s="5"/>
      <c r="B98" s="8" t="s">
        <v>298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13.792927306000001</v>
      </c>
      <c r="I98" s="9">
        <v>3.814752758064516</v>
      </c>
      <c r="J98" s="9">
        <v>0</v>
      </c>
      <c r="K98" s="9">
        <v>0</v>
      </c>
      <c r="L98" s="10">
        <v>0.12060889541935485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0.028741287903225807</v>
      </c>
      <c r="S98" s="9">
        <v>1.045137741935484</v>
      </c>
      <c r="T98" s="9">
        <v>0</v>
      </c>
      <c r="U98" s="9">
        <v>0</v>
      </c>
      <c r="V98" s="10">
        <v>0.011496515161290324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251.9825948777742</v>
      </c>
      <c r="AW98" s="9">
        <v>138.99462463254415</v>
      </c>
      <c r="AX98" s="9">
        <v>0</v>
      </c>
      <c r="AY98" s="9">
        <v>0</v>
      </c>
      <c r="AZ98" s="10">
        <v>12.146197671451615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56.57773948306451</v>
      </c>
      <c r="BG98" s="9">
        <v>0</v>
      </c>
      <c r="BH98" s="9">
        <v>0</v>
      </c>
      <c r="BI98" s="9">
        <v>0</v>
      </c>
      <c r="BJ98" s="10">
        <v>0</v>
      </c>
      <c r="BK98" s="17">
        <f t="shared" si="2"/>
        <v>478.5148211693184</v>
      </c>
      <c r="BL98" s="16"/>
      <c r="BM98" s="50"/>
    </row>
    <row r="99" spans="1:65" s="12" customFormat="1" ht="15">
      <c r="A99" s="5"/>
      <c r="B99" s="8" t="s">
        <v>299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5.122009289838709</v>
      </c>
      <c r="I99" s="9">
        <v>34.92297935483871</v>
      </c>
      <c r="J99" s="9">
        <v>0</v>
      </c>
      <c r="K99" s="9">
        <v>0</v>
      </c>
      <c r="L99" s="10">
        <v>0.04375132783870967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0.024651514999999995</v>
      </c>
      <c r="S99" s="9">
        <v>0</v>
      </c>
      <c r="T99" s="9">
        <v>0</v>
      </c>
      <c r="U99" s="9">
        <v>0</v>
      </c>
      <c r="V99" s="10">
        <v>0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0.346857008074292</v>
      </c>
      <c r="AW99" s="9">
        <v>0</v>
      </c>
      <c r="AX99" s="9">
        <v>0</v>
      </c>
      <c r="AY99" s="9">
        <v>0</v>
      </c>
      <c r="AZ99" s="10">
        <v>3.6950115107096773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0.06976124387096774</v>
      </c>
      <c r="BG99" s="9">
        <v>0</v>
      </c>
      <c r="BH99" s="9">
        <v>0</v>
      </c>
      <c r="BI99" s="9">
        <v>0</v>
      </c>
      <c r="BJ99" s="10">
        <v>0.2682730187096774</v>
      </c>
      <c r="BK99" s="17">
        <f t="shared" si="2"/>
        <v>44.49329426888075</v>
      </c>
      <c r="BL99" s="16"/>
      <c r="BM99" s="50"/>
    </row>
    <row r="100" spans="1:65" s="12" customFormat="1" ht="15">
      <c r="A100" s="5"/>
      <c r="B100" s="8" t="s">
        <v>303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0.2021024584516129</v>
      </c>
      <c r="I100" s="9">
        <v>0</v>
      </c>
      <c r="J100" s="9">
        <v>0</v>
      </c>
      <c r="K100" s="9">
        <v>0</v>
      </c>
      <c r="L100" s="10">
        <v>0.18076766948387096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0.020026051483870967</v>
      </c>
      <c r="S100" s="9">
        <v>0</v>
      </c>
      <c r="T100" s="9">
        <v>0</v>
      </c>
      <c r="U100" s="9">
        <v>0</v>
      </c>
      <c r="V100" s="10">
        <v>0.009228071612903226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21.71327399080645</v>
      </c>
      <c r="AW100" s="9">
        <v>0.2555880645059505</v>
      </c>
      <c r="AX100" s="9">
        <v>0</v>
      </c>
      <c r="AY100" s="9">
        <v>0</v>
      </c>
      <c r="AZ100" s="10">
        <v>1.5041704041290322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1.3971570893870968</v>
      </c>
      <c r="BG100" s="9">
        <v>0</v>
      </c>
      <c r="BH100" s="9">
        <v>0</v>
      </c>
      <c r="BI100" s="9">
        <v>0</v>
      </c>
      <c r="BJ100" s="10">
        <v>0.03169291999999999</v>
      </c>
      <c r="BK100" s="17">
        <f t="shared" si="2"/>
        <v>25.314006719860785</v>
      </c>
      <c r="BL100" s="16"/>
      <c r="BM100" s="50"/>
    </row>
    <row r="101" spans="1:65" s="12" customFormat="1" ht="15">
      <c r="A101" s="5"/>
      <c r="B101" s="8" t="s">
        <v>304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1.3343385464516133</v>
      </c>
      <c r="I101" s="9">
        <v>68.8558129032258</v>
      </c>
      <c r="J101" s="9">
        <v>0</v>
      </c>
      <c r="K101" s="9">
        <v>0</v>
      </c>
      <c r="L101" s="10">
        <v>0.3194563413870967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0.006784322741935482</v>
      </c>
      <c r="S101" s="9">
        <v>0</v>
      </c>
      <c r="T101" s="9">
        <v>0</v>
      </c>
      <c r="U101" s="9">
        <v>0</v>
      </c>
      <c r="V101" s="10">
        <v>0.001012585483870968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0.04654888516129032</v>
      </c>
      <c r="AW101" s="9">
        <v>35.292216128948986</v>
      </c>
      <c r="AX101" s="9">
        <v>0</v>
      </c>
      <c r="AY101" s="9">
        <v>0</v>
      </c>
      <c r="AZ101" s="10">
        <v>4.099697748322582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0.05162595096774193</v>
      </c>
      <c r="BG101" s="9">
        <v>39.419800645161295</v>
      </c>
      <c r="BH101" s="9">
        <v>0</v>
      </c>
      <c r="BI101" s="9">
        <v>0</v>
      </c>
      <c r="BJ101" s="10">
        <v>0.0005061367741935483</v>
      </c>
      <c r="BK101" s="17">
        <f t="shared" si="2"/>
        <v>149.4278001946264</v>
      </c>
      <c r="BL101" s="16"/>
      <c r="BM101" s="50"/>
    </row>
    <row r="102" spans="1:65" s="12" customFormat="1" ht="15">
      <c r="A102" s="5"/>
      <c r="B102" s="8" t="s">
        <v>306</v>
      </c>
      <c r="C102" s="11">
        <v>0</v>
      </c>
      <c r="D102" s="9">
        <v>1.0148496774193547</v>
      </c>
      <c r="E102" s="9">
        <v>0</v>
      </c>
      <c r="F102" s="9">
        <v>0</v>
      </c>
      <c r="G102" s="10">
        <v>0</v>
      </c>
      <c r="H102" s="11">
        <v>4.922122420451613</v>
      </c>
      <c r="I102" s="9">
        <v>52.772183225806444</v>
      </c>
      <c r="J102" s="9">
        <v>0</v>
      </c>
      <c r="K102" s="9">
        <v>0</v>
      </c>
      <c r="L102" s="10">
        <v>10.462602722612905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0.050042237838709674</v>
      </c>
      <c r="S102" s="9">
        <v>0</v>
      </c>
      <c r="T102" s="9">
        <v>0</v>
      </c>
      <c r="U102" s="9">
        <v>0</v>
      </c>
      <c r="V102" s="10">
        <v>0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0.1689971181245843</v>
      </c>
      <c r="AW102" s="9">
        <v>0</v>
      </c>
      <c r="AX102" s="9">
        <v>0</v>
      </c>
      <c r="AY102" s="9">
        <v>0</v>
      </c>
      <c r="AZ102" s="10">
        <v>0.018260088387096772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0.29165418951612904</v>
      </c>
      <c r="BG102" s="9">
        <v>12.173392258064515</v>
      </c>
      <c r="BH102" s="9">
        <v>0</v>
      </c>
      <c r="BI102" s="9">
        <v>0</v>
      </c>
      <c r="BJ102" s="10">
        <v>0.0005072246774193548</v>
      </c>
      <c r="BK102" s="17">
        <f t="shared" si="2"/>
        <v>81.87461116289874</v>
      </c>
      <c r="BL102" s="16"/>
      <c r="BM102" s="50"/>
    </row>
    <row r="103" spans="1:65" s="12" customFormat="1" ht="15">
      <c r="A103" s="5"/>
      <c r="B103" s="8" t="s">
        <v>307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1.895697921387097</v>
      </c>
      <c r="I103" s="9">
        <v>22.58835742580645</v>
      </c>
      <c r="J103" s="9">
        <v>0</v>
      </c>
      <c r="K103" s="9">
        <v>0</v>
      </c>
      <c r="L103" s="10">
        <v>2.10655239683871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0.17076491903225807</v>
      </c>
      <c r="S103" s="9">
        <v>0.0066178519032258085</v>
      </c>
      <c r="T103" s="9">
        <v>0</v>
      </c>
      <c r="U103" s="9">
        <v>0</v>
      </c>
      <c r="V103" s="10">
        <v>5.82549875016129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7.777522067741937</v>
      </c>
      <c r="AW103" s="9">
        <v>10.466494065425149</v>
      </c>
      <c r="AX103" s="9">
        <v>0</v>
      </c>
      <c r="AY103" s="9">
        <v>0</v>
      </c>
      <c r="AZ103" s="10">
        <v>1.622387715451613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0.08896519941935487</v>
      </c>
      <c r="BG103" s="9">
        <v>0</v>
      </c>
      <c r="BH103" s="9">
        <v>0</v>
      </c>
      <c r="BI103" s="9">
        <v>0</v>
      </c>
      <c r="BJ103" s="10">
        <v>0.26290769809677417</v>
      </c>
      <c r="BK103" s="17">
        <f t="shared" si="2"/>
        <v>52.81176601126386</v>
      </c>
      <c r="BL103" s="16"/>
      <c r="BM103" s="50"/>
    </row>
    <row r="104" spans="1:65" s="12" customFormat="1" ht="15">
      <c r="A104" s="5"/>
      <c r="B104" s="8" t="s">
        <v>308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0.006601192419354839</v>
      </c>
      <c r="I104" s="9">
        <v>89.36998967741935</v>
      </c>
      <c r="J104" s="9">
        <v>0</v>
      </c>
      <c r="K104" s="9">
        <v>0</v>
      </c>
      <c r="L104" s="10">
        <v>0.03199039403225806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0.5359152676451612</v>
      </c>
      <c r="S104" s="9">
        <v>0</v>
      </c>
      <c r="T104" s="9">
        <v>0</v>
      </c>
      <c r="U104" s="9">
        <v>0</v>
      </c>
      <c r="V104" s="10">
        <v>3.6494438398387095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0.023340871896743935</v>
      </c>
      <c r="AW104" s="9">
        <v>0</v>
      </c>
      <c r="AX104" s="9">
        <v>0</v>
      </c>
      <c r="AY104" s="9">
        <v>0</v>
      </c>
      <c r="AZ104" s="10">
        <v>3.0640605212903225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</v>
      </c>
      <c r="BG104" s="9">
        <v>15.228929032258064</v>
      </c>
      <c r="BH104" s="9">
        <v>0</v>
      </c>
      <c r="BI104" s="9">
        <v>0</v>
      </c>
      <c r="BJ104" s="10">
        <v>0.020812869677419354</v>
      </c>
      <c r="BK104" s="17">
        <f t="shared" si="2"/>
        <v>111.93108366647739</v>
      </c>
      <c r="BL104" s="16"/>
      <c r="BM104" s="50"/>
    </row>
    <row r="105" spans="1:65" s="12" customFormat="1" ht="15">
      <c r="A105" s="5"/>
      <c r="B105" s="8" t="s">
        <v>309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2.3906226825161294</v>
      </c>
      <c r="I105" s="9">
        <v>15.989199064516129</v>
      </c>
      <c r="J105" s="9">
        <v>0</v>
      </c>
      <c r="K105" s="9">
        <v>0</v>
      </c>
      <c r="L105" s="10">
        <v>1.1518433653548388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2.8666700409999994</v>
      </c>
      <c r="S105" s="9">
        <v>5.102183974096775</v>
      </c>
      <c r="T105" s="9">
        <v>0</v>
      </c>
      <c r="U105" s="9">
        <v>0</v>
      </c>
      <c r="V105" s="10">
        <v>6.386507732354838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17.01748786941935</v>
      </c>
      <c r="AW105" s="9">
        <v>16.724516031104514</v>
      </c>
      <c r="AX105" s="9">
        <v>0</v>
      </c>
      <c r="AY105" s="9">
        <v>0</v>
      </c>
      <c r="AZ105" s="10">
        <v>6.497891368064515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5.118481139999999</v>
      </c>
      <c r="BG105" s="9">
        <v>3.17668838132258</v>
      </c>
      <c r="BH105" s="9">
        <v>0</v>
      </c>
      <c r="BI105" s="9">
        <v>0</v>
      </c>
      <c r="BJ105" s="10">
        <v>5.5361002313871</v>
      </c>
      <c r="BK105" s="17">
        <f t="shared" si="2"/>
        <v>87.95819188113677</v>
      </c>
      <c r="BL105" s="16"/>
      <c r="BM105" s="50"/>
    </row>
    <row r="106" spans="1:65" s="12" customFormat="1" ht="15">
      <c r="A106" s="5"/>
      <c r="B106" s="8" t="s">
        <v>310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0.4308116359354839</v>
      </c>
      <c r="I106" s="9">
        <v>87.3404070967742</v>
      </c>
      <c r="J106" s="9">
        <v>0</v>
      </c>
      <c r="K106" s="9">
        <v>0</v>
      </c>
      <c r="L106" s="10">
        <v>0.09866419238709677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0.029959790806451614</v>
      </c>
      <c r="S106" s="9">
        <v>5.077930645161291</v>
      </c>
      <c r="T106" s="9">
        <v>0</v>
      </c>
      <c r="U106" s="9">
        <v>0</v>
      </c>
      <c r="V106" s="10">
        <v>3.3182808614516124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0.24823540790322582</v>
      </c>
      <c r="AW106" s="9">
        <v>10.24415241615032</v>
      </c>
      <c r="AX106" s="9">
        <v>0</v>
      </c>
      <c r="AY106" s="9">
        <v>0</v>
      </c>
      <c r="AZ106" s="10">
        <v>0.0005076388709677419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0.021270069322580645</v>
      </c>
      <c r="BG106" s="9">
        <v>0</v>
      </c>
      <c r="BH106" s="9">
        <v>0</v>
      </c>
      <c r="BI106" s="9">
        <v>0</v>
      </c>
      <c r="BJ106" s="10">
        <v>0.20504725935483864</v>
      </c>
      <c r="BK106" s="17">
        <f t="shared" si="2"/>
        <v>107.01526701411807</v>
      </c>
      <c r="BL106" s="16"/>
      <c r="BM106" s="50"/>
    </row>
    <row r="107" spans="1:65" s="12" customFormat="1" ht="15">
      <c r="A107" s="5"/>
      <c r="B107" s="8" t="s">
        <v>311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0.6605644736129033</v>
      </c>
      <c r="I107" s="9">
        <v>128.68788861829032</v>
      </c>
      <c r="J107" s="9">
        <v>0</v>
      </c>
      <c r="K107" s="9">
        <v>0</v>
      </c>
      <c r="L107" s="10">
        <v>8.633813447354841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0.20341449387096774</v>
      </c>
      <c r="S107" s="9">
        <v>6.087216774193548</v>
      </c>
      <c r="T107" s="9">
        <v>0</v>
      </c>
      <c r="U107" s="9">
        <v>0</v>
      </c>
      <c r="V107" s="10">
        <v>1.014536129032258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0.09330993161290323</v>
      </c>
      <c r="AW107" s="9">
        <v>10.14238387098721</v>
      </c>
      <c r="AX107" s="9">
        <v>0</v>
      </c>
      <c r="AY107" s="9">
        <v>0</v>
      </c>
      <c r="AZ107" s="10">
        <v>0.018256290967741944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0.015213575806451614</v>
      </c>
      <c r="BG107" s="9">
        <v>0</v>
      </c>
      <c r="BH107" s="9">
        <v>0</v>
      </c>
      <c r="BI107" s="9">
        <v>0</v>
      </c>
      <c r="BJ107" s="10">
        <v>0.25964502709677423</v>
      </c>
      <c r="BK107" s="17">
        <f t="shared" si="2"/>
        <v>155.81624263282592</v>
      </c>
      <c r="BL107" s="16"/>
      <c r="BM107" s="50"/>
    </row>
    <row r="108" spans="1:65" s="12" customFormat="1" ht="15">
      <c r="A108" s="5"/>
      <c r="B108" s="8" t="s">
        <v>312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6.8181547288064515</v>
      </c>
      <c r="I108" s="9">
        <v>20.097302315870966</v>
      </c>
      <c r="J108" s="9">
        <v>0</v>
      </c>
      <c r="K108" s="9">
        <v>0</v>
      </c>
      <c r="L108" s="10">
        <v>4.223170504870966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2.9028749216451613</v>
      </c>
      <c r="S108" s="9">
        <v>5.482066064516129</v>
      </c>
      <c r="T108" s="9">
        <v>0</v>
      </c>
      <c r="U108" s="9">
        <v>0</v>
      </c>
      <c r="V108" s="10">
        <v>4.343931283290323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0.15205679032258065</v>
      </c>
      <c r="AC108" s="9">
        <v>0.3041135806451613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48.284169202483874</v>
      </c>
      <c r="AW108" s="9">
        <v>26.358619674075715</v>
      </c>
      <c r="AX108" s="9">
        <v>0</v>
      </c>
      <c r="AY108" s="9">
        <v>0</v>
      </c>
      <c r="AZ108" s="10">
        <v>19.44827700345161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6.96093684467742</v>
      </c>
      <c r="BG108" s="9">
        <v>1.8855042</v>
      </c>
      <c r="BH108" s="9">
        <v>0</v>
      </c>
      <c r="BI108" s="9">
        <v>0</v>
      </c>
      <c r="BJ108" s="10">
        <v>5.4100529164838695</v>
      </c>
      <c r="BK108" s="17">
        <f t="shared" si="2"/>
        <v>152.67123003114025</v>
      </c>
      <c r="BL108" s="16"/>
      <c r="BM108" s="50"/>
    </row>
    <row r="109" spans="1:65" s="12" customFormat="1" ht="15">
      <c r="A109" s="5"/>
      <c r="B109" s="8" t="s">
        <v>313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6.615741489483869</v>
      </c>
      <c r="I109" s="9">
        <v>147.1015587096774</v>
      </c>
      <c r="J109" s="9">
        <v>0</v>
      </c>
      <c r="K109" s="9">
        <v>0</v>
      </c>
      <c r="L109" s="10">
        <v>1.1162947267741936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0.3783621822580645</v>
      </c>
      <c r="S109" s="9">
        <v>7.577346774193548</v>
      </c>
      <c r="T109" s="9">
        <v>0</v>
      </c>
      <c r="U109" s="9">
        <v>0</v>
      </c>
      <c r="V109" s="10">
        <v>10.113209934322581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1.3736737032258064</v>
      </c>
      <c r="AW109" s="9">
        <v>1.0100541936048326</v>
      </c>
      <c r="AX109" s="9">
        <v>0</v>
      </c>
      <c r="AY109" s="9">
        <v>0</v>
      </c>
      <c r="AZ109" s="10">
        <v>12.716582296774195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0.0005050270967741936</v>
      </c>
      <c r="BG109" s="9">
        <v>0</v>
      </c>
      <c r="BH109" s="9">
        <v>0</v>
      </c>
      <c r="BI109" s="9">
        <v>0</v>
      </c>
      <c r="BJ109" s="10">
        <v>0.05403789935483871</v>
      </c>
      <c r="BK109" s="17">
        <f t="shared" si="2"/>
        <v>188.05736693676613</v>
      </c>
      <c r="BL109" s="16"/>
      <c r="BM109" s="50"/>
    </row>
    <row r="110" spans="1:65" s="12" customFormat="1" ht="15">
      <c r="A110" s="5"/>
      <c r="B110" s="8" t="s">
        <v>314</v>
      </c>
      <c r="C110" s="11">
        <v>0</v>
      </c>
      <c r="D110" s="9">
        <v>3.0281467741935484</v>
      </c>
      <c r="E110" s="9">
        <v>0</v>
      </c>
      <c r="F110" s="9">
        <v>0</v>
      </c>
      <c r="G110" s="10">
        <v>0</v>
      </c>
      <c r="H110" s="11">
        <v>0.5682822059677418</v>
      </c>
      <c r="I110" s="9">
        <v>69.67550406096774</v>
      </c>
      <c r="J110" s="9">
        <v>0</v>
      </c>
      <c r="K110" s="9">
        <v>0</v>
      </c>
      <c r="L110" s="10">
        <v>0.3177535348387097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0.00252345564516129</v>
      </c>
      <c r="S110" s="9">
        <v>16.15011612903226</v>
      </c>
      <c r="T110" s="9">
        <v>0</v>
      </c>
      <c r="U110" s="9">
        <v>0</v>
      </c>
      <c r="V110" s="10">
        <v>5.054481657258065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5.127945651935484</v>
      </c>
      <c r="AW110" s="9">
        <v>3.0274412903758003</v>
      </c>
      <c r="AX110" s="9">
        <v>0</v>
      </c>
      <c r="AY110" s="9">
        <v>0</v>
      </c>
      <c r="AZ110" s="10">
        <v>0.27095599548387095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</v>
      </c>
      <c r="BG110" s="9">
        <v>1.0091470967741936</v>
      </c>
      <c r="BH110" s="9">
        <v>0</v>
      </c>
      <c r="BI110" s="9">
        <v>0</v>
      </c>
      <c r="BJ110" s="10">
        <v>0.4197464862580645</v>
      </c>
      <c r="BK110" s="17">
        <f t="shared" si="2"/>
        <v>104.65204433873066</v>
      </c>
      <c r="BL110" s="16"/>
      <c r="BM110" s="50"/>
    </row>
    <row r="111" spans="1:65" s="12" customFormat="1" ht="15">
      <c r="A111" s="5"/>
      <c r="B111" s="8" t="s">
        <v>332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1.4484973393548386</v>
      </c>
      <c r="I111" s="9">
        <v>28.175009032258068</v>
      </c>
      <c r="J111" s="9">
        <v>0</v>
      </c>
      <c r="K111" s="9">
        <v>0</v>
      </c>
      <c r="L111" s="10">
        <v>1.079203470967742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0.01157187870967742</v>
      </c>
      <c r="S111" s="9">
        <v>0</v>
      </c>
      <c r="T111" s="9">
        <v>0</v>
      </c>
      <c r="U111" s="9">
        <v>0</v>
      </c>
      <c r="V111" s="10">
        <v>7.943179046419354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0.7998029048709678</v>
      </c>
      <c r="AW111" s="9">
        <v>2.5151983869589785</v>
      </c>
      <c r="AX111" s="9">
        <v>0</v>
      </c>
      <c r="AY111" s="9">
        <v>0</v>
      </c>
      <c r="AZ111" s="10">
        <v>7.129024732612904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0.008551674516129032</v>
      </c>
      <c r="BG111" s="9">
        <v>0</v>
      </c>
      <c r="BH111" s="9">
        <v>0</v>
      </c>
      <c r="BI111" s="9">
        <v>0</v>
      </c>
      <c r="BJ111" s="10">
        <v>0.2615806322580645</v>
      </c>
      <c r="BK111" s="17">
        <f t="shared" si="2"/>
        <v>49.37161909892672</v>
      </c>
      <c r="BL111" s="16"/>
      <c r="BM111" s="50"/>
    </row>
    <row r="112" spans="1:65" s="12" customFormat="1" ht="15">
      <c r="A112" s="5"/>
      <c r="B112" s="8" t="s">
        <v>337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5.827683125483872</v>
      </c>
      <c r="I112" s="9">
        <v>12.990138061612905</v>
      </c>
      <c r="J112" s="9">
        <v>0</v>
      </c>
      <c r="K112" s="9">
        <v>0</v>
      </c>
      <c r="L112" s="10">
        <v>5.1422190114838715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3.0299525530967735</v>
      </c>
      <c r="S112" s="9">
        <v>0.07784783296774193</v>
      </c>
      <c r="T112" s="9">
        <v>0</v>
      </c>
      <c r="U112" s="9">
        <v>0</v>
      </c>
      <c r="V112" s="10">
        <v>2.1805725082258065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0.22535249032258065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34.206324111741935</v>
      </c>
      <c r="AW112" s="9">
        <v>3.1353151844618043</v>
      </c>
      <c r="AX112" s="9">
        <v>0</v>
      </c>
      <c r="AY112" s="9">
        <v>0</v>
      </c>
      <c r="AZ112" s="10">
        <v>5.29325450583871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9.279781050322578</v>
      </c>
      <c r="BG112" s="9">
        <v>0.0610235764516129</v>
      </c>
      <c r="BH112" s="9">
        <v>0</v>
      </c>
      <c r="BI112" s="9">
        <v>0</v>
      </c>
      <c r="BJ112" s="10">
        <v>1.7317188651935482</v>
      </c>
      <c r="BK112" s="17">
        <f t="shared" si="2"/>
        <v>83.18118287720374</v>
      </c>
      <c r="BL112" s="16"/>
      <c r="BM112" s="50"/>
    </row>
    <row r="113" spans="1:65" s="12" customFormat="1" ht="15">
      <c r="A113" s="5"/>
      <c r="B113" s="8" t="s">
        <v>333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2.15452043148387</v>
      </c>
      <c r="I113" s="9">
        <v>63.09857662912904</v>
      </c>
      <c r="J113" s="9">
        <v>0</v>
      </c>
      <c r="K113" s="9">
        <v>0</v>
      </c>
      <c r="L113" s="10">
        <v>26.075384755096767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0.05017679335483872</v>
      </c>
      <c r="S113" s="9">
        <v>0</v>
      </c>
      <c r="T113" s="9">
        <v>0</v>
      </c>
      <c r="U113" s="9">
        <v>0</v>
      </c>
      <c r="V113" s="10">
        <v>5.019825806451613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4.35507601451613</v>
      </c>
      <c r="AW113" s="9">
        <v>5.439301210675657</v>
      </c>
      <c r="AX113" s="9">
        <v>0</v>
      </c>
      <c r="AY113" s="9">
        <v>0</v>
      </c>
      <c r="AZ113" s="10">
        <v>5.214029532290323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0.5238204037741936</v>
      </c>
      <c r="BG113" s="9">
        <v>0</v>
      </c>
      <c r="BH113" s="9">
        <v>0</v>
      </c>
      <c r="BI113" s="9">
        <v>0</v>
      </c>
      <c r="BJ113" s="10">
        <v>0.0015054111290322579</v>
      </c>
      <c r="BK113" s="17">
        <f t="shared" si="2"/>
        <v>111.93221698790146</v>
      </c>
      <c r="BL113" s="16"/>
      <c r="BM113" s="50"/>
    </row>
    <row r="114" spans="1:65" s="12" customFormat="1" ht="15">
      <c r="A114" s="5"/>
      <c r="B114" s="8" t="s">
        <v>213</v>
      </c>
      <c r="C114" s="11">
        <v>0</v>
      </c>
      <c r="D114" s="9">
        <v>1.6362843870967743</v>
      </c>
      <c r="E114" s="9">
        <v>0</v>
      </c>
      <c r="F114" s="9">
        <v>0</v>
      </c>
      <c r="G114" s="10">
        <v>0</v>
      </c>
      <c r="H114" s="11">
        <v>0.24680622838709676</v>
      </c>
      <c r="I114" s="9">
        <v>0</v>
      </c>
      <c r="J114" s="9">
        <v>0</v>
      </c>
      <c r="K114" s="9">
        <v>0</v>
      </c>
      <c r="L114" s="10">
        <v>11.210320693032257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0.1397659580645161</v>
      </c>
      <c r="S114" s="9">
        <v>1.3635703225806453</v>
      </c>
      <c r="T114" s="9">
        <v>0</v>
      </c>
      <c r="U114" s="9">
        <v>0</v>
      </c>
      <c r="V114" s="10">
        <v>0.10717799529032261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9.244503455387095</v>
      </c>
      <c r="AW114" s="9">
        <v>6.210455864433735</v>
      </c>
      <c r="AX114" s="9">
        <v>0</v>
      </c>
      <c r="AY114" s="9">
        <v>0</v>
      </c>
      <c r="AZ114" s="10">
        <v>6.542872681612902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1.0422489275483873</v>
      </c>
      <c r="BG114" s="9">
        <v>4.368827177419355</v>
      </c>
      <c r="BH114" s="9">
        <v>0</v>
      </c>
      <c r="BI114" s="9">
        <v>0</v>
      </c>
      <c r="BJ114" s="10">
        <v>1.2780042293225808</v>
      </c>
      <c r="BK114" s="17">
        <f t="shared" si="2"/>
        <v>43.39083792017567</v>
      </c>
      <c r="BL114" s="16"/>
      <c r="BM114" s="50"/>
    </row>
    <row r="115" spans="1:65" s="12" customFormat="1" ht="15">
      <c r="A115" s="5"/>
      <c r="B115" s="8" t="s">
        <v>214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14.550467510709673</v>
      </c>
      <c r="I115" s="9">
        <v>11.654013749451613</v>
      </c>
      <c r="J115" s="9">
        <v>0</v>
      </c>
      <c r="K115" s="9">
        <v>0</v>
      </c>
      <c r="L115" s="10">
        <v>0.6604233199677417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0.06898368516129033</v>
      </c>
      <c r="S115" s="9">
        <v>11.654013749451613</v>
      </c>
      <c r="T115" s="9">
        <v>0</v>
      </c>
      <c r="U115" s="9">
        <v>0</v>
      </c>
      <c r="V115" s="10">
        <v>0.5424930580645161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3.075985094612903</v>
      </c>
      <c r="AW115" s="9">
        <v>1.3578312387932512</v>
      </c>
      <c r="AX115" s="9">
        <v>0</v>
      </c>
      <c r="AY115" s="9">
        <v>0</v>
      </c>
      <c r="AZ115" s="10">
        <v>1.8992674489032255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0.3816955505483871</v>
      </c>
      <c r="BG115" s="9">
        <v>1.6640088709677419</v>
      </c>
      <c r="BH115" s="9">
        <v>0</v>
      </c>
      <c r="BI115" s="9">
        <v>0</v>
      </c>
      <c r="BJ115" s="10">
        <v>0.1008364295483871</v>
      </c>
      <c r="BK115" s="17">
        <f t="shared" si="2"/>
        <v>47.61001970618034</v>
      </c>
      <c r="BL115" s="16"/>
      <c r="BM115" s="50"/>
    </row>
    <row r="116" spans="1:65" s="12" customFormat="1" ht="15">
      <c r="A116" s="5"/>
      <c r="B116" s="8" t="s">
        <v>215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13.710768869193547</v>
      </c>
      <c r="I116" s="9">
        <v>70.23223591929032</v>
      </c>
      <c r="J116" s="9">
        <v>0</v>
      </c>
      <c r="K116" s="9">
        <v>0</v>
      </c>
      <c r="L116" s="10">
        <v>5.485425358419354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2.094030713064516</v>
      </c>
      <c r="S116" s="9">
        <v>8.244081747935484</v>
      </c>
      <c r="T116" s="9">
        <v>6.952587096774193</v>
      </c>
      <c r="U116" s="9">
        <v>0</v>
      </c>
      <c r="V116" s="10">
        <v>6.664049303677421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0.10983042580645161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139.59108221170965</v>
      </c>
      <c r="AW116" s="9">
        <v>52.349646788872306</v>
      </c>
      <c r="AX116" s="9">
        <v>0</v>
      </c>
      <c r="AY116" s="9">
        <v>0</v>
      </c>
      <c r="AZ116" s="10">
        <v>99.17797057580646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22.03999481541936</v>
      </c>
      <c r="BG116" s="9">
        <v>5.6308126364838715</v>
      </c>
      <c r="BH116" s="9">
        <v>0</v>
      </c>
      <c r="BI116" s="9">
        <v>0</v>
      </c>
      <c r="BJ116" s="10">
        <v>24.419043070225804</v>
      </c>
      <c r="BK116" s="17">
        <f t="shared" si="2"/>
        <v>456.7015595326787</v>
      </c>
      <c r="BL116" s="16"/>
      <c r="BM116" s="50"/>
    </row>
    <row r="117" spans="1:65" s="12" customFormat="1" ht="15">
      <c r="A117" s="5"/>
      <c r="B117" s="8" t="s">
        <v>216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3.451529126612903</v>
      </c>
      <c r="I117" s="9">
        <v>28.83733616</v>
      </c>
      <c r="J117" s="9">
        <v>0</v>
      </c>
      <c r="K117" s="9">
        <v>0</v>
      </c>
      <c r="L117" s="10">
        <v>3.1622044221612904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3.60427048483871</v>
      </c>
      <c r="S117" s="9">
        <v>7.653567032838711</v>
      </c>
      <c r="T117" s="9">
        <v>0</v>
      </c>
      <c r="U117" s="9">
        <v>0</v>
      </c>
      <c r="V117" s="10">
        <v>3.8544676241290325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0.03418264516129032</v>
      </c>
      <c r="AC117" s="9">
        <v>4.101917419354839</v>
      </c>
      <c r="AD117" s="9">
        <v>0</v>
      </c>
      <c r="AE117" s="9">
        <v>0</v>
      </c>
      <c r="AF117" s="10">
        <v>0.8683944296774193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107.48444422803226</v>
      </c>
      <c r="AW117" s="9">
        <v>51.012866254710545</v>
      </c>
      <c r="AX117" s="9">
        <v>0</v>
      </c>
      <c r="AY117" s="9">
        <v>0</v>
      </c>
      <c r="AZ117" s="10">
        <v>55.753679955322575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16.571803127548392</v>
      </c>
      <c r="BG117" s="9">
        <v>13.527057868225803</v>
      </c>
      <c r="BH117" s="9">
        <v>0</v>
      </c>
      <c r="BI117" s="9">
        <v>0</v>
      </c>
      <c r="BJ117" s="10">
        <v>20.896314390516128</v>
      </c>
      <c r="BK117" s="17">
        <f t="shared" si="2"/>
        <v>320.8140351691299</v>
      </c>
      <c r="BL117" s="16"/>
      <c r="BM117" s="50"/>
    </row>
    <row r="118" spans="1:65" s="12" customFormat="1" ht="15">
      <c r="A118" s="5"/>
      <c r="B118" s="8" t="s">
        <v>217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0.005894812903225807</v>
      </c>
      <c r="I118" s="9">
        <v>3.3895174193548385</v>
      </c>
      <c r="J118" s="9">
        <v>0</v>
      </c>
      <c r="K118" s="9">
        <v>0</v>
      </c>
      <c r="L118" s="10">
        <v>0.10061735867741936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0.02947406451612903</v>
      </c>
      <c r="S118" s="9">
        <v>0</v>
      </c>
      <c r="T118" s="9">
        <v>0</v>
      </c>
      <c r="U118" s="9">
        <v>0</v>
      </c>
      <c r="V118" s="10">
        <v>0.7368516129032258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0.43355912096774196</v>
      </c>
      <c r="AW118" s="9">
        <v>0.011107032870917216</v>
      </c>
      <c r="AX118" s="9">
        <v>0</v>
      </c>
      <c r="AY118" s="9">
        <v>0</v>
      </c>
      <c r="AZ118" s="10">
        <v>1.7340117169677418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0.0035272606451612907</v>
      </c>
      <c r="BG118" s="9">
        <v>0</v>
      </c>
      <c r="BH118" s="9">
        <v>0</v>
      </c>
      <c r="BI118" s="9">
        <v>0</v>
      </c>
      <c r="BJ118" s="10">
        <v>0.22045379032258067</v>
      </c>
      <c r="BK118" s="17">
        <f t="shared" si="2"/>
        <v>6.665014190128982</v>
      </c>
      <c r="BL118" s="16"/>
      <c r="BM118" s="50"/>
    </row>
    <row r="119" spans="1:65" s="12" customFormat="1" ht="15">
      <c r="A119" s="5"/>
      <c r="B119" s="8" t="s">
        <v>218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0.2365064996451613</v>
      </c>
      <c r="I119" s="9">
        <v>0</v>
      </c>
      <c r="J119" s="9">
        <v>0</v>
      </c>
      <c r="K119" s="9">
        <v>0</v>
      </c>
      <c r="L119" s="10">
        <v>0.1790165219354839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0.06936882206451613</v>
      </c>
      <c r="S119" s="9">
        <v>0</v>
      </c>
      <c r="T119" s="9">
        <v>0</v>
      </c>
      <c r="U119" s="9">
        <v>0</v>
      </c>
      <c r="V119" s="10">
        <v>0.08714351290322582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11.572792652580645</v>
      </c>
      <c r="AW119" s="9">
        <v>8.46697980942712</v>
      </c>
      <c r="AX119" s="9">
        <v>0</v>
      </c>
      <c r="AY119" s="9">
        <v>0</v>
      </c>
      <c r="AZ119" s="10">
        <v>17.68445966964516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2.3368461793225803</v>
      </c>
      <c r="BG119" s="9">
        <v>0</v>
      </c>
      <c r="BH119" s="9">
        <v>0</v>
      </c>
      <c r="BI119" s="9">
        <v>0</v>
      </c>
      <c r="BJ119" s="10">
        <v>0.3776508279354839</v>
      </c>
      <c r="BK119" s="17">
        <f t="shared" si="2"/>
        <v>41.01076449545937</v>
      </c>
      <c r="BL119" s="16"/>
      <c r="BM119" s="50"/>
    </row>
    <row r="120" spans="1:65" s="12" customFormat="1" ht="15">
      <c r="A120" s="5"/>
      <c r="B120" s="8" t="s">
        <v>219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0.009791975806451613</v>
      </c>
      <c r="I120" s="9">
        <v>0</v>
      </c>
      <c r="J120" s="9">
        <v>0</v>
      </c>
      <c r="K120" s="9">
        <v>0</v>
      </c>
      <c r="L120" s="10">
        <v>0.07180782258064516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</v>
      </c>
      <c r="S120" s="9">
        <v>0</v>
      </c>
      <c r="T120" s="9">
        <v>0</v>
      </c>
      <c r="U120" s="9">
        <v>0</v>
      </c>
      <c r="V120" s="10">
        <v>0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0</v>
      </c>
      <c r="AW120" s="9">
        <v>0</v>
      </c>
      <c r="AX120" s="9">
        <v>0</v>
      </c>
      <c r="AY120" s="9">
        <v>0</v>
      </c>
      <c r="AZ120" s="10">
        <v>4.162319483870967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0.004183370967741936</v>
      </c>
      <c r="BG120" s="9">
        <v>0</v>
      </c>
      <c r="BH120" s="9">
        <v>0</v>
      </c>
      <c r="BI120" s="9">
        <v>0</v>
      </c>
      <c r="BJ120" s="10">
        <v>0.006784820645161291</v>
      </c>
      <c r="BK120" s="17">
        <f t="shared" si="2"/>
        <v>4.254887473870967</v>
      </c>
      <c r="BL120" s="16"/>
      <c r="BM120" s="50"/>
    </row>
    <row r="121" spans="1:65" s="12" customFormat="1" ht="15">
      <c r="A121" s="5"/>
      <c r="B121" s="8" t="s">
        <v>220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2.322046309354839</v>
      </c>
      <c r="I121" s="9">
        <v>347.5073691373872</v>
      </c>
      <c r="J121" s="9">
        <v>0</v>
      </c>
      <c r="K121" s="9">
        <v>0</v>
      </c>
      <c r="L121" s="10">
        <v>0.874685571580645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0.12347073000000001</v>
      </c>
      <c r="S121" s="9">
        <v>107.53902290322581</v>
      </c>
      <c r="T121" s="9">
        <v>0</v>
      </c>
      <c r="U121" s="9">
        <v>0</v>
      </c>
      <c r="V121" s="10">
        <v>0.01327642258064516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0.13151554838709678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22.52328832109677</v>
      </c>
      <c r="AW121" s="9">
        <v>10.960080186481107</v>
      </c>
      <c r="AX121" s="9">
        <v>0</v>
      </c>
      <c r="AY121" s="9">
        <v>0</v>
      </c>
      <c r="AZ121" s="10">
        <v>5.035159896612903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0.8219721774193549</v>
      </c>
      <c r="BG121" s="9">
        <v>0</v>
      </c>
      <c r="BH121" s="9">
        <v>0</v>
      </c>
      <c r="BI121" s="9">
        <v>0</v>
      </c>
      <c r="BJ121" s="10">
        <v>0.6572459432580646</v>
      </c>
      <c r="BK121" s="17">
        <f t="shared" si="2"/>
        <v>498.5091331473845</v>
      </c>
      <c r="BL121" s="16"/>
      <c r="BM121" s="50"/>
    </row>
    <row r="122" spans="1:65" s="12" customFormat="1" ht="15">
      <c r="A122" s="5"/>
      <c r="B122" s="8" t="s">
        <v>221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1.3529727483870968</v>
      </c>
      <c r="I122" s="9">
        <v>66.3221935483871</v>
      </c>
      <c r="J122" s="9">
        <v>0</v>
      </c>
      <c r="K122" s="9">
        <v>0</v>
      </c>
      <c r="L122" s="10">
        <v>0.0894639780967742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0.09815684645161289</v>
      </c>
      <c r="S122" s="9">
        <v>33.50300692458064</v>
      </c>
      <c r="T122" s="9">
        <v>0</v>
      </c>
      <c r="U122" s="9">
        <v>0</v>
      </c>
      <c r="V122" s="10">
        <v>0.022597433129032257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1.606564055483871</v>
      </c>
      <c r="AW122" s="9">
        <v>17.8795853809593</v>
      </c>
      <c r="AX122" s="9">
        <v>0</v>
      </c>
      <c r="AY122" s="9">
        <v>0</v>
      </c>
      <c r="AZ122" s="10">
        <v>3.66830434483871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1.6103644270000002</v>
      </c>
      <c r="BG122" s="9">
        <v>0</v>
      </c>
      <c r="BH122" s="9">
        <v>0</v>
      </c>
      <c r="BI122" s="9">
        <v>0</v>
      </c>
      <c r="BJ122" s="10">
        <v>8.592869600193549</v>
      </c>
      <c r="BK122" s="17">
        <f t="shared" si="2"/>
        <v>134.7460792875077</v>
      </c>
      <c r="BL122" s="16"/>
      <c r="BM122" s="50"/>
    </row>
    <row r="123" spans="1:65" s="12" customFormat="1" ht="15">
      <c r="A123" s="5"/>
      <c r="B123" s="8" t="s">
        <v>222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1.0667613189677418</v>
      </c>
      <c r="I123" s="9">
        <v>104.0633020528387</v>
      </c>
      <c r="J123" s="9">
        <v>0</v>
      </c>
      <c r="K123" s="9">
        <v>0</v>
      </c>
      <c r="L123" s="10">
        <v>0.568031027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0.015083256806451612</v>
      </c>
      <c r="S123" s="9">
        <v>71.8440478006129</v>
      </c>
      <c r="T123" s="9">
        <v>0</v>
      </c>
      <c r="U123" s="9">
        <v>0</v>
      </c>
      <c r="V123" s="10">
        <v>0.09508592651612902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11.342780394322581</v>
      </c>
      <c r="AW123" s="9">
        <v>14.047520255170825</v>
      </c>
      <c r="AX123" s="9">
        <v>0</v>
      </c>
      <c r="AY123" s="9">
        <v>0</v>
      </c>
      <c r="AZ123" s="10">
        <v>4.481634432903226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0.40014407080645165</v>
      </c>
      <c r="BG123" s="9">
        <v>0.1306900322580645</v>
      </c>
      <c r="BH123" s="9">
        <v>0</v>
      </c>
      <c r="BI123" s="9">
        <v>0</v>
      </c>
      <c r="BJ123" s="10">
        <v>0.09994417087096774</v>
      </c>
      <c r="BK123" s="17">
        <f t="shared" si="2"/>
        <v>208.15502473907404</v>
      </c>
      <c r="BL123" s="16"/>
      <c r="BM123" s="50"/>
    </row>
    <row r="124" spans="1:65" s="12" customFormat="1" ht="15">
      <c r="A124" s="5"/>
      <c r="B124" s="8" t="s">
        <v>116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10.076457384903225</v>
      </c>
      <c r="I124" s="9">
        <v>20.45895741935484</v>
      </c>
      <c r="J124" s="9">
        <v>0</v>
      </c>
      <c r="K124" s="9">
        <v>0</v>
      </c>
      <c r="L124" s="10">
        <v>0.11098984399999998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</v>
      </c>
      <c r="S124" s="9">
        <v>35.01907149032258</v>
      </c>
      <c r="T124" s="9">
        <v>0</v>
      </c>
      <c r="U124" s="9">
        <v>0</v>
      </c>
      <c r="V124" s="10">
        <v>2.455959798064516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9.302363518096776</v>
      </c>
      <c r="AW124" s="9">
        <v>8.019887806575134</v>
      </c>
      <c r="AX124" s="9">
        <v>0</v>
      </c>
      <c r="AY124" s="9">
        <v>0</v>
      </c>
      <c r="AZ124" s="10">
        <v>1.8739010480000002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3.968800605580645</v>
      </c>
      <c r="BG124" s="9">
        <v>0.1527597677419355</v>
      </c>
      <c r="BH124" s="9">
        <v>0</v>
      </c>
      <c r="BI124" s="9">
        <v>0</v>
      </c>
      <c r="BJ124" s="10">
        <v>1.310548373387097</v>
      </c>
      <c r="BK124" s="17">
        <f t="shared" si="2"/>
        <v>92.74969705602672</v>
      </c>
      <c r="BL124" s="16"/>
      <c r="BM124" s="50"/>
    </row>
    <row r="125" spans="1:65" s="12" customFormat="1" ht="15">
      <c r="A125" s="5"/>
      <c r="B125" s="8" t="s">
        <v>223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0.732949864</v>
      </c>
      <c r="I125" s="9">
        <v>1.334658048387097</v>
      </c>
      <c r="J125" s="9">
        <v>0</v>
      </c>
      <c r="K125" s="9">
        <v>0</v>
      </c>
      <c r="L125" s="10">
        <v>2.118915420032258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</v>
      </c>
      <c r="S125" s="9">
        <v>0</v>
      </c>
      <c r="T125" s="9">
        <v>0</v>
      </c>
      <c r="U125" s="9">
        <v>0</v>
      </c>
      <c r="V125" s="10">
        <v>0.014712072935483876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3.099481150258065</v>
      </c>
      <c r="AW125" s="9">
        <v>1.837749645345001</v>
      </c>
      <c r="AX125" s="9">
        <v>0</v>
      </c>
      <c r="AY125" s="9">
        <v>0</v>
      </c>
      <c r="AZ125" s="10">
        <v>1.466683089483871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0.5361159309677419</v>
      </c>
      <c r="BG125" s="9">
        <v>0.7224130484193549</v>
      </c>
      <c r="BH125" s="9">
        <v>0</v>
      </c>
      <c r="BI125" s="9">
        <v>0</v>
      </c>
      <c r="BJ125" s="10">
        <v>0.24835464806451613</v>
      </c>
      <c r="BK125" s="17">
        <f t="shared" si="2"/>
        <v>12.11203291789339</v>
      </c>
      <c r="BL125" s="16"/>
      <c r="BM125" s="50"/>
    </row>
    <row r="126" spans="1:65" s="12" customFormat="1" ht="15">
      <c r="A126" s="5"/>
      <c r="B126" s="8" t="s">
        <v>224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1.578079833354839</v>
      </c>
      <c r="I126" s="9">
        <v>12.634605877419354</v>
      </c>
      <c r="J126" s="9">
        <v>0</v>
      </c>
      <c r="K126" s="9">
        <v>0</v>
      </c>
      <c r="L126" s="10">
        <v>3.246306612225806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0.49503115977419354</v>
      </c>
      <c r="S126" s="9">
        <v>1.298749390032258</v>
      </c>
      <c r="T126" s="9">
        <v>0.9089644516129032</v>
      </c>
      <c r="U126" s="9">
        <v>0</v>
      </c>
      <c r="V126" s="10">
        <v>0.665587638096774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23.627144605096777</v>
      </c>
      <c r="AW126" s="9">
        <v>15.944365062469911</v>
      </c>
      <c r="AX126" s="9">
        <v>0</v>
      </c>
      <c r="AY126" s="9">
        <v>0</v>
      </c>
      <c r="AZ126" s="10">
        <v>21.500209899322584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3.8290715325161297</v>
      </c>
      <c r="BG126" s="9">
        <v>3.695559456935484</v>
      </c>
      <c r="BH126" s="9">
        <v>0</v>
      </c>
      <c r="BI126" s="9">
        <v>0</v>
      </c>
      <c r="BJ126" s="10">
        <v>6.141993848032259</v>
      </c>
      <c r="BK126" s="17">
        <f t="shared" si="2"/>
        <v>95.56566936688927</v>
      </c>
      <c r="BL126" s="16"/>
      <c r="BM126" s="50"/>
    </row>
    <row r="127" spans="1:65" s="12" customFormat="1" ht="15">
      <c r="A127" s="5"/>
      <c r="B127" s="8" t="s">
        <v>225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0.5408060951612903</v>
      </c>
      <c r="I127" s="9">
        <v>27.93166129032258</v>
      </c>
      <c r="J127" s="9">
        <v>0</v>
      </c>
      <c r="K127" s="9">
        <v>0</v>
      </c>
      <c r="L127" s="10">
        <v>0.3834255322580645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0.0825253629032258</v>
      </c>
      <c r="S127" s="9">
        <v>0</v>
      </c>
      <c r="T127" s="9">
        <v>0</v>
      </c>
      <c r="U127" s="9">
        <v>0</v>
      </c>
      <c r="V127" s="10">
        <v>0.007617725806451611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0.6836937945483871</v>
      </c>
      <c r="AW127" s="9">
        <v>2.5321380637112405</v>
      </c>
      <c r="AX127" s="9">
        <v>0</v>
      </c>
      <c r="AY127" s="9">
        <v>0</v>
      </c>
      <c r="AZ127" s="10">
        <v>2.818269665806451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0.5000846072580645</v>
      </c>
      <c r="BG127" s="9">
        <v>11.804295602677419</v>
      </c>
      <c r="BH127" s="9">
        <v>0</v>
      </c>
      <c r="BI127" s="9">
        <v>0</v>
      </c>
      <c r="BJ127" s="10">
        <v>0.5159988770322581</v>
      </c>
      <c r="BK127" s="17">
        <f t="shared" si="2"/>
        <v>47.80051661748544</v>
      </c>
      <c r="BL127" s="16"/>
      <c r="BM127" s="50"/>
    </row>
    <row r="128" spans="1:65" s="12" customFormat="1" ht="15">
      <c r="A128" s="5"/>
      <c r="B128" s="8" t="s">
        <v>226</v>
      </c>
      <c r="C128" s="11">
        <v>0</v>
      </c>
      <c r="D128" s="9">
        <v>4.008585</v>
      </c>
      <c r="E128" s="9">
        <v>0</v>
      </c>
      <c r="F128" s="9">
        <v>0</v>
      </c>
      <c r="G128" s="10">
        <v>0</v>
      </c>
      <c r="H128" s="11">
        <v>0.21475780396774194</v>
      </c>
      <c r="I128" s="9">
        <v>2.586183870967742</v>
      </c>
      <c r="J128" s="9">
        <v>0</v>
      </c>
      <c r="K128" s="9">
        <v>0</v>
      </c>
      <c r="L128" s="10">
        <v>0.31318686677419355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0.03943930403225806</v>
      </c>
      <c r="S128" s="9">
        <v>0</v>
      </c>
      <c r="T128" s="9">
        <v>6.4654596774193545</v>
      </c>
      <c r="U128" s="9">
        <v>0</v>
      </c>
      <c r="V128" s="10">
        <v>0.037370356935483864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7.503208389451613</v>
      </c>
      <c r="AW128" s="9">
        <v>1.5293903222645604</v>
      </c>
      <c r="AX128" s="9">
        <v>0</v>
      </c>
      <c r="AY128" s="9">
        <v>0</v>
      </c>
      <c r="AZ128" s="10">
        <v>1.2977323416774194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1.3248619979677418</v>
      </c>
      <c r="BG128" s="9">
        <v>0.21666362903225808</v>
      </c>
      <c r="BH128" s="9">
        <v>0</v>
      </c>
      <c r="BI128" s="9">
        <v>0</v>
      </c>
      <c r="BJ128" s="10">
        <v>0.17516804261290325</v>
      </c>
      <c r="BK128" s="17">
        <f t="shared" si="2"/>
        <v>25.71200760310327</v>
      </c>
      <c r="BL128" s="16"/>
      <c r="BM128" s="50"/>
    </row>
    <row r="129" spans="1:65" s="12" customFormat="1" ht="15">
      <c r="A129" s="5"/>
      <c r="B129" s="8" t="s">
        <v>227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0.6807156070967743</v>
      </c>
      <c r="I129" s="9">
        <v>25.305412903225807</v>
      </c>
      <c r="J129" s="9">
        <v>0</v>
      </c>
      <c r="K129" s="9">
        <v>0</v>
      </c>
      <c r="L129" s="10">
        <v>0.03934991706451613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0.0005798390322580646</v>
      </c>
      <c r="S129" s="9">
        <v>0</v>
      </c>
      <c r="T129" s="9">
        <v>0</v>
      </c>
      <c r="U129" s="9">
        <v>0</v>
      </c>
      <c r="V129" s="10">
        <v>0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1.4163333961290323</v>
      </c>
      <c r="AW129" s="9">
        <v>0.25224103225806455</v>
      </c>
      <c r="AX129" s="9">
        <v>0</v>
      </c>
      <c r="AY129" s="9">
        <v>0</v>
      </c>
      <c r="AZ129" s="10">
        <v>0.7693351483870968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0.7120266199354839</v>
      </c>
      <c r="BG129" s="9">
        <v>0</v>
      </c>
      <c r="BH129" s="9">
        <v>0</v>
      </c>
      <c r="BI129" s="9">
        <v>0</v>
      </c>
      <c r="BJ129" s="10">
        <v>0.0006306025806451616</v>
      </c>
      <c r="BK129" s="17">
        <f t="shared" si="2"/>
        <v>29.176625065709683</v>
      </c>
      <c r="BL129" s="16"/>
      <c r="BM129" s="50"/>
    </row>
    <row r="130" spans="1:65" s="12" customFormat="1" ht="15">
      <c r="A130" s="5"/>
      <c r="B130" s="8" t="s">
        <v>228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2.9335843806774196</v>
      </c>
      <c r="I130" s="9">
        <v>2.6611188870967744</v>
      </c>
      <c r="J130" s="9">
        <v>0</v>
      </c>
      <c r="K130" s="9">
        <v>0</v>
      </c>
      <c r="L130" s="10">
        <v>1.252371360967742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0.6673566926129031</v>
      </c>
      <c r="S130" s="9">
        <v>49.65258411290323</v>
      </c>
      <c r="T130" s="9">
        <v>0</v>
      </c>
      <c r="U130" s="9">
        <v>0</v>
      </c>
      <c r="V130" s="10">
        <v>0.19392365983870966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46.223091092967756</v>
      </c>
      <c r="AW130" s="9">
        <v>41.86047054289879</v>
      </c>
      <c r="AX130" s="9">
        <v>0</v>
      </c>
      <c r="AY130" s="9">
        <v>0</v>
      </c>
      <c r="AZ130" s="10">
        <v>16.400799590225805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17.11663984470968</v>
      </c>
      <c r="BG130" s="9">
        <v>3.8290874124193555</v>
      </c>
      <c r="BH130" s="9">
        <v>0</v>
      </c>
      <c r="BI130" s="9">
        <v>0</v>
      </c>
      <c r="BJ130" s="10">
        <v>15.664425794225806</v>
      </c>
      <c r="BK130" s="17">
        <f t="shared" si="2"/>
        <v>198.45545337154397</v>
      </c>
      <c r="BL130" s="16"/>
      <c r="BM130" s="50"/>
    </row>
    <row r="131" spans="1:65" s="12" customFormat="1" ht="15">
      <c r="A131" s="5"/>
      <c r="B131" s="8" t="s">
        <v>229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6.3716691439677415</v>
      </c>
      <c r="I131" s="9">
        <v>1.5113811141290323</v>
      </c>
      <c r="J131" s="9">
        <v>0</v>
      </c>
      <c r="K131" s="9">
        <v>0</v>
      </c>
      <c r="L131" s="10">
        <v>9.902796338290319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1.6216697218064515</v>
      </c>
      <c r="S131" s="9">
        <v>15.869190913096775</v>
      </c>
      <c r="T131" s="9">
        <v>0</v>
      </c>
      <c r="U131" s="9">
        <v>0</v>
      </c>
      <c r="V131" s="10">
        <v>4.72682273967742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0.22781573870967742</v>
      </c>
      <c r="AC131" s="9">
        <v>0</v>
      </c>
      <c r="AD131" s="9">
        <v>0</v>
      </c>
      <c r="AE131" s="9">
        <v>0</v>
      </c>
      <c r="AF131" s="10">
        <v>0.432852745903226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94.56618348990322</v>
      </c>
      <c r="AW131" s="9">
        <v>60.74607924825538</v>
      </c>
      <c r="AX131" s="9">
        <v>0</v>
      </c>
      <c r="AY131" s="9">
        <v>0</v>
      </c>
      <c r="AZ131" s="10">
        <v>80.85776609019351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16.996977665838713</v>
      </c>
      <c r="BG131" s="9">
        <v>3.375289206129032</v>
      </c>
      <c r="BH131" s="9">
        <v>0.20101388709677417</v>
      </c>
      <c r="BI131" s="9">
        <v>0</v>
      </c>
      <c r="BJ131" s="10">
        <v>16.79908562770968</v>
      </c>
      <c r="BK131" s="17">
        <f t="shared" si="2"/>
        <v>314.2065936707069</v>
      </c>
      <c r="BL131" s="16"/>
      <c r="BM131" s="50"/>
    </row>
    <row r="132" spans="1:65" s="12" customFormat="1" ht="15">
      <c r="A132" s="5"/>
      <c r="B132" s="8" t="s">
        <v>230</v>
      </c>
      <c r="C132" s="11">
        <v>0</v>
      </c>
      <c r="D132" s="9">
        <v>203.79071</v>
      </c>
      <c r="E132" s="9">
        <v>0</v>
      </c>
      <c r="F132" s="9">
        <v>0</v>
      </c>
      <c r="G132" s="10">
        <v>0</v>
      </c>
      <c r="H132" s="11">
        <v>0.04153696</v>
      </c>
      <c r="I132" s="9">
        <v>0</v>
      </c>
      <c r="J132" s="9">
        <v>0</v>
      </c>
      <c r="K132" s="9">
        <v>0</v>
      </c>
      <c r="L132" s="10">
        <v>0.4126489563548387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</v>
      </c>
      <c r="S132" s="9">
        <v>0</v>
      </c>
      <c r="T132" s="9">
        <v>0</v>
      </c>
      <c r="U132" s="9">
        <v>0</v>
      </c>
      <c r="V132" s="10">
        <v>0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1.2747447651935484</v>
      </c>
      <c r="AW132" s="9">
        <v>0.00809961171414711</v>
      </c>
      <c r="AX132" s="9">
        <v>0</v>
      </c>
      <c r="AY132" s="9">
        <v>0</v>
      </c>
      <c r="AZ132" s="10">
        <v>0.31065796403225804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0.06987490258064516</v>
      </c>
      <c r="BG132" s="9">
        <v>0</v>
      </c>
      <c r="BH132" s="9">
        <v>0</v>
      </c>
      <c r="BI132" s="9">
        <v>0</v>
      </c>
      <c r="BJ132" s="10">
        <v>0.009057857741935484</v>
      </c>
      <c r="BK132" s="17">
        <f t="shared" si="2"/>
        <v>205.91733101761739</v>
      </c>
      <c r="BL132" s="16"/>
      <c r="BM132" s="50"/>
    </row>
    <row r="133" spans="1:65" s="12" customFormat="1" ht="15">
      <c r="A133" s="5"/>
      <c r="B133" s="8" t="s">
        <v>231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</v>
      </c>
      <c r="I133" s="9">
        <v>0</v>
      </c>
      <c r="J133" s="9">
        <v>0</v>
      </c>
      <c r="K133" s="9">
        <v>0</v>
      </c>
      <c r="L133" s="10">
        <v>0.02031643812903227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</v>
      </c>
      <c r="S133" s="9">
        <v>0</v>
      </c>
      <c r="T133" s="9">
        <v>0</v>
      </c>
      <c r="U133" s="9">
        <v>0</v>
      </c>
      <c r="V133" s="10">
        <v>0.0022685114516129037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0.32315653237324</v>
      </c>
      <c r="AW133" s="9">
        <v>0</v>
      </c>
      <c r="AX133" s="9">
        <v>0</v>
      </c>
      <c r="AY133" s="9">
        <v>0</v>
      </c>
      <c r="AZ133" s="10">
        <v>13.98693833332258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</v>
      </c>
      <c r="BG133" s="9">
        <v>0</v>
      </c>
      <c r="BH133" s="9">
        <v>0</v>
      </c>
      <c r="BI133" s="9">
        <v>0</v>
      </c>
      <c r="BJ133" s="10">
        <v>0</v>
      </c>
      <c r="BK133" s="17">
        <f t="shared" si="2"/>
        <v>14.332679815276466</v>
      </c>
      <c r="BL133" s="16"/>
      <c r="BM133" s="50"/>
    </row>
    <row r="134" spans="1:65" s="12" customFormat="1" ht="15">
      <c r="A134" s="5"/>
      <c r="B134" s="8" t="s">
        <v>232</v>
      </c>
      <c r="C134" s="11">
        <v>0</v>
      </c>
      <c r="D134" s="9">
        <v>353.95765390432257</v>
      </c>
      <c r="E134" s="9">
        <v>0</v>
      </c>
      <c r="F134" s="9">
        <v>0</v>
      </c>
      <c r="G134" s="10">
        <v>0</v>
      </c>
      <c r="H134" s="11">
        <v>0</v>
      </c>
      <c r="I134" s="9">
        <v>0</v>
      </c>
      <c r="J134" s="9">
        <v>0</v>
      </c>
      <c r="K134" s="9">
        <v>0</v>
      </c>
      <c r="L134" s="10">
        <v>0.16361244212903225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0.00103102735483871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0.39577870525890735</v>
      </c>
      <c r="AW134" s="9">
        <v>0</v>
      </c>
      <c r="AX134" s="9">
        <v>0</v>
      </c>
      <c r="AY134" s="9">
        <v>0</v>
      </c>
      <c r="AZ134" s="10">
        <v>0.07554259222580648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0.019083385193548387</v>
      </c>
      <c r="BG134" s="9">
        <v>0</v>
      </c>
      <c r="BH134" s="9">
        <v>0</v>
      </c>
      <c r="BI134" s="9">
        <v>0</v>
      </c>
      <c r="BJ134" s="10">
        <v>0.058741080967741936</v>
      </c>
      <c r="BK134" s="17">
        <f t="shared" si="2"/>
        <v>354.67144313745246</v>
      </c>
      <c r="BL134" s="16"/>
      <c r="BM134" s="50"/>
    </row>
    <row r="135" spans="1:65" s="12" customFormat="1" ht="15">
      <c r="A135" s="5"/>
      <c r="B135" s="8" t="s">
        <v>233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5.463294961193548</v>
      </c>
      <c r="I135" s="9">
        <v>48.88593974193549</v>
      </c>
      <c r="J135" s="9">
        <v>0</v>
      </c>
      <c r="K135" s="9">
        <v>0</v>
      </c>
      <c r="L135" s="10">
        <v>5.278421836806452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0.7491070593225806</v>
      </c>
      <c r="S135" s="9">
        <v>0.268604064516129</v>
      </c>
      <c r="T135" s="9">
        <v>0.3357550806451613</v>
      </c>
      <c r="U135" s="9">
        <v>0</v>
      </c>
      <c r="V135" s="10">
        <v>3.572068074064516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0.13247470967741934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78.72645572161291</v>
      </c>
      <c r="AW135" s="9">
        <v>38.75316724572805</v>
      </c>
      <c r="AX135" s="9">
        <v>0</v>
      </c>
      <c r="AY135" s="9">
        <v>0</v>
      </c>
      <c r="AZ135" s="10">
        <v>45.033542152774196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22.48596334135484</v>
      </c>
      <c r="BG135" s="9">
        <v>5.444525080548388</v>
      </c>
      <c r="BH135" s="9">
        <v>0</v>
      </c>
      <c r="BI135" s="9">
        <v>0</v>
      </c>
      <c r="BJ135" s="10">
        <v>14.974016444387097</v>
      </c>
      <c r="BK135" s="17">
        <f t="shared" si="2"/>
        <v>270.10333551456677</v>
      </c>
      <c r="BL135" s="16"/>
      <c r="BM135" s="50"/>
    </row>
    <row r="136" spans="1:65" s="12" customFormat="1" ht="15">
      <c r="A136" s="5"/>
      <c r="B136" s="8" t="s">
        <v>234</v>
      </c>
      <c r="C136" s="11">
        <v>0</v>
      </c>
      <c r="D136" s="9">
        <v>2.3897709677419354</v>
      </c>
      <c r="E136" s="9">
        <v>0</v>
      </c>
      <c r="F136" s="9">
        <v>0</v>
      </c>
      <c r="G136" s="10">
        <v>0</v>
      </c>
      <c r="H136" s="11">
        <v>0.0023897709677419355</v>
      </c>
      <c r="I136" s="9">
        <v>0</v>
      </c>
      <c r="J136" s="9">
        <v>0</v>
      </c>
      <c r="K136" s="9">
        <v>0</v>
      </c>
      <c r="L136" s="10">
        <v>0.43790439380645163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0.01328712658064516</v>
      </c>
      <c r="S136" s="9">
        <v>0</v>
      </c>
      <c r="T136" s="9">
        <v>0</v>
      </c>
      <c r="U136" s="9">
        <v>0</v>
      </c>
      <c r="V136" s="10">
        <v>0.01137530980645161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1.2828340788387098</v>
      </c>
      <c r="AW136" s="9">
        <v>0.1617638915536186</v>
      </c>
      <c r="AX136" s="9">
        <v>0</v>
      </c>
      <c r="AY136" s="9">
        <v>0</v>
      </c>
      <c r="AZ136" s="10">
        <v>3.190758570290323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4.915061008967743</v>
      </c>
      <c r="BG136" s="9">
        <v>0</v>
      </c>
      <c r="BH136" s="9">
        <v>0</v>
      </c>
      <c r="BI136" s="9">
        <v>0</v>
      </c>
      <c r="BJ136" s="10">
        <v>0.9789111639677419</v>
      </c>
      <c r="BK136" s="17">
        <f t="shared" si="2"/>
        <v>13.384056282521362</v>
      </c>
      <c r="BL136" s="16"/>
      <c r="BM136" s="50"/>
    </row>
    <row r="137" spans="1:65" s="12" customFormat="1" ht="15">
      <c r="A137" s="5"/>
      <c r="B137" s="8" t="s">
        <v>235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0.31747795893548386</v>
      </c>
      <c r="I137" s="9">
        <v>0</v>
      </c>
      <c r="J137" s="9">
        <v>0</v>
      </c>
      <c r="K137" s="9">
        <v>0</v>
      </c>
      <c r="L137" s="10">
        <v>0.30837493758064516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0.06273944032258065</v>
      </c>
      <c r="S137" s="9">
        <v>0</v>
      </c>
      <c r="T137" s="9">
        <v>0</v>
      </c>
      <c r="U137" s="9">
        <v>0</v>
      </c>
      <c r="V137" s="10">
        <v>0.036857169806451616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6.371250959774193</v>
      </c>
      <c r="AW137" s="9">
        <v>1.3568147502889265</v>
      </c>
      <c r="AX137" s="9">
        <v>0</v>
      </c>
      <c r="AY137" s="9">
        <v>0</v>
      </c>
      <c r="AZ137" s="10">
        <v>4.724285577677421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0.8910615411612903</v>
      </c>
      <c r="BG137" s="9">
        <v>0</v>
      </c>
      <c r="BH137" s="9">
        <v>0.16241304838709678</v>
      </c>
      <c r="BI137" s="9">
        <v>0</v>
      </c>
      <c r="BJ137" s="10">
        <v>0.6577498997741934</v>
      </c>
      <c r="BK137" s="17">
        <f t="shared" si="2"/>
        <v>14.889025283708282</v>
      </c>
      <c r="BL137" s="16"/>
      <c r="BM137" s="50"/>
    </row>
    <row r="138" spans="1:65" s="12" customFormat="1" ht="15">
      <c r="A138" s="5"/>
      <c r="B138" s="8" t="s">
        <v>236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0.7544584410645162</v>
      </c>
      <c r="I138" s="9">
        <v>103.32359303225807</v>
      </c>
      <c r="J138" s="9">
        <v>0</v>
      </c>
      <c r="K138" s="9">
        <v>0</v>
      </c>
      <c r="L138" s="10">
        <v>0.060526274516129026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0.004765848387096774</v>
      </c>
      <c r="S138" s="9">
        <v>49.660140193548386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5.49229600367742</v>
      </c>
      <c r="AW138" s="9">
        <v>1.8996077419975</v>
      </c>
      <c r="AX138" s="9">
        <v>0</v>
      </c>
      <c r="AY138" s="9">
        <v>0</v>
      </c>
      <c r="AZ138" s="10">
        <v>6.2180169739677424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0.19755920516129033</v>
      </c>
      <c r="BG138" s="9">
        <v>52.12830992422579</v>
      </c>
      <c r="BH138" s="9">
        <v>0</v>
      </c>
      <c r="BI138" s="9">
        <v>0</v>
      </c>
      <c r="BJ138" s="10">
        <v>0.053663918709677426</v>
      </c>
      <c r="BK138" s="17">
        <f t="shared" si="2"/>
        <v>219.7929375575136</v>
      </c>
      <c r="BL138" s="16"/>
      <c r="BM138" s="50"/>
    </row>
    <row r="139" spans="1:65" s="12" customFormat="1" ht="15">
      <c r="A139" s="5"/>
      <c r="B139" s="8" t="s">
        <v>237</v>
      </c>
      <c r="C139" s="11">
        <v>0</v>
      </c>
      <c r="D139" s="9">
        <v>1.9017225806451612</v>
      </c>
      <c r="E139" s="9">
        <v>0</v>
      </c>
      <c r="F139" s="9">
        <v>0</v>
      </c>
      <c r="G139" s="10">
        <v>0</v>
      </c>
      <c r="H139" s="11">
        <v>1.0440456967741933</v>
      </c>
      <c r="I139" s="9">
        <v>9.508612903225806</v>
      </c>
      <c r="J139" s="9">
        <v>0</v>
      </c>
      <c r="K139" s="9">
        <v>0</v>
      </c>
      <c r="L139" s="10">
        <v>0.7244361154193549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0.0015316095483870968</v>
      </c>
      <c r="S139" s="9">
        <v>0</v>
      </c>
      <c r="T139" s="9">
        <v>0</v>
      </c>
      <c r="U139" s="9">
        <v>0</v>
      </c>
      <c r="V139" s="10">
        <v>0.06047068274193548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0.47341451612903224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5.739131058645161</v>
      </c>
      <c r="AW139" s="9">
        <v>2.797424111962666</v>
      </c>
      <c r="AX139" s="9">
        <v>0</v>
      </c>
      <c r="AY139" s="9">
        <v>0</v>
      </c>
      <c r="AZ139" s="10">
        <v>2.185493479032258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2.483880161870968</v>
      </c>
      <c r="BG139" s="9">
        <v>2.8404870967741935</v>
      </c>
      <c r="BH139" s="9">
        <v>0</v>
      </c>
      <c r="BI139" s="9">
        <v>0</v>
      </c>
      <c r="BJ139" s="10">
        <v>0.34587806119354836</v>
      </c>
      <c r="BK139" s="17">
        <f t="shared" si="2"/>
        <v>30.106528073962664</v>
      </c>
      <c r="BL139" s="16"/>
      <c r="BM139" s="50"/>
    </row>
    <row r="140" spans="1:65" s="12" customFormat="1" ht="15">
      <c r="A140" s="5"/>
      <c r="B140" s="8" t="s">
        <v>238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3.0055025032258067</v>
      </c>
      <c r="I140" s="9">
        <v>47.55541935483871</v>
      </c>
      <c r="J140" s="9">
        <v>0</v>
      </c>
      <c r="K140" s="9">
        <v>0</v>
      </c>
      <c r="L140" s="10">
        <v>0.1918716584516129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3.1702716839677425</v>
      </c>
      <c r="S140" s="9">
        <v>33.04482706812903</v>
      </c>
      <c r="T140" s="9">
        <v>0</v>
      </c>
      <c r="U140" s="9">
        <v>0</v>
      </c>
      <c r="V140" s="10">
        <v>0.01993421509677419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4.039995899</v>
      </c>
      <c r="AW140" s="9">
        <v>10.712770675472985</v>
      </c>
      <c r="AX140" s="9">
        <v>0</v>
      </c>
      <c r="AY140" s="9">
        <v>0</v>
      </c>
      <c r="AZ140" s="10">
        <v>0.3358965065806452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0.09496629999999999</v>
      </c>
      <c r="BG140" s="9">
        <v>30.659752808774204</v>
      </c>
      <c r="BH140" s="9">
        <v>0</v>
      </c>
      <c r="BI140" s="9">
        <v>0</v>
      </c>
      <c r="BJ140" s="10">
        <v>0.00452234064516129</v>
      </c>
      <c r="BK140" s="17">
        <f t="shared" si="2"/>
        <v>132.83573101418267</v>
      </c>
      <c r="BL140" s="16"/>
      <c r="BM140" s="50"/>
    </row>
    <row r="141" spans="1:65" s="12" customFormat="1" ht="15">
      <c r="A141" s="5"/>
      <c r="B141" s="8" t="s">
        <v>239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0.14357079758064517</v>
      </c>
      <c r="I141" s="9">
        <v>20.069089264870968</v>
      </c>
      <c r="J141" s="9">
        <v>0</v>
      </c>
      <c r="K141" s="9">
        <v>0</v>
      </c>
      <c r="L141" s="10">
        <v>0.06408865635483872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0.006641972580645162</v>
      </c>
      <c r="S141" s="9">
        <v>0</v>
      </c>
      <c r="T141" s="9">
        <v>0</v>
      </c>
      <c r="U141" s="9">
        <v>0</v>
      </c>
      <c r="V141" s="10">
        <v>0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0.19862497741935484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4.3213938548709665</v>
      </c>
      <c r="AW141" s="9">
        <v>0.5391249381050552</v>
      </c>
      <c r="AX141" s="9">
        <v>0</v>
      </c>
      <c r="AY141" s="9">
        <v>0</v>
      </c>
      <c r="AZ141" s="10">
        <v>1.4150206357419355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0.025537497096774192</v>
      </c>
      <c r="BG141" s="9">
        <v>8.663935969096775</v>
      </c>
      <c r="BH141" s="9">
        <v>0</v>
      </c>
      <c r="BI141" s="9">
        <v>0</v>
      </c>
      <c r="BJ141" s="10">
        <v>0.4785916122580645</v>
      </c>
      <c r="BK141" s="17">
        <f t="shared" si="2"/>
        <v>35.925620175976015</v>
      </c>
      <c r="BL141" s="16"/>
      <c r="BM141" s="50"/>
    </row>
    <row r="142" spans="1:65" s="12" customFormat="1" ht="15">
      <c r="A142" s="5"/>
      <c r="B142" s="8" t="s">
        <v>240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0.08493802206451612</v>
      </c>
      <c r="I142" s="9">
        <v>0</v>
      </c>
      <c r="J142" s="9">
        <v>0</v>
      </c>
      <c r="K142" s="9">
        <v>0</v>
      </c>
      <c r="L142" s="10">
        <v>0.1963575934516129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0.01779770693548387</v>
      </c>
      <c r="S142" s="9">
        <v>0</v>
      </c>
      <c r="T142" s="9">
        <v>0</v>
      </c>
      <c r="U142" s="9">
        <v>0</v>
      </c>
      <c r="V142" s="10">
        <v>0.004909712258064516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0.000611187258064516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44.197145805064515</v>
      </c>
      <c r="AW142" s="9">
        <v>28.10470300991637</v>
      </c>
      <c r="AX142" s="9">
        <v>0</v>
      </c>
      <c r="AY142" s="9">
        <v>0</v>
      </c>
      <c r="AZ142" s="10">
        <v>47.611020578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1.5750359059677421</v>
      </c>
      <c r="BG142" s="9">
        <v>16.49205427419355</v>
      </c>
      <c r="BH142" s="9">
        <v>0</v>
      </c>
      <c r="BI142" s="9">
        <v>0</v>
      </c>
      <c r="BJ142" s="10">
        <v>0.29430174451612906</v>
      </c>
      <c r="BK142" s="17">
        <f aca="true" t="shared" si="3" ref="BK142:BK194">SUM(C142:BJ142)</f>
        <v>138.57887553962604</v>
      </c>
      <c r="BL142" s="16"/>
      <c r="BM142" s="50"/>
    </row>
    <row r="143" spans="1:65" s="12" customFormat="1" ht="15">
      <c r="A143" s="5"/>
      <c r="B143" s="8" t="s">
        <v>241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0.021622277032258067</v>
      </c>
      <c r="I143" s="9">
        <v>0</v>
      </c>
      <c r="J143" s="9">
        <v>0</v>
      </c>
      <c r="K143" s="9">
        <v>0</v>
      </c>
      <c r="L143" s="10">
        <v>0.015093869612903228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0.009009282096774193</v>
      </c>
      <c r="S143" s="9">
        <v>0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0.26300004941935484</v>
      </c>
      <c r="AW143" s="9">
        <v>0.3781452903833205</v>
      </c>
      <c r="AX143" s="9">
        <v>0</v>
      </c>
      <c r="AY143" s="9">
        <v>0</v>
      </c>
      <c r="AZ143" s="10">
        <v>1.355089716096774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0.008035587419354838</v>
      </c>
      <c r="BG143" s="9">
        <v>0</v>
      </c>
      <c r="BH143" s="9">
        <v>0</v>
      </c>
      <c r="BI143" s="9">
        <v>0</v>
      </c>
      <c r="BJ143" s="10">
        <v>0.9515080867741936</v>
      </c>
      <c r="BK143" s="17">
        <f t="shared" si="3"/>
        <v>3.0015041588349334</v>
      </c>
      <c r="BL143" s="16"/>
      <c r="BM143" s="50"/>
    </row>
    <row r="144" spans="1:65" s="12" customFormat="1" ht="15">
      <c r="A144" s="5"/>
      <c r="B144" s="8" t="s">
        <v>117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7.337810303903225</v>
      </c>
      <c r="I144" s="9">
        <v>0.9945454838709676</v>
      </c>
      <c r="J144" s="9">
        <v>0</v>
      </c>
      <c r="K144" s="9">
        <v>0</v>
      </c>
      <c r="L144" s="10">
        <v>3.549328058935484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1.4513404527096774</v>
      </c>
      <c r="S144" s="9">
        <v>0.3978181935483871</v>
      </c>
      <c r="T144" s="9">
        <v>0</v>
      </c>
      <c r="U144" s="9">
        <v>0</v>
      </c>
      <c r="V144" s="10">
        <v>0.954421617354839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0.6525006451612902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58.214653674677415</v>
      </c>
      <c r="AW144" s="9">
        <v>20.775121040208248</v>
      </c>
      <c r="AX144" s="9">
        <v>0</v>
      </c>
      <c r="AY144" s="9">
        <v>0</v>
      </c>
      <c r="AZ144" s="10">
        <v>27.358127695387093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11.31975640670968</v>
      </c>
      <c r="BG144" s="9">
        <v>1.7128793664838708</v>
      </c>
      <c r="BH144" s="9">
        <v>0</v>
      </c>
      <c r="BI144" s="9">
        <v>0</v>
      </c>
      <c r="BJ144" s="10">
        <v>9.959282716354839</v>
      </c>
      <c r="BK144" s="17">
        <f t="shared" si="3"/>
        <v>144.677585655305</v>
      </c>
      <c r="BL144" s="16"/>
      <c r="BM144" s="50"/>
    </row>
    <row r="145" spans="1:65" s="12" customFormat="1" ht="15">
      <c r="A145" s="5"/>
      <c r="B145" s="8" t="s">
        <v>242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0.08460041580645161</v>
      </c>
      <c r="I145" s="9">
        <v>7.905637161290322</v>
      </c>
      <c r="J145" s="9">
        <v>0</v>
      </c>
      <c r="K145" s="9">
        <v>0</v>
      </c>
      <c r="L145" s="10">
        <v>0.3781368117096774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0</v>
      </c>
      <c r="T145" s="9">
        <v>0</v>
      </c>
      <c r="U145" s="9">
        <v>0</v>
      </c>
      <c r="V145" s="10">
        <v>0.006176279032258064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2.075832085354839</v>
      </c>
      <c r="AW145" s="9">
        <v>7.144324241601648</v>
      </c>
      <c r="AX145" s="9">
        <v>0</v>
      </c>
      <c r="AY145" s="9">
        <v>0</v>
      </c>
      <c r="AZ145" s="10">
        <v>1.5413637942258065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0.15764347870967743</v>
      </c>
      <c r="BG145" s="9">
        <v>0.08621127741935483</v>
      </c>
      <c r="BH145" s="9">
        <v>0</v>
      </c>
      <c r="BI145" s="9">
        <v>0</v>
      </c>
      <c r="BJ145" s="10">
        <v>0.7149254918709677</v>
      </c>
      <c r="BK145" s="17">
        <f t="shared" si="3"/>
        <v>20.094851037021</v>
      </c>
      <c r="BL145" s="16"/>
      <c r="BM145" s="50"/>
    </row>
    <row r="146" spans="1:65" s="12" customFormat="1" ht="15">
      <c r="A146" s="5"/>
      <c r="B146" s="8" t="s">
        <v>118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0.040903070967741935</v>
      </c>
      <c r="I146" s="9">
        <v>0</v>
      </c>
      <c r="J146" s="9">
        <v>0</v>
      </c>
      <c r="K146" s="9">
        <v>0</v>
      </c>
      <c r="L146" s="10">
        <v>0.11567899758064515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0.017562938709677418</v>
      </c>
      <c r="S146" s="9">
        <v>0</v>
      </c>
      <c r="T146" s="9">
        <v>0</v>
      </c>
      <c r="U146" s="9">
        <v>0</v>
      </c>
      <c r="V146" s="10">
        <v>0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0.4154667038709678</v>
      </c>
      <c r="AW146" s="9">
        <v>6.376770787216339</v>
      </c>
      <c r="AX146" s="9">
        <v>0</v>
      </c>
      <c r="AY146" s="9">
        <v>0</v>
      </c>
      <c r="AZ146" s="10">
        <v>2.96628649567742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3.365390623064516</v>
      </c>
      <c r="BG146" s="9">
        <v>0</v>
      </c>
      <c r="BH146" s="9">
        <v>0</v>
      </c>
      <c r="BI146" s="9">
        <v>0</v>
      </c>
      <c r="BJ146" s="10">
        <v>0</v>
      </c>
      <c r="BK146" s="17">
        <f t="shared" si="3"/>
        <v>13.298059617087308</v>
      </c>
      <c r="BL146" s="16"/>
      <c r="BM146" s="50"/>
    </row>
    <row r="147" spans="1:65" s="12" customFormat="1" ht="15">
      <c r="A147" s="5"/>
      <c r="B147" s="8" t="s">
        <v>119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0.512527108</v>
      </c>
      <c r="I147" s="9">
        <v>0</v>
      </c>
      <c r="J147" s="9">
        <v>0</v>
      </c>
      <c r="K147" s="9">
        <v>0</v>
      </c>
      <c r="L147" s="10">
        <v>0.4593902002580647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0.10380468251612904</v>
      </c>
      <c r="S147" s="9">
        <v>0</v>
      </c>
      <c r="T147" s="9">
        <v>0</v>
      </c>
      <c r="U147" s="9">
        <v>0</v>
      </c>
      <c r="V147" s="10">
        <v>0.11148770332258065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0.005612031483870967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25.803692908193547</v>
      </c>
      <c r="AW147" s="9">
        <v>3.6553531772707664</v>
      </c>
      <c r="AX147" s="9">
        <v>0</v>
      </c>
      <c r="AY147" s="9">
        <v>0</v>
      </c>
      <c r="AZ147" s="10">
        <v>14.520759735225806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6.4773631995161285</v>
      </c>
      <c r="BG147" s="9">
        <v>2.677048220419355</v>
      </c>
      <c r="BH147" s="9">
        <v>0</v>
      </c>
      <c r="BI147" s="9">
        <v>0</v>
      </c>
      <c r="BJ147" s="10">
        <v>0.8198379341290322</v>
      </c>
      <c r="BK147" s="17">
        <f t="shared" si="3"/>
        <v>55.14687690033528</v>
      </c>
      <c r="BL147" s="16"/>
      <c r="BM147" s="50"/>
    </row>
    <row r="148" spans="1:65" s="12" customFormat="1" ht="15">
      <c r="A148" s="5"/>
      <c r="B148" s="8" t="s">
        <v>120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0.14684541209677418</v>
      </c>
      <c r="I148" s="9">
        <v>489.090955512484</v>
      </c>
      <c r="J148" s="9">
        <v>0</v>
      </c>
      <c r="K148" s="9">
        <v>0</v>
      </c>
      <c r="L148" s="10">
        <v>0.1990917005483871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0.015529264225806453</v>
      </c>
      <c r="S148" s="9">
        <v>810.1503393799999</v>
      </c>
      <c r="T148" s="9">
        <v>0</v>
      </c>
      <c r="U148" s="9">
        <v>0</v>
      </c>
      <c r="V148" s="10">
        <v>4.054780913774193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597.0921870967742</v>
      </c>
      <c r="AS148" s="9">
        <v>0</v>
      </c>
      <c r="AT148" s="9">
        <v>0</v>
      </c>
      <c r="AU148" s="10">
        <v>0</v>
      </c>
      <c r="AV148" s="11">
        <v>0.8731003122580645</v>
      </c>
      <c r="AW148" s="9">
        <v>39.90776523070857</v>
      </c>
      <c r="AX148" s="9">
        <v>0</v>
      </c>
      <c r="AY148" s="9">
        <v>0</v>
      </c>
      <c r="AZ148" s="10">
        <v>9.080876467774194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0.033776519774193534</v>
      </c>
      <c r="BG148" s="9">
        <v>0</v>
      </c>
      <c r="BH148" s="9">
        <v>0</v>
      </c>
      <c r="BI148" s="9">
        <v>0</v>
      </c>
      <c r="BJ148" s="10">
        <v>0.07755626335483869</v>
      </c>
      <c r="BK148" s="17">
        <f t="shared" si="3"/>
        <v>1950.7228040737727</v>
      </c>
      <c r="BL148" s="16"/>
      <c r="BM148" s="50"/>
    </row>
    <row r="149" spans="1:65" s="12" customFormat="1" ht="15">
      <c r="A149" s="5"/>
      <c r="B149" s="8" t="s">
        <v>121</v>
      </c>
      <c r="C149" s="11">
        <v>0</v>
      </c>
      <c r="D149" s="9">
        <v>205.3334739909677</v>
      </c>
      <c r="E149" s="9">
        <v>0</v>
      </c>
      <c r="F149" s="9">
        <v>0</v>
      </c>
      <c r="G149" s="10">
        <v>123.99039205648387</v>
      </c>
      <c r="H149" s="11">
        <v>0.38514445077419346</v>
      </c>
      <c r="I149" s="9">
        <v>116.55360628767745</v>
      </c>
      <c r="J149" s="9">
        <v>0</v>
      </c>
      <c r="K149" s="9">
        <v>0</v>
      </c>
      <c r="L149" s="10">
        <v>0.043622999580645166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0.000507071258064516</v>
      </c>
      <c r="S149" s="9">
        <v>162.1615392382903</v>
      </c>
      <c r="T149" s="9">
        <v>0</v>
      </c>
      <c r="U149" s="9">
        <v>0</v>
      </c>
      <c r="V149" s="10">
        <v>0.014319877419354839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0.5531982372903226</v>
      </c>
      <c r="AW149" s="9">
        <v>39.371193751911484</v>
      </c>
      <c r="AX149" s="9">
        <v>0</v>
      </c>
      <c r="AY149" s="9">
        <v>0</v>
      </c>
      <c r="AZ149" s="10">
        <v>2.6764112789032257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</v>
      </c>
      <c r="BG149" s="9">
        <v>1.3798285802580643</v>
      </c>
      <c r="BH149" s="9">
        <v>1.4270625806451613</v>
      </c>
      <c r="BI149" s="9">
        <v>0</v>
      </c>
      <c r="BJ149" s="10">
        <v>0.41808081596774194</v>
      </c>
      <c r="BK149" s="17">
        <f t="shared" si="3"/>
        <v>654.3083812174275</v>
      </c>
      <c r="BL149" s="16"/>
      <c r="BM149" s="50"/>
    </row>
    <row r="150" spans="1:65" s="12" customFormat="1" ht="15">
      <c r="A150" s="5"/>
      <c r="B150" s="8" t="s">
        <v>122</v>
      </c>
      <c r="C150" s="11">
        <v>0</v>
      </c>
      <c r="D150" s="9">
        <v>1.6018474547419355</v>
      </c>
      <c r="E150" s="9">
        <v>0</v>
      </c>
      <c r="F150" s="9">
        <v>0</v>
      </c>
      <c r="G150" s="10">
        <v>0</v>
      </c>
      <c r="H150" s="11">
        <v>0.0741473251935484</v>
      </c>
      <c r="I150" s="9">
        <v>5.548101463225806</v>
      </c>
      <c r="J150" s="9">
        <v>0</v>
      </c>
      <c r="K150" s="9">
        <v>0</v>
      </c>
      <c r="L150" s="10">
        <v>0.021284513516129033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0.0625992379032258</v>
      </c>
      <c r="S150" s="9">
        <v>0</v>
      </c>
      <c r="T150" s="9">
        <v>0</v>
      </c>
      <c r="U150" s="9">
        <v>0</v>
      </c>
      <c r="V150" s="10">
        <v>0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1.1953971646888595</v>
      </c>
      <c r="AW150" s="9">
        <v>0</v>
      </c>
      <c r="AX150" s="9">
        <v>0</v>
      </c>
      <c r="AY150" s="9">
        <v>0</v>
      </c>
      <c r="AZ150" s="10">
        <v>0.017396252000000004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0.0022136491935483868</v>
      </c>
      <c r="BG150" s="9">
        <v>2.771346880580645</v>
      </c>
      <c r="BH150" s="9">
        <v>0</v>
      </c>
      <c r="BI150" s="9">
        <v>0</v>
      </c>
      <c r="BJ150" s="10">
        <v>0</v>
      </c>
      <c r="BK150" s="17">
        <f t="shared" si="3"/>
        <v>11.294333941043696</v>
      </c>
      <c r="BL150" s="16"/>
      <c r="BM150" s="50"/>
    </row>
    <row r="151" spans="1:65" s="12" customFormat="1" ht="15">
      <c r="A151" s="5"/>
      <c r="B151" s="8" t="s">
        <v>123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</v>
      </c>
      <c r="I151" s="9">
        <v>91.71271479070968</v>
      </c>
      <c r="J151" s="9">
        <v>0</v>
      </c>
      <c r="K151" s="9">
        <v>0</v>
      </c>
      <c r="L151" s="10">
        <v>1.3705837306451614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</v>
      </c>
      <c r="S151" s="9">
        <v>53.440160201032256</v>
      </c>
      <c r="T151" s="9">
        <v>0</v>
      </c>
      <c r="U151" s="9">
        <v>0</v>
      </c>
      <c r="V151" s="10">
        <v>1.3692145161290323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0.9170612109032257</v>
      </c>
      <c r="AW151" s="9">
        <v>26.71565223923462</v>
      </c>
      <c r="AX151" s="9">
        <v>0</v>
      </c>
      <c r="AY151" s="9">
        <v>0</v>
      </c>
      <c r="AZ151" s="10">
        <v>2.6462238896451615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0.004095894193548386</v>
      </c>
      <c r="BG151" s="9">
        <v>42.74504358167742</v>
      </c>
      <c r="BH151" s="9">
        <v>0</v>
      </c>
      <c r="BI151" s="9">
        <v>0</v>
      </c>
      <c r="BJ151" s="10">
        <v>0.013272422806451611</v>
      </c>
      <c r="BK151" s="17">
        <f t="shared" si="3"/>
        <v>220.93402247697657</v>
      </c>
      <c r="BL151" s="16"/>
      <c r="BM151" s="50"/>
    </row>
    <row r="152" spans="1:65" s="12" customFormat="1" ht="15">
      <c r="A152" s="5"/>
      <c r="B152" s="8" t="s">
        <v>124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0.13813378245161295</v>
      </c>
      <c r="I152" s="9">
        <v>44.61219251758064</v>
      </c>
      <c r="J152" s="9">
        <v>0</v>
      </c>
      <c r="K152" s="9">
        <v>0</v>
      </c>
      <c r="L152" s="10">
        <v>0.042042530483870966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0.12677746629452727</v>
      </c>
      <c r="AW152" s="9">
        <v>0</v>
      </c>
      <c r="AX152" s="9">
        <v>0</v>
      </c>
      <c r="AY152" s="9">
        <v>0</v>
      </c>
      <c r="AZ152" s="10">
        <v>1.3299810341935485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1.2849381353870963</v>
      </c>
      <c r="BG152" s="9">
        <v>14.948596644193548</v>
      </c>
      <c r="BH152" s="9">
        <v>0</v>
      </c>
      <c r="BI152" s="9">
        <v>0</v>
      </c>
      <c r="BJ152" s="10">
        <v>0</v>
      </c>
      <c r="BK152" s="17">
        <f t="shared" si="3"/>
        <v>62.48266211058484</v>
      </c>
      <c r="BL152" s="16"/>
      <c r="BM152" s="50"/>
    </row>
    <row r="153" spans="1:65" s="12" customFormat="1" ht="15">
      <c r="A153" s="5"/>
      <c r="B153" s="8" t="s">
        <v>257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16.87692139483871</v>
      </c>
      <c r="I153" s="9">
        <v>0</v>
      </c>
      <c r="J153" s="9">
        <v>0</v>
      </c>
      <c r="K153" s="9">
        <v>0</v>
      </c>
      <c r="L153" s="10">
        <v>0.5685843948387096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2.0719127721612907</v>
      </c>
      <c r="S153" s="9">
        <v>0</v>
      </c>
      <c r="T153" s="9">
        <v>0</v>
      </c>
      <c r="U153" s="9">
        <v>0</v>
      </c>
      <c r="V153" s="10">
        <v>0.005442813032258064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119.85509481051615</v>
      </c>
      <c r="AW153" s="9">
        <v>32.48659863114888</v>
      </c>
      <c r="AX153" s="9">
        <v>0</v>
      </c>
      <c r="AY153" s="9">
        <v>0</v>
      </c>
      <c r="AZ153" s="10">
        <v>17.484014990903226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2.6508318448709685</v>
      </c>
      <c r="BG153" s="9">
        <v>5.408714993548387</v>
      </c>
      <c r="BH153" s="9">
        <v>1.1459141935483872</v>
      </c>
      <c r="BI153" s="9">
        <v>0</v>
      </c>
      <c r="BJ153" s="10">
        <v>2.666022780096774</v>
      </c>
      <c r="BK153" s="17">
        <f t="shared" si="3"/>
        <v>201.22005361950372</v>
      </c>
      <c r="BL153" s="16"/>
      <c r="BM153" s="50"/>
    </row>
    <row r="154" spans="1:65" s="12" customFormat="1" ht="15">
      <c r="A154" s="5"/>
      <c r="B154" s="8" t="s">
        <v>256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0.3637297516129032</v>
      </c>
      <c r="I154" s="9">
        <v>84.8514193548387</v>
      </c>
      <c r="J154" s="9">
        <v>0</v>
      </c>
      <c r="K154" s="9">
        <v>0</v>
      </c>
      <c r="L154" s="10">
        <v>0.023758397419354836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1.1320669333225808</v>
      </c>
      <c r="S154" s="9">
        <v>33.37489161290322</v>
      </c>
      <c r="T154" s="9">
        <v>0</v>
      </c>
      <c r="U154" s="9">
        <v>0</v>
      </c>
      <c r="V154" s="10">
        <v>0.01131352258064516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0.009038196129032259</v>
      </c>
      <c r="AW154" s="9">
        <v>2.2595490322214857</v>
      </c>
      <c r="AX154" s="9">
        <v>0</v>
      </c>
      <c r="AY154" s="9">
        <v>0</v>
      </c>
      <c r="AZ154" s="10">
        <v>0.011297745161290323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1.1320340651612903</v>
      </c>
      <c r="BG154" s="9">
        <v>0</v>
      </c>
      <c r="BH154" s="9">
        <v>0</v>
      </c>
      <c r="BI154" s="9">
        <v>0</v>
      </c>
      <c r="BJ154" s="10">
        <v>0.011297745161290323</v>
      </c>
      <c r="BK154" s="17">
        <f t="shared" si="3"/>
        <v>123.18039635651179</v>
      </c>
      <c r="BL154" s="16"/>
      <c r="BM154" s="50"/>
    </row>
    <row r="155" spans="1:65" s="12" customFormat="1" ht="15">
      <c r="A155" s="5"/>
      <c r="B155" s="8" t="s">
        <v>258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0.16388207541935482</v>
      </c>
      <c r="I155" s="9">
        <v>170.47568024193546</v>
      </c>
      <c r="J155" s="9">
        <v>0</v>
      </c>
      <c r="K155" s="9">
        <v>0</v>
      </c>
      <c r="L155" s="10">
        <v>0.9554527877096772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</v>
      </c>
      <c r="S155" s="9">
        <v>56.35559677419355</v>
      </c>
      <c r="T155" s="9">
        <v>0</v>
      </c>
      <c r="U155" s="9">
        <v>0</v>
      </c>
      <c r="V155" s="10">
        <v>0.0016906679032258067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0.2938540306742366</v>
      </c>
      <c r="AW155" s="9">
        <v>0</v>
      </c>
      <c r="AX155" s="9">
        <v>0</v>
      </c>
      <c r="AY155" s="9">
        <v>0</v>
      </c>
      <c r="AZ155" s="10">
        <v>0.27818376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0.0005608543548387098</v>
      </c>
      <c r="BG155" s="9">
        <v>0</v>
      </c>
      <c r="BH155" s="9">
        <v>0</v>
      </c>
      <c r="BI155" s="9">
        <v>0</v>
      </c>
      <c r="BJ155" s="10">
        <v>0.09029755112903226</v>
      </c>
      <c r="BK155" s="17">
        <f t="shared" si="3"/>
        <v>228.61519874331935</v>
      </c>
      <c r="BL155" s="16"/>
      <c r="BM155" s="50"/>
    </row>
    <row r="156" spans="1:65" s="12" customFormat="1" ht="15">
      <c r="A156" s="5"/>
      <c r="B156" s="8" t="s">
        <v>259</v>
      </c>
      <c r="C156" s="11">
        <v>0</v>
      </c>
      <c r="D156" s="9">
        <v>63.1776550729355</v>
      </c>
      <c r="E156" s="9">
        <v>0</v>
      </c>
      <c r="F156" s="9">
        <v>0</v>
      </c>
      <c r="G156" s="10">
        <v>11.82537435483871</v>
      </c>
      <c r="H156" s="11">
        <v>1.6955334375806455</v>
      </c>
      <c r="I156" s="9">
        <v>202.72070322580643</v>
      </c>
      <c r="J156" s="9">
        <v>0</v>
      </c>
      <c r="K156" s="9">
        <v>0</v>
      </c>
      <c r="L156" s="10">
        <v>0.02939450196774194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0.0016893391935483872</v>
      </c>
      <c r="S156" s="9">
        <v>90.09809032258065</v>
      </c>
      <c r="T156" s="9">
        <v>0</v>
      </c>
      <c r="U156" s="9">
        <v>0</v>
      </c>
      <c r="V156" s="10">
        <v>0.0005743752580645162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0.10438518007804026</v>
      </c>
      <c r="AW156" s="9">
        <v>0</v>
      </c>
      <c r="AX156" s="9">
        <v>0</v>
      </c>
      <c r="AY156" s="9">
        <v>0</v>
      </c>
      <c r="AZ156" s="10">
        <v>0.02244842580645161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0.05050895806451613</v>
      </c>
      <c r="BG156" s="9">
        <v>0</v>
      </c>
      <c r="BH156" s="9">
        <v>0</v>
      </c>
      <c r="BI156" s="9">
        <v>0</v>
      </c>
      <c r="BJ156" s="10">
        <v>0.03872353451612903</v>
      </c>
      <c r="BK156" s="17">
        <f t="shared" si="3"/>
        <v>369.7650807286264</v>
      </c>
      <c r="BL156" s="16"/>
      <c r="BM156" s="50"/>
    </row>
    <row r="157" spans="1:65" s="12" customFormat="1" ht="15">
      <c r="A157" s="5"/>
      <c r="B157" s="8" t="s">
        <v>260</v>
      </c>
      <c r="C157" s="11">
        <v>0</v>
      </c>
      <c r="D157" s="9">
        <v>39.363145161290326</v>
      </c>
      <c r="E157" s="9">
        <v>0</v>
      </c>
      <c r="F157" s="9">
        <v>0</v>
      </c>
      <c r="G157" s="10">
        <v>0</v>
      </c>
      <c r="H157" s="11">
        <v>0.47820598064516134</v>
      </c>
      <c r="I157" s="9">
        <v>112.46612903225807</v>
      </c>
      <c r="J157" s="9">
        <v>0</v>
      </c>
      <c r="K157" s="9">
        <v>0</v>
      </c>
      <c r="L157" s="10">
        <v>0.3823848387096774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0.01200107735483871</v>
      </c>
      <c r="S157" s="9">
        <v>56.233064516129026</v>
      </c>
      <c r="T157" s="9">
        <v>0</v>
      </c>
      <c r="U157" s="9">
        <v>0</v>
      </c>
      <c r="V157" s="10">
        <v>0.006185637096774194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0.3390791782258065</v>
      </c>
      <c r="AW157" s="9">
        <v>11.212753180337616</v>
      </c>
      <c r="AX157" s="9">
        <v>0</v>
      </c>
      <c r="AY157" s="9">
        <v>0</v>
      </c>
      <c r="AZ157" s="10">
        <v>5.044153064516129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5.282853596612903</v>
      </c>
      <c r="BG157" s="9">
        <v>0.7846460322580645</v>
      </c>
      <c r="BH157" s="9">
        <v>0</v>
      </c>
      <c r="BI157" s="9">
        <v>0</v>
      </c>
      <c r="BJ157" s="10">
        <v>0.7846460322580645</v>
      </c>
      <c r="BK157" s="17">
        <f t="shared" si="3"/>
        <v>232.38924732769243</v>
      </c>
      <c r="BL157" s="16"/>
      <c r="BM157" s="50"/>
    </row>
    <row r="158" spans="1:65" s="12" customFormat="1" ht="15">
      <c r="A158" s="5"/>
      <c r="B158" s="8" t="s">
        <v>261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4.379802562032259</v>
      </c>
      <c r="I158" s="9">
        <v>27.63770558064516</v>
      </c>
      <c r="J158" s="9">
        <v>5.781946774193549</v>
      </c>
      <c r="K158" s="9">
        <v>0</v>
      </c>
      <c r="L158" s="10">
        <v>0.5658607892903227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0.7171734770967741</v>
      </c>
      <c r="S158" s="9">
        <v>0.28941030045161287</v>
      </c>
      <c r="T158" s="9">
        <v>3.295709661290323</v>
      </c>
      <c r="U158" s="9">
        <v>0</v>
      </c>
      <c r="V158" s="10">
        <v>0.1665200670967742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13.920026980580648</v>
      </c>
      <c r="AW158" s="9">
        <v>2.669126298814707</v>
      </c>
      <c r="AX158" s="9">
        <v>0</v>
      </c>
      <c r="AY158" s="9">
        <v>0</v>
      </c>
      <c r="AZ158" s="10">
        <v>9.660280814548386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9.315402853</v>
      </c>
      <c r="BG158" s="9">
        <v>0</v>
      </c>
      <c r="BH158" s="9">
        <v>0</v>
      </c>
      <c r="BI158" s="9">
        <v>0</v>
      </c>
      <c r="BJ158" s="10">
        <v>0.39850366519354835</v>
      </c>
      <c r="BK158" s="17">
        <f t="shared" si="3"/>
        <v>78.79746982423407</v>
      </c>
      <c r="BL158" s="16"/>
      <c r="BM158" s="50"/>
    </row>
    <row r="159" spans="1:65" s="12" customFormat="1" ht="15">
      <c r="A159" s="5"/>
      <c r="B159" s="8" t="s">
        <v>262</v>
      </c>
      <c r="C159" s="11">
        <v>0</v>
      </c>
      <c r="D159" s="9">
        <v>39.312429032258066</v>
      </c>
      <c r="E159" s="9">
        <v>0</v>
      </c>
      <c r="F159" s="9">
        <v>0</v>
      </c>
      <c r="G159" s="10">
        <v>0</v>
      </c>
      <c r="H159" s="11">
        <v>0.2601359589677419</v>
      </c>
      <c r="I159" s="9">
        <v>380.9935979354839</v>
      </c>
      <c r="J159" s="9">
        <v>0</v>
      </c>
      <c r="K159" s="9">
        <v>0</v>
      </c>
      <c r="L159" s="10">
        <v>0.1886996593548387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</v>
      </c>
      <c r="S159" s="9">
        <v>141.52474451612903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0.0011198229032258063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1.1144477532903225</v>
      </c>
      <c r="AW159" s="9">
        <v>1.1758140484353</v>
      </c>
      <c r="AX159" s="9">
        <v>0</v>
      </c>
      <c r="AY159" s="9">
        <v>0</v>
      </c>
      <c r="AZ159" s="10">
        <v>3.9874642739354833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0.0341545985483871</v>
      </c>
      <c r="BG159" s="9">
        <v>0</v>
      </c>
      <c r="BH159" s="9">
        <v>0</v>
      </c>
      <c r="BI159" s="9">
        <v>0</v>
      </c>
      <c r="BJ159" s="10">
        <v>0.05095194209677419</v>
      </c>
      <c r="BK159" s="17">
        <f t="shared" si="3"/>
        <v>568.643559541403</v>
      </c>
      <c r="BL159" s="16"/>
      <c r="BM159" s="50"/>
    </row>
    <row r="160" spans="1:65" s="12" customFormat="1" ht="15">
      <c r="A160" s="5"/>
      <c r="B160" s="8" t="s">
        <v>263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1.3481776817419355</v>
      </c>
      <c r="I160" s="9">
        <v>106.91599785483871</v>
      </c>
      <c r="J160" s="9">
        <v>0</v>
      </c>
      <c r="K160" s="9">
        <v>0</v>
      </c>
      <c r="L160" s="10">
        <v>0.021425042999999998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9.871224</v>
      </c>
      <c r="S160" s="9">
        <v>39.26055</v>
      </c>
      <c r="T160" s="9">
        <v>0</v>
      </c>
      <c r="U160" s="9">
        <v>0</v>
      </c>
      <c r="V160" s="10">
        <v>0.001009557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0.2109757979032258</v>
      </c>
      <c r="AW160" s="9">
        <v>3.746055370967742</v>
      </c>
      <c r="AX160" s="9">
        <v>0</v>
      </c>
      <c r="AY160" s="9">
        <v>0</v>
      </c>
      <c r="AZ160" s="10">
        <v>0.15431511677419354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1.1238166112903225</v>
      </c>
      <c r="BG160" s="9">
        <v>0</v>
      </c>
      <c r="BH160" s="9">
        <v>0</v>
      </c>
      <c r="BI160" s="9">
        <v>0</v>
      </c>
      <c r="BJ160" s="10">
        <v>1.052585647967742</v>
      </c>
      <c r="BK160" s="17">
        <f t="shared" si="3"/>
        <v>163.70613268148387</v>
      </c>
      <c r="BL160" s="16"/>
      <c r="BM160" s="50"/>
    </row>
    <row r="161" spans="1:65" s="12" customFormat="1" ht="15">
      <c r="A161" s="5"/>
      <c r="B161" s="8" t="s">
        <v>264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17.02836633903226</v>
      </c>
      <c r="I161" s="9">
        <v>63.961577741935486</v>
      </c>
      <c r="J161" s="9">
        <v>0</v>
      </c>
      <c r="K161" s="9">
        <v>0</v>
      </c>
      <c r="L161" s="10">
        <v>0.03426569725806451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28.08663709677419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0.0005600004838709677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0.3640003145161291</v>
      </c>
      <c r="AW161" s="9">
        <v>3.6400031451612906</v>
      </c>
      <c r="AX161" s="9">
        <v>0</v>
      </c>
      <c r="AY161" s="9">
        <v>0</v>
      </c>
      <c r="AZ161" s="10">
        <v>0.04592003967741936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0.05600004838709678</v>
      </c>
      <c r="BG161" s="9">
        <v>0</v>
      </c>
      <c r="BH161" s="9">
        <v>0</v>
      </c>
      <c r="BI161" s="9">
        <v>0</v>
      </c>
      <c r="BJ161" s="10">
        <v>0.03416002951612904</v>
      </c>
      <c r="BK161" s="17">
        <f t="shared" si="3"/>
        <v>113.25149045274193</v>
      </c>
      <c r="BL161" s="16"/>
      <c r="BM161" s="50"/>
    </row>
    <row r="162" spans="1:65" s="12" customFormat="1" ht="15">
      <c r="A162" s="5"/>
      <c r="B162" s="8" t="s">
        <v>265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0.6996626328387097</v>
      </c>
      <c r="I162" s="9">
        <v>35.82845935483871</v>
      </c>
      <c r="J162" s="9">
        <v>0</v>
      </c>
      <c r="K162" s="9">
        <v>0</v>
      </c>
      <c r="L162" s="10">
        <v>2.951873208516129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0.005598196774193548</v>
      </c>
      <c r="S162" s="9">
        <v>0</v>
      </c>
      <c r="T162" s="9">
        <v>0</v>
      </c>
      <c r="U162" s="9">
        <v>0</v>
      </c>
      <c r="V162" s="10">
        <v>11.196393548387096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0.16933262918860836</v>
      </c>
      <c r="AW162" s="9">
        <v>0</v>
      </c>
      <c r="AX162" s="9">
        <v>0</v>
      </c>
      <c r="AY162" s="9">
        <v>0</v>
      </c>
      <c r="AZ162" s="10">
        <v>0.036835707096774195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</v>
      </c>
      <c r="BG162" s="9">
        <v>0</v>
      </c>
      <c r="BH162" s="9">
        <v>0</v>
      </c>
      <c r="BI162" s="9">
        <v>0</v>
      </c>
      <c r="BJ162" s="10">
        <v>0</v>
      </c>
      <c r="BK162" s="17">
        <f t="shared" si="3"/>
        <v>50.88815527764022</v>
      </c>
      <c r="BL162" s="16"/>
      <c r="BM162" s="50"/>
    </row>
    <row r="163" spans="1:65" s="12" customFormat="1" ht="15">
      <c r="A163" s="5"/>
      <c r="B163" s="8" t="s">
        <v>266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3.8982889854516127</v>
      </c>
      <c r="I163" s="9">
        <v>5.513086820967741</v>
      </c>
      <c r="J163" s="9">
        <v>1.7267593548387095</v>
      </c>
      <c r="K163" s="9">
        <v>0</v>
      </c>
      <c r="L163" s="10">
        <v>9.37059568248387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4.9466326871935475</v>
      </c>
      <c r="S163" s="9">
        <v>5.866043489903226</v>
      </c>
      <c r="T163" s="9">
        <v>3.1657254838709674</v>
      </c>
      <c r="U163" s="9">
        <v>0</v>
      </c>
      <c r="V163" s="10">
        <v>5.431200200516129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3.0082705967741936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40.37253690406451</v>
      </c>
      <c r="AW163" s="9">
        <v>10.98583663177357</v>
      </c>
      <c r="AX163" s="9">
        <v>0</v>
      </c>
      <c r="AY163" s="9">
        <v>0</v>
      </c>
      <c r="AZ163" s="10">
        <v>23.073833197967744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22.029797153677414</v>
      </c>
      <c r="BG163" s="9">
        <v>13.78156623896774</v>
      </c>
      <c r="BH163" s="9">
        <v>0.056759822580645165</v>
      </c>
      <c r="BI163" s="9">
        <v>0</v>
      </c>
      <c r="BJ163" s="10">
        <v>6.127383158645162</v>
      </c>
      <c r="BK163" s="17">
        <f t="shared" si="3"/>
        <v>159.35431640967678</v>
      </c>
      <c r="BL163" s="16"/>
      <c r="BM163" s="50"/>
    </row>
    <row r="164" spans="1:65" s="12" customFormat="1" ht="15">
      <c r="A164" s="5"/>
      <c r="B164" s="8" t="s">
        <v>269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1.2544358537741938</v>
      </c>
      <c r="I164" s="9">
        <v>48.801608483870965</v>
      </c>
      <c r="J164" s="9">
        <v>0</v>
      </c>
      <c r="K164" s="9">
        <v>0</v>
      </c>
      <c r="L164" s="10">
        <v>0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0.011167416129032258</v>
      </c>
      <c r="S164" s="9">
        <v>0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0.8628735</v>
      </c>
      <c r="AW164" s="9">
        <v>26.721243870974178</v>
      </c>
      <c r="AX164" s="9">
        <v>0</v>
      </c>
      <c r="AY164" s="9">
        <v>0</v>
      </c>
      <c r="AZ164" s="10">
        <v>0.12801702583870966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2.2267703225806454</v>
      </c>
      <c r="BG164" s="9">
        <v>0</v>
      </c>
      <c r="BH164" s="9">
        <v>0</v>
      </c>
      <c r="BI164" s="9">
        <v>0</v>
      </c>
      <c r="BJ164" s="10">
        <v>0.022267703225806453</v>
      </c>
      <c r="BK164" s="17">
        <f t="shared" si="3"/>
        <v>80.02838417639354</v>
      </c>
      <c r="BL164" s="16"/>
      <c r="BM164" s="50"/>
    </row>
    <row r="165" spans="1:65" s="12" customFormat="1" ht="15">
      <c r="A165" s="5"/>
      <c r="B165" s="8" t="s">
        <v>270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17.457387584322582</v>
      </c>
      <c r="I165" s="9">
        <v>12.543973374419354</v>
      </c>
      <c r="J165" s="9">
        <v>0</v>
      </c>
      <c r="K165" s="9">
        <v>0</v>
      </c>
      <c r="L165" s="10">
        <v>4.017809837451614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10.168229424580645</v>
      </c>
      <c r="S165" s="9">
        <v>22.23020777087097</v>
      </c>
      <c r="T165" s="9">
        <v>2.283704516129032</v>
      </c>
      <c r="U165" s="9">
        <v>0</v>
      </c>
      <c r="V165" s="10">
        <v>5.305721882290322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1.0028673303225808</v>
      </c>
      <c r="AC165" s="9">
        <v>0</v>
      </c>
      <c r="AD165" s="9">
        <v>0</v>
      </c>
      <c r="AE165" s="9">
        <v>0</v>
      </c>
      <c r="AF165" s="10">
        <v>0.11249212903225807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81.92459875696775</v>
      </c>
      <c r="AW165" s="9">
        <v>19.51239691546422</v>
      </c>
      <c r="AX165" s="9">
        <v>0</v>
      </c>
      <c r="AY165" s="9">
        <v>0</v>
      </c>
      <c r="AZ165" s="10">
        <v>30.09802429493549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38.06333667251612</v>
      </c>
      <c r="BG165" s="9">
        <v>4.104382581967742</v>
      </c>
      <c r="BH165" s="9">
        <v>0.028123032258064517</v>
      </c>
      <c r="BI165" s="9">
        <v>0</v>
      </c>
      <c r="BJ165" s="10">
        <v>12.066053301032257</v>
      </c>
      <c r="BK165" s="17">
        <f t="shared" si="3"/>
        <v>260.91930940456103</v>
      </c>
      <c r="BL165" s="16"/>
      <c r="BM165" s="50"/>
    </row>
    <row r="166" spans="1:65" s="12" customFormat="1" ht="15">
      <c r="A166" s="5"/>
      <c r="B166" s="8" t="s">
        <v>271</v>
      </c>
      <c r="C166" s="11">
        <v>0</v>
      </c>
      <c r="D166" s="9">
        <v>2.229605806451613</v>
      </c>
      <c r="E166" s="9">
        <v>0</v>
      </c>
      <c r="F166" s="9">
        <v>0</v>
      </c>
      <c r="G166" s="10">
        <v>0</v>
      </c>
      <c r="H166" s="11">
        <v>0.677911645451613</v>
      </c>
      <c r="I166" s="9">
        <v>57.94087677419355</v>
      </c>
      <c r="J166" s="9">
        <v>0</v>
      </c>
      <c r="K166" s="9">
        <v>0</v>
      </c>
      <c r="L166" s="10">
        <v>0.3082430027419355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20.06645225806452</v>
      </c>
      <c r="T166" s="9">
        <v>0</v>
      </c>
      <c r="U166" s="9">
        <v>0</v>
      </c>
      <c r="V166" s="10">
        <v>0.00444766193548387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0.17504931177419356</v>
      </c>
      <c r="AW166" s="9">
        <v>3.556585290403213</v>
      </c>
      <c r="AX166" s="9">
        <v>0</v>
      </c>
      <c r="AY166" s="9">
        <v>0</v>
      </c>
      <c r="AZ166" s="10">
        <v>1.194790370967742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3.13751691016129</v>
      </c>
      <c r="BG166" s="9">
        <v>0</v>
      </c>
      <c r="BH166" s="9">
        <v>0</v>
      </c>
      <c r="BI166" s="9">
        <v>0</v>
      </c>
      <c r="BJ166" s="10">
        <v>0.0011114329032258067</v>
      </c>
      <c r="BK166" s="17">
        <f t="shared" si="3"/>
        <v>89.29259046504838</v>
      </c>
      <c r="BL166" s="16"/>
      <c r="BM166" s="50"/>
    </row>
    <row r="167" spans="1:65" s="12" customFormat="1" ht="15">
      <c r="A167" s="5"/>
      <c r="B167" s="8" t="s">
        <v>272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70.19178883306452</v>
      </c>
      <c r="I167" s="9">
        <v>102.31007049645163</v>
      </c>
      <c r="J167" s="9">
        <v>0</v>
      </c>
      <c r="K167" s="9">
        <v>0</v>
      </c>
      <c r="L167" s="10">
        <v>0.45645150241935484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0.00444776129032258</v>
      </c>
      <c r="S167" s="9">
        <v>44.47761290322581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1.5550609243548388</v>
      </c>
      <c r="AW167" s="9">
        <v>25.342453331718033</v>
      </c>
      <c r="AX167" s="9">
        <v>0</v>
      </c>
      <c r="AY167" s="9">
        <v>0</v>
      </c>
      <c r="AZ167" s="10">
        <v>0.42032559999999997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0.02317321406451613</v>
      </c>
      <c r="BG167" s="9">
        <v>0</v>
      </c>
      <c r="BH167" s="9">
        <v>0</v>
      </c>
      <c r="BI167" s="9">
        <v>0</v>
      </c>
      <c r="BJ167" s="10">
        <v>0</v>
      </c>
      <c r="BK167" s="17">
        <f t="shared" si="3"/>
        <v>244.78138456658905</v>
      </c>
      <c r="BL167" s="16"/>
      <c r="BM167" s="50"/>
    </row>
    <row r="168" spans="1:65" s="12" customFormat="1" ht="15">
      <c r="A168" s="5"/>
      <c r="B168" s="8" t="s">
        <v>273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4.350561520677421</v>
      </c>
      <c r="I168" s="9">
        <v>14.727955806451613</v>
      </c>
      <c r="J168" s="9">
        <v>0</v>
      </c>
      <c r="K168" s="9">
        <v>0</v>
      </c>
      <c r="L168" s="10">
        <v>5.34289911183871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2.6804879564516133</v>
      </c>
      <c r="S168" s="9">
        <v>0</v>
      </c>
      <c r="T168" s="9">
        <v>0.28615030764516136</v>
      </c>
      <c r="U168" s="9">
        <v>0</v>
      </c>
      <c r="V168" s="10">
        <v>0.07985118796774193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21.616373256806444</v>
      </c>
      <c r="AW168" s="9">
        <v>10.622300455200786</v>
      </c>
      <c r="AX168" s="9">
        <v>0</v>
      </c>
      <c r="AY168" s="9">
        <v>0</v>
      </c>
      <c r="AZ168" s="10">
        <v>5.937143615387096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6.244175041225807</v>
      </c>
      <c r="BG168" s="9">
        <v>0.044796206451612905</v>
      </c>
      <c r="BH168" s="9">
        <v>0</v>
      </c>
      <c r="BI168" s="9">
        <v>0</v>
      </c>
      <c r="BJ168" s="10">
        <v>1.0655561638064515</v>
      </c>
      <c r="BK168" s="17">
        <f t="shared" si="3"/>
        <v>72.99825062991044</v>
      </c>
      <c r="BL168" s="16"/>
      <c r="BM168" s="50"/>
    </row>
    <row r="169" spans="1:65" s="12" customFormat="1" ht="15">
      <c r="A169" s="5"/>
      <c r="B169" s="8" t="s">
        <v>274</v>
      </c>
      <c r="C169" s="11">
        <v>0</v>
      </c>
      <c r="D169" s="9">
        <v>113.97421806451612</v>
      </c>
      <c r="E169" s="9">
        <v>0</v>
      </c>
      <c r="F169" s="9">
        <v>0</v>
      </c>
      <c r="G169" s="10">
        <v>0</v>
      </c>
      <c r="H169" s="11">
        <v>6.709208533677421</v>
      </c>
      <c r="I169" s="9">
        <v>199.91963085161288</v>
      </c>
      <c r="J169" s="9">
        <v>0</v>
      </c>
      <c r="K169" s="9">
        <v>0</v>
      </c>
      <c r="L169" s="10">
        <v>9.155338693419358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7.754119738709678</v>
      </c>
      <c r="S169" s="9">
        <v>6.639274838709677</v>
      </c>
      <c r="T169" s="9">
        <v>0</v>
      </c>
      <c r="U169" s="9">
        <v>0</v>
      </c>
      <c r="V169" s="10">
        <v>38.77336505806451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7.783974599451614</v>
      </c>
      <c r="AW169" s="9">
        <v>7.886173935430268</v>
      </c>
      <c r="AX169" s="9">
        <v>0</v>
      </c>
      <c r="AY169" s="9">
        <v>0</v>
      </c>
      <c r="AZ169" s="10">
        <v>2.0879169180967736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1.642049279032258</v>
      </c>
      <c r="BG169" s="9">
        <v>0</v>
      </c>
      <c r="BH169" s="9">
        <v>0</v>
      </c>
      <c r="BI169" s="9">
        <v>0</v>
      </c>
      <c r="BJ169" s="10">
        <v>0.05421744580645161</v>
      </c>
      <c r="BK169" s="17">
        <f t="shared" si="3"/>
        <v>402.3794879565271</v>
      </c>
      <c r="BL169" s="16"/>
      <c r="BM169" s="50"/>
    </row>
    <row r="170" spans="1:65" s="12" customFormat="1" ht="15">
      <c r="A170" s="5"/>
      <c r="B170" s="8" t="s">
        <v>275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2.841431370806452</v>
      </c>
      <c r="I170" s="9">
        <v>4.479121290322581</v>
      </c>
      <c r="J170" s="9">
        <v>0</v>
      </c>
      <c r="K170" s="9">
        <v>0</v>
      </c>
      <c r="L170" s="10">
        <v>0.5395928998387096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0.7895770508709676</v>
      </c>
      <c r="S170" s="9">
        <v>0</v>
      </c>
      <c r="T170" s="9">
        <v>0.2799450806451613</v>
      </c>
      <c r="U170" s="9">
        <v>0</v>
      </c>
      <c r="V170" s="10">
        <v>0.762461651032258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20.768747585806455</v>
      </c>
      <c r="AW170" s="9">
        <v>9.161424854901616</v>
      </c>
      <c r="AX170" s="9">
        <v>0</v>
      </c>
      <c r="AY170" s="9">
        <v>0</v>
      </c>
      <c r="AZ170" s="10">
        <v>10.576817880612904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9.660537460096776</v>
      </c>
      <c r="BG170" s="9">
        <v>1.613656993548387</v>
      </c>
      <c r="BH170" s="9">
        <v>0</v>
      </c>
      <c r="BI170" s="9">
        <v>0</v>
      </c>
      <c r="BJ170" s="10">
        <v>3.4110662540322583</v>
      </c>
      <c r="BK170" s="17">
        <f t="shared" si="3"/>
        <v>64.88438037251453</v>
      </c>
      <c r="BL170" s="16"/>
      <c r="BM170" s="50"/>
    </row>
    <row r="171" spans="1:65" s="12" customFormat="1" ht="15">
      <c r="A171" s="5"/>
      <c r="B171" s="8" t="s">
        <v>276</v>
      </c>
      <c r="C171" s="11">
        <v>0</v>
      </c>
      <c r="D171" s="9">
        <v>5.48321935483871</v>
      </c>
      <c r="E171" s="9">
        <v>0</v>
      </c>
      <c r="F171" s="9">
        <v>0</v>
      </c>
      <c r="G171" s="10">
        <v>0</v>
      </c>
      <c r="H171" s="11">
        <v>0.07380413251612901</v>
      </c>
      <c r="I171" s="9">
        <v>24.126165161290324</v>
      </c>
      <c r="J171" s="9">
        <v>0</v>
      </c>
      <c r="K171" s="9">
        <v>0</v>
      </c>
      <c r="L171" s="10">
        <v>2.9209109503225807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10.967535353548387</v>
      </c>
      <c r="S171" s="9">
        <v>0</v>
      </c>
      <c r="T171" s="9">
        <v>0</v>
      </c>
      <c r="U171" s="9">
        <v>0</v>
      </c>
      <c r="V171" s="10">
        <v>0.0010966438709677422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0.16022381571613373</v>
      </c>
      <c r="AW171" s="9">
        <v>0</v>
      </c>
      <c r="AX171" s="9">
        <v>0</v>
      </c>
      <c r="AY171" s="9">
        <v>0</v>
      </c>
      <c r="AZ171" s="10">
        <v>0.28328191838709676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0.021820363806451613</v>
      </c>
      <c r="BG171" s="9">
        <v>0</v>
      </c>
      <c r="BH171" s="9">
        <v>0</v>
      </c>
      <c r="BI171" s="9">
        <v>0</v>
      </c>
      <c r="BJ171" s="10">
        <v>0.0005468762903225806</v>
      </c>
      <c r="BK171" s="17">
        <f t="shared" si="3"/>
        <v>44.038604570587104</v>
      </c>
      <c r="BL171" s="16"/>
      <c r="BM171" s="50"/>
    </row>
    <row r="172" spans="1:65" s="12" customFormat="1" ht="15">
      <c r="A172" s="5"/>
      <c r="B172" s="8" t="s">
        <v>279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7.888660051096772</v>
      </c>
      <c r="I172" s="9">
        <v>14.412986774193548</v>
      </c>
      <c r="J172" s="9">
        <v>0</v>
      </c>
      <c r="K172" s="9">
        <v>0</v>
      </c>
      <c r="L172" s="10">
        <v>14.64129868467742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10.188961848516126</v>
      </c>
      <c r="S172" s="9">
        <v>2.439120838709677</v>
      </c>
      <c r="T172" s="9">
        <v>0</v>
      </c>
      <c r="U172" s="9">
        <v>0</v>
      </c>
      <c r="V172" s="10">
        <v>1.0580573457419353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0.10962087096774194</v>
      </c>
      <c r="AC172" s="9">
        <v>0</v>
      </c>
      <c r="AD172" s="9">
        <v>0</v>
      </c>
      <c r="AE172" s="9">
        <v>0</v>
      </c>
      <c r="AF172" s="10">
        <v>0.3425652217741936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27.55621847293548</v>
      </c>
      <c r="AW172" s="9">
        <v>14.454408099377659</v>
      </c>
      <c r="AX172" s="9">
        <v>0</v>
      </c>
      <c r="AY172" s="9">
        <v>0</v>
      </c>
      <c r="AZ172" s="10">
        <v>14.020601342935482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8.581248102580645</v>
      </c>
      <c r="BG172" s="9">
        <v>0</v>
      </c>
      <c r="BH172" s="9">
        <v>0</v>
      </c>
      <c r="BI172" s="9">
        <v>0</v>
      </c>
      <c r="BJ172" s="10">
        <v>2.451196714709677</v>
      </c>
      <c r="BK172" s="17">
        <f t="shared" si="3"/>
        <v>118.14494436821636</v>
      </c>
      <c r="BL172" s="16"/>
      <c r="BM172" s="50"/>
    </row>
    <row r="173" spans="1:65" s="12" customFormat="1" ht="15">
      <c r="A173" s="5"/>
      <c r="B173" s="8" t="s">
        <v>280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0.46010806451612907</v>
      </c>
      <c r="I173" s="9">
        <v>4.357187096774194</v>
      </c>
      <c r="J173" s="9">
        <v>0</v>
      </c>
      <c r="K173" s="9">
        <v>0</v>
      </c>
      <c r="L173" s="10">
        <v>0.012091194193548387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10.136451132258063</v>
      </c>
      <c r="S173" s="9">
        <v>0</v>
      </c>
      <c r="T173" s="9">
        <v>0</v>
      </c>
      <c r="U173" s="9">
        <v>0</v>
      </c>
      <c r="V173" s="10">
        <v>0.0009803670967741935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6.527751120878527</v>
      </c>
      <c r="AW173" s="9">
        <v>0</v>
      </c>
      <c r="AX173" s="9">
        <v>0</v>
      </c>
      <c r="AY173" s="9">
        <v>0</v>
      </c>
      <c r="AZ173" s="10">
        <v>0.1510417451935484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0.11539337419354838</v>
      </c>
      <c r="BG173" s="9">
        <v>0</v>
      </c>
      <c r="BH173" s="9">
        <v>0</v>
      </c>
      <c r="BI173" s="9">
        <v>0</v>
      </c>
      <c r="BJ173" s="10">
        <v>0.0010845241935483873</v>
      </c>
      <c r="BK173" s="17">
        <f t="shared" si="3"/>
        <v>21.76208861929788</v>
      </c>
      <c r="BL173" s="16"/>
      <c r="BM173" s="50"/>
    </row>
    <row r="174" spans="1:65" s="12" customFormat="1" ht="15">
      <c r="A174" s="5"/>
      <c r="B174" s="8" t="s">
        <v>281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15.394010361000005</v>
      </c>
      <c r="I174" s="9">
        <v>10.851513691999997</v>
      </c>
      <c r="J174" s="9">
        <v>0</v>
      </c>
      <c r="K174" s="9">
        <v>0</v>
      </c>
      <c r="L174" s="10">
        <v>1.8653590100000006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0.0011031099999999998</v>
      </c>
      <c r="S174" s="9">
        <v>0</v>
      </c>
      <c r="T174" s="9">
        <v>0</v>
      </c>
      <c r="U174" s="9">
        <v>0</v>
      </c>
      <c r="V174" s="10">
        <v>0.0026474639999999995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129.73937337303227</v>
      </c>
      <c r="AW174" s="9">
        <v>91.11639738230221</v>
      </c>
      <c r="AX174" s="9">
        <v>0</v>
      </c>
      <c r="AY174" s="9">
        <v>0</v>
      </c>
      <c r="AZ174" s="10">
        <v>33.10503791870967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9.307485959741937</v>
      </c>
      <c r="BG174" s="9">
        <v>9.124683932903226</v>
      </c>
      <c r="BH174" s="9">
        <v>0</v>
      </c>
      <c r="BI174" s="9">
        <v>0</v>
      </c>
      <c r="BJ174" s="10">
        <v>0.022888185741935484</v>
      </c>
      <c r="BK174" s="17">
        <f t="shared" si="3"/>
        <v>300.5305003894312</v>
      </c>
      <c r="BL174" s="16"/>
      <c r="BM174" s="50"/>
    </row>
    <row r="175" spans="1:65" s="12" customFormat="1" ht="15">
      <c r="A175" s="5"/>
      <c r="B175" s="8" t="s">
        <v>282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1.6217801706451616</v>
      </c>
      <c r="I175" s="9">
        <v>5.75902814516129</v>
      </c>
      <c r="J175" s="9">
        <v>0</v>
      </c>
      <c r="K175" s="9">
        <v>0</v>
      </c>
      <c r="L175" s="10">
        <v>0.7582412717741935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0.5307202132903226</v>
      </c>
      <c r="S175" s="9">
        <v>1.3163492903225806</v>
      </c>
      <c r="T175" s="9">
        <v>0</v>
      </c>
      <c r="U175" s="9">
        <v>0</v>
      </c>
      <c r="V175" s="10">
        <v>0.20555295358064518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0.27124564516129035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16.846768972870972</v>
      </c>
      <c r="AW175" s="9">
        <v>8.499764386838269</v>
      </c>
      <c r="AX175" s="9">
        <v>0</v>
      </c>
      <c r="AY175" s="9">
        <v>0</v>
      </c>
      <c r="AZ175" s="10">
        <v>8.863305452967744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2.4306475373548384</v>
      </c>
      <c r="BG175" s="9">
        <v>0.5967404193548388</v>
      </c>
      <c r="BH175" s="9">
        <v>0</v>
      </c>
      <c r="BI175" s="9">
        <v>0</v>
      </c>
      <c r="BJ175" s="10">
        <v>1.8503136932580644</v>
      </c>
      <c r="BK175" s="17">
        <f t="shared" si="3"/>
        <v>49.550458152580205</v>
      </c>
      <c r="BL175" s="16"/>
      <c r="BM175" s="50"/>
    </row>
    <row r="176" spans="1:65" s="12" customFormat="1" ht="15">
      <c r="A176" s="5"/>
      <c r="B176" s="8" t="s">
        <v>283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0.01707162483870968</v>
      </c>
      <c r="I176" s="9">
        <v>16.1053064516129</v>
      </c>
      <c r="J176" s="9">
        <v>0</v>
      </c>
      <c r="K176" s="9">
        <v>0</v>
      </c>
      <c r="L176" s="10">
        <v>0.03113692580645162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0.0010736870967741933</v>
      </c>
      <c r="S176" s="9">
        <v>0</v>
      </c>
      <c r="T176" s="9">
        <v>0</v>
      </c>
      <c r="U176" s="9">
        <v>0</v>
      </c>
      <c r="V176" s="10">
        <v>0.020400054838709675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0.08569497677419355</v>
      </c>
      <c r="AW176" s="9">
        <v>5.32266935483871</v>
      </c>
      <c r="AX176" s="9">
        <v>0</v>
      </c>
      <c r="AY176" s="9">
        <v>0</v>
      </c>
      <c r="AZ176" s="10">
        <v>0.04364588870967742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0.3092470896774193</v>
      </c>
      <c r="BG176" s="9">
        <v>0</v>
      </c>
      <c r="BH176" s="9">
        <v>0</v>
      </c>
      <c r="BI176" s="9">
        <v>0</v>
      </c>
      <c r="BJ176" s="10">
        <v>0.01703254193548387</v>
      </c>
      <c r="BK176" s="17">
        <f t="shared" si="3"/>
        <v>21.953278596129028</v>
      </c>
      <c r="BL176" s="16"/>
      <c r="BM176" s="50"/>
    </row>
    <row r="177" spans="1:65" s="12" customFormat="1" ht="15">
      <c r="A177" s="5"/>
      <c r="B177" s="8" t="s">
        <v>288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0.7742011255483869</v>
      </c>
      <c r="I177" s="9">
        <v>6.626925870967741</v>
      </c>
      <c r="J177" s="9">
        <v>0</v>
      </c>
      <c r="K177" s="9">
        <v>0</v>
      </c>
      <c r="L177" s="10">
        <v>0.6834424697419355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0.20283470374193543</v>
      </c>
      <c r="S177" s="9">
        <v>0</v>
      </c>
      <c r="T177" s="9">
        <v>0</v>
      </c>
      <c r="U177" s="9">
        <v>0</v>
      </c>
      <c r="V177" s="10">
        <v>0.17164824387096772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16.84147272432258</v>
      </c>
      <c r="AW177" s="9">
        <v>7.681000970157208</v>
      </c>
      <c r="AX177" s="9">
        <v>0</v>
      </c>
      <c r="AY177" s="9">
        <v>0</v>
      </c>
      <c r="AZ177" s="10">
        <v>3.012086833483871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2.225649623129032</v>
      </c>
      <c r="BG177" s="9">
        <v>0</v>
      </c>
      <c r="BH177" s="9">
        <v>0</v>
      </c>
      <c r="BI177" s="9">
        <v>0</v>
      </c>
      <c r="BJ177" s="10">
        <v>1.248365116032258</v>
      </c>
      <c r="BK177" s="17">
        <f t="shared" si="3"/>
        <v>39.46762768099591</v>
      </c>
      <c r="BL177" s="16"/>
      <c r="BM177" s="50"/>
    </row>
    <row r="178" spans="1:65" s="12" customFormat="1" ht="15">
      <c r="A178" s="5"/>
      <c r="B178" s="8" t="s">
        <v>284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0.45724756858064514</v>
      </c>
      <c r="I178" s="9">
        <v>83.29124322580644</v>
      </c>
      <c r="J178" s="9">
        <v>0</v>
      </c>
      <c r="K178" s="9">
        <v>0</v>
      </c>
      <c r="L178" s="10">
        <v>0.044315212741935485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0.005339182258064516</v>
      </c>
      <c r="S178" s="9">
        <v>0</v>
      </c>
      <c r="T178" s="9">
        <v>0</v>
      </c>
      <c r="U178" s="9">
        <v>0</v>
      </c>
      <c r="V178" s="10">
        <v>0.010678364516129031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5.478367998419356</v>
      </c>
      <c r="AW178" s="9">
        <v>9.013814032258988</v>
      </c>
      <c r="AX178" s="9">
        <v>0</v>
      </c>
      <c r="AY178" s="9">
        <v>0</v>
      </c>
      <c r="AZ178" s="10">
        <v>2.140621765354839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1.9357430746451612</v>
      </c>
      <c r="BG178" s="9">
        <v>0</v>
      </c>
      <c r="BH178" s="9">
        <v>0</v>
      </c>
      <c r="BI178" s="9">
        <v>0</v>
      </c>
      <c r="BJ178" s="10">
        <v>0.0010604487096774193</v>
      </c>
      <c r="BK178" s="17">
        <f t="shared" si="3"/>
        <v>102.37843087329124</v>
      </c>
      <c r="BL178" s="16"/>
      <c r="BM178" s="50"/>
    </row>
    <row r="179" spans="1:65" s="12" customFormat="1" ht="15">
      <c r="A179" s="5"/>
      <c r="B179" s="8" t="s">
        <v>289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17.83623322154839</v>
      </c>
      <c r="I179" s="9">
        <v>47.86065</v>
      </c>
      <c r="J179" s="9">
        <v>0</v>
      </c>
      <c r="K179" s="9">
        <v>0</v>
      </c>
      <c r="L179" s="10">
        <v>0.8328816670000001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0.0010635699999999998</v>
      </c>
      <c r="S179" s="9">
        <v>0</v>
      </c>
      <c r="T179" s="9">
        <v>0</v>
      </c>
      <c r="U179" s="9">
        <v>0</v>
      </c>
      <c r="V179" s="10">
        <v>0.023256021677419355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5.369741952258063</v>
      </c>
      <c r="AW179" s="9">
        <v>18.833734582296902</v>
      </c>
      <c r="AX179" s="9">
        <v>0</v>
      </c>
      <c r="AY179" s="9">
        <v>0</v>
      </c>
      <c r="AZ179" s="10">
        <v>0.21307585548387095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0.25748423922580643</v>
      </c>
      <c r="BG179" s="9">
        <v>0</v>
      </c>
      <c r="BH179" s="9">
        <v>0</v>
      </c>
      <c r="BI179" s="9">
        <v>0</v>
      </c>
      <c r="BJ179" s="10">
        <v>4.793734167129032</v>
      </c>
      <c r="BK179" s="17">
        <f t="shared" si="3"/>
        <v>96.02185527661948</v>
      </c>
      <c r="BL179" s="16"/>
      <c r="BM179" s="50"/>
    </row>
    <row r="180" spans="1:65" s="12" customFormat="1" ht="15">
      <c r="A180" s="5"/>
      <c r="B180" s="8" t="s">
        <v>290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2.793291744677419</v>
      </c>
      <c r="I180" s="9">
        <v>133.87058370967742</v>
      </c>
      <c r="J180" s="9">
        <v>0</v>
      </c>
      <c r="K180" s="9">
        <v>0</v>
      </c>
      <c r="L180" s="10">
        <v>1.5155397367741936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0.09915947583870967</v>
      </c>
      <c r="S180" s="9">
        <v>0</v>
      </c>
      <c r="T180" s="9">
        <v>0</v>
      </c>
      <c r="U180" s="9">
        <v>0</v>
      </c>
      <c r="V180" s="10">
        <v>2.9089601620645156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2.7378355912580643</v>
      </c>
      <c r="AW180" s="9">
        <v>43.12304612906233</v>
      </c>
      <c r="AX180" s="9">
        <v>0</v>
      </c>
      <c r="AY180" s="9">
        <v>0</v>
      </c>
      <c r="AZ180" s="10">
        <v>3.258749372193548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0.2713491383225806</v>
      </c>
      <c r="BG180" s="9">
        <v>0</v>
      </c>
      <c r="BH180" s="9">
        <v>0</v>
      </c>
      <c r="BI180" s="9">
        <v>0</v>
      </c>
      <c r="BJ180" s="10">
        <v>0.012095488548387098</v>
      </c>
      <c r="BK180" s="17">
        <f t="shared" si="3"/>
        <v>190.5906105484172</v>
      </c>
      <c r="BL180" s="16"/>
      <c r="BM180" s="50"/>
    </row>
    <row r="181" spans="1:65" s="12" customFormat="1" ht="15">
      <c r="A181" s="5"/>
      <c r="B181" s="8" t="s">
        <v>292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4.375923555580645</v>
      </c>
      <c r="I181" s="9">
        <v>0</v>
      </c>
      <c r="J181" s="9">
        <v>0</v>
      </c>
      <c r="K181" s="9">
        <v>0</v>
      </c>
      <c r="L181" s="10">
        <v>4.974869770741935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0.20064099593548385</v>
      </c>
      <c r="S181" s="9">
        <v>0</v>
      </c>
      <c r="T181" s="9">
        <v>0</v>
      </c>
      <c r="U181" s="9">
        <v>0</v>
      </c>
      <c r="V181" s="10">
        <v>5.799360785129032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19.276884219387096</v>
      </c>
      <c r="AW181" s="9">
        <v>14.122410777252615</v>
      </c>
      <c r="AX181" s="9">
        <v>0</v>
      </c>
      <c r="AY181" s="9">
        <v>0</v>
      </c>
      <c r="AZ181" s="10">
        <v>4.014807979645162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6.168801806741936</v>
      </c>
      <c r="BG181" s="9">
        <v>0</v>
      </c>
      <c r="BH181" s="9">
        <v>0</v>
      </c>
      <c r="BI181" s="9">
        <v>0</v>
      </c>
      <c r="BJ181" s="10">
        <v>0.3476064252258064</v>
      </c>
      <c r="BK181" s="17">
        <f t="shared" si="3"/>
        <v>59.28130631563971</v>
      </c>
      <c r="BL181" s="16"/>
      <c r="BM181" s="50"/>
    </row>
    <row r="182" spans="1:65" s="12" customFormat="1" ht="15">
      <c r="A182" s="5"/>
      <c r="B182" s="8" t="s">
        <v>192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1.6158722148387095</v>
      </c>
      <c r="I182" s="9">
        <v>9.428587761290322</v>
      </c>
      <c r="J182" s="9">
        <v>0</v>
      </c>
      <c r="K182" s="9">
        <v>0</v>
      </c>
      <c r="L182" s="10">
        <v>1.0579591603548388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5.403645724129032</v>
      </c>
      <c r="S182" s="9">
        <v>48.14943405645161</v>
      </c>
      <c r="T182" s="9">
        <v>0.19480553225806452</v>
      </c>
      <c r="U182" s="9">
        <v>0</v>
      </c>
      <c r="V182" s="10">
        <v>0.08921996106451614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0.21800207741935484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50.54300547677419</v>
      </c>
      <c r="AW182" s="9">
        <v>46.37493783646331</v>
      </c>
      <c r="AX182" s="9">
        <v>0</v>
      </c>
      <c r="AY182" s="9">
        <v>0</v>
      </c>
      <c r="AZ182" s="10">
        <v>19.445177268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11.02056331551613</v>
      </c>
      <c r="BG182" s="9">
        <v>4.372211193645161</v>
      </c>
      <c r="BH182" s="9">
        <v>0</v>
      </c>
      <c r="BI182" s="9">
        <v>0</v>
      </c>
      <c r="BJ182" s="10">
        <v>10.945416698290323</v>
      </c>
      <c r="BK182" s="17">
        <f t="shared" si="3"/>
        <v>208.8588382764956</v>
      </c>
      <c r="BL182" s="16"/>
      <c r="BM182" s="50"/>
    </row>
    <row r="183" spans="1:65" s="12" customFormat="1" ht="15">
      <c r="A183" s="5"/>
      <c r="B183" s="8" t="s">
        <v>125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1.0094984594838707</v>
      </c>
      <c r="I183" s="9">
        <v>44.57137096774194</v>
      </c>
      <c r="J183" s="9">
        <v>0</v>
      </c>
      <c r="K183" s="9">
        <v>0</v>
      </c>
      <c r="L183" s="10">
        <v>9.172915491935482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0.021648951612903228</v>
      </c>
      <c r="S183" s="9">
        <v>0</v>
      </c>
      <c r="T183" s="9">
        <v>0</v>
      </c>
      <c r="U183" s="9">
        <v>0</v>
      </c>
      <c r="V183" s="10">
        <v>0.010569782258064516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0.11616962799999998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1.5097688196774195</v>
      </c>
      <c r="AW183" s="9">
        <v>39.279952596221705</v>
      </c>
      <c r="AX183" s="9">
        <v>0</v>
      </c>
      <c r="AY183" s="9">
        <v>0</v>
      </c>
      <c r="AZ183" s="10">
        <v>0.3084487866451613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0.077785228</v>
      </c>
      <c r="BG183" s="9">
        <v>38.73386854838709</v>
      </c>
      <c r="BH183" s="9">
        <v>0</v>
      </c>
      <c r="BI183" s="9">
        <v>0</v>
      </c>
      <c r="BJ183" s="10">
        <v>35.37569449116129</v>
      </c>
      <c r="BK183" s="17">
        <f t="shared" si="3"/>
        <v>170.18769175112493</v>
      </c>
      <c r="BL183" s="16"/>
      <c r="BM183" s="50"/>
    </row>
    <row r="184" spans="1:65" s="12" customFormat="1" ht="15">
      <c r="A184" s="5"/>
      <c r="B184" s="8" t="s">
        <v>126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0.7726931816129032</v>
      </c>
      <c r="I184" s="9">
        <v>0</v>
      </c>
      <c r="J184" s="9">
        <v>0</v>
      </c>
      <c r="K184" s="9">
        <v>0</v>
      </c>
      <c r="L184" s="10">
        <v>0.6622741981935484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0.568721027935484</v>
      </c>
      <c r="S184" s="9">
        <v>0</v>
      </c>
      <c r="T184" s="9">
        <v>0</v>
      </c>
      <c r="U184" s="9">
        <v>0</v>
      </c>
      <c r="V184" s="10">
        <v>0.11354898154838708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0.02514509677419355</v>
      </c>
      <c r="AC184" s="9">
        <v>0</v>
      </c>
      <c r="AD184" s="9">
        <v>0</v>
      </c>
      <c r="AE184" s="9">
        <v>0</v>
      </c>
      <c r="AF184" s="10">
        <v>0.11315293548387095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11.007841180483869</v>
      </c>
      <c r="AW184" s="9">
        <v>5.4581171285045755</v>
      </c>
      <c r="AX184" s="9">
        <v>0</v>
      </c>
      <c r="AY184" s="9">
        <v>0</v>
      </c>
      <c r="AZ184" s="10">
        <v>8.17336634348387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3.419338532161291</v>
      </c>
      <c r="BG184" s="9">
        <v>0.019240748903225816</v>
      </c>
      <c r="BH184" s="9">
        <v>0</v>
      </c>
      <c r="BI184" s="9">
        <v>0</v>
      </c>
      <c r="BJ184" s="10">
        <v>0.6378863757096772</v>
      </c>
      <c r="BK184" s="17">
        <f t="shared" si="3"/>
        <v>30.971325730794895</v>
      </c>
      <c r="BL184" s="16"/>
      <c r="BM184" s="50"/>
    </row>
    <row r="185" spans="1:65" s="12" customFormat="1" ht="15">
      <c r="A185" s="5"/>
      <c r="B185" s="8" t="s">
        <v>127</v>
      </c>
      <c r="C185" s="11">
        <v>0</v>
      </c>
      <c r="D185" s="9">
        <v>6.344509677419355</v>
      </c>
      <c r="E185" s="9">
        <v>0</v>
      </c>
      <c r="F185" s="9">
        <v>0</v>
      </c>
      <c r="G185" s="10">
        <v>0</v>
      </c>
      <c r="H185" s="11">
        <v>0.3946285019354838</v>
      </c>
      <c r="I185" s="9">
        <v>15.22682322580645</v>
      </c>
      <c r="J185" s="9">
        <v>0</v>
      </c>
      <c r="K185" s="9">
        <v>0</v>
      </c>
      <c r="L185" s="10">
        <v>0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0.0006344509677419355</v>
      </c>
      <c r="S185" s="9">
        <v>0</v>
      </c>
      <c r="T185" s="9">
        <v>0</v>
      </c>
      <c r="U185" s="9">
        <v>0</v>
      </c>
      <c r="V185" s="10">
        <v>0.01992176038709677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0.009495108870967741</v>
      </c>
      <c r="AW185" s="9">
        <v>20.256232258064514</v>
      </c>
      <c r="AX185" s="9">
        <v>0</v>
      </c>
      <c r="AY185" s="9">
        <v>0</v>
      </c>
      <c r="AZ185" s="10">
        <v>0.08925402338709679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0.03291637741935483</v>
      </c>
      <c r="BG185" s="9">
        <v>18.99021774193548</v>
      </c>
      <c r="BH185" s="9">
        <v>0</v>
      </c>
      <c r="BI185" s="9">
        <v>0</v>
      </c>
      <c r="BJ185" s="10">
        <v>19.009207959677415</v>
      </c>
      <c r="BK185" s="17">
        <f t="shared" si="3"/>
        <v>80.37384108587095</v>
      </c>
      <c r="BL185" s="16"/>
      <c r="BM185" s="50"/>
    </row>
    <row r="186" spans="1:65" s="12" customFormat="1" ht="15">
      <c r="A186" s="5"/>
      <c r="B186" s="8" t="s">
        <v>128</v>
      </c>
      <c r="C186" s="11">
        <v>0</v>
      </c>
      <c r="D186" s="9">
        <v>8.291811919354839</v>
      </c>
      <c r="E186" s="9">
        <v>0</v>
      </c>
      <c r="F186" s="9">
        <v>0</v>
      </c>
      <c r="G186" s="10">
        <v>0</v>
      </c>
      <c r="H186" s="11">
        <v>0.17469771677419355</v>
      </c>
      <c r="I186" s="9">
        <v>16.457031290322583</v>
      </c>
      <c r="J186" s="9">
        <v>0</v>
      </c>
      <c r="K186" s="9">
        <v>0</v>
      </c>
      <c r="L186" s="10">
        <v>0.012659254838709678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0.004430739193548387</v>
      </c>
      <c r="S186" s="9">
        <v>0</v>
      </c>
      <c r="T186" s="9">
        <v>0</v>
      </c>
      <c r="U186" s="9">
        <v>0</v>
      </c>
      <c r="V186" s="10">
        <v>0.0037977764516129026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1.484949105580645</v>
      </c>
      <c r="AW186" s="9">
        <v>30.30215225793085</v>
      </c>
      <c r="AX186" s="9">
        <v>0</v>
      </c>
      <c r="AY186" s="9">
        <v>0</v>
      </c>
      <c r="AZ186" s="10">
        <v>0.10819130948387096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0.07966940864516128</v>
      </c>
      <c r="BG186" s="9">
        <v>18.938845161290324</v>
      </c>
      <c r="BH186" s="9">
        <v>0</v>
      </c>
      <c r="BI186" s="9">
        <v>0</v>
      </c>
      <c r="BJ186" s="10">
        <v>0.0063129483870967736</v>
      </c>
      <c r="BK186" s="17">
        <f t="shared" si="3"/>
        <v>75.86454888825342</v>
      </c>
      <c r="BL186" s="16"/>
      <c r="BM186" s="50"/>
    </row>
    <row r="187" spans="1:65" s="12" customFormat="1" ht="15">
      <c r="A187" s="5"/>
      <c r="B187" s="8" t="s">
        <v>129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0.7145146695806452</v>
      </c>
      <c r="I187" s="9">
        <v>91.58530548387097</v>
      </c>
      <c r="J187" s="9">
        <v>0</v>
      </c>
      <c r="K187" s="9">
        <v>0</v>
      </c>
      <c r="L187" s="10">
        <v>0.6760375596451612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0.025859961709677415</v>
      </c>
      <c r="S187" s="9">
        <v>0</v>
      </c>
      <c r="T187" s="9">
        <v>0</v>
      </c>
      <c r="U187" s="9">
        <v>0</v>
      </c>
      <c r="V187" s="10">
        <v>1.348706802741935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0.5616279179032257</v>
      </c>
      <c r="AW187" s="9">
        <v>7.5791561684248885</v>
      </c>
      <c r="AX187" s="9">
        <v>0</v>
      </c>
      <c r="AY187" s="9">
        <v>0</v>
      </c>
      <c r="AZ187" s="10">
        <v>18.586201493774194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0.25033867177419356</v>
      </c>
      <c r="BG187" s="9">
        <v>41.30439677419355</v>
      </c>
      <c r="BH187" s="9">
        <v>0</v>
      </c>
      <c r="BI187" s="9">
        <v>0</v>
      </c>
      <c r="BJ187" s="10">
        <v>15.655242531290321</v>
      </c>
      <c r="BK187" s="17">
        <f t="shared" si="3"/>
        <v>178.28738803490876</v>
      </c>
      <c r="BL187" s="16"/>
      <c r="BM187" s="50"/>
    </row>
    <row r="188" spans="1:65" s="12" customFormat="1" ht="15">
      <c r="A188" s="5"/>
      <c r="B188" s="8" t="s">
        <v>130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1.6265964249677418</v>
      </c>
      <c r="I188" s="9">
        <v>7.949723536806452</v>
      </c>
      <c r="J188" s="9">
        <v>0</v>
      </c>
      <c r="K188" s="9">
        <v>0</v>
      </c>
      <c r="L188" s="10">
        <v>0.37017501577419354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0.6988315808064517</v>
      </c>
      <c r="S188" s="9">
        <v>10.847162806451612</v>
      </c>
      <c r="T188" s="9">
        <v>0</v>
      </c>
      <c r="U188" s="9">
        <v>0</v>
      </c>
      <c r="V188" s="10">
        <v>0.029050447516129032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0.061466016129032255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8.032115645774196</v>
      </c>
      <c r="AW188" s="9">
        <v>10.008019678678858</v>
      </c>
      <c r="AX188" s="9">
        <v>0</v>
      </c>
      <c r="AY188" s="9">
        <v>0</v>
      </c>
      <c r="AZ188" s="10">
        <v>2.557858211967742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0.9903997888064515</v>
      </c>
      <c r="BG188" s="9">
        <v>0</v>
      </c>
      <c r="BH188" s="9">
        <v>0</v>
      </c>
      <c r="BI188" s="9">
        <v>0</v>
      </c>
      <c r="BJ188" s="10">
        <v>0.9456044491612904</v>
      </c>
      <c r="BK188" s="17">
        <f t="shared" si="3"/>
        <v>44.11700360284014</v>
      </c>
      <c r="BL188" s="16"/>
      <c r="BM188" s="50"/>
    </row>
    <row r="189" spans="1:65" s="12" customFormat="1" ht="15">
      <c r="A189" s="5"/>
      <c r="B189" s="8" t="s">
        <v>131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0.2037607932903225</v>
      </c>
      <c r="I189" s="9">
        <v>265.8287048387097</v>
      </c>
      <c r="J189" s="9">
        <v>0</v>
      </c>
      <c r="K189" s="9">
        <v>0</v>
      </c>
      <c r="L189" s="10">
        <v>0.15628255019354836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0.0012364125806451616</v>
      </c>
      <c r="S189" s="9">
        <v>0</v>
      </c>
      <c r="T189" s="9">
        <v>0</v>
      </c>
      <c r="U189" s="9">
        <v>0</v>
      </c>
      <c r="V189" s="10">
        <v>0.11226626232258065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0.2929908889354839</v>
      </c>
      <c r="AW189" s="9">
        <v>9.868846451673384</v>
      </c>
      <c r="AX189" s="9">
        <v>0</v>
      </c>
      <c r="AY189" s="9">
        <v>0</v>
      </c>
      <c r="AZ189" s="10">
        <v>3.10290969564516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2.3882608412903226</v>
      </c>
      <c r="BG189" s="9">
        <v>88.81961806451612</v>
      </c>
      <c r="BH189" s="9">
        <v>0</v>
      </c>
      <c r="BI189" s="9">
        <v>0</v>
      </c>
      <c r="BJ189" s="10">
        <v>0.00555122612903226</v>
      </c>
      <c r="BK189" s="17">
        <f t="shared" si="3"/>
        <v>370.78042802528637</v>
      </c>
      <c r="BL189" s="16"/>
      <c r="BM189" s="50"/>
    </row>
    <row r="190" spans="1:65" s="12" customFormat="1" ht="15">
      <c r="A190" s="5"/>
      <c r="B190" s="8" t="s">
        <v>132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0.8099550674193546</v>
      </c>
      <c r="I190" s="9">
        <v>0.18591164516129033</v>
      </c>
      <c r="J190" s="9">
        <v>0</v>
      </c>
      <c r="K190" s="9">
        <v>0</v>
      </c>
      <c r="L190" s="10">
        <v>0.5262538969032259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0.035743687612903224</v>
      </c>
      <c r="S190" s="9">
        <v>1.670106279032258</v>
      </c>
      <c r="T190" s="9">
        <v>0</v>
      </c>
      <c r="U190" s="9">
        <v>0</v>
      </c>
      <c r="V190" s="10">
        <v>0.39512421651612906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16.00471751632258</v>
      </c>
      <c r="AW190" s="9">
        <v>12.737487168456145</v>
      </c>
      <c r="AX190" s="9">
        <v>0</v>
      </c>
      <c r="AY190" s="9">
        <v>0</v>
      </c>
      <c r="AZ190" s="10">
        <v>3.4177158087419355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3.7363455834838715</v>
      </c>
      <c r="BG190" s="9">
        <v>0</v>
      </c>
      <c r="BH190" s="9">
        <v>0</v>
      </c>
      <c r="BI190" s="9">
        <v>0</v>
      </c>
      <c r="BJ190" s="10">
        <v>0.7059887260645162</v>
      </c>
      <c r="BK190" s="17">
        <f t="shared" si="3"/>
        <v>40.22534959571422</v>
      </c>
      <c r="BL190" s="16"/>
      <c r="BM190" s="50"/>
    </row>
    <row r="191" spans="1:65" s="12" customFormat="1" ht="15">
      <c r="A191" s="5"/>
      <c r="B191" s="8" t="s">
        <v>133</v>
      </c>
      <c r="C191" s="11">
        <v>0</v>
      </c>
      <c r="D191" s="9">
        <v>0.3678015483870968</v>
      </c>
      <c r="E191" s="9">
        <v>0</v>
      </c>
      <c r="F191" s="9">
        <v>0</v>
      </c>
      <c r="G191" s="10">
        <v>0</v>
      </c>
      <c r="H191" s="11">
        <v>1.303488687483871</v>
      </c>
      <c r="I191" s="9">
        <v>18.39007741935484</v>
      </c>
      <c r="J191" s="9">
        <v>0</v>
      </c>
      <c r="K191" s="9">
        <v>0</v>
      </c>
      <c r="L191" s="10">
        <v>0.9565292268387096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0.003678015483870968</v>
      </c>
      <c r="S191" s="9">
        <v>0</v>
      </c>
      <c r="T191" s="9">
        <v>0</v>
      </c>
      <c r="U191" s="9">
        <v>0</v>
      </c>
      <c r="V191" s="10">
        <v>0.044503987354838716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0.5998855756129033</v>
      </c>
      <c r="AW191" s="9">
        <v>0.6084279031566244</v>
      </c>
      <c r="AX191" s="9">
        <v>0</v>
      </c>
      <c r="AY191" s="9">
        <v>0</v>
      </c>
      <c r="AZ191" s="10">
        <v>0.17661520487096774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0.18739579403225806</v>
      </c>
      <c r="BG191" s="9">
        <v>0</v>
      </c>
      <c r="BH191" s="9">
        <v>0</v>
      </c>
      <c r="BI191" s="9">
        <v>0</v>
      </c>
      <c r="BJ191" s="10">
        <v>2.275503701774194</v>
      </c>
      <c r="BK191" s="17">
        <f t="shared" si="3"/>
        <v>24.913907064350173</v>
      </c>
      <c r="BL191" s="16"/>
      <c r="BM191" s="50"/>
    </row>
    <row r="192" spans="1:65" s="12" customFormat="1" ht="15">
      <c r="A192" s="5"/>
      <c r="B192" s="8" t="s">
        <v>134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1.63557136367742</v>
      </c>
      <c r="I192" s="9">
        <v>168.06733038519357</v>
      </c>
      <c r="J192" s="9">
        <v>0</v>
      </c>
      <c r="K192" s="9">
        <v>0</v>
      </c>
      <c r="L192" s="10">
        <v>0.8878164734516132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0.002428714193548387</v>
      </c>
      <c r="S192" s="9">
        <v>66.78964032258064</v>
      </c>
      <c r="T192" s="9">
        <v>0</v>
      </c>
      <c r="U192" s="9">
        <v>0</v>
      </c>
      <c r="V192" s="10">
        <v>0.012143692387096781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7.2380974453225795</v>
      </c>
      <c r="AW192" s="9">
        <v>0.6027046776523844</v>
      </c>
      <c r="AX192" s="9">
        <v>0</v>
      </c>
      <c r="AY192" s="9">
        <v>0</v>
      </c>
      <c r="AZ192" s="10">
        <v>0.16007836232258063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0.01958187496774194</v>
      </c>
      <c r="BG192" s="9">
        <v>0</v>
      </c>
      <c r="BH192" s="9">
        <v>0</v>
      </c>
      <c r="BI192" s="9">
        <v>0</v>
      </c>
      <c r="BJ192" s="10">
        <v>0.007835160806451616</v>
      </c>
      <c r="BK192" s="17">
        <f t="shared" si="3"/>
        <v>245.42322847255565</v>
      </c>
      <c r="BL192" s="16"/>
      <c r="BM192" s="50"/>
    </row>
    <row r="193" spans="1:65" s="12" customFormat="1" ht="15">
      <c r="A193" s="5"/>
      <c r="B193" s="8" t="s">
        <v>166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0.16622419377419356</v>
      </c>
      <c r="I193" s="9">
        <v>76.09024456451614</v>
      </c>
      <c r="J193" s="9">
        <v>0</v>
      </c>
      <c r="K193" s="9">
        <v>0</v>
      </c>
      <c r="L193" s="10">
        <v>0.27300477564516135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0.002421328387096774</v>
      </c>
      <c r="S193" s="9">
        <v>67.79719483870969</v>
      </c>
      <c r="T193" s="9">
        <v>0</v>
      </c>
      <c r="U193" s="9">
        <v>0</v>
      </c>
      <c r="V193" s="10">
        <v>0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0.6093533629032258</v>
      </c>
      <c r="AW193" s="9">
        <v>3.6199209677419355</v>
      </c>
      <c r="AX193" s="9">
        <v>0</v>
      </c>
      <c r="AY193" s="9">
        <v>0</v>
      </c>
      <c r="AZ193" s="10">
        <v>0.24265536887096775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0.09134267241935486</v>
      </c>
      <c r="BG193" s="9">
        <v>44.645691935483875</v>
      </c>
      <c r="BH193" s="9">
        <v>0</v>
      </c>
      <c r="BI193" s="9">
        <v>0</v>
      </c>
      <c r="BJ193" s="10">
        <v>0.0072398419354838695</v>
      </c>
      <c r="BK193" s="17">
        <f t="shared" si="3"/>
        <v>193.5452938503871</v>
      </c>
      <c r="BL193" s="16"/>
      <c r="BM193" s="50"/>
    </row>
    <row r="194" spans="1:65" s="12" customFormat="1" ht="15">
      <c r="A194" s="5"/>
      <c r="B194" s="8" t="s">
        <v>171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0.957524064516129</v>
      </c>
      <c r="I194" s="9">
        <v>169.15251612903225</v>
      </c>
      <c r="J194" s="9">
        <v>0</v>
      </c>
      <c r="K194" s="9">
        <v>0</v>
      </c>
      <c r="L194" s="10">
        <v>0.09436293935483872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0.0027185227096774194</v>
      </c>
      <c r="S194" s="9">
        <v>107.53267096774192</v>
      </c>
      <c r="T194" s="9">
        <v>0</v>
      </c>
      <c r="U194" s="9">
        <v>0</v>
      </c>
      <c r="V194" s="10">
        <v>0.01087409032258065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0.0060294096774193544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0.36962693087096776</v>
      </c>
      <c r="AW194" s="9">
        <v>0.4838297744291576</v>
      </c>
      <c r="AX194" s="9">
        <v>0</v>
      </c>
      <c r="AY194" s="9">
        <v>0</v>
      </c>
      <c r="AZ194" s="10">
        <v>0.07114703419354838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0.022911756774193548</v>
      </c>
      <c r="BG194" s="9">
        <v>84.41173548387097</v>
      </c>
      <c r="BH194" s="9">
        <v>0</v>
      </c>
      <c r="BI194" s="9">
        <v>0</v>
      </c>
      <c r="BJ194" s="10">
        <v>0.0018088229032258065</v>
      </c>
      <c r="BK194" s="17">
        <f t="shared" si="3"/>
        <v>363.1177559263969</v>
      </c>
      <c r="BL194" s="16"/>
      <c r="BM194" s="50"/>
    </row>
    <row r="195" spans="1:65" s="21" customFormat="1" ht="15">
      <c r="A195" s="5"/>
      <c r="B195" s="15" t="s">
        <v>17</v>
      </c>
      <c r="C195" s="20">
        <f aca="true" t="shared" si="4" ref="C195:AH195">SUM(C20:C194)</f>
        <v>0</v>
      </c>
      <c r="D195" s="18">
        <f t="shared" si="4"/>
        <v>1085.2760469713546</v>
      </c>
      <c r="E195" s="18">
        <f t="shared" si="4"/>
        <v>0</v>
      </c>
      <c r="F195" s="18">
        <f t="shared" si="4"/>
        <v>0</v>
      </c>
      <c r="G195" s="19">
        <f t="shared" si="4"/>
        <v>135.81576641132258</v>
      </c>
      <c r="H195" s="20">
        <f t="shared" si="4"/>
        <v>431.6236054513549</v>
      </c>
      <c r="I195" s="18">
        <f t="shared" si="4"/>
        <v>7243.318104160258</v>
      </c>
      <c r="J195" s="18">
        <f t="shared" si="4"/>
        <v>14.182608387096774</v>
      </c>
      <c r="K195" s="18">
        <f t="shared" si="4"/>
        <v>0</v>
      </c>
      <c r="L195" s="19">
        <f t="shared" si="4"/>
        <v>305.2978406007096</v>
      </c>
      <c r="M195" s="20">
        <f t="shared" si="4"/>
        <v>0</v>
      </c>
      <c r="N195" s="18">
        <f t="shared" si="4"/>
        <v>0</v>
      </c>
      <c r="O195" s="18">
        <f t="shared" si="4"/>
        <v>0</v>
      </c>
      <c r="P195" s="18">
        <f t="shared" si="4"/>
        <v>0</v>
      </c>
      <c r="Q195" s="19">
        <f t="shared" si="4"/>
        <v>0</v>
      </c>
      <c r="R195" s="20">
        <f t="shared" si="4"/>
        <v>124.05974482474193</v>
      </c>
      <c r="S195" s="18">
        <f t="shared" si="4"/>
        <v>2632.829384840678</v>
      </c>
      <c r="T195" s="18">
        <f t="shared" si="4"/>
        <v>32.637325246806455</v>
      </c>
      <c r="U195" s="18">
        <f t="shared" si="4"/>
        <v>0</v>
      </c>
      <c r="V195" s="19">
        <f t="shared" si="4"/>
        <v>181.01067313719358</v>
      </c>
      <c r="W195" s="20">
        <f t="shared" si="4"/>
        <v>0</v>
      </c>
      <c r="X195" s="18">
        <f t="shared" si="4"/>
        <v>0</v>
      </c>
      <c r="Y195" s="18">
        <f t="shared" si="4"/>
        <v>0</v>
      </c>
      <c r="Z195" s="18">
        <f t="shared" si="4"/>
        <v>0</v>
      </c>
      <c r="AA195" s="19">
        <f t="shared" si="4"/>
        <v>0</v>
      </c>
      <c r="AB195" s="20">
        <f t="shared" si="4"/>
        <v>13.42108015922581</v>
      </c>
      <c r="AC195" s="18">
        <f t="shared" si="4"/>
        <v>14.152271868967743</v>
      </c>
      <c r="AD195" s="18">
        <f t="shared" si="4"/>
        <v>0</v>
      </c>
      <c r="AE195" s="18">
        <f t="shared" si="4"/>
        <v>0</v>
      </c>
      <c r="AF195" s="19">
        <f t="shared" si="4"/>
        <v>11.170289516612902</v>
      </c>
      <c r="AG195" s="20">
        <f t="shared" si="4"/>
        <v>0</v>
      </c>
      <c r="AH195" s="18">
        <f t="shared" si="4"/>
        <v>0</v>
      </c>
      <c r="AI195" s="18">
        <f aca="true" t="shared" si="5" ref="AI195:BK195">SUM(AI20:AI194)</f>
        <v>0</v>
      </c>
      <c r="AJ195" s="18">
        <f t="shared" si="5"/>
        <v>0</v>
      </c>
      <c r="AK195" s="19">
        <f t="shared" si="5"/>
        <v>0</v>
      </c>
      <c r="AL195" s="20">
        <f t="shared" si="5"/>
        <v>0.7313591612903225</v>
      </c>
      <c r="AM195" s="18">
        <f t="shared" si="5"/>
        <v>0</v>
      </c>
      <c r="AN195" s="18">
        <f t="shared" si="5"/>
        <v>0</v>
      </c>
      <c r="AO195" s="18">
        <f t="shared" si="5"/>
        <v>0</v>
      </c>
      <c r="AP195" s="19">
        <f t="shared" si="5"/>
        <v>0.022748796064516134</v>
      </c>
      <c r="AQ195" s="20">
        <f t="shared" si="5"/>
        <v>0</v>
      </c>
      <c r="AR195" s="18">
        <f t="shared" si="5"/>
        <v>597.0921870967742</v>
      </c>
      <c r="AS195" s="18">
        <f t="shared" si="5"/>
        <v>0.061325703225806445</v>
      </c>
      <c r="AT195" s="18">
        <f t="shared" si="5"/>
        <v>0</v>
      </c>
      <c r="AU195" s="19">
        <f t="shared" si="5"/>
        <v>0</v>
      </c>
      <c r="AV195" s="20">
        <f t="shared" si="5"/>
        <v>3705.4045429767543</v>
      </c>
      <c r="AW195" s="18">
        <f t="shared" si="5"/>
        <v>1836.70507983096</v>
      </c>
      <c r="AX195" s="18">
        <f t="shared" si="5"/>
        <v>0.18070664225806451</v>
      </c>
      <c r="AY195" s="18">
        <f t="shared" si="5"/>
        <v>0</v>
      </c>
      <c r="AZ195" s="19">
        <f t="shared" si="5"/>
        <v>1654.391379785258</v>
      </c>
      <c r="BA195" s="20">
        <f t="shared" si="5"/>
        <v>0</v>
      </c>
      <c r="BB195" s="18">
        <f t="shared" si="5"/>
        <v>0</v>
      </c>
      <c r="BC195" s="18">
        <f t="shared" si="5"/>
        <v>0</v>
      </c>
      <c r="BD195" s="18">
        <f t="shared" si="5"/>
        <v>0</v>
      </c>
      <c r="BE195" s="19">
        <f t="shared" si="5"/>
        <v>0</v>
      </c>
      <c r="BF195" s="20">
        <f t="shared" si="5"/>
        <v>650.2216141900645</v>
      </c>
      <c r="BG195" s="18">
        <f t="shared" si="5"/>
        <v>1111.5560377383545</v>
      </c>
      <c r="BH195" s="18">
        <f t="shared" si="5"/>
        <v>4.810179157387097</v>
      </c>
      <c r="BI195" s="18">
        <f t="shared" si="5"/>
        <v>0</v>
      </c>
      <c r="BJ195" s="19">
        <f t="shared" si="5"/>
        <v>385.0059567855808</v>
      </c>
      <c r="BK195" s="32">
        <f t="shared" si="5"/>
        <v>22170.977859440285</v>
      </c>
      <c r="BL195" s="16"/>
      <c r="BM195" s="56"/>
    </row>
    <row r="196" spans="3:64" ht="1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6"/>
    </row>
    <row r="197" spans="1:65" s="12" customFormat="1" ht="15">
      <c r="A197" s="5" t="s">
        <v>36</v>
      </c>
      <c r="B197" s="6" t="s">
        <v>37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4"/>
      <c r="BL197" s="16"/>
      <c r="BM197" s="57"/>
    </row>
    <row r="198" spans="1:65" s="12" customFormat="1" ht="15">
      <c r="A198" s="5"/>
      <c r="B198" s="8" t="s">
        <v>38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</v>
      </c>
      <c r="I198" s="9">
        <v>0</v>
      </c>
      <c r="J198" s="9">
        <v>0</v>
      </c>
      <c r="K198" s="9">
        <v>0</v>
      </c>
      <c r="L198" s="10">
        <v>0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</v>
      </c>
      <c r="S198" s="9">
        <v>0</v>
      </c>
      <c r="T198" s="9">
        <v>0</v>
      </c>
      <c r="U198" s="9">
        <v>0</v>
      </c>
      <c r="V198" s="10">
        <v>0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0</v>
      </c>
      <c r="AW198" s="9">
        <v>0</v>
      </c>
      <c r="AX198" s="9">
        <v>0</v>
      </c>
      <c r="AY198" s="9">
        <v>0</v>
      </c>
      <c r="AZ198" s="10">
        <v>0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</v>
      </c>
      <c r="BG198" s="9">
        <v>0</v>
      </c>
      <c r="BH198" s="9">
        <v>0</v>
      </c>
      <c r="BI198" s="9">
        <v>0</v>
      </c>
      <c r="BJ198" s="10">
        <v>0</v>
      </c>
      <c r="BK198" s="17">
        <v>0</v>
      </c>
      <c r="BL198" s="16"/>
      <c r="BM198" s="50"/>
    </row>
    <row r="199" spans="1:65" s="21" customFormat="1" ht="15">
      <c r="A199" s="5"/>
      <c r="B199" s="15" t="s">
        <v>39</v>
      </c>
      <c r="C199" s="20">
        <v>0</v>
      </c>
      <c r="D199" s="18">
        <v>0</v>
      </c>
      <c r="E199" s="18">
        <v>0</v>
      </c>
      <c r="F199" s="18">
        <v>0</v>
      </c>
      <c r="G199" s="19">
        <v>0</v>
      </c>
      <c r="H199" s="20">
        <v>0</v>
      </c>
      <c r="I199" s="18">
        <v>0</v>
      </c>
      <c r="J199" s="18">
        <v>0</v>
      </c>
      <c r="K199" s="18">
        <v>0</v>
      </c>
      <c r="L199" s="19">
        <v>0</v>
      </c>
      <c r="M199" s="20">
        <v>0</v>
      </c>
      <c r="N199" s="18">
        <v>0</v>
      </c>
      <c r="O199" s="18">
        <v>0</v>
      </c>
      <c r="P199" s="18">
        <v>0</v>
      </c>
      <c r="Q199" s="19">
        <v>0</v>
      </c>
      <c r="R199" s="20">
        <v>0</v>
      </c>
      <c r="S199" s="18">
        <v>0</v>
      </c>
      <c r="T199" s="18">
        <v>0</v>
      </c>
      <c r="U199" s="18">
        <v>0</v>
      </c>
      <c r="V199" s="19">
        <v>0</v>
      </c>
      <c r="W199" s="20">
        <v>0</v>
      </c>
      <c r="X199" s="18">
        <v>0</v>
      </c>
      <c r="Y199" s="18">
        <v>0</v>
      </c>
      <c r="Z199" s="18">
        <v>0</v>
      </c>
      <c r="AA199" s="19">
        <v>0</v>
      </c>
      <c r="AB199" s="20">
        <v>0</v>
      </c>
      <c r="AC199" s="18">
        <v>0</v>
      </c>
      <c r="AD199" s="18">
        <v>0</v>
      </c>
      <c r="AE199" s="18">
        <v>0</v>
      </c>
      <c r="AF199" s="19">
        <v>0</v>
      </c>
      <c r="AG199" s="20">
        <v>0</v>
      </c>
      <c r="AH199" s="18">
        <v>0</v>
      </c>
      <c r="AI199" s="18">
        <v>0</v>
      </c>
      <c r="AJ199" s="18">
        <v>0</v>
      </c>
      <c r="AK199" s="19">
        <v>0</v>
      </c>
      <c r="AL199" s="20">
        <v>0</v>
      </c>
      <c r="AM199" s="18">
        <v>0</v>
      </c>
      <c r="AN199" s="18">
        <v>0</v>
      </c>
      <c r="AO199" s="18">
        <v>0</v>
      </c>
      <c r="AP199" s="19">
        <v>0</v>
      </c>
      <c r="AQ199" s="20">
        <v>0</v>
      </c>
      <c r="AR199" s="18">
        <v>0</v>
      </c>
      <c r="AS199" s="18">
        <v>0</v>
      </c>
      <c r="AT199" s="18">
        <v>0</v>
      </c>
      <c r="AU199" s="19">
        <v>0</v>
      </c>
      <c r="AV199" s="20">
        <v>0</v>
      </c>
      <c r="AW199" s="18">
        <v>0</v>
      </c>
      <c r="AX199" s="18">
        <v>0</v>
      </c>
      <c r="AY199" s="18">
        <v>0</v>
      </c>
      <c r="AZ199" s="19">
        <v>0</v>
      </c>
      <c r="BA199" s="20">
        <v>0</v>
      </c>
      <c r="BB199" s="18">
        <v>0</v>
      </c>
      <c r="BC199" s="18">
        <v>0</v>
      </c>
      <c r="BD199" s="18">
        <v>0</v>
      </c>
      <c r="BE199" s="19">
        <v>0</v>
      </c>
      <c r="BF199" s="20">
        <v>0</v>
      </c>
      <c r="BG199" s="18">
        <v>0</v>
      </c>
      <c r="BH199" s="18">
        <v>0</v>
      </c>
      <c r="BI199" s="18">
        <v>0</v>
      </c>
      <c r="BJ199" s="19">
        <v>0</v>
      </c>
      <c r="BK199" s="32">
        <v>0</v>
      </c>
      <c r="BL199" s="16"/>
      <c r="BM199" s="56"/>
    </row>
    <row r="200" spans="1:65" s="12" customFormat="1" ht="15">
      <c r="A200" s="5" t="s">
        <v>40</v>
      </c>
      <c r="B200" s="6" t="s">
        <v>41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4"/>
      <c r="BL200" s="16"/>
      <c r="BM200" s="57"/>
    </row>
    <row r="201" spans="1:65" s="12" customFormat="1" ht="15">
      <c r="A201" s="5"/>
      <c r="B201" s="8" t="s">
        <v>38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</v>
      </c>
      <c r="I201" s="9">
        <v>0</v>
      </c>
      <c r="J201" s="9">
        <v>0</v>
      </c>
      <c r="K201" s="9">
        <v>0</v>
      </c>
      <c r="L201" s="10">
        <v>0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</v>
      </c>
      <c r="S201" s="9">
        <v>0</v>
      </c>
      <c r="T201" s="9">
        <v>0</v>
      </c>
      <c r="U201" s="9">
        <v>0</v>
      </c>
      <c r="V201" s="10">
        <v>0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</v>
      </c>
      <c r="AW201" s="9">
        <v>0</v>
      </c>
      <c r="AX201" s="9">
        <v>0</v>
      </c>
      <c r="AY201" s="9">
        <v>0</v>
      </c>
      <c r="AZ201" s="10">
        <v>0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</v>
      </c>
      <c r="BG201" s="9">
        <v>0</v>
      </c>
      <c r="BH201" s="9">
        <v>0</v>
      </c>
      <c r="BI201" s="9">
        <v>0</v>
      </c>
      <c r="BJ201" s="10">
        <v>0</v>
      </c>
      <c r="BK201" s="17">
        <v>0</v>
      </c>
      <c r="BL201" s="16"/>
      <c r="BM201" s="50"/>
    </row>
    <row r="202" spans="1:65" s="21" customFormat="1" ht="15">
      <c r="A202" s="5"/>
      <c r="B202" s="15" t="s">
        <v>42</v>
      </c>
      <c r="C202" s="20">
        <v>0</v>
      </c>
      <c r="D202" s="18">
        <v>0</v>
      </c>
      <c r="E202" s="18">
        <v>0</v>
      </c>
      <c r="F202" s="18">
        <v>0</v>
      </c>
      <c r="G202" s="19">
        <v>0</v>
      </c>
      <c r="H202" s="20">
        <v>0</v>
      </c>
      <c r="I202" s="18">
        <v>0</v>
      </c>
      <c r="J202" s="18">
        <v>0</v>
      </c>
      <c r="K202" s="18">
        <v>0</v>
      </c>
      <c r="L202" s="19">
        <v>0</v>
      </c>
      <c r="M202" s="20">
        <v>0</v>
      </c>
      <c r="N202" s="18">
        <v>0</v>
      </c>
      <c r="O202" s="18">
        <v>0</v>
      </c>
      <c r="P202" s="18">
        <v>0</v>
      </c>
      <c r="Q202" s="19">
        <v>0</v>
      </c>
      <c r="R202" s="20">
        <v>0</v>
      </c>
      <c r="S202" s="18">
        <v>0</v>
      </c>
      <c r="T202" s="18">
        <v>0</v>
      </c>
      <c r="U202" s="18">
        <v>0</v>
      </c>
      <c r="V202" s="19">
        <v>0</v>
      </c>
      <c r="W202" s="20">
        <v>0</v>
      </c>
      <c r="X202" s="18">
        <v>0</v>
      </c>
      <c r="Y202" s="18">
        <v>0</v>
      </c>
      <c r="Z202" s="18">
        <v>0</v>
      </c>
      <c r="AA202" s="19">
        <v>0</v>
      </c>
      <c r="AB202" s="20">
        <v>0</v>
      </c>
      <c r="AC202" s="18">
        <v>0</v>
      </c>
      <c r="AD202" s="18">
        <v>0</v>
      </c>
      <c r="AE202" s="18">
        <v>0</v>
      </c>
      <c r="AF202" s="19">
        <v>0</v>
      </c>
      <c r="AG202" s="20">
        <v>0</v>
      </c>
      <c r="AH202" s="18">
        <v>0</v>
      </c>
      <c r="AI202" s="18">
        <v>0</v>
      </c>
      <c r="AJ202" s="18">
        <v>0</v>
      </c>
      <c r="AK202" s="19">
        <v>0</v>
      </c>
      <c r="AL202" s="20">
        <v>0</v>
      </c>
      <c r="AM202" s="18">
        <v>0</v>
      </c>
      <c r="AN202" s="18">
        <v>0</v>
      </c>
      <c r="AO202" s="18">
        <v>0</v>
      </c>
      <c r="AP202" s="19">
        <v>0</v>
      </c>
      <c r="AQ202" s="20">
        <v>0</v>
      </c>
      <c r="AR202" s="18">
        <v>0</v>
      </c>
      <c r="AS202" s="18">
        <v>0</v>
      </c>
      <c r="AT202" s="18">
        <v>0</v>
      </c>
      <c r="AU202" s="19">
        <v>0</v>
      </c>
      <c r="AV202" s="20">
        <v>0</v>
      </c>
      <c r="AW202" s="18">
        <v>0</v>
      </c>
      <c r="AX202" s="18">
        <v>0</v>
      </c>
      <c r="AY202" s="18">
        <v>0</v>
      </c>
      <c r="AZ202" s="19">
        <v>0</v>
      </c>
      <c r="BA202" s="20">
        <v>0</v>
      </c>
      <c r="BB202" s="18">
        <v>0</v>
      </c>
      <c r="BC202" s="18">
        <v>0</v>
      </c>
      <c r="BD202" s="18">
        <v>0</v>
      </c>
      <c r="BE202" s="19">
        <v>0</v>
      </c>
      <c r="BF202" s="20">
        <v>0</v>
      </c>
      <c r="BG202" s="18">
        <v>0</v>
      </c>
      <c r="BH202" s="18">
        <v>0</v>
      </c>
      <c r="BI202" s="18">
        <v>0</v>
      </c>
      <c r="BJ202" s="19">
        <v>0</v>
      </c>
      <c r="BK202" s="32">
        <v>0</v>
      </c>
      <c r="BL202" s="16"/>
      <c r="BM202" s="56"/>
    </row>
    <row r="203" spans="1:65" s="21" customFormat="1" ht="15">
      <c r="A203" s="5" t="s">
        <v>18</v>
      </c>
      <c r="B203" s="27" t="s">
        <v>19</v>
      </c>
      <c r="C203" s="20"/>
      <c r="D203" s="18"/>
      <c r="E203" s="18"/>
      <c r="F203" s="18"/>
      <c r="G203" s="19"/>
      <c r="H203" s="20"/>
      <c r="I203" s="18"/>
      <c r="J203" s="18"/>
      <c r="K203" s="18"/>
      <c r="L203" s="19"/>
      <c r="M203" s="20"/>
      <c r="N203" s="18"/>
      <c r="O203" s="18"/>
      <c r="P203" s="18"/>
      <c r="Q203" s="19"/>
      <c r="R203" s="20"/>
      <c r="S203" s="18"/>
      <c r="T203" s="18"/>
      <c r="U203" s="18"/>
      <c r="V203" s="19"/>
      <c r="W203" s="20"/>
      <c r="X203" s="18"/>
      <c r="Y203" s="18"/>
      <c r="Z203" s="18"/>
      <c r="AA203" s="19"/>
      <c r="AB203" s="20"/>
      <c r="AC203" s="18"/>
      <c r="AD203" s="18"/>
      <c r="AE203" s="18"/>
      <c r="AF203" s="19"/>
      <c r="AG203" s="20"/>
      <c r="AH203" s="18"/>
      <c r="AI203" s="18"/>
      <c r="AJ203" s="18"/>
      <c r="AK203" s="19"/>
      <c r="AL203" s="20"/>
      <c r="AM203" s="18"/>
      <c r="AN203" s="18"/>
      <c r="AO203" s="18"/>
      <c r="AP203" s="19"/>
      <c r="AQ203" s="20"/>
      <c r="AR203" s="18"/>
      <c r="AS203" s="18"/>
      <c r="AT203" s="18"/>
      <c r="AU203" s="19"/>
      <c r="AV203" s="20"/>
      <c r="AW203" s="18"/>
      <c r="AX203" s="18"/>
      <c r="AY203" s="18"/>
      <c r="AZ203" s="19"/>
      <c r="BA203" s="20"/>
      <c r="BB203" s="18"/>
      <c r="BC203" s="18"/>
      <c r="BD203" s="18"/>
      <c r="BE203" s="19"/>
      <c r="BF203" s="20"/>
      <c r="BG203" s="18"/>
      <c r="BH203" s="18"/>
      <c r="BI203" s="18"/>
      <c r="BJ203" s="19"/>
      <c r="BK203" s="32"/>
      <c r="BL203" s="16"/>
      <c r="BM203" s="56"/>
    </row>
    <row r="204" spans="1:65" s="12" customFormat="1" ht="15">
      <c r="A204" s="5"/>
      <c r="B204" s="8" t="s">
        <v>182</v>
      </c>
      <c r="C204" s="11">
        <v>0</v>
      </c>
      <c r="D204" s="9">
        <v>569.6394283980325</v>
      </c>
      <c r="E204" s="9">
        <v>0</v>
      </c>
      <c r="F204" s="9">
        <v>0</v>
      </c>
      <c r="G204" s="10">
        <v>24.25047052645161</v>
      </c>
      <c r="H204" s="11">
        <v>132.56612574193548</v>
      </c>
      <c r="I204" s="9">
        <v>2950.1714776290964</v>
      </c>
      <c r="J204" s="9">
        <v>72.59315069593549</v>
      </c>
      <c r="K204" s="9">
        <v>0</v>
      </c>
      <c r="L204" s="10">
        <v>9.577804853354841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30.436042473225793</v>
      </c>
      <c r="S204" s="9">
        <v>351.9960719284518</v>
      </c>
      <c r="T204" s="9">
        <v>7.271226222419354</v>
      </c>
      <c r="U204" s="9">
        <v>0</v>
      </c>
      <c r="V204" s="10">
        <v>3.282045012709677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0.03179885338709677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44.48968376887098</v>
      </c>
      <c r="AW204" s="9">
        <v>826.3182339797198</v>
      </c>
      <c r="AX204" s="9">
        <v>0</v>
      </c>
      <c r="AY204" s="9">
        <v>0</v>
      </c>
      <c r="AZ204" s="10">
        <v>65.82630681206449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13.179805990516122</v>
      </c>
      <c r="BG204" s="9">
        <v>15.63714268312903</v>
      </c>
      <c r="BH204" s="9">
        <v>0.48409568345161297</v>
      </c>
      <c r="BI204" s="9">
        <v>0</v>
      </c>
      <c r="BJ204" s="10">
        <v>4.215056464225805</v>
      </c>
      <c r="BK204" s="17">
        <f aca="true" t="shared" si="6" ref="BK204:BK214">SUM(C204:BJ204)</f>
        <v>5121.965967716978</v>
      </c>
      <c r="BL204" s="16"/>
      <c r="BM204" s="50"/>
    </row>
    <row r="205" spans="1:65" s="12" customFormat="1" ht="15">
      <c r="A205" s="5"/>
      <c r="B205" s="8" t="s">
        <v>135</v>
      </c>
      <c r="C205" s="11">
        <v>0</v>
      </c>
      <c r="D205" s="9">
        <v>0.6799132258064516</v>
      </c>
      <c r="E205" s="9">
        <v>0</v>
      </c>
      <c r="F205" s="9">
        <v>0</v>
      </c>
      <c r="G205" s="10">
        <v>0</v>
      </c>
      <c r="H205" s="11">
        <v>500.649902889129</v>
      </c>
      <c r="I205" s="9">
        <v>910.1436820660965</v>
      </c>
      <c r="J205" s="9">
        <v>0.21155723712903224</v>
      </c>
      <c r="K205" s="9">
        <v>0</v>
      </c>
      <c r="L205" s="10">
        <v>72.4740938162258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57.24590863916129</v>
      </c>
      <c r="S205" s="9">
        <v>78.112056185</v>
      </c>
      <c r="T205" s="9">
        <v>65.97349410203226</v>
      </c>
      <c r="U205" s="9">
        <v>0</v>
      </c>
      <c r="V205" s="10">
        <v>31.863874874709673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37.94280809712903</v>
      </c>
      <c r="AC205" s="9">
        <v>46.748417673419354</v>
      </c>
      <c r="AD205" s="9">
        <v>1.731125898612903</v>
      </c>
      <c r="AE205" s="9">
        <v>0</v>
      </c>
      <c r="AF205" s="10">
        <v>7.579893120322581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2.338986280806451</v>
      </c>
      <c r="AM205" s="9">
        <v>2.0044384201612906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0.6643274565161291</v>
      </c>
      <c r="AV205" s="11">
        <v>1594.6087089778391</v>
      </c>
      <c r="AW205" s="9">
        <v>1241.691288549848</v>
      </c>
      <c r="AX205" s="9">
        <v>12.185067355225808</v>
      </c>
      <c r="AY205" s="9">
        <v>0</v>
      </c>
      <c r="AZ205" s="10">
        <v>700.733600373355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299.99636862038705</v>
      </c>
      <c r="BG205" s="9">
        <v>165.5896591950645</v>
      </c>
      <c r="BH205" s="9">
        <v>15.41945025732258</v>
      </c>
      <c r="BI205" s="9">
        <v>0</v>
      </c>
      <c r="BJ205" s="10">
        <v>91.27048865287098</v>
      </c>
      <c r="BK205" s="17">
        <f t="shared" si="6"/>
        <v>5937.8591119641715</v>
      </c>
      <c r="BL205" s="16"/>
      <c r="BM205" s="50"/>
    </row>
    <row r="206" spans="1:65" s="12" customFormat="1" ht="15">
      <c r="A206" s="5"/>
      <c r="B206" s="8" t="s">
        <v>136</v>
      </c>
      <c r="C206" s="11">
        <v>0</v>
      </c>
      <c r="D206" s="9">
        <v>142.09064413041943</v>
      </c>
      <c r="E206" s="9">
        <v>0</v>
      </c>
      <c r="F206" s="9">
        <v>0</v>
      </c>
      <c r="G206" s="10">
        <v>0</v>
      </c>
      <c r="H206" s="11">
        <v>43.45825803306451</v>
      </c>
      <c r="I206" s="9">
        <v>5006.910561653258</v>
      </c>
      <c r="J206" s="9">
        <v>10.045903609935484</v>
      </c>
      <c r="K206" s="9">
        <v>0</v>
      </c>
      <c r="L206" s="10">
        <v>66.4107094121613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2.7189670159999997</v>
      </c>
      <c r="S206" s="9">
        <v>944.9729647877095</v>
      </c>
      <c r="T206" s="9">
        <v>0</v>
      </c>
      <c r="U206" s="9">
        <v>0</v>
      </c>
      <c r="V206" s="10">
        <v>19.715018276516126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0.0013480666129032258</v>
      </c>
      <c r="AC206" s="9">
        <v>0</v>
      </c>
      <c r="AD206" s="9">
        <v>0</v>
      </c>
      <c r="AE206" s="9">
        <v>0</v>
      </c>
      <c r="AF206" s="10">
        <v>0.0031949246129032256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0.00012019112903225805</v>
      </c>
      <c r="AM206" s="9">
        <v>0</v>
      </c>
      <c r="AN206" s="9">
        <v>0</v>
      </c>
      <c r="AO206" s="9">
        <v>0</v>
      </c>
      <c r="AP206" s="10">
        <v>0.01820664783870967</v>
      </c>
      <c r="AQ206" s="11">
        <v>0</v>
      </c>
      <c r="AR206" s="9">
        <v>3.5138987597419353</v>
      </c>
      <c r="AS206" s="9">
        <v>0</v>
      </c>
      <c r="AT206" s="9">
        <v>0</v>
      </c>
      <c r="AU206" s="10">
        <v>0</v>
      </c>
      <c r="AV206" s="11">
        <v>88.64234722219354</v>
      </c>
      <c r="AW206" s="9">
        <v>214.7371535614463</v>
      </c>
      <c r="AX206" s="9">
        <v>0</v>
      </c>
      <c r="AY206" s="9">
        <v>0</v>
      </c>
      <c r="AZ206" s="10">
        <v>114.95828438235486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8.433490333580647</v>
      </c>
      <c r="BG206" s="9">
        <v>77.62980595732259</v>
      </c>
      <c r="BH206" s="9">
        <v>0</v>
      </c>
      <c r="BI206" s="9">
        <v>0</v>
      </c>
      <c r="BJ206" s="10">
        <v>11.941780640806455</v>
      </c>
      <c r="BK206" s="17">
        <f t="shared" si="6"/>
        <v>6756.202657606703</v>
      </c>
      <c r="BL206" s="16"/>
      <c r="BM206" s="50"/>
    </row>
    <row r="207" spans="1:65" s="12" customFormat="1" ht="15">
      <c r="A207" s="5"/>
      <c r="B207" s="8" t="s">
        <v>137</v>
      </c>
      <c r="C207" s="11">
        <v>0</v>
      </c>
      <c r="D207" s="9">
        <v>1.7955052836774192</v>
      </c>
      <c r="E207" s="9">
        <v>0</v>
      </c>
      <c r="F207" s="9">
        <v>0</v>
      </c>
      <c r="G207" s="10">
        <v>0</v>
      </c>
      <c r="H207" s="11">
        <v>71.0452749242258</v>
      </c>
      <c r="I207" s="9">
        <v>407.6392614042257</v>
      </c>
      <c r="J207" s="9">
        <v>25.38768474074194</v>
      </c>
      <c r="K207" s="9">
        <v>0</v>
      </c>
      <c r="L207" s="10">
        <v>8.424096018580645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4.591477721258063</v>
      </c>
      <c r="S207" s="9">
        <v>6.634063652774192</v>
      </c>
      <c r="T207" s="9">
        <v>0</v>
      </c>
      <c r="U207" s="9">
        <v>0</v>
      </c>
      <c r="V207" s="10">
        <v>2.18464369867742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0.03156228241935484</v>
      </c>
      <c r="AC207" s="9">
        <v>0.0422710809032258</v>
      </c>
      <c r="AD207" s="9">
        <v>0</v>
      </c>
      <c r="AE207" s="9">
        <v>0</v>
      </c>
      <c r="AF207" s="10">
        <v>0.5573347677096775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0.017269087870967745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5.0000000000000026E-09</v>
      </c>
      <c r="AS207" s="9">
        <v>0</v>
      </c>
      <c r="AT207" s="9">
        <v>0</v>
      </c>
      <c r="AU207" s="10">
        <v>0</v>
      </c>
      <c r="AV207" s="11">
        <v>48.56556097535485</v>
      </c>
      <c r="AW207" s="9">
        <v>218.99401525293231</v>
      </c>
      <c r="AX207" s="9">
        <v>1.3581189926451613</v>
      </c>
      <c r="AY207" s="9">
        <v>0</v>
      </c>
      <c r="AZ207" s="10">
        <v>182.66189847267736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11.983081282580644</v>
      </c>
      <c r="BG207" s="9">
        <v>67.54059666764516</v>
      </c>
      <c r="BH207" s="9">
        <v>2.971813080096774</v>
      </c>
      <c r="BI207" s="9">
        <v>0</v>
      </c>
      <c r="BJ207" s="10">
        <v>26.21534188406451</v>
      </c>
      <c r="BK207" s="17">
        <f t="shared" si="6"/>
        <v>1088.640871276061</v>
      </c>
      <c r="BL207" s="16"/>
      <c r="BM207" s="57"/>
    </row>
    <row r="208" spans="1:65" s="12" customFormat="1" ht="15">
      <c r="A208" s="5"/>
      <c r="B208" s="8" t="s">
        <v>138</v>
      </c>
      <c r="C208" s="11">
        <v>0</v>
      </c>
      <c r="D208" s="9">
        <v>337.57063516793545</v>
      </c>
      <c r="E208" s="9">
        <v>0</v>
      </c>
      <c r="F208" s="9">
        <v>0</v>
      </c>
      <c r="G208" s="10">
        <v>0</v>
      </c>
      <c r="H208" s="11">
        <v>168.72642084267744</v>
      </c>
      <c r="I208" s="9">
        <v>5677.629684968387</v>
      </c>
      <c r="J208" s="9">
        <v>677.984617474742</v>
      </c>
      <c r="K208" s="9">
        <v>85.13785260190322</v>
      </c>
      <c r="L208" s="10">
        <v>111.61061207648382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18.028032010967742</v>
      </c>
      <c r="S208" s="9">
        <v>791.0733492973868</v>
      </c>
      <c r="T208" s="9">
        <v>101.97209203422581</v>
      </c>
      <c r="U208" s="9">
        <v>0</v>
      </c>
      <c r="V208" s="10">
        <v>8.435361410096775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0.0898095708064516</v>
      </c>
      <c r="AC208" s="9">
        <v>0.09974270119354836</v>
      </c>
      <c r="AD208" s="9">
        <v>0</v>
      </c>
      <c r="AE208" s="9">
        <v>0</v>
      </c>
      <c r="AF208" s="10">
        <v>0.0056366402903225785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0.015382960838709676</v>
      </c>
      <c r="AM208" s="9">
        <v>0</v>
      </c>
      <c r="AN208" s="9">
        <v>0</v>
      </c>
      <c r="AO208" s="9">
        <v>0</v>
      </c>
      <c r="AP208" s="10">
        <v>0.009458579225806453</v>
      </c>
      <c r="AQ208" s="11">
        <v>0</v>
      </c>
      <c r="AR208" s="9">
        <v>109.53182570774194</v>
      </c>
      <c r="AS208" s="9">
        <v>0</v>
      </c>
      <c r="AT208" s="9">
        <v>0</v>
      </c>
      <c r="AU208" s="10">
        <v>0</v>
      </c>
      <c r="AV208" s="11">
        <v>207.07218420058066</v>
      </c>
      <c r="AW208" s="9">
        <v>1623.2578440900613</v>
      </c>
      <c r="AX208" s="9">
        <v>20.499559163709673</v>
      </c>
      <c r="AY208" s="9">
        <v>0</v>
      </c>
      <c r="AZ208" s="10">
        <v>178.74382680151618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40.26232087496774</v>
      </c>
      <c r="BG208" s="9">
        <v>157.73700856948386</v>
      </c>
      <c r="BH208" s="9">
        <v>24.20533132664516</v>
      </c>
      <c r="BI208" s="9">
        <v>0</v>
      </c>
      <c r="BJ208" s="10">
        <v>95.45265052419354</v>
      </c>
      <c r="BK208" s="17">
        <f t="shared" si="6"/>
        <v>10435.151239596062</v>
      </c>
      <c r="BL208" s="16"/>
      <c r="BM208" s="50"/>
    </row>
    <row r="209" spans="1:65" s="12" customFormat="1" ht="15">
      <c r="A209" s="5"/>
      <c r="B209" s="8" t="s">
        <v>139</v>
      </c>
      <c r="C209" s="11">
        <v>0</v>
      </c>
      <c r="D209" s="9">
        <v>1.2209791058709678</v>
      </c>
      <c r="E209" s="9">
        <v>0</v>
      </c>
      <c r="F209" s="9">
        <v>0</v>
      </c>
      <c r="G209" s="10">
        <v>0</v>
      </c>
      <c r="H209" s="11">
        <v>350.5202025885161</v>
      </c>
      <c r="I209" s="9">
        <v>5670.922967337001</v>
      </c>
      <c r="J209" s="9">
        <v>1075.103910607</v>
      </c>
      <c r="K209" s="9">
        <v>19.589071353483867</v>
      </c>
      <c r="L209" s="10">
        <v>283.35735260051615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152.14966261209676</v>
      </c>
      <c r="S209" s="9">
        <v>1255.6270580575804</v>
      </c>
      <c r="T209" s="9">
        <v>329.04178553777416</v>
      </c>
      <c r="U209" s="9">
        <v>0</v>
      </c>
      <c r="V209" s="10">
        <v>149.18580567196778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1.9280798164838706</v>
      </c>
      <c r="AC209" s="9">
        <v>3.6774363212580647</v>
      </c>
      <c r="AD209" s="9">
        <v>0</v>
      </c>
      <c r="AE209" s="9">
        <v>0</v>
      </c>
      <c r="AF209" s="10">
        <v>3.3187959859677423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0.7621051668387097</v>
      </c>
      <c r="AM209" s="9">
        <v>0.26743745754838716</v>
      </c>
      <c r="AN209" s="9">
        <v>0</v>
      </c>
      <c r="AO209" s="9">
        <v>0</v>
      </c>
      <c r="AP209" s="10">
        <v>0.04593702109677419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1342.9165881822248</v>
      </c>
      <c r="AW209" s="9">
        <v>2863.505031306361</v>
      </c>
      <c r="AX209" s="9">
        <v>1.206031269032258</v>
      </c>
      <c r="AY209" s="9">
        <v>1408.8490727397095</v>
      </c>
      <c r="AZ209" s="10">
        <v>964.0710509373555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839.5695254262582</v>
      </c>
      <c r="BG209" s="9">
        <v>529.428926984129</v>
      </c>
      <c r="BH209" s="9">
        <v>56.750816502032265</v>
      </c>
      <c r="BI209" s="9">
        <v>0</v>
      </c>
      <c r="BJ209" s="10">
        <v>260.61518388093543</v>
      </c>
      <c r="BK209" s="17">
        <f t="shared" si="6"/>
        <v>17563.63081446904</v>
      </c>
      <c r="BL209" s="16"/>
      <c r="BM209" s="50"/>
    </row>
    <row r="210" spans="1:65" s="12" customFormat="1" ht="15">
      <c r="A210" s="5"/>
      <c r="B210" s="8" t="s">
        <v>140</v>
      </c>
      <c r="C210" s="11">
        <v>0</v>
      </c>
      <c r="D210" s="9">
        <v>1.9697888926129032</v>
      </c>
      <c r="E210" s="9">
        <v>0</v>
      </c>
      <c r="F210" s="9">
        <v>0</v>
      </c>
      <c r="G210" s="10">
        <v>0</v>
      </c>
      <c r="H210" s="11">
        <v>14.671199233290322</v>
      </c>
      <c r="I210" s="9">
        <v>9.687069943612903</v>
      </c>
      <c r="J210" s="9">
        <v>0</v>
      </c>
      <c r="K210" s="9">
        <v>0</v>
      </c>
      <c r="L210" s="10">
        <v>64.52755460741933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8.868212214</v>
      </c>
      <c r="S210" s="9">
        <v>0.17557055051612896</v>
      </c>
      <c r="T210" s="9">
        <v>0</v>
      </c>
      <c r="U210" s="9">
        <v>0</v>
      </c>
      <c r="V210" s="10">
        <v>14.424610515709677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0.8063284566129033</v>
      </c>
      <c r="AC210" s="9">
        <v>0</v>
      </c>
      <c r="AD210" s="9">
        <v>0</v>
      </c>
      <c r="AE210" s="9">
        <v>0</v>
      </c>
      <c r="AF210" s="10">
        <v>0.8836111988387098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0.033358715645161297</v>
      </c>
      <c r="AM210" s="9">
        <v>0</v>
      </c>
      <c r="AN210" s="9">
        <v>0</v>
      </c>
      <c r="AO210" s="9">
        <v>0</v>
      </c>
      <c r="AP210" s="10">
        <v>0.05579687003225808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427.3933156803871</v>
      </c>
      <c r="AW210" s="9">
        <v>300.04090216559894</v>
      </c>
      <c r="AX210" s="9">
        <v>0.010992703870967747</v>
      </c>
      <c r="AY210" s="9">
        <v>0</v>
      </c>
      <c r="AZ210" s="10">
        <v>1000.5873881037425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256.9130753857097</v>
      </c>
      <c r="BG210" s="9">
        <v>63.191079623806445</v>
      </c>
      <c r="BH210" s="9">
        <v>3.441531120967742</v>
      </c>
      <c r="BI210" s="9">
        <v>0</v>
      </c>
      <c r="BJ210" s="10">
        <v>267.22618383183874</v>
      </c>
      <c r="BK210" s="17">
        <f t="shared" si="6"/>
        <v>2434.907569814212</v>
      </c>
      <c r="BL210" s="16"/>
      <c r="BM210" s="50"/>
    </row>
    <row r="211" spans="1:65" s="12" customFormat="1" ht="15">
      <c r="A211" s="5"/>
      <c r="B211" s="8" t="s">
        <v>141</v>
      </c>
      <c r="C211" s="11">
        <v>0</v>
      </c>
      <c r="D211" s="9">
        <v>89.05315600022584</v>
      </c>
      <c r="E211" s="9">
        <v>0</v>
      </c>
      <c r="F211" s="9">
        <v>0</v>
      </c>
      <c r="G211" s="10">
        <v>0</v>
      </c>
      <c r="H211" s="11">
        <v>72.58260861841936</v>
      </c>
      <c r="I211" s="9">
        <v>1429.5840708985809</v>
      </c>
      <c r="J211" s="9">
        <v>2.4514144253548387</v>
      </c>
      <c r="K211" s="9">
        <v>0</v>
      </c>
      <c r="L211" s="10">
        <v>46.14913080890322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13.425765351548383</v>
      </c>
      <c r="S211" s="9">
        <v>2.470969284870969</v>
      </c>
      <c r="T211" s="9">
        <v>0.1439019371290323</v>
      </c>
      <c r="U211" s="9">
        <v>0</v>
      </c>
      <c r="V211" s="10">
        <v>38.856596381516134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2.362228594161291</v>
      </c>
      <c r="AC211" s="9">
        <v>4.773143942225806</v>
      </c>
      <c r="AD211" s="9">
        <v>0</v>
      </c>
      <c r="AE211" s="9">
        <v>0</v>
      </c>
      <c r="AF211" s="10">
        <v>0.07256236593548387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0.14064759080645162</v>
      </c>
      <c r="AM211" s="9">
        <v>1.3758137708387095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556.2994132174513</v>
      </c>
      <c r="AW211" s="9">
        <v>909.5477999192149</v>
      </c>
      <c r="AX211" s="9">
        <v>1.1090195278709671</v>
      </c>
      <c r="AY211" s="9">
        <v>0</v>
      </c>
      <c r="AZ211" s="10">
        <v>627.9541898030003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53.620585777193554</v>
      </c>
      <c r="BG211" s="9">
        <v>149.85611440229033</v>
      </c>
      <c r="BH211" s="9">
        <v>7.835407733580643</v>
      </c>
      <c r="BI211" s="9">
        <v>0</v>
      </c>
      <c r="BJ211" s="10">
        <v>68.64013418012904</v>
      </c>
      <c r="BK211" s="17">
        <f t="shared" si="6"/>
        <v>4078.3046745312467</v>
      </c>
      <c r="BL211" s="16"/>
      <c r="BM211" s="57"/>
    </row>
    <row r="212" spans="1:65" s="12" customFormat="1" ht="15">
      <c r="A212" s="5"/>
      <c r="B212" s="8" t="s">
        <v>167</v>
      </c>
      <c r="C212" s="11">
        <v>0</v>
      </c>
      <c r="D212" s="9">
        <v>5.397464032258065</v>
      </c>
      <c r="E212" s="9">
        <v>0</v>
      </c>
      <c r="F212" s="9">
        <v>0</v>
      </c>
      <c r="G212" s="10">
        <v>0</v>
      </c>
      <c r="H212" s="11">
        <v>2.208467089387097</v>
      </c>
      <c r="I212" s="9">
        <v>0</v>
      </c>
      <c r="J212" s="9">
        <v>0</v>
      </c>
      <c r="K212" s="9">
        <v>0</v>
      </c>
      <c r="L212" s="10">
        <v>0.2125719386451613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3.3312813064838704</v>
      </c>
      <c r="S212" s="9">
        <v>0</v>
      </c>
      <c r="T212" s="9">
        <v>0</v>
      </c>
      <c r="U212" s="9">
        <v>0</v>
      </c>
      <c r="V212" s="10">
        <v>0.19062855154838712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0.15199325732258068</v>
      </c>
      <c r="AC212" s="9">
        <v>0</v>
      </c>
      <c r="AD212" s="9">
        <v>0</v>
      </c>
      <c r="AE212" s="9">
        <v>0</v>
      </c>
      <c r="AF212" s="10">
        <v>0.02111445032258064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0.026527436967741937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74.20064893965304</v>
      </c>
      <c r="AW212" s="9">
        <v>5.1620419354838714E-05</v>
      </c>
      <c r="AX212" s="9">
        <v>0</v>
      </c>
      <c r="AY212" s="9">
        <v>0</v>
      </c>
      <c r="AZ212" s="10">
        <v>31.274499161612905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51.575836191774194</v>
      </c>
      <c r="BG212" s="9">
        <v>1.2905645161290323E-05</v>
      </c>
      <c r="BH212" s="9">
        <v>0</v>
      </c>
      <c r="BI212" s="9">
        <v>0</v>
      </c>
      <c r="BJ212" s="10">
        <v>2.6675299868709677</v>
      </c>
      <c r="BK212" s="17">
        <f t="shared" si="6"/>
        <v>171.25862686891108</v>
      </c>
      <c r="BL212" s="16"/>
      <c r="BM212" s="50"/>
    </row>
    <row r="213" spans="1:65" s="12" customFormat="1" ht="15">
      <c r="A213" s="5"/>
      <c r="B213" s="8" t="s">
        <v>142</v>
      </c>
      <c r="C213" s="11">
        <v>0</v>
      </c>
      <c r="D213" s="9">
        <v>9.250399797903226</v>
      </c>
      <c r="E213" s="9">
        <v>0</v>
      </c>
      <c r="F213" s="9">
        <v>0</v>
      </c>
      <c r="G213" s="10">
        <v>0</v>
      </c>
      <c r="H213" s="11">
        <v>122.43209501035487</v>
      </c>
      <c r="I213" s="9">
        <v>633.9906889346773</v>
      </c>
      <c r="J213" s="9">
        <v>0</v>
      </c>
      <c r="K213" s="9">
        <v>0</v>
      </c>
      <c r="L213" s="10">
        <v>52.81195903112903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58.06600346900001</v>
      </c>
      <c r="S213" s="9">
        <v>102.3115032265484</v>
      </c>
      <c r="T213" s="9">
        <v>165.86770123777418</v>
      </c>
      <c r="U213" s="9">
        <v>0</v>
      </c>
      <c r="V213" s="10">
        <v>37.68973694167742</v>
      </c>
      <c r="W213" s="11">
        <v>0</v>
      </c>
      <c r="X213" s="9">
        <v>0.005171857774193549</v>
      </c>
      <c r="Y213" s="9">
        <v>0</v>
      </c>
      <c r="Z213" s="9">
        <v>0</v>
      </c>
      <c r="AA213" s="10">
        <v>0</v>
      </c>
      <c r="AB213" s="11">
        <v>5.7114526909032275</v>
      </c>
      <c r="AC213" s="9">
        <v>14.556971061935483</v>
      </c>
      <c r="AD213" s="9">
        <v>0</v>
      </c>
      <c r="AE213" s="9">
        <v>0</v>
      </c>
      <c r="AF213" s="10">
        <v>2.0291343105161284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0.09671124683870966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2154.915933548258</v>
      </c>
      <c r="AW213" s="9">
        <v>2267.134115345779</v>
      </c>
      <c r="AX213" s="9">
        <v>8.894927814451611</v>
      </c>
      <c r="AY213" s="9">
        <v>0</v>
      </c>
      <c r="AZ213" s="10">
        <v>1644.132920858419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954.2134860010972</v>
      </c>
      <c r="BG213" s="9">
        <v>555.714120046258</v>
      </c>
      <c r="BH213" s="9">
        <v>236.3426140531613</v>
      </c>
      <c r="BI213" s="9">
        <v>0</v>
      </c>
      <c r="BJ213" s="10">
        <v>406.2538219960967</v>
      </c>
      <c r="BK213" s="17">
        <f t="shared" si="6"/>
        <v>9432.421468480554</v>
      </c>
      <c r="BL213" s="16"/>
      <c r="BM213" s="50"/>
    </row>
    <row r="214" spans="1:65" s="12" customFormat="1" ht="15">
      <c r="A214" s="5"/>
      <c r="B214" s="8" t="s">
        <v>285</v>
      </c>
      <c r="C214" s="11">
        <v>0</v>
      </c>
      <c r="D214" s="9">
        <v>582.3474101251936</v>
      </c>
      <c r="E214" s="9">
        <v>0</v>
      </c>
      <c r="F214" s="9">
        <v>0</v>
      </c>
      <c r="G214" s="10">
        <v>52.69213799596774</v>
      </c>
      <c r="H214" s="11">
        <v>296.1763412464516</v>
      </c>
      <c r="I214" s="9">
        <v>9203.04880950684</v>
      </c>
      <c r="J214" s="9">
        <v>776.4725884878388</v>
      </c>
      <c r="K214" s="9">
        <v>0</v>
      </c>
      <c r="L214" s="10">
        <v>105.85498220525804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96.69800224416132</v>
      </c>
      <c r="S214" s="9">
        <v>1406.7124827091934</v>
      </c>
      <c r="T214" s="9">
        <v>110.14856987858064</v>
      </c>
      <c r="U214" s="9">
        <v>0</v>
      </c>
      <c r="V214" s="10">
        <v>16.90655154083871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16.248909055903223</v>
      </c>
      <c r="AC214" s="9">
        <v>3.436416426483871</v>
      </c>
      <c r="AD214" s="9">
        <v>0</v>
      </c>
      <c r="AE214" s="9">
        <v>0</v>
      </c>
      <c r="AF214" s="10">
        <v>0.009333550354838713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0.005825142870967742</v>
      </c>
      <c r="AM214" s="9">
        <v>0</v>
      </c>
      <c r="AN214" s="9">
        <v>0</v>
      </c>
      <c r="AO214" s="9">
        <v>0</v>
      </c>
      <c r="AP214" s="10">
        <v>0.019872625129032255</v>
      </c>
      <c r="AQ214" s="11">
        <v>0</v>
      </c>
      <c r="AR214" s="9">
        <v>208.57979680909682</v>
      </c>
      <c r="AS214" s="9">
        <v>0</v>
      </c>
      <c r="AT214" s="9">
        <v>0</v>
      </c>
      <c r="AU214" s="10">
        <v>0</v>
      </c>
      <c r="AV214" s="11">
        <v>775.0752346417098</v>
      </c>
      <c r="AW214" s="9">
        <v>1451.8615728856528</v>
      </c>
      <c r="AX214" s="9">
        <v>4.439539432451613</v>
      </c>
      <c r="AY214" s="9">
        <v>0</v>
      </c>
      <c r="AZ214" s="10">
        <v>320.98626428593553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106.17478262925806</v>
      </c>
      <c r="BG214" s="9">
        <v>249.90805758861296</v>
      </c>
      <c r="BH214" s="9">
        <v>19.43413796545161</v>
      </c>
      <c r="BI214" s="9">
        <v>0</v>
      </c>
      <c r="BJ214" s="10">
        <v>106.30494411254837</v>
      </c>
      <c r="BK214" s="17">
        <f t="shared" si="6"/>
        <v>15909.542563091783</v>
      </c>
      <c r="BL214" s="16"/>
      <c r="BM214" s="50"/>
    </row>
    <row r="215" spans="1:65" s="21" customFormat="1" ht="15">
      <c r="A215" s="5"/>
      <c r="B215" s="15" t="s">
        <v>20</v>
      </c>
      <c r="C215" s="20">
        <f>SUM(C204:C214)</f>
        <v>0</v>
      </c>
      <c r="D215" s="18">
        <f>SUM(D204:D214)</f>
        <v>1741.0153241599357</v>
      </c>
      <c r="E215" s="18">
        <f>SUM(E204:E214)</f>
        <v>0</v>
      </c>
      <c r="F215" s="18">
        <f>SUM(F204:F214)</f>
        <v>0</v>
      </c>
      <c r="G215" s="19">
        <f>SUM(G204:G214)</f>
        <v>76.94260852241935</v>
      </c>
      <c r="H215" s="20">
        <f aca="true" t="shared" si="7" ref="H215:BJ215">SUM(H204:H214)</f>
        <v>1775.0368962174516</v>
      </c>
      <c r="I215" s="18">
        <f t="shared" si="7"/>
        <v>31899.728274341778</v>
      </c>
      <c r="J215" s="18">
        <f t="shared" si="7"/>
        <v>2640.2508272786777</v>
      </c>
      <c r="K215" s="18">
        <f t="shared" si="7"/>
        <v>104.7269239553871</v>
      </c>
      <c r="L215" s="19">
        <f t="shared" si="7"/>
        <v>821.4108673686774</v>
      </c>
      <c r="M215" s="20">
        <f t="shared" si="7"/>
        <v>0</v>
      </c>
      <c r="N215" s="18">
        <f t="shared" si="7"/>
        <v>0</v>
      </c>
      <c r="O215" s="18">
        <f t="shared" si="7"/>
        <v>0</v>
      </c>
      <c r="P215" s="18">
        <f t="shared" si="7"/>
        <v>0</v>
      </c>
      <c r="Q215" s="19">
        <f t="shared" si="7"/>
        <v>0</v>
      </c>
      <c r="R215" s="20">
        <f t="shared" si="7"/>
        <v>445.55935505790313</v>
      </c>
      <c r="S215" s="18">
        <f t="shared" si="7"/>
        <v>4940.086089680031</v>
      </c>
      <c r="T215" s="18">
        <f t="shared" si="7"/>
        <v>780.4187709499354</v>
      </c>
      <c r="U215" s="18">
        <f t="shared" si="7"/>
        <v>0</v>
      </c>
      <c r="V215" s="19">
        <f t="shared" si="7"/>
        <v>322.7348728759678</v>
      </c>
      <c r="W215" s="20">
        <f t="shared" si="7"/>
        <v>0</v>
      </c>
      <c r="X215" s="18">
        <f t="shared" si="7"/>
        <v>0.005171857774193549</v>
      </c>
      <c r="Y215" s="18">
        <f t="shared" si="7"/>
        <v>0</v>
      </c>
      <c r="Z215" s="18">
        <f t="shared" si="7"/>
        <v>0</v>
      </c>
      <c r="AA215" s="19">
        <f t="shared" si="7"/>
        <v>0</v>
      </c>
      <c r="AB215" s="20">
        <f t="shared" si="7"/>
        <v>65.30631874174193</v>
      </c>
      <c r="AC215" s="18">
        <f t="shared" si="7"/>
        <v>73.33439920741935</v>
      </c>
      <c r="AD215" s="18">
        <f t="shared" si="7"/>
        <v>1.731125898612903</v>
      </c>
      <c r="AE215" s="18">
        <f t="shared" si="7"/>
        <v>0</v>
      </c>
      <c r="AF215" s="19">
        <f t="shared" si="7"/>
        <v>14.480611314870966</v>
      </c>
      <c r="AG215" s="20">
        <f t="shared" si="7"/>
        <v>0</v>
      </c>
      <c r="AH215" s="18">
        <f t="shared" si="7"/>
        <v>0</v>
      </c>
      <c r="AI215" s="18">
        <f t="shared" si="7"/>
        <v>0</v>
      </c>
      <c r="AJ215" s="18">
        <f t="shared" si="7"/>
        <v>0</v>
      </c>
      <c r="AK215" s="19">
        <f t="shared" si="7"/>
        <v>0</v>
      </c>
      <c r="AL215" s="20">
        <f t="shared" si="7"/>
        <v>3.436933820612902</v>
      </c>
      <c r="AM215" s="18">
        <f t="shared" si="7"/>
        <v>3.647689648548387</v>
      </c>
      <c r="AN215" s="18">
        <f t="shared" si="7"/>
        <v>0</v>
      </c>
      <c r="AO215" s="18">
        <f t="shared" si="7"/>
        <v>0</v>
      </c>
      <c r="AP215" s="19">
        <f t="shared" si="7"/>
        <v>0.14927174332258064</v>
      </c>
      <c r="AQ215" s="20">
        <f t="shared" si="7"/>
        <v>0</v>
      </c>
      <c r="AR215" s="18">
        <f t="shared" si="7"/>
        <v>321.6255212815807</v>
      </c>
      <c r="AS215" s="18">
        <f t="shared" si="7"/>
        <v>0</v>
      </c>
      <c r="AT215" s="18">
        <f t="shared" si="7"/>
        <v>0</v>
      </c>
      <c r="AU215" s="19">
        <f t="shared" si="7"/>
        <v>0.6643274565161291</v>
      </c>
      <c r="AV215" s="20">
        <f t="shared" si="7"/>
        <v>7314.179619354523</v>
      </c>
      <c r="AW215" s="18">
        <f t="shared" si="7"/>
        <v>11917.088008677034</v>
      </c>
      <c r="AX215" s="18">
        <f t="shared" si="7"/>
        <v>49.70325625925806</v>
      </c>
      <c r="AY215" s="18">
        <f t="shared" si="7"/>
        <v>1408.8490727397095</v>
      </c>
      <c r="AZ215" s="19">
        <f t="shared" si="7"/>
        <v>5831.930229992033</v>
      </c>
      <c r="BA215" s="20">
        <f t="shared" si="7"/>
        <v>0</v>
      </c>
      <c r="BB215" s="18">
        <f t="shared" si="7"/>
        <v>0</v>
      </c>
      <c r="BC215" s="18">
        <f t="shared" si="7"/>
        <v>0</v>
      </c>
      <c r="BD215" s="18">
        <f t="shared" si="7"/>
        <v>0</v>
      </c>
      <c r="BE215" s="19">
        <f t="shared" si="7"/>
        <v>0</v>
      </c>
      <c r="BF215" s="20">
        <f t="shared" si="7"/>
        <v>2635.922358513323</v>
      </c>
      <c r="BG215" s="18">
        <f t="shared" si="7"/>
        <v>2032.2325246233875</v>
      </c>
      <c r="BH215" s="18">
        <f t="shared" si="7"/>
        <v>366.8851977227097</v>
      </c>
      <c r="BI215" s="18">
        <f t="shared" si="7"/>
        <v>0</v>
      </c>
      <c r="BJ215" s="19">
        <f t="shared" si="7"/>
        <v>1340.8031161545805</v>
      </c>
      <c r="BK215" s="32">
        <f>SUM(BK204:BK214)</f>
        <v>78929.88556541572</v>
      </c>
      <c r="BL215" s="16"/>
      <c r="BM215" s="50"/>
    </row>
    <row r="216" spans="1:65" s="21" customFormat="1" ht="15">
      <c r="A216" s="5"/>
      <c r="B216" s="15" t="s">
        <v>21</v>
      </c>
      <c r="C216" s="20">
        <f aca="true" t="shared" si="8" ref="C216:AH216">C215+C202+C199+C195+C17+C13</f>
        <v>0</v>
      </c>
      <c r="D216" s="18">
        <f t="shared" si="8"/>
        <v>5451.567678107935</v>
      </c>
      <c r="E216" s="18">
        <f t="shared" si="8"/>
        <v>0</v>
      </c>
      <c r="F216" s="18">
        <f t="shared" si="8"/>
        <v>0</v>
      </c>
      <c r="G216" s="19">
        <f t="shared" si="8"/>
        <v>239.50162611296776</v>
      </c>
      <c r="H216" s="20">
        <f t="shared" si="8"/>
        <v>2981.136680696742</v>
      </c>
      <c r="I216" s="18">
        <f t="shared" si="8"/>
        <v>54287.201894196434</v>
      </c>
      <c r="J216" s="18">
        <f t="shared" si="8"/>
        <v>6424.735838125356</v>
      </c>
      <c r="K216" s="18">
        <f t="shared" si="8"/>
        <v>104.72694199551613</v>
      </c>
      <c r="L216" s="19">
        <f t="shared" si="8"/>
        <v>1830.111067471645</v>
      </c>
      <c r="M216" s="20">
        <f t="shared" si="8"/>
        <v>0</v>
      </c>
      <c r="N216" s="18">
        <f t="shared" si="8"/>
        <v>0</v>
      </c>
      <c r="O216" s="18">
        <f t="shared" si="8"/>
        <v>0</v>
      </c>
      <c r="P216" s="18">
        <f t="shared" si="8"/>
        <v>0</v>
      </c>
      <c r="Q216" s="19">
        <f t="shared" si="8"/>
        <v>0</v>
      </c>
      <c r="R216" s="20">
        <f t="shared" si="8"/>
        <v>702.2658715591934</v>
      </c>
      <c r="S216" s="18">
        <f t="shared" si="8"/>
        <v>9803.436677129579</v>
      </c>
      <c r="T216" s="18">
        <f t="shared" si="8"/>
        <v>1836.6611250534836</v>
      </c>
      <c r="U216" s="18">
        <f t="shared" si="8"/>
        <v>0</v>
      </c>
      <c r="V216" s="19">
        <f t="shared" si="8"/>
        <v>570.3818909424517</v>
      </c>
      <c r="W216" s="20">
        <f t="shared" si="8"/>
        <v>0</v>
      </c>
      <c r="X216" s="18">
        <f t="shared" si="8"/>
        <v>44.42909306512904</v>
      </c>
      <c r="Y216" s="18">
        <f t="shared" si="8"/>
        <v>0</v>
      </c>
      <c r="Z216" s="18">
        <f t="shared" si="8"/>
        <v>0</v>
      </c>
      <c r="AA216" s="19">
        <f t="shared" si="8"/>
        <v>0</v>
      </c>
      <c r="AB216" s="20">
        <f t="shared" si="8"/>
        <v>85.48596748854838</v>
      </c>
      <c r="AC216" s="18">
        <f t="shared" si="8"/>
        <v>120.19758753812903</v>
      </c>
      <c r="AD216" s="18">
        <f t="shared" si="8"/>
        <v>1.731125898612903</v>
      </c>
      <c r="AE216" s="18">
        <f t="shared" si="8"/>
        <v>0</v>
      </c>
      <c r="AF216" s="19">
        <f t="shared" si="8"/>
        <v>31.478087769870964</v>
      </c>
      <c r="AG216" s="20">
        <f t="shared" si="8"/>
        <v>0</v>
      </c>
      <c r="AH216" s="18">
        <f t="shared" si="8"/>
        <v>0</v>
      </c>
      <c r="AI216" s="18">
        <f aca="true" t="shared" si="9" ref="AI216:BK216">AI215+AI202+AI199+AI195+AI17+AI13</f>
        <v>0</v>
      </c>
      <c r="AJ216" s="18">
        <f t="shared" si="9"/>
        <v>0</v>
      </c>
      <c r="AK216" s="19">
        <f t="shared" si="9"/>
        <v>0</v>
      </c>
      <c r="AL216" s="20">
        <f t="shared" si="9"/>
        <v>5.749339442870966</v>
      </c>
      <c r="AM216" s="18">
        <f t="shared" si="9"/>
        <v>3.999727347096774</v>
      </c>
      <c r="AN216" s="18">
        <f t="shared" si="9"/>
        <v>1.387339066387097</v>
      </c>
      <c r="AO216" s="18">
        <f t="shared" si="9"/>
        <v>0</v>
      </c>
      <c r="AP216" s="19">
        <f t="shared" si="9"/>
        <v>0.3423420562580645</v>
      </c>
      <c r="AQ216" s="20">
        <f t="shared" si="9"/>
        <v>0</v>
      </c>
      <c r="AR216" s="18">
        <f t="shared" si="9"/>
        <v>936.1370432313227</v>
      </c>
      <c r="AS216" s="18">
        <f t="shared" si="9"/>
        <v>0.061325703225806445</v>
      </c>
      <c r="AT216" s="18">
        <f t="shared" si="9"/>
        <v>0</v>
      </c>
      <c r="AU216" s="19">
        <f t="shared" si="9"/>
        <v>0.6643274565161291</v>
      </c>
      <c r="AV216" s="20">
        <f t="shared" si="9"/>
        <v>12602.344241981697</v>
      </c>
      <c r="AW216" s="18">
        <f t="shared" si="9"/>
        <v>25819.38546372525</v>
      </c>
      <c r="AX216" s="18">
        <f t="shared" si="9"/>
        <v>731.1760926361935</v>
      </c>
      <c r="AY216" s="18">
        <f t="shared" si="9"/>
        <v>1408.8490727397095</v>
      </c>
      <c r="AZ216" s="19">
        <f t="shared" si="9"/>
        <v>8203.115383945775</v>
      </c>
      <c r="BA216" s="20">
        <f t="shared" si="9"/>
        <v>0</v>
      </c>
      <c r="BB216" s="18">
        <f t="shared" si="9"/>
        <v>0</v>
      </c>
      <c r="BC216" s="18">
        <f t="shared" si="9"/>
        <v>0</v>
      </c>
      <c r="BD216" s="18">
        <f t="shared" si="9"/>
        <v>0</v>
      </c>
      <c r="BE216" s="19">
        <f t="shared" si="9"/>
        <v>0</v>
      </c>
      <c r="BF216" s="20">
        <f t="shared" si="9"/>
        <v>3754.507845795807</v>
      </c>
      <c r="BG216" s="18">
        <f t="shared" si="9"/>
        <v>3989.8145994822908</v>
      </c>
      <c r="BH216" s="18">
        <f t="shared" si="9"/>
        <v>653.280285445871</v>
      </c>
      <c r="BI216" s="18">
        <f t="shared" si="9"/>
        <v>0</v>
      </c>
      <c r="BJ216" s="19">
        <f t="shared" si="9"/>
        <v>1955.219254569742</v>
      </c>
      <c r="BK216" s="19">
        <f t="shared" si="9"/>
        <v>144581.0828377776</v>
      </c>
      <c r="BL216" s="16"/>
      <c r="BM216" s="50"/>
    </row>
    <row r="217" spans="3:64" ht="15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6"/>
    </row>
    <row r="218" spans="1:65" s="12" customFormat="1" ht="15" customHeight="1">
      <c r="A218" s="5" t="s">
        <v>22</v>
      </c>
      <c r="B218" s="26" t="s">
        <v>23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4"/>
      <c r="BK218" s="16"/>
      <c r="BL218" s="16"/>
      <c r="BM218" s="57"/>
    </row>
    <row r="219" spans="1:65" s="12" customFormat="1" ht="15">
      <c r="A219" s="5" t="s">
        <v>9</v>
      </c>
      <c r="B219" s="61" t="s">
        <v>98</v>
      </c>
      <c r="C219" s="11"/>
      <c r="D219" s="9"/>
      <c r="E219" s="9"/>
      <c r="F219" s="9"/>
      <c r="G219" s="10"/>
      <c r="H219" s="11"/>
      <c r="I219" s="9"/>
      <c r="J219" s="9"/>
      <c r="K219" s="9"/>
      <c r="L219" s="10"/>
      <c r="M219" s="11"/>
      <c r="N219" s="9"/>
      <c r="O219" s="9"/>
      <c r="P219" s="9"/>
      <c r="Q219" s="10"/>
      <c r="R219" s="11"/>
      <c r="S219" s="9"/>
      <c r="T219" s="9"/>
      <c r="U219" s="9"/>
      <c r="V219" s="10"/>
      <c r="W219" s="11"/>
      <c r="X219" s="9"/>
      <c r="Y219" s="9"/>
      <c r="Z219" s="9"/>
      <c r="AA219" s="10"/>
      <c r="AB219" s="11"/>
      <c r="AC219" s="9"/>
      <c r="AD219" s="9"/>
      <c r="AE219" s="9"/>
      <c r="AF219" s="10"/>
      <c r="AG219" s="11"/>
      <c r="AH219" s="9"/>
      <c r="AI219" s="9"/>
      <c r="AJ219" s="9"/>
      <c r="AK219" s="10"/>
      <c r="AL219" s="11"/>
      <c r="AM219" s="9"/>
      <c r="AN219" s="9"/>
      <c r="AO219" s="9"/>
      <c r="AP219" s="10"/>
      <c r="AQ219" s="11"/>
      <c r="AR219" s="9"/>
      <c r="AS219" s="9"/>
      <c r="AT219" s="9"/>
      <c r="AU219" s="10"/>
      <c r="AV219" s="11"/>
      <c r="AW219" s="9"/>
      <c r="AX219" s="9"/>
      <c r="AY219" s="9"/>
      <c r="AZ219" s="10"/>
      <c r="BA219" s="11"/>
      <c r="BB219" s="9"/>
      <c r="BC219" s="9"/>
      <c r="BD219" s="9"/>
      <c r="BE219" s="10"/>
      <c r="BF219" s="11"/>
      <c r="BG219" s="9"/>
      <c r="BH219" s="9"/>
      <c r="BI219" s="9"/>
      <c r="BJ219" s="10"/>
      <c r="BK219" s="17"/>
      <c r="BL219" s="16"/>
      <c r="BM219" s="57"/>
    </row>
    <row r="220" spans="1:65" s="12" customFormat="1" ht="15">
      <c r="A220" s="5"/>
      <c r="B220" s="8" t="s">
        <v>183</v>
      </c>
      <c r="C220" s="11">
        <v>0</v>
      </c>
      <c r="D220" s="9">
        <v>0</v>
      </c>
      <c r="E220" s="9">
        <v>0</v>
      </c>
      <c r="F220" s="9">
        <v>0</v>
      </c>
      <c r="G220" s="10">
        <v>0</v>
      </c>
      <c r="H220" s="11">
        <v>0.9814911171290323</v>
      </c>
      <c r="I220" s="9">
        <v>0</v>
      </c>
      <c r="J220" s="9">
        <v>0</v>
      </c>
      <c r="K220" s="9">
        <v>0</v>
      </c>
      <c r="L220" s="10">
        <v>0.5929747531290323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0.595451481032258</v>
      </c>
      <c r="S220" s="9">
        <v>0</v>
      </c>
      <c r="T220" s="9">
        <v>0</v>
      </c>
      <c r="U220" s="9">
        <v>0</v>
      </c>
      <c r="V220" s="10">
        <v>0.09480346664516129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0.3636575832258064</v>
      </c>
      <c r="AC220" s="9">
        <v>0</v>
      </c>
      <c r="AD220" s="9">
        <v>0</v>
      </c>
      <c r="AE220" s="9">
        <v>0</v>
      </c>
      <c r="AF220" s="10">
        <v>0.24396398222580643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0.848984235483871</v>
      </c>
      <c r="AM220" s="9">
        <v>0</v>
      </c>
      <c r="AN220" s="9">
        <v>0</v>
      </c>
      <c r="AO220" s="9">
        <v>0</v>
      </c>
      <c r="AP220" s="10">
        <v>0.16836335948387093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44.887435870479415</v>
      </c>
      <c r="AW220" s="9">
        <v>0.016417050645161288</v>
      </c>
      <c r="AX220" s="9">
        <v>0</v>
      </c>
      <c r="AY220" s="9">
        <v>0</v>
      </c>
      <c r="AZ220" s="10">
        <v>19.018253602032253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45.227675261903165</v>
      </c>
      <c r="BG220" s="9">
        <v>0.04178653096774193</v>
      </c>
      <c r="BH220" s="9">
        <v>0</v>
      </c>
      <c r="BI220" s="9">
        <v>0</v>
      </c>
      <c r="BJ220" s="10">
        <v>10.403789525548387</v>
      </c>
      <c r="BK220" s="17">
        <f>SUM(C220:BJ220)</f>
        <v>123.48504781993097</v>
      </c>
      <c r="BL220" s="16"/>
      <c r="BM220" s="50"/>
    </row>
    <row r="221" spans="1:65" s="12" customFormat="1" ht="15">
      <c r="A221" s="5"/>
      <c r="B221" s="8" t="s">
        <v>33</v>
      </c>
      <c r="C221" s="11">
        <v>0</v>
      </c>
      <c r="D221" s="9">
        <v>0.7004655374838712</v>
      </c>
      <c r="E221" s="9">
        <v>0</v>
      </c>
      <c r="F221" s="9">
        <v>0</v>
      </c>
      <c r="G221" s="10">
        <v>0</v>
      </c>
      <c r="H221" s="11">
        <v>236.39438019103224</v>
      </c>
      <c r="I221" s="9">
        <v>0.6353526603870967</v>
      </c>
      <c r="J221" s="9">
        <v>0.006959941903225806</v>
      </c>
      <c r="K221" s="9">
        <v>0</v>
      </c>
      <c r="L221" s="10">
        <v>95.4415938088387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183.7090644234193</v>
      </c>
      <c r="S221" s="9">
        <v>0.24314776135483876</v>
      </c>
      <c r="T221" s="9">
        <v>0</v>
      </c>
      <c r="U221" s="9">
        <v>0</v>
      </c>
      <c r="V221" s="10">
        <v>48.07390177119354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12.123552914774194</v>
      </c>
      <c r="AC221" s="9">
        <v>2.982249006451613</v>
      </c>
      <c r="AD221" s="9">
        <v>0</v>
      </c>
      <c r="AE221" s="9">
        <v>0</v>
      </c>
      <c r="AF221" s="10">
        <v>3.8310934457096777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7.052097901677418</v>
      </c>
      <c r="AM221" s="9">
        <v>37.670521333322576</v>
      </c>
      <c r="AN221" s="9">
        <v>0</v>
      </c>
      <c r="AO221" s="9">
        <v>0</v>
      </c>
      <c r="AP221" s="10">
        <v>1.8863732622903224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3228.7251182611258</v>
      </c>
      <c r="AW221" s="9">
        <v>37.757376682438746</v>
      </c>
      <c r="AX221" s="9">
        <v>0.005909070129032256</v>
      </c>
      <c r="AY221" s="9">
        <v>0.023019370161290326</v>
      </c>
      <c r="AZ221" s="10">
        <v>1087.8652894384838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2630.300518594193</v>
      </c>
      <c r="BG221" s="9">
        <v>26.516115979903226</v>
      </c>
      <c r="BH221" s="9">
        <v>0</v>
      </c>
      <c r="BI221" s="9">
        <v>0</v>
      </c>
      <c r="BJ221" s="10">
        <v>547.5017006968714</v>
      </c>
      <c r="BK221" s="17">
        <f>SUM(C221:BJ221)</f>
        <v>8189.445802053145</v>
      </c>
      <c r="BL221" s="16"/>
      <c r="BM221" s="50"/>
    </row>
    <row r="222" spans="1:65" s="21" customFormat="1" ht="15">
      <c r="A222" s="5"/>
      <c r="B222" s="15" t="s">
        <v>11</v>
      </c>
      <c r="C222" s="20">
        <f>SUM(C220:C221)</f>
        <v>0</v>
      </c>
      <c r="D222" s="18">
        <f aca="true" t="shared" si="10" ref="D222:BK222">SUM(D220:D221)</f>
        <v>0.7004655374838712</v>
      </c>
      <c r="E222" s="18">
        <f t="shared" si="10"/>
        <v>0</v>
      </c>
      <c r="F222" s="18">
        <f t="shared" si="10"/>
        <v>0</v>
      </c>
      <c r="G222" s="19">
        <f t="shared" si="10"/>
        <v>0</v>
      </c>
      <c r="H222" s="20">
        <f t="shared" si="10"/>
        <v>237.37587130816127</v>
      </c>
      <c r="I222" s="18">
        <f t="shared" si="10"/>
        <v>0.6353526603870967</v>
      </c>
      <c r="J222" s="18">
        <f t="shared" si="10"/>
        <v>0.006959941903225806</v>
      </c>
      <c r="K222" s="18">
        <f t="shared" si="10"/>
        <v>0</v>
      </c>
      <c r="L222" s="19">
        <f t="shared" si="10"/>
        <v>96.03456856196773</v>
      </c>
      <c r="M222" s="20">
        <f t="shared" si="10"/>
        <v>0</v>
      </c>
      <c r="N222" s="18">
        <f t="shared" si="10"/>
        <v>0</v>
      </c>
      <c r="O222" s="18">
        <f t="shared" si="10"/>
        <v>0</v>
      </c>
      <c r="P222" s="18">
        <f t="shared" si="10"/>
        <v>0</v>
      </c>
      <c r="Q222" s="19">
        <f t="shared" si="10"/>
        <v>0</v>
      </c>
      <c r="R222" s="20">
        <f t="shared" si="10"/>
        <v>184.30451590445156</v>
      </c>
      <c r="S222" s="18">
        <f t="shared" si="10"/>
        <v>0.24314776135483876</v>
      </c>
      <c r="T222" s="18">
        <f t="shared" si="10"/>
        <v>0</v>
      </c>
      <c r="U222" s="18">
        <f t="shared" si="10"/>
        <v>0</v>
      </c>
      <c r="V222" s="19">
        <f t="shared" si="10"/>
        <v>48.1687052378387</v>
      </c>
      <c r="W222" s="20">
        <f t="shared" si="10"/>
        <v>0</v>
      </c>
      <c r="X222" s="18">
        <f t="shared" si="10"/>
        <v>0</v>
      </c>
      <c r="Y222" s="18">
        <f t="shared" si="10"/>
        <v>0</v>
      </c>
      <c r="Z222" s="18">
        <f t="shared" si="10"/>
        <v>0</v>
      </c>
      <c r="AA222" s="19">
        <f t="shared" si="10"/>
        <v>0</v>
      </c>
      <c r="AB222" s="20">
        <f t="shared" si="10"/>
        <v>12.487210498000001</v>
      </c>
      <c r="AC222" s="18">
        <f t="shared" si="10"/>
        <v>2.982249006451613</v>
      </c>
      <c r="AD222" s="18">
        <f t="shared" si="10"/>
        <v>0</v>
      </c>
      <c r="AE222" s="18">
        <f t="shared" si="10"/>
        <v>0</v>
      </c>
      <c r="AF222" s="19">
        <f t="shared" si="10"/>
        <v>4.0750574279354845</v>
      </c>
      <c r="AG222" s="20">
        <f t="shared" si="10"/>
        <v>0</v>
      </c>
      <c r="AH222" s="18">
        <f t="shared" si="10"/>
        <v>0</v>
      </c>
      <c r="AI222" s="18">
        <f t="shared" si="10"/>
        <v>0</v>
      </c>
      <c r="AJ222" s="18">
        <f t="shared" si="10"/>
        <v>0</v>
      </c>
      <c r="AK222" s="19">
        <f t="shared" si="10"/>
        <v>0</v>
      </c>
      <c r="AL222" s="20">
        <f t="shared" si="10"/>
        <v>7.901082137161289</v>
      </c>
      <c r="AM222" s="18">
        <f t="shared" si="10"/>
        <v>37.670521333322576</v>
      </c>
      <c r="AN222" s="18">
        <f t="shared" si="10"/>
        <v>0</v>
      </c>
      <c r="AO222" s="18">
        <f t="shared" si="10"/>
        <v>0</v>
      </c>
      <c r="AP222" s="19">
        <f t="shared" si="10"/>
        <v>2.054736621774193</v>
      </c>
      <c r="AQ222" s="20">
        <f t="shared" si="10"/>
        <v>0</v>
      </c>
      <c r="AR222" s="18">
        <f t="shared" si="10"/>
        <v>0</v>
      </c>
      <c r="AS222" s="18">
        <f t="shared" si="10"/>
        <v>0</v>
      </c>
      <c r="AT222" s="18">
        <f t="shared" si="10"/>
        <v>0</v>
      </c>
      <c r="AU222" s="19">
        <f t="shared" si="10"/>
        <v>0</v>
      </c>
      <c r="AV222" s="20">
        <f t="shared" si="10"/>
        <v>3273.612554131605</v>
      </c>
      <c r="AW222" s="18">
        <f t="shared" si="10"/>
        <v>37.773793733083906</v>
      </c>
      <c r="AX222" s="18">
        <f t="shared" si="10"/>
        <v>0.005909070129032256</v>
      </c>
      <c r="AY222" s="18">
        <f t="shared" si="10"/>
        <v>0.023019370161290326</v>
      </c>
      <c r="AZ222" s="19">
        <f t="shared" si="10"/>
        <v>1106.883543040516</v>
      </c>
      <c r="BA222" s="20">
        <f t="shared" si="10"/>
        <v>0</v>
      </c>
      <c r="BB222" s="18">
        <f t="shared" si="10"/>
        <v>0</v>
      </c>
      <c r="BC222" s="18">
        <f t="shared" si="10"/>
        <v>0</v>
      </c>
      <c r="BD222" s="18">
        <f t="shared" si="10"/>
        <v>0</v>
      </c>
      <c r="BE222" s="19">
        <f t="shared" si="10"/>
        <v>0</v>
      </c>
      <c r="BF222" s="20">
        <f t="shared" si="10"/>
        <v>2675.528193856096</v>
      </c>
      <c r="BG222" s="18">
        <f t="shared" si="10"/>
        <v>26.557902510870967</v>
      </c>
      <c r="BH222" s="18">
        <f t="shared" si="10"/>
        <v>0</v>
      </c>
      <c r="BI222" s="18">
        <f t="shared" si="10"/>
        <v>0</v>
      </c>
      <c r="BJ222" s="19">
        <f t="shared" si="10"/>
        <v>557.9054902224198</v>
      </c>
      <c r="BK222" s="32">
        <f t="shared" si="10"/>
        <v>8312.930849873075</v>
      </c>
      <c r="BL222" s="16"/>
      <c r="BM222" s="50"/>
    </row>
    <row r="223" spans="3:65" ht="1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6"/>
      <c r="BM223" s="50"/>
    </row>
    <row r="224" spans="1:65" s="12" customFormat="1" ht="15">
      <c r="A224" s="5" t="s">
        <v>12</v>
      </c>
      <c r="B224" s="27" t="s">
        <v>24</v>
      </c>
      <c r="C224" s="11"/>
      <c r="D224" s="9"/>
      <c r="E224" s="9"/>
      <c r="F224" s="9"/>
      <c r="G224" s="10"/>
      <c r="H224" s="11"/>
      <c r="I224" s="9"/>
      <c r="J224" s="9"/>
      <c r="K224" s="9"/>
      <c r="L224" s="10"/>
      <c r="M224" s="11"/>
      <c r="N224" s="9"/>
      <c r="O224" s="9"/>
      <c r="P224" s="9"/>
      <c r="Q224" s="10"/>
      <c r="R224" s="11"/>
      <c r="S224" s="9"/>
      <c r="T224" s="9"/>
      <c r="U224" s="9"/>
      <c r="V224" s="10"/>
      <c r="W224" s="11"/>
      <c r="X224" s="9"/>
      <c r="Y224" s="9"/>
      <c r="Z224" s="9"/>
      <c r="AA224" s="10"/>
      <c r="AB224" s="11"/>
      <c r="AC224" s="9"/>
      <c r="AD224" s="9"/>
      <c r="AE224" s="9"/>
      <c r="AF224" s="10"/>
      <c r="AG224" s="11"/>
      <c r="AH224" s="9"/>
      <c r="AI224" s="9"/>
      <c r="AJ224" s="9"/>
      <c r="AK224" s="10"/>
      <c r="AL224" s="11"/>
      <c r="AM224" s="9"/>
      <c r="AN224" s="9"/>
      <c r="AO224" s="9"/>
      <c r="AP224" s="10"/>
      <c r="AQ224" s="11"/>
      <c r="AR224" s="9"/>
      <c r="AS224" s="9"/>
      <c r="AT224" s="9"/>
      <c r="AU224" s="10"/>
      <c r="AV224" s="11"/>
      <c r="AW224" s="9"/>
      <c r="AX224" s="9"/>
      <c r="AY224" s="9"/>
      <c r="AZ224" s="10"/>
      <c r="BA224" s="11"/>
      <c r="BB224" s="9"/>
      <c r="BC224" s="9"/>
      <c r="BD224" s="9"/>
      <c r="BE224" s="10"/>
      <c r="BF224" s="11"/>
      <c r="BG224" s="9"/>
      <c r="BH224" s="9"/>
      <c r="BI224" s="9"/>
      <c r="BJ224" s="10"/>
      <c r="BK224" s="17"/>
      <c r="BL224" s="16"/>
      <c r="BM224" s="50"/>
    </row>
    <row r="225" spans="1:65" s="12" customFormat="1" ht="15">
      <c r="A225" s="5"/>
      <c r="B225" s="8" t="s">
        <v>143</v>
      </c>
      <c r="C225" s="11">
        <v>0</v>
      </c>
      <c r="D225" s="9">
        <v>0.6206530735161292</v>
      </c>
      <c r="E225" s="9">
        <v>0</v>
      </c>
      <c r="F225" s="9">
        <v>0</v>
      </c>
      <c r="G225" s="10">
        <v>0</v>
      </c>
      <c r="H225" s="11">
        <v>383.6051023488064</v>
      </c>
      <c r="I225" s="9">
        <v>1774.636776535129</v>
      </c>
      <c r="J225" s="9">
        <v>0</v>
      </c>
      <c r="K225" s="9">
        <v>0</v>
      </c>
      <c r="L225" s="10">
        <v>187.2199572354839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73.94854026874192</v>
      </c>
      <c r="S225" s="9">
        <v>49.6483827597742</v>
      </c>
      <c r="T225" s="9">
        <v>0</v>
      </c>
      <c r="U225" s="9">
        <v>0</v>
      </c>
      <c r="V225" s="10">
        <v>12.229839131064518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1.6484098936451612</v>
      </c>
      <c r="AC225" s="9">
        <v>0.6793525581935483</v>
      </c>
      <c r="AD225" s="9">
        <v>0</v>
      </c>
      <c r="AE225" s="9">
        <v>0</v>
      </c>
      <c r="AF225" s="10">
        <v>0.0030116717741935483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0.00018643687096774194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1247.8849185222587</v>
      </c>
      <c r="AW225" s="9">
        <v>713.9288947972211</v>
      </c>
      <c r="AX225" s="9">
        <v>0.36517625100000006</v>
      </c>
      <c r="AY225" s="9">
        <v>0</v>
      </c>
      <c r="AZ225" s="10">
        <v>206.15942489777427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251.33015400912905</v>
      </c>
      <c r="BG225" s="9">
        <v>121.63386790961289</v>
      </c>
      <c r="BH225" s="9">
        <v>0</v>
      </c>
      <c r="BI225" s="9">
        <v>0</v>
      </c>
      <c r="BJ225" s="10">
        <v>14.45501568016129</v>
      </c>
      <c r="BK225" s="17">
        <f>SUM(C225:BJ225)</f>
        <v>5039.997663980157</v>
      </c>
      <c r="BL225" s="16"/>
      <c r="BM225" s="50"/>
    </row>
    <row r="226" spans="1:65" s="12" customFormat="1" ht="15">
      <c r="A226" s="5"/>
      <c r="B226" s="8" t="s">
        <v>144</v>
      </c>
      <c r="C226" s="11">
        <v>0</v>
      </c>
      <c r="D226" s="9">
        <v>23.60279349880645</v>
      </c>
      <c r="E226" s="9">
        <v>0</v>
      </c>
      <c r="F226" s="9">
        <v>0</v>
      </c>
      <c r="G226" s="10">
        <v>0</v>
      </c>
      <c r="H226" s="11">
        <v>59.170320811419344</v>
      </c>
      <c r="I226" s="9">
        <v>28.698576499870967</v>
      </c>
      <c r="J226" s="9">
        <v>0.021077766741935487</v>
      </c>
      <c r="K226" s="9">
        <v>0</v>
      </c>
      <c r="L226" s="10">
        <v>122.87433430345162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31.119455262709682</v>
      </c>
      <c r="S226" s="9">
        <v>2.3409085920645163</v>
      </c>
      <c r="T226" s="9">
        <v>0</v>
      </c>
      <c r="U226" s="9">
        <v>0</v>
      </c>
      <c r="V226" s="10">
        <v>40.20325200448387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1.6994299244193545</v>
      </c>
      <c r="AC226" s="9">
        <v>0.7378273810322581</v>
      </c>
      <c r="AD226" s="9">
        <v>0</v>
      </c>
      <c r="AE226" s="9">
        <v>0</v>
      </c>
      <c r="AF226" s="10">
        <v>3.675982929709677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1.0871324683548387</v>
      </c>
      <c r="AM226" s="9">
        <v>0</v>
      </c>
      <c r="AN226" s="9">
        <v>0</v>
      </c>
      <c r="AO226" s="9">
        <v>0</v>
      </c>
      <c r="AP226" s="10">
        <v>0.4442679734193548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579.7170465912578</v>
      </c>
      <c r="AW226" s="9">
        <v>151.2409139342167</v>
      </c>
      <c r="AX226" s="9">
        <v>0.05176589438709677</v>
      </c>
      <c r="AY226" s="9">
        <v>0</v>
      </c>
      <c r="AZ226" s="10">
        <v>1038.0063480651945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331.04773613625815</v>
      </c>
      <c r="BG226" s="9">
        <v>20.20708181274194</v>
      </c>
      <c r="BH226" s="9">
        <v>0.008458072580645163</v>
      </c>
      <c r="BI226" s="9">
        <v>0</v>
      </c>
      <c r="BJ226" s="10">
        <v>306.7156369776129</v>
      </c>
      <c r="BK226" s="17">
        <f aca="true" t="shared" si="11" ref="BK226:BK255">SUM(C226:BJ226)</f>
        <v>2742.670346900734</v>
      </c>
      <c r="BL226" s="16"/>
      <c r="BM226" s="50"/>
    </row>
    <row r="227" spans="1:65" s="12" customFormat="1" ht="15">
      <c r="A227" s="5"/>
      <c r="B227" s="8" t="s">
        <v>193</v>
      </c>
      <c r="C227" s="11">
        <v>0</v>
      </c>
      <c r="D227" s="9">
        <v>0</v>
      </c>
      <c r="E227" s="9">
        <v>0</v>
      </c>
      <c r="F227" s="9">
        <v>0</v>
      </c>
      <c r="G227" s="10">
        <v>0</v>
      </c>
      <c r="H227" s="11">
        <v>0.4433936845161291</v>
      </c>
      <c r="I227" s="9">
        <v>0</v>
      </c>
      <c r="J227" s="9">
        <v>0</v>
      </c>
      <c r="K227" s="9">
        <v>0</v>
      </c>
      <c r="L227" s="10">
        <v>0.14231855329032259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0.07917586609677418</v>
      </c>
      <c r="S227" s="9">
        <v>0</v>
      </c>
      <c r="T227" s="9">
        <v>0</v>
      </c>
      <c r="U227" s="9">
        <v>0</v>
      </c>
      <c r="V227" s="10">
        <v>0.028878941935483876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</v>
      </c>
      <c r="AC227" s="9">
        <v>0</v>
      </c>
      <c r="AD227" s="9">
        <v>0</v>
      </c>
      <c r="AE227" s="9">
        <v>0</v>
      </c>
      <c r="AF227" s="10">
        <v>0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0.0016600548387096777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163.12149611674198</v>
      </c>
      <c r="AW227" s="9">
        <v>93.30184975097063</v>
      </c>
      <c r="AX227" s="9">
        <v>0</v>
      </c>
      <c r="AY227" s="9">
        <v>0</v>
      </c>
      <c r="AZ227" s="10">
        <v>29.208726023774194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11.166076663354836</v>
      </c>
      <c r="BG227" s="9">
        <v>11.475437298290323</v>
      </c>
      <c r="BH227" s="9">
        <v>0</v>
      </c>
      <c r="BI227" s="9">
        <v>0</v>
      </c>
      <c r="BJ227" s="10">
        <v>0.6748122919354839</v>
      </c>
      <c r="BK227" s="17">
        <f t="shared" si="11"/>
        <v>309.6438252457449</v>
      </c>
      <c r="BL227" s="16"/>
      <c r="BM227" s="50"/>
    </row>
    <row r="228" spans="1:65" s="12" customFormat="1" ht="15">
      <c r="A228" s="5"/>
      <c r="B228" s="8" t="s">
        <v>145</v>
      </c>
      <c r="C228" s="11">
        <v>0</v>
      </c>
      <c r="D228" s="9">
        <v>0</v>
      </c>
      <c r="E228" s="9">
        <v>0</v>
      </c>
      <c r="F228" s="9">
        <v>0</v>
      </c>
      <c r="G228" s="10">
        <v>0</v>
      </c>
      <c r="H228" s="11">
        <v>1.37542715116129</v>
      </c>
      <c r="I228" s="9">
        <v>0.7534404</v>
      </c>
      <c r="J228" s="9">
        <v>0</v>
      </c>
      <c r="K228" s="9">
        <v>0</v>
      </c>
      <c r="L228" s="10">
        <v>1.7548530690645163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1.5335282036774194</v>
      </c>
      <c r="S228" s="9">
        <v>4.695020732129032</v>
      </c>
      <c r="T228" s="9">
        <v>0</v>
      </c>
      <c r="U228" s="9">
        <v>0</v>
      </c>
      <c r="V228" s="10">
        <v>2.3990482195161285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1.6161276057419354</v>
      </c>
      <c r="AC228" s="9">
        <v>0</v>
      </c>
      <c r="AD228" s="9">
        <v>0</v>
      </c>
      <c r="AE228" s="9">
        <v>0</v>
      </c>
      <c r="AF228" s="10">
        <v>1.373951754548387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0.038899402580645163</v>
      </c>
      <c r="AM228" s="9">
        <v>0</v>
      </c>
      <c r="AN228" s="9">
        <v>0</v>
      </c>
      <c r="AO228" s="9">
        <v>0</v>
      </c>
      <c r="AP228" s="10">
        <v>0.11535750896774188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204.87090045580652</v>
      </c>
      <c r="AW228" s="9">
        <v>18.294709283674568</v>
      </c>
      <c r="AX228" s="9">
        <v>0</v>
      </c>
      <c r="AY228" s="9">
        <v>0</v>
      </c>
      <c r="AZ228" s="10">
        <v>83.96093913180646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47.29939496793548</v>
      </c>
      <c r="BG228" s="9">
        <v>9.186830535129031</v>
      </c>
      <c r="BH228" s="9">
        <v>0</v>
      </c>
      <c r="BI228" s="9">
        <v>0</v>
      </c>
      <c r="BJ228" s="10">
        <v>26.90208837248387</v>
      </c>
      <c r="BK228" s="17">
        <f t="shared" si="11"/>
        <v>406.17051679422303</v>
      </c>
      <c r="BL228" s="16"/>
      <c r="BM228" s="57"/>
    </row>
    <row r="229" spans="1:65" s="12" customFormat="1" ht="15">
      <c r="A229" s="5"/>
      <c r="B229" s="8" t="s">
        <v>146</v>
      </c>
      <c r="C229" s="11">
        <v>0</v>
      </c>
      <c r="D229" s="9">
        <v>0</v>
      </c>
      <c r="E229" s="9">
        <v>0</v>
      </c>
      <c r="F229" s="9">
        <v>0</v>
      </c>
      <c r="G229" s="10">
        <v>0</v>
      </c>
      <c r="H229" s="11">
        <v>1.937961533419355</v>
      </c>
      <c r="I229" s="9">
        <v>0.0014382664516129032</v>
      </c>
      <c r="J229" s="9">
        <v>0</v>
      </c>
      <c r="K229" s="9">
        <v>0</v>
      </c>
      <c r="L229" s="10">
        <v>1.6249972623225803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4.627232781161289</v>
      </c>
      <c r="S229" s="9">
        <v>0</v>
      </c>
      <c r="T229" s="9">
        <v>0</v>
      </c>
      <c r="U229" s="9">
        <v>0</v>
      </c>
      <c r="V229" s="10">
        <v>1.4723922557419358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1.309785899548387</v>
      </c>
      <c r="AC229" s="9">
        <v>0</v>
      </c>
      <c r="AD229" s="9">
        <v>0.01521286870967742</v>
      </c>
      <c r="AE229" s="9">
        <v>0</v>
      </c>
      <c r="AF229" s="10">
        <v>0.5250861469999999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0.19317911429032258</v>
      </c>
      <c r="AM229" s="9">
        <v>0</v>
      </c>
      <c r="AN229" s="9">
        <v>0</v>
      </c>
      <c r="AO229" s="9">
        <v>0</v>
      </c>
      <c r="AP229" s="10">
        <v>0.0020744820967741936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202.95555641419344</v>
      </c>
      <c r="AW229" s="9">
        <v>30.503923346702422</v>
      </c>
      <c r="AX229" s="9">
        <v>0</v>
      </c>
      <c r="AY229" s="9">
        <v>0</v>
      </c>
      <c r="AZ229" s="10">
        <v>100.645823748742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139.4164139209679</v>
      </c>
      <c r="BG229" s="9">
        <v>13.251040571903225</v>
      </c>
      <c r="BH229" s="9">
        <v>1.382988064516129</v>
      </c>
      <c r="BI229" s="9">
        <v>0</v>
      </c>
      <c r="BJ229" s="10">
        <v>67.96441305877421</v>
      </c>
      <c r="BK229" s="17">
        <f>SUM(C229:BJ229)</f>
        <v>567.8295197365413</v>
      </c>
      <c r="BL229" s="16"/>
      <c r="BM229" s="57"/>
    </row>
    <row r="230" spans="1:65" s="12" customFormat="1" ht="15">
      <c r="A230" s="5"/>
      <c r="B230" s="8" t="s">
        <v>147</v>
      </c>
      <c r="C230" s="11">
        <v>0</v>
      </c>
      <c r="D230" s="9">
        <v>0</v>
      </c>
      <c r="E230" s="9">
        <v>0</v>
      </c>
      <c r="F230" s="9">
        <v>0</v>
      </c>
      <c r="G230" s="10">
        <v>0</v>
      </c>
      <c r="H230" s="11">
        <v>1.052449933935484</v>
      </c>
      <c r="I230" s="9">
        <v>4.63934364516129</v>
      </c>
      <c r="J230" s="9">
        <v>0</v>
      </c>
      <c r="K230" s="9">
        <v>0</v>
      </c>
      <c r="L230" s="10">
        <v>0.976276959967742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0.08695492451612902</v>
      </c>
      <c r="S230" s="9">
        <v>0</v>
      </c>
      <c r="T230" s="9">
        <v>0</v>
      </c>
      <c r="U230" s="9">
        <v>0</v>
      </c>
      <c r="V230" s="10">
        <v>0.044174054290322576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0.05793435619354838</v>
      </c>
      <c r="AC230" s="9">
        <v>0</v>
      </c>
      <c r="AD230" s="9">
        <v>0</v>
      </c>
      <c r="AE230" s="9">
        <v>0</v>
      </c>
      <c r="AF230" s="10">
        <v>0.0075092904838709685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229.18747560912905</v>
      </c>
      <c r="AW230" s="9">
        <v>172.23712906412499</v>
      </c>
      <c r="AX230" s="9">
        <v>2.3671762258064515</v>
      </c>
      <c r="AY230" s="9">
        <v>0</v>
      </c>
      <c r="AZ230" s="10">
        <v>86.18335921216128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4.954137880387098</v>
      </c>
      <c r="BG230" s="9">
        <v>10.52078322580645</v>
      </c>
      <c r="BH230" s="9">
        <v>0</v>
      </c>
      <c r="BI230" s="9">
        <v>39.72576993790323</v>
      </c>
      <c r="BJ230" s="10">
        <v>0.35579164422580634</v>
      </c>
      <c r="BK230" s="17">
        <f t="shared" si="11"/>
        <v>552.3962659640929</v>
      </c>
      <c r="BL230" s="16"/>
      <c r="BM230" s="57"/>
    </row>
    <row r="231" spans="1:65" s="12" customFormat="1" ht="15">
      <c r="A231" s="5"/>
      <c r="B231" s="8" t="s">
        <v>148</v>
      </c>
      <c r="C231" s="11">
        <v>0</v>
      </c>
      <c r="D231" s="9">
        <v>0</v>
      </c>
      <c r="E231" s="9">
        <v>0</v>
      </c>
      <c r="F231" s="9">
        <v>0</v>
      </c>
      <c r="G231" s="10">
        <v>0</v>
      </c>
      <c r="H231" s="11">
        <v>8.73650851732258</v>
      </c>
      <c r="I231" s="9">
        <v>10.677457243548387</v>
      </c>
      <c r="J231" s="9">
        <v>0</v>
      </c>
      <c r="K231" s="9">
        <v>0</v>
      </c>
      <c r="L231" s="10">
        <v>5.757503402548387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5.6481318427741956</v>
      </c>
      <c r="S231" s="9">
        <v>0.8434820774193548</v>
      </c>
      <c r="T231" s="9">
        <v>0</v>
      </c>
      <c r="U231" s="9">
        <v>0</v>
      </c>
      <c r="V231" s="10">
        <v>1.878004085548387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13.533235068193548</v>
      </c>
      <c r="AC231" s="9">
        <v>0.25321871290322584</v>
      </c>
      <c r="AD231" s="9">
        <v>0</v>
      </c>
      <c r="AE231" s="9">
        <v>0</v>
      </c>
      <c r="AF231" s="10">
        <v>16.395246799645165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0.5276536321290322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456.06540711416204</v>
      </c>
      <c r="AW231" s="9">
        <v>117.39304276888723</v>
      </c>
      <c r="AX231" s="9">
        <v>6.60567251148387</v>
      </c>
      <c r="AY231" s="9">
        <v>0</v>
      </c>
      <c r="AZ231" s="10">
        <v>216.6401673202904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210.3323850859354</v>
      </c>
      <c r="BG231" s="9">
        <v>30.036070711258063</v>
      </c>
      <c r="BH231" s="9">
        <v>0</v>
      </c>
      <c r="BI231" s="9">
        <v>0</v>
      </c>
      <c r="BJ231" s="10">
        <v>71.59941694387095</v>
      </c>
      <c r="BK231" s="17">
        <f t="shared" si="11"/>
        <v>1172.9226038379202</v>
      </c>
      <c r="BL231" s="16"/>
      <c r="BM231" s="57"/>
    </row>
    <row r="232" spans="1:65" s="12" customFormat="1" ht="15">
      <c r="A232" s="5"/>
      <c r="B232" s="8" t="s">
        <v>172</v>
      </c>
      <c r="C232" s="11">
        <v>0</v>
      </c>
      <c r="D232" s="9">
        <v>0</v>
      </c>
      <c r="E232" s="9">
        <v>0</v>
      </c>
      <c r="F232" s="9">
        <v>0</v>
      </c>
      <c r="G232" s="10">
        <v>0</v>
      </c>
      <c r="H232" s="11">
        <v>4.690566911580644</v>
      </c>
      <c r="I232" s="9">
        <v>0</v>
      </c>
      <c r="J232" s="9">
        <v>0</v>
      </c>
      <c r="K232" s="9">
        <v>0</v>
      </c>
      <c r="L232" s="10">
        <v>0.9244178980645164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4.033130999129032</v>
      </c>
      <c r="S232" s="9">
        <v>0.7350731612903225</v>
      </c>
      <c r="T232" s="9">
        <v>0</v>
      </c>
      <c r="U232" s="9">
        <v>0</v>
      </c>
      <c r="V232" s="10">
        <v>0.8136932507419354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1.2888533053548386</v>
      </c>
      <c r="AC232" s="9">
        <v>0</v>
      </c>
      <c r="AD232" s="9">
        <v>0</v>
      </c>
      <c r="AE232" s="9">
        <v>0</v>
      </c>
      <c r="AF232" s="10">
        <v>9.13964919080645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0.8224225448387097</v>
      </c>
      <c r="AM232" s="9">
        <v>0</v>
      </c>
      <c r="AN232" s="9">
        <v>0</v>
      </c>
      <c r="AO232" s="9">
        <v>0</v>
      </c>
      <c r="AP232" s="10">
        <v>0.0047510905483870965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203.6171721809033</v>
      </c>
      <c r="AW232" s="9">
        <v>28.553634170311074</v>
      </c>
      <c r="AX232" s="9">
        <v>0</v>
      </c>
      <c r="AY232" s="9">
        <v>0</v>
      </c>
      <c r="AZ232" s="10">
        <v>86.70808278132256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95.87780615180645</v>
      </c>
      <c r="BG232" s="9">
        <v>13.551085306451615</v>
      </c>
      <c r="BH232" s="9">
        <v>1.1893425806451614</v>
      </c>
      <c r="BI232" s="9">
        <v>0</v>
      </c>
      <c r="BJ232" s="10">
        <v>31.890634943290326</v>
      </c>
      <c r="BK232" s="17">
        <f t="shared" si="11"/>
        <v>483.84031646708536</v>
      </c>
      <c r="BL232" s="16"/>
      <c r="BM232" s="57"/>
    </row>
    <row r="233" spans="1:65" s="12" customFormat="1" ht="15">
      <c r="A233" s="5"/>
      <c r="B233" s="8" t="s">
        <v>243</v>
      </c>
      <c r="C233" s="11">
        <v>0</v>
      </c>
      <c r="D233" s="9">
        <v>0</v>
      </c>
      <c r="E233" s="9">
        <v>0</v>
      </c>
      <c r="F233" s="9">
        <v>0</v>
      </c>
      <c r="G233" s="10">
        <v>0</v>
      </c>
      <c r="H233" s="11">
        <v>0.6836439949032261</v>
      </c>
      <c r="I233" s="9">
        <v>0.35326209677419357</v>
      </c>
      <c r="J233" s="9">
        <v>0</v>
      </c>
      <c r="K233" s="9">
        <v>0</v>
      </c>
      <c r="L233" s="10">
        <v>3.2293434521935493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0.33853700545161297</v>
      </c>
      <c r="S233" s="9">
        <v>0.3330788107419355</v>
      </c>
      <c r="T233" s="9">
        <v>0</v>
      </c>
      <c r="U233" s="9">
        <v>0</v>
      </c>
      <c r="V233" s="10">
        <v>0.2039371451612903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0.011508735483870968</v>
      </c>
      <c r="AC233" s="9">
        <v>0</v>
      </c>
      <c r="AD233" s="9">
        <v>0</v>
      </c>
      <c r="AE233" s="9">
        <v>0</v>
      </c>
      <c r="AF233" s="10">
        <v>0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0.005754367741935484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51.37921509622582</v>
      </c>
      <c r="AW233" s="9">
        <v>1.2784121620330304</v>
      </c>
      <c r="AX233" s="9">
        <v>0</v>
      </c>
      <c r="AY233" s="9">
        <v>0</v>
      </c>
      <c r="AZ233" s="10">
        <v>12.003123858419354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26.416114488096774</v>
      </c>
      <c r="BG233" s="9">
        <v>0.39370723500000004</v>
      </c>
      <c r="BH233" s="9">
        <v>2.877183870967742</v>
      </c>
      <c r="BI233" s="9">
        <v>0</v>
      </c>
      <c r="BJ233" s="10">
        <v>6.549078631806452</v>
      </c>
      <c r="BK233" s="17">
        <f t="shared" si="11"/>
        <v>106.05590095100078</v>
      </c>
      <c r="BL233" s="16"/>
      <c r="BM233" s="50"/>
    </row>
    <row r="234" spans="1:65" s="12" customFormat="1" ht="15">
      <c r="A234" s="5"/>
      <c r="B234" s="8" t="s">
        <v>149</v>
      </c>
      <c r="C234" s="11">
        <v>0</v>
      </c>
      <c r="D234" s="9">
        <v>15.450006451612905</v>
      </c>
      <c r="E234" s="9">
        <v>0</v>
      </c>
      <c r="F234" s="9">
        <v>0</v>
      </c>
      <c r="G234" s="10">
        <v>0</v>
      </c>
      <c r="H234" s="11">
        <v>52.291345062612876</v>
      </c>
      <c r="I234" s="9">
        <v>3.244519030129032</v>
      </c>
      <c r="J234" s="9">
        <v>0</v>
      </c>
      <c r="K234" s="9">
        <v>0</v>
      </c>
      <c r="L234" s="10">
        <v>2.7681767525806453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2.461840308838709</v>
      </c>
      <c r="S234" s="9">
        <v>1.6222506774193548</v>
      </c>
      <c r="T234" s="9">
        <v>0.7725003225806452</v>
      </c>
      <c r="U234" s="9">
        <v>0</v>
      </c>
      <c r="V234" s="10">
        <v>0.8760296710967741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4.93049155083871</v>
      </c>
      <c r="AC234" s="9">
        <v>4.930890442419355</v>
      </c>
      <c r="AD234" s="9">
        <v>0</v>
      </c>
      <c r="AE234" s="9">
        <v>0</v>
      </c>
      <c r="AF234" s="10">
        <v>1.791841801387097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1.356662875516129</v>
      </c>
      <c r="AM234" s="9">
        <v>0.06628214516129033</v>
      </c>
      <c r="AN234" s="9">
        <v>0</v>
      </c>
      <c r="AO234" s="9">
        <v>0</v>
      </c>
      <c r="AP234" s="10">
        <v>0.1980206798387097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82.59600956061287</v>
      </c>
      <c r="AW234" s="9">
        <v>16.315060946766184</v>
      </c>
      <c r="AX234" s="9">
        <v>0.05095202903225807</v>
      </c>
      <c r="AY234" s="9">
        <v>0</v>
      </c>
      <c r="AZ234" s="10">
        <v>98.21922484287096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38.967180105516135</v>
      </c>
      <c r="BG234" s="9">
        <v>16.70378903664516</v>
      </c>
      <c r="BH234" s="9">
        <v>0</v>
      </c>
      <c r="BI234" s="9">
        <v>0</v>
      </c>
      <c r="BJ234" s="10">
        <v>46.685662647838704</v>
      </c>
      <c r="BK234" s="17">
        <f t="shared" si="11"/>
        <v>392.2987369413145</v>
      </c>
      <c r="BL234" s="16"/>
      <c r="BM234" s="50"/>
    </row>
    <row r="235" spans="1:65" s="12" customFormat="1" ht="15">
      <c r="A235" s="5"/>
      <c r="B235" s="8" t="s">
        <v>150</v>
      </c>
      <c r="C235" s="11">
        <v>0</v>
      </c>
      <c r="D235" s="9">
        <v>0</v>
      </c>
      <c r="E235" s="9">
        <v>0</v>
      </c>
      <c r="F235" s="9">
        <v>0</v>
      </c>
      <c r="G235" s="10">
        <v>0</v>
      </c>
      <c r="H235" s="11">
        <v>0.46411595187096777</v>
      </c>
      <c r="I235" s="9">
        <v>0.5902484677419355</v>
      </c>
      <c r="J235" s="9">
        <v>0</v>
      </c>
      <c r="K235" s="9">
        <v>0</v>
      </c>
      <c r="L235" s="10">
        <v>0.6364418129354837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0.755454280935484</v>
      </c>
      <c r="S235" s="9">
        <v>0</v>
      </c>
      <c r="T235" s="9">
        <v>0</v>
      </c>
      <c r="U235" s="9">
        <v>0</v>
      </c>
      <c r="V235" s="10">
        <v>0.6681770821290323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0.9447636828064518</v>
      </c>
      <c r="AC235" s="9">
        <v>0.29685451612903224</v>
      </c>
      <c r="AD235" s="9">
        <v>0</v>
      </c>
      <c r="AE235" s="9">
        <v>0</v>
      </c>
      <c r="AF235" s="10">
        <v>0.38905561277419354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0.08232424003225808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47.10477644419354</v>
      </c>
      <c r="AW235" s="9">
        <v>6.053007411531857</v>
      </c>
      <c r="AX235" s="9">
        <v>0</v>
      </c>
      <c r="AY235" s="9">
        <v>0</v>
      </c>
      <c r="AZ235" s="10">
        <v>41.97607304412903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21.161736314064516</v>
      </c>
      <c r="BG235" s="9">
        <v>4.7415761797419345</v>
      </c>
      <c r="BH235" s="9">
        <v>0</v>
      </c>
      <c r="BI235" s="9">
        <v>0</v>
      </c>
      <c r="BJ235" s="10">
        <v>13.755390310741937</v>
      </c>
      <c r="BK235" s="17">
        <f t="shared" si="11"/>
        <v>139.61999535175767</v>
      </c>
      <c r="BL235" s="16"/>
      <c r="BM235" s="50"/>
    </row>
    <row r="236" spans="1:65" s="12" customFormat="1" ht="15">
      <c r="A236" s="5"/>
      <c r="B236" s="8" t="s">
        <v>151</v>
      </c>
      <c r="C236" s="11">
        <v>0</v>
      </c>
      <c r="D236" s="9">
        <v>0</v>
      </c>
      <c r="E236" s="9">
        <v>0</v>
      </c>
      <c r="F236" s="9">
        <v>0</v>
      </c>
      <c r="G236" s="10">
        <v>0</v>
      </c>
      <c r="H236" s="11">
        <v>0.7234615447419356</v>
      </c>
      <c r="I236" s="9">
        <v>0.14029764516129034</v>
      </c>
      <c r="J236" s="9">
        <v>0</v>
      </c>
      <c r="K236" s="9">
        <v>0</v>
      </c>
      <c r="L236" s="10">
        <v>1.1159726250967743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0.638516406516129</v>
      </c>
      <c r="S236" s="9">
        <v>1.5940022353870966</v>
      </c>
      <c r="T236" s="9">
        <v>0</v>
      </c>
      <c r="U236" s="9">
        <v>0</v>
      </c>
      <c r="V236" s="10">
        <v>1.1472699446451613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1.4852203517741933</v>
      </c>
      <c r="AC236" s="9">
        <v>0</v>
      </c>
      <c r="AD236" s="9">
        <v>0</v>
      </c>
      <c r="AE236" s="9">
        <v>0</v>
      </c>
      <c r="AF236" s="10">
        <v>1.124638606548387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0.08453925722580646</v>
      </c>
      <c r="AM236" s="9">
        <v>0</v>
      </c>
      <c r="AN236" s="9">
        <v>0</v>
      </c>
      <c r="AO236" s="9">
        <v>0</v>
      </c>
      <c r="AP236" s="10">
        <v>0.027737292225806443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106.99575975429032</v>
      </c>
      <c r="AW236" s="9">
        <v>16.692614915924807</v>
      </c>
      <c r="AX236" s="9">
        <v>0</v>
      </c>
      <c r="AY236" s="9">
        <v>0</v>
      </c>
      <c r="AZ236" s="10">
        <v>57.769975647967726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26.35495366477419</v>
      </c>
      <c r="BG236" s="9">
        <v>6.091147091741936</v>
      </c>
      <c r="BH236" s="9">
        <v>0</v>
      </c>
      <c r="BI236" s="9">
        <v>0</v>
      </c>
      <c r="BJ236" s="10">
        <v>18.80804538319355</v>
      </c>
      <c r="BK236" s="17">
        <f t="shared" si="11"/>
        <v>240.79415236721513</v>
      </c>
      <c r="BL236" s="16"/>
      <c r="BM236" s="50"/>
    </row>
    <row r="237" spans="1:65" s="12" customFormat="1" ht="15">
      <c r="A237" s="5"/>
      <c r="B237" s="8" t="s">
        <v>194</v>
      </c>
      <c r="C237" s="11">
        <v>0</v>
      </c>
      <c r="D237" s="9">
        <v>28.555906722129023</v>
      </c>
      <c r="E237" s="9">
        <v>0</v>
      </c>
      <c r="F237" s="9">
        <v>0</v>
      </c>
      <c r="G237" s="10">
        <v>0</v>
      </c>
      <c r="H237" s="11">
        <v>100.92086919135485</v>
      </c>
      <c r="I237" s="9">
        <v>250.9032692940645</v>
      </c>
      <c r="J237" s="9">
        <v>0</v>
      </c>
      <c r="K237" s="9">
        <v>0</v>
      </c>
      <c r="L237" s="10">
        <v>41.97257186687096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23.349592024161293</v>
      </c>
      <c r="S237" s="9">
        <v>26.156114640645164</v>
      </c>
      <c r="T237" s="9">
        <v>0</v>
      </c>
      <c r="U237" s="9">
        <v>0</v>
      </c>
      <c r="V237" s="10">
        <v>15.995283067258068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4.861434970193548</v>
      </c>
      <c r="AC237" s="9">
        <v>0.07214892851612903</v>
      </c>
      <c r="AD237" s="9">
        <v>0</v>
      </c>
      <c r="AE237" s="9">
        <v>0</v>
      </c>
      <c r="AF237" s="10">
        <v>3.1344977990322573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8.47055630803226</v>
      </c>
      <c r="AM237" s="9">
        <v>16.03050155329032</v>
      </c>
      <c r="AN237" s="9">
        <v>0</v>
      </c>
      <c r="AO237" s="9">
        <v>0</v>
      </c>
      <c r="AP237" s="10">
        <v>2.322462762645161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636.4734109468748</v>
      </c>
      <c r="AW237" s="9">
        <v>167.23360479332257</v>
      </c>
      <c r="AX237" s="9">
        <v>0.21051708287096774</v>
      </c>
      <c r="AY237" s="9">
        <v>0</v>
      </c>
      <c r="AZ237" s="10">
        <v>598.2009934640326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530.0240437005154</v>
      </c>
      <c r="BG237" s="9">
        <v>126.02250059435484</v>
      </c>
      <c r="BH237" s="9">
        <v>0.880685282064516</v>
      </c>
      <c r="BI237" s="9">
        <v>0</v>
      </c>
      <c r="BJ237" s="10">
        <v>214.8500476292903</v>
      </c>
      <c r="BK237" s="17">
        <f t="shared" si="11"/>
        <v>2796.6410126215196</v>
      </c>
      <c r="BL237" s="16"/>
      <c r="BM237" s="50"/>
    </row>
    <row r="238" spans="1:65" s="12" customFormat="1" ht="15">
      <c r="A238" s="5"/>
      <c r="B238" s="8" t="s">
        <v>152</v>
      </c>
      <c r="C238" s="11">
        <v>0</v>
      </c>
      <c r="D238" s="9">
        <v>12.126356403870966</v>
      </c>
      <c r="E238" s="9">
        <v>0</v>
      </c>
      <c r="F238" s="9">
        <v>0</v>
      </c>
      <c r="G238" s="10">
        <v>0</v>
      </c>
      <c r="H238" s="11">
        <v>9.433587585225807</v>
      </c>
      <c r="I238" s="9">
        <v>20.574911693032256</v>
      </c>
      <c r="J238" s="9">
        <v>0</v>
      </c>
      <c r="K238" s="9">
        <v>0</v>
      </c>
      <c r="L238" s="10">
        <v>13.263606152129036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4.696341488419355</v>
      </c>
      <c r="S238" s="9">
        <v>0.5419348125806454</v>
      </c>
      <c r="T238" s="9">
        <v>0</v>
      </c>
      <c r="U238" s="9">
        <v>0</v>
      </c>
      <c r="V238" s="10">
        <v>2.3670916977096774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1.2178868547419355</v>
      </c>
      <c r="AC238" s="9">
        <v>0.15444362677419354</v>
      </c>
      <c r="AD238" s="9">
        <v>0</v>
      </c>
      <c r="AE238" s="9">
        <v>0</v>
      </c>
      <c r="AF238" s="10">
        <v>2.4436413956774183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0.9685468364838707</v>
      </c>
      <c r="AM238" s="9">
        <v>0</v>
      </c>
      <c r="AN238" s="9">
        <v>0</v>
      </c>
      <c r="AO238" s="9">
        <v>0</v>
      </c>
      <c r="AP238" s="10">
        <v>0.29255153003225803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371.0888987529676</v>
      </c>
      <c r="AW238" s="9">
        <v>31.675578947898074</v>
      </c>
      <c r="AX238" s="9">
        <v>0</v>
      </c>
      <c r="AY238" s="9">
        <v>0</v>
      </c>
      <c r="AZ238" s="10">
        <v>317.33757816909645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267.5500636135482</v>
      </c>
      <c r="BG238" s="9">
        <v>15.295055178451609</v>
      </c>
      <c r="BH238" s="9">
        <v>0.016034525258064515</v>
      </c>
      <c r="BI238" s="9">
        <v>0</v>
      </c>
      <c r="BJ238" s="10">
        <v>70.40504177677418</v>
      </c>
      <c r="BK238" s="17">
        <f t="shared" si="11"/>
        <v>1141.4491510406715</v>
      </c>
      <c r="BL238" s="16"/>
      <c r="BM238" s="50"/>
    </row>
    <row r="239" spans="1:65" s="12" customFormat="1" ht="15">
      <c r="A239" s="5"/>
      <c r="B239" s="8" t="s">
        <v>153</v>
      </c>
      <c r="C239" s="11">
        <v>0</v>
      </c>
      <c r="D239" s="9">
        <v>22.693690389193545</v>
      </c>
      <c r="E239" s="9">
        <v>0</v>
      </c>
      <c r="F239" s="9">
        <v>0</v>
      </c>
      <c r="G239" s="10">
        <v>0</v>
      </c>
      <c r="H239" s="11">
        <v>685.1147616865483</v>
      </c>
      <c r="I239" s="9">
        <v>146.7063242188387</v>
      </c>
      <c r="J239" s="9">
        <v>0.23145296874193555</v>
      </c>
      <c r="K239" s="9">
        <v>269.7663248306452</v>
      </c>
      <c r="L239" s="10">
        <v>202.59373767796774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80.47896882535484</v>
      </c>
      <c r="S239" s="9">
        <v>94.54436778058061</v>
      </c>
      <c r="T239" s="9">
        <v>0</v>
      </c>
      <c r="U239" s="9">
        <v>0</v>
      </c>
      <c r="V239" s="10">
        <v>101.29854960796776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24.315565832806453</v>
      </c>
      <c r="AC239" s="9">
        <v>74.72539883722581</v>
      </c>
      <c r="AD239" s="9">
        <v>0</v>
      </c>
      <c r="AE239" s="9">
        <v>0</v>
      </c>
      <c r="AF239" s="10">
        <v>8.814307702677418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5.853978252516129</v>
      </c>
      <c r="AM239" s="9">
        <v>127.34345169725803</v>
      </c>
      <c r="AN239" s="9">
        <v>0</v>
      </c>
      <c r="AO239" s="9">
        <v>0</v>
      </c>
      <c r="AP239" s="10">
        <v>1.5941841934516128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2368.282481787061</v>
      </c>
      <c r="AW239" s="9">
        <v>350.66649116525474</v>
      </c>
      <c r="AX239" s="9">
        <v>0.15787232648387098</v>
      </c>
      <c r="AY239" s="9">
        <v>0.41097124864516116</v>
      </c>
      <c r="AZ239" s="10">
        <v>2799.014467140445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1668.2792779519675</v>
      </c>
      <c r="BG239" s="9">
        <v>82.49783335354839</v>
      </c>
      <c r="BH239" s="9">
        <v>3.028871573741935</v>
      </c>
      <c r="BI239" s="9">
        <v>0</v>
      </c>
      <c r="BJ239" s="10">
        <v>846.9559149824194</v>
      </c>
      <c r="BK239" s="17">
        <f t="shared" si="11"/>
        <v>9965.369246031343</v>
      </c>
      <c r="BL239" s="16"/>
      <c r="BM239" s="50"/>
    </row>
    <row r="240" spans="1:65" s="12" customFormat="1" ht="15">
      <c r="A240" s="5"/>
      <c r="B240" s="8" t="s">
        <v>184</v>
      </c>
      <c r="C240" s="11">
        <v>0</v>
      </c>
      <c r="D240" s="9">
        <v>0.5975862903225807</v>
      </c>
      <c r="E240" s="9">
        <v>0</v>
      </c>
      <c r="F240" s="9">
        <v>0</v>
      </c>
      <c r="G240" s="10">
        <v>0</v>
      </c>
      <c r="H240" s="11">
        <v>5.945950719548388</v>
      </c>
      <c r="I240" s="9">
        <v>1.2597387337096775</v>
      </c>
      <c r="J240" s="9">
        <v>0</v>
      </c>
      <c r="K240" s="9">
        <v>0</v>
      </c>
      <c r="L240" s="10">
        <v>3.535943277548387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5.965136144741936</v>
      </c>
      <c r="S240" s="9">
        <v>0.7060287830645162</v>
      </c>
      <c r="T240" s="9">
        <v>0</v>
      </c>
      <c r="U240" s="9">
        <v>0</v>
      </c>
      <c r="V240" s="10">
        <v>3.0817945726774196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0.05734484003225806</v>
      </c>
      <c r="AC240" s="9">
        <v>0</v>
      </c>
      <c r="AD240" s="9">
        <v>0</v>
      </c>
      <c r="AE240" s="9">
        <v>0</v>
      </c>
      <c r="AF240" s="10">
        <v>0.28620742819354844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0.015666564580645158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240.85967879890322</v>
      </c>
      <c r="AW240" s="9">
        <v>67.77344405625622</v>
      </c>
      <c r="AX240" s="9">
        <v>0</v>
      </c>
      <c r="AY240" s="9">
        <v>0</v>
      </c>
      <c r="AZ240" s="10">
        <v>56.64556760109674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101.58646248132256</v>
      </c>
      <c r="BG240" s="9">
        <v>45.50633575945161</v>
      </c>
      <c r="BH240" s="9">
        <v>2.429714534645161</v>
      </c>
      <c r="BI240" s="9">
        <v>0</v>
      </c>
      <c r="BJ240" s="10">
        <v>32.060050453032254</v>
      </c>
      <c r="BK240" s="17">
        <f t="shared" si="11"/>
        <v>568.3126510391271</v>
      </c>
      <c r="BL240" s="16"/>
      <c r="BM240" s="50"/>
    </row>
    <row r="241" spans="1:65" s="12" customFormat="1" ht="15">
      <c r="A241" s="5"/>
      <c r="B241" s="8" t="s">
        <v>154</v>
      </c>
      <c r="C241" s="11">
        <v>0</v>
      </c>
      <c r="D241" s="9">
        <v>25.52394766783871</v>
      </c>
      <c r="E241" s="9">
        <v>0</v>
      </c>
      <c r="F241" s="9">
        <v>0</v>
      </c>
      <c r="G241" s="10">
        <v>0</v>
      </c>
      <c r="H241" s="11">
        <v>84.28529814077422</v>
      </c>
      <c r="I241" s="9">
        <v>67.69130460480648</v>
      </c>
      <c r="J241" s="9">
        <v>0</v>
      </c>
      <c r="K241" s="9">
        <v>0</v>
      </c>
      <c r="L241" s="10">
        <v>255.57337320654838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57.00177693000001</v>
      </c>
      <c r="S241" s="9">
        <v>23.60204202116129</v>
      </c>
      <c r="T241" s="9">
        <v>0</v>
      </c>
      <c r="U241" s="9">
        <v>0</v>
      </c>
      <c r="V241" s="10">
        <v>82.56293651106449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4.8186411701935485</v>
      </c>
      <c r="AC241" s="9">
        <v>0.1600933577741935</v>
      </c>
      <c r="AD241" s="9">
        <v>0</v>
      </c>
      <c r="AE241" s="9">
        <v>0</v>
      </c>
      <c r="AF241" s="10">
        <v>5.797485449096774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4.700741501290321</v>
      </c>
      <c r="AM241" s="9">
        <v>0.5796216595161292</v>
      </c>
      <c r="AN241" s="9">
        <v>0</v>
      </c>
      <c r="AO241" s="9">
        <v>0</v>
      </c>
      <c r="AP241" s="10">
        <v>2.820238119354839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1110.8614435599347</v>
      </c>
      <c r="AW241" s="9">
        <v>203.2726768286668</v>
      </c>
      <c r="AX241" s="9">
        <v>0.3889796657419355</v>
      </c>
      <c r="AY241" s="9">
        <v>0</v>
      </c>
      <c r="AZ241" s="10">
        <v>2392.21838391529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962.4409484622261</v>
      </c>
      <c r="BG241" s="9">
        <v>48.38878474919355</v>
      </c>
      <c r="BH241" s="9">
        <v>2.605012909290322</v>
      </c>
      <c r="BI241" s="9">
        <v>0.9669231119354839</v>
      </c>
      <c r="BJ241" s="10">
        <v>954.0142621909998</v>
      </c>
      <c r="BK241" s="17">
        <f t="shared" si="11"/>
        <v>6290.274915732697</v>
      </c>
      <c r="BL241" s="16"/>
      <c r="BM241" s="50"/>
    </row>
    <row r="242" spans="1:65" s="12" customFormat="1" ht="15">
      <c r="A242" s="5"/>
      <c r="B242" s="8" t="s">
        <v>155</v>
      </c>
      <c r="C242" s="11">
        <v>0</v>
      </c>
      <c r="D242" s="9">
        <v>24.84254269474194</v>
      </c>
      <c r="E242" s="9">
        <v>0</v>
      </c>
      <c r="F242" s="9">
        <v>0</v>
      </c>
      <c r="G242" s="10">
        <v>0</v>
      </c>
      <c r="H242" s="11">
        <v>45.36814085535484</v>
      </c>
      <c r="I242" s="9">
        <v>26.55311062477419</v>
      </c>
      <c r="J242" s="9">
        <v>0</v>
      </c>
      <c r="K242" s="9">
        <v>0</v>
      </c>
      <c r="L242" s="10">
        <v>91.27906126941934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25.04949008106452</v>
      </c>
      <c r="S242" s="9">
        <v>14.393731552677417</v>
      </c>
      <c r="T242" s="9">
        <v>0</v>
      </c>
      <c r="U242" s="9">
        <v>0</v>
      </c>
      <c r="V242" s="10">
        <v>30.212949443387096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8.961162975064516</v>
      </c>
      <c r="AC242" s="9">
        <v>0.10745483329032257</v>
      </c>
      <c r="AD242" s="9">
        <v>0</v>
      </c>
      <c r="AE242" s="9">
        <v>0</v>
      </c>
      <c r="AF242" s="10">
        <v>2.8381022583548385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17.63244641470968</v>
      </c>
      <c r="AM242" s="9">
        <v>0.6986910007096773</v>
      </c>
      <c r="AN242" s="9">
        <v>0</v>
      </c>
      <c r="AO242" s="9">
        <v>0</v>
      </c>
      <c r="AP242" s="10">
        <v>3.371569357548387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820.526374871261</v>
      </c>
      <c r="AW242" s="9">
        <v>134.20948298703996</v>
      </c>
      <c r="AX242" s="9">
        <v>0.10127541803225808</v>
      </c>
      <c r="AY242" s="9">
        <v>0</v>
      </c>
      <c r="AZ242" s="10">
        <v>923.5388612136112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680.7633234946452</v>
      </c>
      <c r="BG242" s="9">
        <v>58.104190400451614</v>
      </c>
      <c r="BH242" s="9">
        <v>2.4400606070967736</v>
      </c>
      <c r="BI242" s="9">
        <v>0</v>
      </c>
      <c r="BJ242" s="10">
        <v>290.9758802161613</v>
      </c>
      <c r="BK242" s="17">
        <f t="shared" si="11"/>
        <v>3201.967902569396</v>
      </c>
      <c r="BL242" s="16"/>
      <c r="BM242" s="50"/>
    </row>
    <row r="243" spans="1:65" s="12" customFormat="1" ht="15">
      <c r="A243" s="5"/>
      <c r="B243" s="8" t="s">
        <v>156</v>
      </c>
      <c r="C243" s="11">
        <v>0</v>
      </c>
      <c r="D243" s="9">
        <v>11.062816129032258</v>
      </c>
      <c r="E243" s="9">
        <v>0</v>
      </c>
      <c r="F243" s="9">
        <v>0</v>
      </c>
      <c r="G243" s="10">
        <v>0</v>
      </c>
      <c r="H243" s="11">
        <v>0.8008292882903227</v>
      </c>
      <c r="I243" s="9">
        <v>10.580170758870967</v>
      </c>
      <c r="J243" s="9">
        <v>0</v>
      </c>
      <c r="K243" s="9">
        <v>0</v>
      </c>
      <c r="L243" s="10">
        <v>0.35056887438709666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0.2573810741290322</v>
      </c>
      <c r="S243" s="9">
        <v>0.0005579786129032258</v>
      </c>
      <c r="T243" s="9">
        <v>0</v>
      </c>
      <c r="U243" s="9">
        <v>0</v>
      </c>
      <c r="V243" s="10">
        <v>0.15334116987096774</v>
      </c>
      <c r="W243" s="11">
        <v>0</v>
      </c>
      <c r="X243" s="9">
        <v>0.515547595516129</v>
      </c>
      <c r="Y243" s="9">
        <v>0</v>
      </c>
      <c r="Z243" s="9">
        <v>0</v>
      </c>
      <c r="AA243" s="10">
        <v>0</v>
      </c>
      <c r="AB243" s="11">
        <v>0.0027159024193548387</v>
      </c>
      <c r="AC243" s="9">
        <v>0.23973011025806457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0.00022676922580645165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1.623883336322581</v>
      </c>
      <c r="AW243" s="9">
        <v>0.06299689471096848</v>
      </c>
      <c r="AX243" s="9">
        <v>0</v>
      </c>
      <c r="AY243" s="9">
        <v>0</v>
      </c>
      <c r="AZ243" s="10">
        <v>1.0045357458064517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0.5412727777741935</v>
      </c>
      <c r="BG243" s="9">
        <v>0.064166367</v>
      </c>
      <c r="BH243" s="9">
        <v>0</v>
      </c>
      <c r="BI243" s="9">
        <v>0</v>
      </c>
      <c r="BJ243" s="10">
        <v>0.08763046274193548</v>
      </c>
      <c r="BK243" s="17">
        <f t="shared" si="11"/>
        <v>27.348371234969033</v>
      </c>
      <c r="BL243" s="16"/>
      <c r="BM243" s="50"/>
    </row>
    <row r="244" spans="1:65" s="12" customFormat="1" ht="15">
      <c r="A244" s="5"/>
      <c r="B244" s="8" t="s">
        <v>173</v>
      </c>
      <c r="C244" s="11">
        <v>0</v>
      </c>
      <c r="D244" s="9">
        <v>13.15063889974193</v>
      </c>
      <c r="E244" s="9">
        <v>0</v>
      </c>
      <c r="F244" s="9">
        <v>0</v>
      </c>
      <c r="G244" s="10">
        <v>0</v>
      </c>
      <c r="H244" s="11">
        <v>34.10176172245162</v>
      </c>
      <c r="I244" s="9">
        <v>71.39625242793545</v>
      </c>
      <c r="J244" s="9">
        <v>0</v>
      </c>
      <c r="K244" s="9">
        <v>0</v>
      </c>
      <c r="L244" s="10">
        <v>37.72628464406451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34.142072701548386</v>
      </c>
      <c r="S244" s="9">
        <v>10.96260827148387</v>
      </c>
      <c r="T244" s="9">
        <v>0</v>
      </c>
      <c r="U244" s="9">
        <v>0</v>
      </c>
      <c r="V244" s="10">
        <v>25.184017647483877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8.399250198709677</v>
      </c>
      <c r="AC244" s="9">
        <v>0.2418648731612903</v>
      </c>
      <c r="AD244" s="9">
        <v>0</v>
      </c>
      <c r="AE244" s="9">
        <v>0</v>
      </c>
      <c r="AF244" s="10">
        <v>3.5249949855483873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13.841079849548391</v>
      </c>
      <c r="AM244" s="9">
        <v>0.1514849741935484</v>
      </c>
      <c r="AN244" s="9">
        <v>0</v>
      </c>
      <c r="AO244" s="9">
        <v>0</v>
      </c>
      <c r="AP244" s="10">
        <v>2.5058504370000008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783.3278425040974</v>
      </c>
      <c r="AW244" s="9">
        <v>169.96823145770006</v>
      </c>
      <c r="AX244" s="9">
        <v>0</v>
      </c>
      <c r="AY244" s="9">
        <v>1.6313658100645156</v>
      </c>
      <c r="AZ244" s="10">
        <v>700.5436609994533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711.585285547387</v>
      </c>
      <c r="BG244" s="9">
        <v>54.423087962129046</v>
      </c>
      <c r="BH244" s="9">
        <v>0.011989815193548385</v>
      </c>
      <c r="BI244" s="9">
        <v>0</v>
      </c>
      <c r="BJ244" s="10">
        <v>251.9692587035163</v>
      </c>
      <c r="BK244" s="17">
        <f t="shared" si="11"/>
        <v>2928.7888844324116</v>
      </c>
      <c r="BL244" s="16"/>
      <c r="BM244" s="50"/>
    </row>
    <row r="245" spans="1:65" s="12" customFormat="1" ht="15">
      <c r="A245" s="5"/>
      <c r="B245" s="8" t="s">
        <v>157</v>
      </c>
      <c r="C245" s="11">
        <v>0</v>
      </c>
      <c r="D245" s="9">
        <v>2.327131608516129</v>
      </c>
      <c r="E245" s="9">
        <v>0</v>
      </c>
      <c r="F245" s="9">
        <v>0</v>
      </c>
      <c r="G245" s="10">
        <v>0</v>
      </c>
      <c r="H245" s="11">
        <v>2.1190722217741937</v>
      </c>
      <c r="I245" s="9">
        <v>0.1556285006129032</v>
      </c>
      <c r="J245" s="9">
        <v>0</v>
      </c>
      <c r="K245" s="9">
        <v>0</v>
      </c>
      <c r="L245" s="10">
        <v>3.2546358307419356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0.8565924005806451</v>
      </c>
      <c r="S245" s="9">
        <v>0.0014179975161290321</v>
      </c>
      <c r="T245" s="9">
        <v>0</v>
      </c>
      <c r="U245" s="9">
        <v>0</v>
      </c>
      <c r="V245" s="10">
        <v>0.9004407014193546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0.10358157929032256</v>
      </c>
      <c r="AC245" s="9">
        <v>0</v>
      </c>
      <c r="AD245" s="9">
        <v>0</v>
      </c>
      <c r="AE245" s="9">
        <v>0</v>
      </c>
      <c r="AF245" s="10">
        <v>0.10124977209677417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0.10227290577419355</v>
      </c>
      <c r="AM245" s="9">
        <v>0.0006590603225806453</v>
      </c>
      <c r="AN245" s="9">
        <v>0</v>
      </c>
      <c r="AO245" s="9">
        <v>0</v>
      </c>
      <c r="AP245" s="10">
        <v>0.07245017222580645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19.965177958258067</v>
      </c>
      <c r="AW245" s="9">
        <v>8.517768792770076</v>
      </c>
      <c r="AX245" s="9">
        <v>0</v>
      </c>
      <c r="AY245" s="9">
        <v>0</v>
      </c>
      <c r="AZ245" s="10">
        <v>35.11534688345161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9.558411266354838</v>
      </c>
      <c r="BG245" s="9">
        <v>0.19586097590322582</v>
      </c>
      <c r="BH245" s="9">
        <v>0</v>
      </c>
      <c r="BI245" s="9">
        <v>0</v>
      </c>
      <c r="BJ245" s="10">
        <v>8.421179639225809</v>
      </c>
      <c r="BK245" s="17">
        <f t="shared" si="11"/>
        <v>91.76887826683459</v>
      </c>
      <c r="BL245" s="16"/>
      <c r="BM245" s="50"/>
    </row>
    <row r="246" spans="1:65" s="12" customFormat="1" ht="15">
      <c r="A246" s="5"/>
      <c r="B246" s="8" t="s">
        <v>158</v>
      </c>
      <c r="C246" s="11">
        <v>0</v>
      </c>
      <c r="D246" s="9">
        <v>0.6898707030967742</v>
      </c>
      <c r="E246" s="9">
        <v>0</v>
      </c>
      <c r="F246" s="9">
        <v>0</v>
      </c>
      <c r="G246" s="10">
        <v>0</v>
      </c>
      <c r="H246" s="11">
        <v>0.20497241458064516</v>
      </c>
      <c r="I246" s="9">
        <v>0</v>
      </c>
      <c r="J246" s="9">
        <v>0</v>
      </c>
      <c r="K246" s="9">
        <v>0</v>
      </c>
      <c r="L246" s="10">
        <v>5.8992354471290325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0.0005716106451612905</v>
      </c>
      <c r="S246" s="9">
        <v>0</v>
      </c>
      <c r="T246" s="9">
        <v>0</v>
      </c>
      <c r="U246" s="9">
        <v>0</v>
      </c>
      <c r="V246" s="10">
        <v>0.14985056190322582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0.014898358516129032</v>
      </c>
      <c r="AC246" s="9">
        <v>0</v>
      </c>
      <c r="AD246" s="9">
        <v>0</v>
      </c>
      <c r="AE246" s="9">
        <v>0</v>
      </c>
      <c r="AF246" s="10">
        <v>0.025668935677419347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0.02350183190322581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4.086647521608074</v>
      </c>
      <c r="AW246" s="9">
        <v>0</v>
      </c>
      <c r="AX246" s="9">
        <v>0</v>
      </c>
      <c r="AY246" s="9">
        <v>0</v>
      </c>
      <c r="AZ246" s="10">
        <v>77.48432015135482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0.12737277270967742</v>
      </c>
      <c r="BG246" s="9">
        <v>0</v>
      </c>
      <c r="BH246" s="9">
        <v>0</v>
      </c>
      <c r="BI246" s="9">
        <v>0</v>
      </c>
      <c r="BJ246" s="10">
        <v>2.1162753603548388</v>
      </c>
      <c r="BK246" s="17">
        <f t="shared" si="11"/>
        <v>90.82318566947902</v>
      </c>
      <c r="BL246" s="16"/>
      <c r="BM246" s="50"/>
    </row>
    <row r="247" spans="1:65" s="12" customFormat="1" ht="15">
      <c r="A247" s="5"/>
      <c r="B247" s="8" t="s">
        <v>159</v>
      </c>
      <c r="C247" s="11">
        <v>0</v>
      </c>
      <c r="D247" s="9">
        <v>1.8201878241935483</v>
      </c>
      <c r="E247" s="9">
        <v>0</v>
      </c>
      <c r="F247" s="9">
        <v>0</v>
      </c>
      <c r="G247" s="10">
        <v>0</v>
      </c>
      <c r="H247" s="11">
        <v>6.9184527497419355</v>
      </c>
      <c r="I247" s="9">
        <v>21.788444718999997</v>
      </c>
      <c r="J247" s="9">
        <v>0</v>
      </c>
      <c r="K247" s="9">
        <v>0</v>
      </c>
      <c r="L247" s="10">
        <v>3.1771156873225803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1.6074582281935479</v>
      </c>
      <c r="S247" s="9">
        <v>10.997329245290326</v>
      </c>
      <c r="T247" s="9">
        <v>0</v>
      </c>
      <c r="U247" s="9">
        <v>0</v>
      </c>
      <c r="V247" s="10">
        <v>0.45515311893548377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0.06830962877419355</v>
      </c>
      <c r="AC247" s="9">
        <v>0</v>
      </c>
      <c r="AD247" s="9">
        <v>0</v>
      </c>
      <c r="AE247" s="9">
        <v>0</v>
      </c>
      <c r="AF247" s="10">
        <v>0.00014970141935483875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0.12611258567741931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41.57210574432258</v>
      </c>
      <c r="AW247" s="9">
        <v>6.758956083064834</v>
      </c>
      <c r="AX247" s="9">
        <v>0</v>
      </c>
      <c r="AY247" s="9">
        <v>0</v>
      </c>
      <c r="AZ247" s="10">
        <v>7.092572438387098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16.073928420612905</v>
      </c>
      <c r="BG247" s="9">
        <v>3.6218219455483887</v>
      </c>
      <c r="BH247" s="9">
        <v>0</v>
      </c>
      <c r="BI247" s="9">
        <v>0</v>
      </c>
      <c r="BJ247" s="10">
        <v>3.816230437419356</v>
      </c>
      <c r="BK247" s="17">
        <f t="shared" si="11"/>
        <v>125.89432855790353</v>
      </c>
      <c r="BL247" s="16"/>
      <c r="BM247" s="50"/>
    </row>
    <row r="248" spans="1:65" s="12" customFormat="1" ht="15">
      <c r="A248" s="5"/>
      <c r="B248" s="8" t="s">
        <v>160</v>
      </c>
      <c r="C248" s="11">
        <v>0</v>
      </c>
      <c r="D248" s="9">
        <v>1.9626635633870961</v>
      </c>
      <c r="E248" s="9">
        <v>0</v>
      </c>
      <c r="F248" s="9">
        <v>0</v>
      </c>
      <c r="G248" s="10">
        <v>0</v>
      </c>
      <c r="H248" s="11">
        <v>49.44404475819355</v>
      </c>
      <c r="I248" s="9">
        <v>19.028343109774188</v>
      </c>
      <c r="J248" s="9">
        <v>0</v>
      </c>
      <c r="K248" s="9">
        <v>0.03007289070967741</v>
      </c>
      <c r="L248" s="10">
        <v>52.20045254596774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20.693706433161292</v>
      </c>
      <c r="S248" s="9">
        <v>0.8482241636774192</v>
      </c>
      <c r="T248" s="9">
        <v>0</v>
      </c>
      <c r="U248" s="9">
        <v>0</v>
      </c>
      <c r="V248" s="10">
        <v>17.322714845354835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0.6165763381612902</v>
      </c>
      <c r="AC248" s="9">
        <v>0.17324554141935486</v>
      </c>
      <c r="AD248" s="9">
        <v>0</v>
      </c>
      <c r="AE248" s="9">
        <v>0</v>
      </c>
      <c r="AF248" s="10">
        <v>0.7543742927096773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0.4567778489677418</v>
      </c>
      <c r="AM248" s="9">
        <v>0</v>
      </c>
      <c r="AN248" s="9">
        <v>0</v>
      </c>
      <c r="AO248" s="9">
        <v>0</v>
      </c>
      <c r="AP248" s="10">
        <v>0.1862550733870968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328.59941067232256</v>
      </c>
      <c r="AW248" s="9">
        <v>67.28863528929118</v>
      </c>
      <c r="AX248" s="9">
        <v>0</v>
      </c>
      <c r="AY248" s="9">
        <v>0</v>
      </c>
      <c r="AZ248" s="10">
        <v>421.896297998258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187.64595367851612</v>
      </c>
      <c r="BG248" s="9">
        <v>14.410792172290316</v>
      </c>
      <c r="BH248" s="9">
        <v>0.04356993016129032</v>
      </c>
      <c r="BI248" s="9">
        <v>0</v>
      </c>
      <c r="BJ248" s="10">
        <v>115.91700194596777</v>
      </c>
      <c r="BK248" s="17">
        <f t="shared" si="11"/>
        <v>1299.519113091678</v>
      </c>
      <c r="BL248" s="16"/>
      <c r="BM248" s="50"/>
    </row>
    <row r="249" spans="1:65" s="12" customFormat="1" ht="15">
      <c r="A249" s="5"/>
      <c r="B249" s="8" t="s">
        <v>161</v>
      </c>
      <c r="C249" s="11">
        <v>0</v>
      </c>
      <c r="D249" s="9">
        <v>2.596016765193548</v>
      </c>
      <c r="E249" s="9">
        <v>0</v>
      </c>
      <c r="F249" s="9">
        <v>0</v>
      </c>
      <c r="G249" s="10">
        <v>0</v>
      </c>
      <c r="H249" s="11">
        <v>26.52979508351613</v>
      </c>
      <c r="I249" s="9">
        <v>20.063805831451617</v>
      </c>
      <c r="J249" s="9">
        <v>0</v>
      </c>
      <c r="K249" s="9">
        <v>0</v>
      </c>
      <c r="L249" s="10">
        <v>46.09895770677421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17.012773401967745</v>
      </c>
      <c r="S249" s="9">
        <v>0.41205454141935477</v>
      </c>
      <c r="T249" s="9">
        <v>0</v>
      </c>
      <c r="U249" s="9">
        <v>0</v>
      </c>
      <c r="V249" s="10">
        <v>16.606445995935484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4.138483678225806</v>
      </c>
      <c r="AC249" s="9">
        <v>0.008198885451612903</v>
      </c>
      <c r="AD249" s="9">
        <v>0</v>
      </c>
      <c r="AE249" s="9">
        <v>0</v>
      </c>
      <c r="AF249" s="10">
        <v>2.0761285007741934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6.034619701870968</v>
      </c>
      <c r="AM249" s="9">
        <v>0.041410794419354836</v>
      </c>
      <c r="AN249" s="9">
        <v>0</v>
      </c>
      <c r="AO249" s="9">
        <v>0</v>
      </c>
      <c r="AP249" s="10">
        <v>2.1601180548064516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449.8997426298708</v>
      </c>
      <c r="AW249" s="9">
        <v>48.53907011959729</v>
      </c>
      <c r="AX249" s="9">
        <v>0</v>
      </c>
      <c r="AY249" s="9">
        <v>0</v>
      </c>
      <c r="AZ249" s="10">
        <v>602.53872730442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385.1314024665487</v>
      </c>
      <c r="BG249" s="9">
        <v>9.665732186258063</v>
      </c>
      <c r="BH249" s="9">
        <v>0.011020529129032258</v>
      </c>
      <c r="BI249" s="9">
        <v>0</v>
      </c>
      <c r="BJ249" s="10">
        <v>234.37241687029032</v>
      </c>
      <c r="BK249" s="17">
        <f t="shared" si="11"/>
        <v>1873.9369210479208</v>
      </c>
      <c r="BL249" s="16"/>
      <c r="BM249" s="50"/>
    </row>
    <row r="250" spans="1:65" s="12" customFormat="1" ht="15">
      <c r="A250" s="5"/>
      <c r="B250" s="8" t="s">
        <v>162</v>
      </c>
      <c r="C250" s="11">
        <v>0</v>
      </c>
      <c r="D250" s="9">
        <v>0.6174891359677417</v>
      </c>
      <c r="E250" s="9">
        <v>0</v>
      </c>
      <c r="F250" s="9">
        <v>0</v>
      </c>
      <c r="G250" s="10">
        <v>0</v>
      </c>
      <c r="H250" s="11">
        <v>0.35107737193548383</v>
      </c>
      <c r="I250" s="9">
        <v>0.037062685354838705</v>
      </c>
      <c r="J250" s="9">
        <v>0</v>
      </c>
      <c r="K250" s="9">
        <v>0</v>
      </c>
      <c r="L250" s="10">
        <v>1.9871452152903222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0.25550105393548384</v>
      </c>
      <c r="S250" s="9">
        <v>0.3909602556129033</v>
      </c>
      <c r="T250" s="9">
        <v>0</v>
      </c>
      <c r="U250" s="9">
        <v>0</v>
      </c>
      <c r="V250" s="10">
        <v>0.4803398623548387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0.017053091806451606</v>
      </c>
      <c r="AC250" s="9">
        <v>0</v>
      </c>
      <c r="AD250" s="9">
        <v>0</v>
      </c>
      <c r="AE250" s="9">
        <v>0</v>
      </c>
      <c r="AF250" s="10">
        <v>0.03716359061290323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0.054565103838709675</v>
      </c>
      <c r="AM250" s="9">
        <v>0</v>
      </c>
      <c r="AN250" s="9">
        <v>0</v>
      </c>
      <c r="AO250" s="9">
        <v>0</v>
      </c>
      <c r="AP250" s="10">
        <v>0.030817336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4.728123141258065</v>
      </c>
      <c r="AW250" s="9">
        <v>0.9763591022063962</v>
      </c>
      <c r="AX250" s="9">
        <v>0</v>
      </c>
      <c r="AY250" s="9">
        <v>0</v>
      </c>
      <c r="AZ250" s="10">
        <v>12.045177084903226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3.6076495899032257</v>
      </c>
      <c r="BG250" s="9">
        <v>0.003466270322580645</v>
      </c>
      <c r="BH250" s="9">
        <v>0</v>
      </c>
      <c r="BI250" s="9">
        <v>0</v>
      </c>
      <c r="BJ250" s="10">
        <v>4.014670713612904</v>
      </c>
      <c r="BK250" s="17">
        <f t="shared" si="11"/>
        <v>29.634620604916073</v>
      </c>
      <c r="BL250" s="16"/>
      <c r="BM250" s="50"/>
    </row>
    <row r="251" spans="1:65" s="12" customFormat="1" ht="15">
      <c r="A251" s="5"/>
      <c r="B251" s="8" t="s">
        <v>168</v>
      </c>
      <c r="C251" s="11">
        <v>0</v>
      </c>
      <c r="D251" s="9">
        <v>0.6113235483870967</v>
      </c>
      <c r="E251" s="9">
        <v>0</v>
      </c>
      <c r="F251" s="9">
        <v>0</v>
      </c>
      <c r="G251" s="10">
        <v>0</v>
      </c>
      <c r="H251" s="11">
        <v>8.550971443548386</v>
      </c>
      <c r="I251" s="9">
        <v>0.00037682393548387085</v>
      </c>
      <c r="J251" s="9">
        <v>0</v>
      </c>
      <c r="K251" s="9">
        <v>0</v>
      </c>
      <c r="L251" s="10">
        <v>1.8711066722258072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6.915015171419354</v>
      </c>
      <c r="S251" s="9">
        <v>0</v>
      </c>
      <c r="T251" s="9">
        <v>0</v>
      </c>
      <c r="U251" s="9">
        <v>0</v>
      </c>
      <c r="V251" s="10">
        <v>1.130409183612903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1.0326127183870968</v>
      </c>
      <c r="AC251" s="9">
        <v>0</v>
      </c>
      <c r="AD251" s="9">
        <v>0</v>
      </c>
      <c r="AE251" s="9">
        <v>0</v>
      </c>
      <c r="AF251" s="10">
        <v>0.35216166267741944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0.3043969398709677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338.53015919306404</v>
      </c>
      <c r="AW251" s="9">
        <v>0.0017343649032258066</v>
      </c>
      <c r="AX251" s="9">
        <v>0</v>
      </c>
      <c r="AY251" s="9">
        <v>0</v>
      </c>
      <c r="AZ251" s="10">
        <v>55.03094282174193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319.2896799489032</v>
      </c>
      <c r="BG251" s="9">
        <v>0.0005112238387096774</v>
      </c>
      <c r="BH251" s="9">
        <v>0</v>
      </c>
      <c r="BI251" s="9">
        <v>0</v>
      </c>
      <c r="BJ251" s="10">
        <v>15.181698631</v>
      </c>
      <c r="BK251" s="17">
        <f t="shared" si="11"/>
        <v>748.8031003475155</v>
      </c>
      <c r="BL251" s="16"/>
      <c r="BM251" s="50"/>
    </row>
    <row r="252" spans="1:65" s="12" customFormat="1" ht="15">
      <c r="A252" s="5"/>
      <c r="B252" s="8" t="s">
        <v>163</v>
      </c>
      <c r="C252" s="11">
        <v>0</v>
      </c>
      <c r="D252" s="9">
        <v>0.7917613667419355</v>
      </c>
      <c r="E252" s="9">
        <v>0</v>
      </c>
      <c r="F252" s="9">
        <v>0</v>
      </c>
      <c r="G252" s="10">
        <v>0</v>
      </c>
      <c r="H252" s="11">
        <v>175.1775173362581</v>
      </c>
      <c r="I252" s="9">
        <v>18.44732426764516</v>
      </c>
      <c r="J252" s="9">
        <v>0</v>
      </c>
      <c r="K252" s="9">
        <v>0</v>
      </c>
      <c r="L252" s="10">
        <v>134.54048711474195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115.1577739545484</v>
      </c>
      <c r="S252" s="9">
        <v>4.749478530806451</v>
      </c>
      <c r="T252" s="9">
        <v>0</v>
      </c>
      <c r="U252" s="9">
        <v>0</v>
      </c>
      <c r="V252" s="10">
        <v>54.231172685290325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5.555493934032258</v>
      </c>
      <c r="AC252" s="9">
        <v>0.34592201922580645</v>
      </c>
      <c r="AD252" s="9">
        <v>0</v>
      </c>
      <c r="AE252" s="9">
        <v>0</v>
      </c>
      <c r="AF252" s="10">
        <v>2.118089698032258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1.4999778959354837</v>
      </c>
      <c r="AM252" s="9">
        <v>0</v>
      </c>
      <c r="AN252" s="9">
        <v>0</v>
      </c>
      <c r="AO252" s="9">
        <v>0</v>
      </c>
      <c r="AP252" s="10">
        <v>0.2620550466129032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1245.6660799860306</v>
      </c>
      <c r="AW252" s="9">
        <v>89.18331533889486</v>
      </c>
      <c r="AX252" s="9">
        <v>0.03971139329032257</v>
      </c>
      <c r="AY252" s="9">
        <v>0</v>
      </c>
      <c r="AZ252" s="10">
        <v>584.2533335006452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946.5167411388713</v>
      </c>
      <c r="BG252" s="9">
        <v>90.97264697364515</v>
      </c>
      <c r="BH252" s="9">
        <v>0.09866468038709678</v>
      </c>
      <c r="BI252" s="9">
        <v>0</v>
      </c>
      <c r="BJ252" s="10">
        <v>297.31523440648385</v>
      </c>
      <c r="BK252" s="17">
        <f t="shared" si="11"/>
        <v>3766.9227812681197</v>
      </c>
      <c r="BL252" s="16"/>
      <c r="BM252" s="50"/>
    </row>
    <row r="253" spans="1:65" s="12" customFormat="1" ht="15">
      <c r="A253" s="5"/>
      <c r="B253" s="8" t="s">
        <v>185</v>
      </c>
      <c r="C253" s="11">
        <v>0</v>
      </c>
      <c r="D253" s="9">
        <v>4.95787160548387</v>
      </c>
      <c r="E253" s="9">
        <v>0</v>
      </c>
      <c r="F253" s="9">
        <v>0</v>
      </c>
      <c r="G253" s="10">
        <v>0</v>
      </c>
      <c r="H253" s="11">
        <v>32.746706441064525</v>
      </c>
      <c r="I253" s="9">
        <v>6.668416628870968</v>
      </c>
      <c r="J253" s="9">
        <v>0</v>
      </c>
      <c r="K253" s="9">
        <v>0</v>
      </c>
      <c r="L253" s="10">
        <v>93.50039108680646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31.261495696225815</v>
      </c>
      <c r="S253" s="9">
        <v>11.047660023451613</v>
      </c>
      <c r="T253" s="9">
        <v>0</v>
      </c>
      <c r="U253" s="9">
        <v>0</v>
      </c>
      <c r="V253" s="10">
        <v>39.39786797206451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2.1768374979032257</v>
      </c>
      <c r="AC253" s="9">
        <v>0</v>
      </c>
      <c r="AD253" s="9">
        <v>0</v>
      </c>
      <c r="AE253" s="9">
        <v>0</v>
      </c>
      <c r="AF253" s="10">
        <v>1.8824074420645163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3.364375689225806</v>
      </c>
      <c r="AM253" s="9">
        <v>0.0002774453548387097</v>
      </c>
      <c r="AN253" s="9">
        <v>0</v>
      </c>
      <c r="AO253" s="9">
        <v>0</v>
      </c>
      <c r="AP253" s="10">
        <v>1.4358541593225806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599.3335339008393</v>
      </c>
      <c r="AW253" s="9">
        <v>45.076402198215774</v>
      </c>
      <c r="AX253" s="9">
        <v>0.41983194348387115</v>
      </c>
      <c r="AY253" s="9">
        <v>0</v>
      </c>
      <c r="AZ253" s="10">
        <v>989.9282691812242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631.0983680134199</v>
      </c>
      <c r="BG253" s="9">
        <v>10.705566952709678</v>
      </c>
      <c r="BH253" s="9">
        <v>0</v>
      </c>
      <c r="BI253" s="9">
        <v>0</v>
      </c>
      <c r="BJ253" s="10">
        <v>572.1345888569356</v>
      </c>
      <c r="BK253" s="17">
        <f t="shared" si="11"/>
        <v>3077.1367227346673</v>
      </c>
      <c r="BL253" s="16"/>
      <c r="BM253" s="57"/>
    </row>
    <row r="254" spans="1:65" s="12" customFormat="1" ht="15">
      <c r="A254" s="5"/>
      <c r="B254" s="8" t="s">
        <v>164</v>
      </c>
      <c r="C254" s="11">
        <v>0</v>
      </c>
      <c r="D254" s="9">
        <v>0.059668328645161285</v>
      </c>
      <c r="E254" s="9">
        <v>0</v>
      </c>
      <c r="F254" s="9">
        <v>0</v>
      </c>
      <c r="G254" s="10">
        <v>0</v>
      </c>
      <c r="H254" s="11">
        <v>0.2838653463225807</v>
      </c>
      <c r="I254" s="9">
        <v>0.0005124280645161291</v>
      </c>
      <c r="J254" s="9">
        <v>0</v>
      </c>
      <c r="K254" s="9">
        <v>0</v>
      </c>
      <c r="L254" s="10">
        <v>0.4067492782580645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0.4165566708064516</v>
      </c>
      <c r="S254" s="9">
        <v>0.22307211083870965</v>
      </c>
      <c r="T254" s="9">
        <v>0</v>
      </c>
      <c r="U254" s="9">
        <v>0</v>
      </c>
      <c r="V254" s="10">
        <v>0.19379862264516132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0.005591513387096774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1.751211610967742</v>
      </c>
      <c r="AW254" s="9">
        <v>0.17542707101116997</v>
      </c>
      <c r="AX254" s="9">
        <v>0</v>
      </c>
      <c r="AY254" s="9">
        <v>0</v>
      </c>
      <c r="AZ254" s="10">
        <v>0.9157515733548386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0.2893964618387096</v>
      </c>
      <c r="BG254" s="9">
        <v>0</v>
      </c>
      <c r="BH254" s="9">
        <v>0</v>
      </c>
      <c r="BI254" s="9">
        <v>0</v>
      </c>
      <c r="BJ254" s="10">
        <v>0.11151247561290321</v>
      </c>
      <c r="BK254" s="17">
        <f t="shared" si="11"/>
        <v>4.833113491753105</v>
      </c>
      <c r="BL254" s="16"/>
      <c r="BM254" s="57"/>
    </row>
    <row r="255" spans="1:65" s="12" customFormat="1" ht="15">
      <c r="A255" s="5"/>
      <c r="B255" s="8" t="s">
        <v>195</v>
      </c>
      <c r="C255" s="11">
        <v>0</v>
      </c>
      <c r="D255" s="9">
        <v>1.689714193548387</v>
      </c>
      <c r="E255" s="9">
        <v>0</v>
      </c>
      <c r="F255" s="9">
        <v>0</v>
      </c>
      <c r="G255" s="10">
        <v>0</v>
      </c>
      <c r="H255" s="11">
        <v>0.9050066750967742</v>
      </c>
      <c r="I255" s="9">
        <v>0.0007968983548387096</v>
      </c>
      <c r="J255" s="9">
        <v>0</v>
      </c>
      <c r="K255" s="9">
        <v>0</v>
      </c>
      <c r="L255" s="10">
        <v>1.5533706887096774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0.5979122925161291</v>
      </c>
      <c r="S255" s="9">
        <v>0</v>
      </c>
      <c r="T255" s="9">
        <v>0</v>
      </c>
      <c r="U255" s="9">
        <v>0</v>
      </c>
      <c r="V255" s="10">
        <v>0.45109251425806457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0.0024907907096774194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2.9291472374193552</v>
      </c>
      <c r="AW255" s="9">
        <v>0.27318967211292366</v>
      </c>
      <c r="AX255" s="9">
        <v>0</v>
      </c>
      <c r="AY255" s="9">
        <v>0</v>
      </c>
      <c r="AZ255" s="10">
        <v>0.918662128096774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1.7052375144193548</v>
      </c>
      <c r="BG255" s="9">
        <v>0.00037056861290322583</v>
      </c>
      <c r="BH255" s="9">
        <v>0</v>
      </c>
      <c r="BI255" s="9">
        <v>0</v>
      </c>
      <c r="BJ255" s="10">
        <v>0.38598641199999995</v>
      </c>
      <c r="BK255" s="17">
        <f t="shared" si="11"/>
        <v>11.41297758585486</v>
      </c>
      <c r="BL255" s="16"/>
      <c r="BM255" s="50"/>
    </row>
    <row r="256" spans="1:65" s="21" customFormat="1" ht="15">
      <c r="A256" s="5"/>
      <c r="B256" s="15" t="s">
        <v>14</v>
      </c>
      <c r="C256" s="20">
        <f aca="true" t="shared" si="12" ref="C256:AH256">SUM(C225:C255)</f>
        <v>0</v>
      </c>
      <c r="D256" s="18">
        <f t="shared" si="12"/>
        <v>196.3506368639677</v>
      </c>
      <c r="E256" s="18">
        <f t="shared" si="12"/>
        <v>0</v>
      </c>
      <c r="F256" s="18">
        <f t="shared" si="12"/>
        <v>0</v>
      </c>
      <c r="G256" s="19">
        <f t="shared" si="12"/>
        <v>0</v>
      </c>
      <c r="H256" s="20">
        <f t="shared" si="12"/>
        <v>1784.3769784778704</v>
      </c>
      <c r="I256" s="18">
        <f t="shared" si="12"/>
        <v>2505.5911540790644</v>
      </c>
      <c r="J256" s="18">
        <f t="shared" si="12"/>
        <v>0.25253073548387106</v>
      </c>
      <c r="K256" s="18">
        <f t="shared" si="12"/>
        <v>269.7963977213549</v>
      </c>
      <c r="L256" s="19">
        <f t="shared" si="12"/>
        <v>1319.8093875699035</v>
      </c>
      <c r="M256" s="20">
        <f t="shared" si="12"/>
        <v>0</v>
      </c>
      <c r="N256" s="18">
        <f t="shared" si="12"/>
        <v>0</v>
      </c>
      <c r="O256" s="18">
        <f t="shared" si="12"/>
        <v>0</v>
      </c>
      <c r="P256" s="18">
        <f t="shared" si="12"/>
        <v>0</v>
      </c>
      <c r="Q256" s="19">
        <f t="shared" si="12"/>
        <v>0</v>
      </c>
      <c r="R256" s="20">
        <f t="shared" si="12"/>
        <v>550.9866143339679</v>
      </c>
      <c r="S256" s="18">
        <f t="shared" si="12"/>
        <v>261.3897817556452</v>
      </c>
      <c r="T256" s="18">
        <f t="shared" si="12"/>
        <v>0.7725003225806452</v>
      </c>
      <c r="U256" s="18">
        <f t="shared" si="12"/>
        <v>0</v>
      </c>
      <c r="V256" s="19">
        <f t="shared" si="12"/>
        <v>454.1399455675483</v>
      </c>
      <c r="W256" s="20">
        <f t="shared" si="12"/>
        <v>0</v>
      </c>
      <c r="X256" s="18">
        <f t="shared" si="12"/>
        <v>0.515547595516129</v>
      </c>
      <c r="Y256" s="18">
        <f t="shared" si="12"/>
        <v>0</v>
      </c>
      <c r="Z256" s="18">
        <f t="shared" si="12"/>
        <v>0</v>
      </c>
      <c r="AA256" s="19">
        <f t="shared" si="12"/>
        <v>0</v>
      </c>
      <c r="AB256" s="20">
        <f t="shared" si="12"/>
        <v>94.88610073396774</v>
      </c>
      <c r="AC256" s="18">
        <f t="shared" si="12"/>
        <v>83.1266446237742</v>
      </c>
      <c r="AD256" s="18">
        <f t="shared" si="12"/>
        <v>0.01521286870967742</v>
      </c>
      <c r="AE256" s="18">
        <f t="shared" si="12"/>
        <v>0</v>
      </c>
      <c r="AF256" s="19">
        <f t="shared" si="12"/>
        <v>68.61260441932258</v>
      </c>
      <c r="AG256" s="20">
        <f t="shared" si="12"/>
        <v>0</v>
      </c>
      <c r="AH256" s="18">
        <f t="shared" si="12"/>
        <v>0</v>
      </c>
      <c r="AI256" s="18">
        <f aca="true" t="shared" si="13" ref="AI256:BK256">SUM(AI225:AI255)</f>
        <v>0</v>
      </c>
      <c r="AJ256" s="18">
        <f t="shared" si="13"/>
        <v>0</v>
      </c>
      <c r="AK256" s="19">
        <f t="shared" si="13"/>
        <v>0</v>
      </c>
      <c r="AL256" s="20">
        <f t="shared" si="13"/>
        <v>67.63234707535484</v>
      </c>
      <c r="AM256" s="18">
        <f t="shared" si="13"/>
        <v>144.9123803302258</v>
      </c>
      <c r="AN256" s="18">
        <f t="shared" si="13"/>
        <v>0</v>
      </c>
      <c r="AO256" s="18">
        <f t="shared" si="13"/>
        <v>0</v>
      </c>
      <c r="AP256" s="19">
        <f t="shared" si="13"/>
        <v>17.8701171013871</v>
      </c>
      <c r="AQ256" s="20">
        <f t="shared" si="13"/>
        <v>0</v>
      </c>
      <c r="AR256" s="18">
        <f t="shared" si="13"/>
        <v>0</v>
      </c>
      <c r="AS256" s="18">
        <f t="shared" si="13"/>
        <v>0</v>
      </c>
      <c r="AT256" s="18">
        <f t="shared" si="13"/>
        <v>0</v>
      </c>
      <c r="AU256" s="19">
        <f t="shared" si="13"/>
        <v>0</v>
      </c>
      <c r="AV256" s="20">
        <f t="shared" si="13"/>
        <v>12945.601088013158</v>
      </c>
      <c r="AW256" s="18">
        <f t="shared" si="13"/>
        <v>2757.446557715281</v>
      </c>
      <c r="AX256" s="18">
        <f t="shared" si="13"/>
        <v>10.7589307416129</v>
      </c>
      <c r="AY256" s="18">
        <f t="shared" si="13"/>
        <v>2.042337058709677</v>
      </c>
      <c r="AZ256" s="19">
        <f t="shared" si="13"/>
        <v>12633.204717889123</v>
      </c>
      <c r="BA256" s="20">
        <f t="shared" si="13"/>
        <v>0</v>
      </c>
      <c r="BB256" s="18">
        <f t="shared" si="13"/>
        <v>0</v>
      </c>
      <c r="BC256" s="18">
        <f t="shared" si="13"/>
        <v>0</v>
      </c>
      <c r="BD256" s="18">
        <f t="shared" si="13"/>
        <v>0</v>
      </c>
      <c r="BE256" s="19">
        <f t="shared" si="13"/>
        <v>0</v>
      </c>
      <c r="BF256" s="20">
        <f t="shared" si="13"/>
        <v>8628.138908689709</v>
      </c>
      <c r="BG256" s="18">
        <f t="shared" si="13"/>
        <v>817.6711405480321</v>
      </c>
      <c r="BH256" s="18">
        <f t="shared" si="13"/>
        <v>17.023596975677414</v>
      </c>
      <c r="BI256" s="18">
        <f t="shared" si="13"/>
        <v>40.69269304983872</v>
      </c>
      <c r="BJ256" s="19">
        <f t="shared" si="13"/>
        <v>4521.460869049774</v>
      </c>
      <c r="BK256" s="32">
        <f t="shared" si="13"/>
        <v>50195.07772190656</v>
      </c>
      <c r="BL256" s="16"/>
      <c r="BM256" s="50"/>
    </row>
    <row r="257" spans="1:65" s="21" customFormat="1" ht="15">
      <c r="A257" s="5"/>
      <c r="B257" s="15" t="s">
        <v>25</v>
      </c>
      <c r="C257" s="20">
        <f aca="true" t="shared" si="14" ref="C257:AH257">C256+C222</f>
        <v>0</v>
      </c>
      <c r="D257" s="18">
        <f t="shared" si="14"/>
        <v>197.05110240145157</v>
      </c>
      <c r="E257" s="18">
        <f t="shared" si="14"/>
        <v>0</v>
      </c>
      <c r="F257" s="18">
        <f t="shared" si="14"/>
        <v>0</v>
      </c>
      <c r="G257" s="19">
        <f t="shared" si="14"/>
        <v>0</v>
      </c>
      <c r="H257" s="20">
        <f t="shared" si="14"/>
        <v>2021.7528497860317</v>
      </c>
      <c r="I257" s="18">
        <f t="shared" si="14"/>
        <v>2506.2265067394515</v>
      </c>
      <c r="J257" s="18">
        <f t="shared" si="14"/>
        <v>0.25949067738709686</v>
      </c>
      <c r="K257" s="18">
        <f t="shared" si="14"/>
        <v>269.7963977213549</v>
      </c>
      <c r="L257" s="19">
        <f t="shared" si="14"/>
        <v>1415.8439561318712</v>
      </c>
      <c r="M257" s="20">
        <f t="shared" si="14"/>
        <v>0</v>
      </c>
      <c r="N257" s="18">
        <f t="shared" si="14"/>
        <v>0</v>
      </c>
      <c r="O257" s="18">
        <f t="shared" si="14"/>
        <v>0</v>
      </c>
      <c r="P257" s="18">
        <f t="shared" si="14"/>
        <v>0</v>
      </c>
      <c r="Q257" s="19">
        <f t="shared" si="14"/>
        <v>0</v>
      </c>
      <c r="R257" s="20">
        <f t="shared" si="14"/>
        <v>735.2911302384194</v>
      </c>
      <c r="S257" s="18">
        <f t="shared" si="14"/>
        <v>261.63292951700004</v>
      </c>
      <c r="T257" s="18">
        <f t="shared" si="14"/>
        <v>0.7725003225806452</v>
      </c>
      <c r="U257" s="18">
        <f t="shared" si="14"/>
        <v>0</v>
      </c>
      <c r="V257" s="19">
        <f t="shared" si="14"/>
        <v>502.308650805387</v>
      </c>
      <c r="W257" s="20">
        <f t="shared" si="14"/>
        <v>0</v>
      </c>
      <c r="X257" s="18">
        <f t="shared" si="14"/>
        <v>0.515547595516129</v>
      </c>
      <c r="Y257" s="18">
        <f t="shared" si="14"/>
        <v>0</v>
      </c>
      <c r="Z257" s="18">
        <f t="shared" si="14"/>
        <v>0</v>
      </c>
      <c r="AA257" s="19">
        <f t="shared" si="14"/>
        <v>0</v>
      </c>
      <c r="AB257" s="20">
        <f t="shared" si="14"/>
        <v>107.37331123196773</v>
      </c>
      <c r="AC257" s="18">
        <f t="shared" si="14"/>
        <v>86.10889363022581</v>
      </c>
      <c r="AD257" s="18">
        <f t="shared" si="14"/>
        <v>0.01521286870967742</v>
      </c>
      <c r="AE257" s="18">
        <f t="shared" si="14"/>
        <v>0</v>
      </c>
      <c r="AF257" s="19">
        <f t="shared" si="14"/>
        <v>72.68766184725807</v>
      </c>
      <c r="AG257" s="20">
        <f t="shared" si="14"/>
        <v>0</v>
      </c>
      <c r="AH257" s="18">
        <f t="shared" si="14"/>
        <v>0</v>
      </c>
      <c r="AI257" s="18">
        <f aca="true" t="shared" si="15" ref="AI257:BK257">AI256+AI222</f>
        <v>0</v>
      </c>
      <c r="AJ257" s="18">
        <f t="shared" si="15"/>
        <v>0</v>
      </c>
      <c r="AK257" s="19">
        <f t="shared" si="15"/>
        <v>0</v>
      </c>
      <c r="AL257" s="20">
        <f t="shared" si="15"/>
        <v>75.53342921251613</v>
      </c>
      <c r="AM257" s="18">
        <f t="shared" si="15"/>
        <v>182.58290166354837</v>
      </c>
      <c r="AN257" s="18">
        <f t="shared" si="15"/>
        <v>0</v>
      </c>
      <c r="AO257" s="18">
        <f t="shared" si="15"/>
        <v>0</v>
      </c>
      <c r="AP257" s="19">
        <f t="shared" si="15"/>
        <v>19.92485372316129</v>
      </c>
      <c r="AQ257" s="20">
        <f t="shared" si="15"/>
        <v>0</v>
      </c>
      <c r="AR257" s="18">
        <f t="shared" si="15"/>
        <v>0</v>
      </c>
      <c r="AS257" s="18">
        <f t="shared" si="15"/>
        <v>0</v>
      </c>
      <c r="AT257" s="18">
        <f t="shared" si="15"/>
        <v>0</v>
      </c>
      <c r="AU257" s="19">
        <f t="shared" si="15"/>
        <v>0</v>
      </c>
      <c r="AV257" s="20">
        <f t="shared" si="15"/>
        <v>16219.213642144763</v>
      </c>
      <c r="AW257" s="18">
        <f t="shared" si="15"/>
        <v>2795.220351448365</v>
      </c>
      <c r="AX257" s="18">
        <f t="shared" si="15"/>
        <v>10.764839811741933</v>
      </c>
      <c r="AY257" s="18">
        <f t="shared" si="15"/>
        <v>2.065356428870967</v>
      </c>
      <c r="AZ257" s="19">
        <f t="shared" si="15"/>
        <v>13740.088260929639</v>
      </c>
      <c r="BA257" s="20">
        <f t="shared" si="15"/>
        <v>0</v>
      </c>
      <c r="BB257" s="18">
        <f t="shared" si="15"/>
        <v>0</v>
      </c>
      <c r="BC257" s="18">
        <f t="shared" si="15"/>
        <v>0</v>
      </c>
      <c r="BD257" s="18">
        <f t="shared" si="15"/>
        <v>0</v>
      </c>
      <c r="BE257" s="19">
        <f t="shared" si="15"/>
        <v>0</v>
      </c>
      <c r="BF257" s="20">
        <f t="shared" si="15"/>
        <v>11303.667102545805</v>
      </c>
      <c r="BG257" s="18">
        <f t="shared" si="15"/>
        <v>844.229043058903</v>
      </c>
      <c r="BH257" s="18">
        <f t="shared" si="15"/>
        <v>17.023596975677414</v>
      </c>
      <c r="BI257" s="18">
        <f t="shared" si="15"/>
        <v>40.69269304983872</v>
      </c>
      <c r="BJ257" s="19">
        <f t="shared" si="15"/>
        <v>5079.366359272194</v>
      </c>
      <c r="BK257" s="19">
        <f t="shared" si="15"/>
        <v>58508.00857177963</v>
      </c>
      <c r="BL257" s="16"/>
      <c r="BM257" s="50"/>
    </row>
    <row r="258" spans="3:65" ht="15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6"/>
      <c r="BM258" s="50"/>
    </row>
    <row r="259" spans="1:65" s="12" customFormat="1" ht="15">
      <c r="A259" s="5" t="s">
        <v>26</v>
      </c>
      <c r="B259" s="27" t="s">
        <v>27</v>
      </c>
      <c r="C259" s="11"/>
      <c r="D259" s="9"/>
      <c r="E259" s="9"/>
      <c r="F259" s="9"/>
      <c r="G259" s="10"/>
      <c r="H259" s="11"/>
      <c r="I259" s="9"/>
      <c r="J259" s="9"/>
      <c r="K259" s="9"/>
      <c r="L259" s="10"/>
      <c r="M259" s="11"/>
      <c r="N259" s="9"/>
      <c r="O259" s="9"/>
      <c r="P259" s="9"/>
      <c r="Q259" s="10"/>
      <c r="R259" s="11"/>
      <c r="S259" s="9"/>
      <c r="T259" s="9"/>
      <c r="U259" s="9"/>
      <c r="V259" s="10"/>
      <c r="W259" s="11"/>
      <c r="X259" s="9"/>
      <c r="Y259" s="9"/>
      <c r="Z259" s="9"/>
      <c r="AA259" s="10"/>
      <c r="AB259" s="11"/>
      <c r="AC259" s="9"/>
      <c r="AD259" s="9"/>
      <c r="AE259" s="9"/>
      <c r="AF259" s="10"/>
      <c r="AG259" s="11"/>
      <c r="AH259" s="9"/>
      <c r="AI259" s="9"/>
      <c r="AJ259" s="9"/>
      <c r="AK259" s="10"/>
      <c r="AL259" s="11"/>
      <c r="AM259" s="9"/>
      <c r="AN259" s="9"/>
      <c r="AO259" s="9"/>
      <c r="AP259" s="10"/>
      <c r="AQ259" s="11"/>
      <c r="AR259" s="9"/>
      <c r="AS259" s="9"/>
      <c r="AT259" s="9"/>
      <c r="AU259" s="10"/>
      <c r="AV259" s="11"/>
      <c r="AW259" s="9"/>
      <c r="AX259" s="9"/>
      <c r="AY259" s="9"/>
      <c r="AZ259" s="10"/>
      <c r="BA259" s="11"/>
      <c r="BB259" s="9"/>
      <c r="BC259" s="9"/>
      <c r="BD259" s="9"/>
      <c r="BE259" s="10"/>
      <c r="BF259" s="11"/>
      <c r="BG259" s="9"/>
      <c r="BH259" s="9"/>
      <c r="BI259" s="9"/>
      <c r="BJ259" s="10"/>
      <c r="BK259" s="17"/>
      <c r="BL259" s="16"/>
      <c r="BM259" s="50"/>
    </row>
    <row r="260" spans="1:65" s="12" customFormat="1" ht="15">
      <c r="A260" s="5" t="s">
        <v>9</v>
      </c>
      <c r="B260" s="15" t="s">
        <v>28</v>
      </c>
      <c r="C260" s="11"/>
      <c r="D260" s="9"/>
      <c r="E260" s="9"/>
      <c r="F260" s="9"/>
      <c r="G260" s="10"/>
      <c r="H260" s="11"/>
      <c r="I260" s="9"/>
      <c r="J260" s="9"/>
      <c r="K260" s="9"/>
      <c r="L260" s="10"/>
      <c r="M260" s="11"/>
      <c r="N260" s="9"/>
      <c r="O260" s="9"/>
      <c r="P260" s="9"/>
      <c r="Q260" s="10"/>
      <c r="R260" s="11"/>
      <c r="S260" s="9"/>
      <c r="T260" s="9"/>
      <c r="U260" s="9"/>
      <c r="V260" s="10"/>
      <c r="W260" s="11"/>
      <c r="X260" s="9"/>
      <c r="Y260" s="9"/>
      <c r="Z260" s="9"/>
      <c r="AA260" s="10"/>
      <c r="AB260" s="11"/>
      <c r="AC260" s="9"/>
      <c r="AD260" s="9"/>
      <c r="AE260" s="9"/>
      <c r="AF260" s="10"/>
      <c r="AG260" s="11"/>
      <c r="AH260" s="9"/>
      <c r="AI260" s="9"/>
      <c r="AJ260" s="9"/>
      <c r="AK260" s="10"/>
      <c r="AL260" s="11"/>
      <c r="AM260" s="9"/>
      <c r="AN260" s="9"/>
      <c r="AO260" s="9"/>
      <c r="AP260" s="10"/>
      <c r="AQ260" s="11"/>
      <c r="AR260" s="9"/>
      <c r="AS260" s="9"/>
      <c r="AT260" s="9"/>
      <c r="AU260" s="10"/>
      <c r="AV260" s="11"/>
      <c r="AW260" s="9"/>
      <c r="AX260" s="9"/>
      <c r="AY260" s="9"/>
      <c r="AZ260" s="10"/>
      <c r="BA260" s="11"/>
      <c r="BB260" s="9"/>
      <c r="BC260" s="9"/>
      <c r="BD260" s="9"/>
      <c r="BE260" s="10"/>
      <c r="BF260" s="11"/>
      <c r="BG260" s="9"/>
      <c r="BH260" s="9"/>
      <c r="BI260" s="9"/>
      <c r="BJ260" s="10"/>
      <c r="BK260" s="17"/>
      <c r="BL260" s="16"/>
      <c r="BM260" s="50"/>
    </row>
    <row r="261" spans="1:65" s="12" customFormat="1" ht="15">
      <c r="A261" s="5"/>
      <c r="B261" s="8" t="s">
        <v>196</v>
      </c>
      <c r="C261" s="11">
        <v>0</v>
      </c>
      <c r="D261" s="9">
        <v>8.431586543806452</v>
      </c>
      <c r="E261" s="9">
        <v>0</v>
      </c>
      <c r="F261" s="9">
        <v>0</v>
      </c>
      <c r="G261" s="10">
        <v>0</v>
      </c>
      <c r="H261" s="11">
        <v>47.535519555129035</v>
      </c>
      <c r="I261" s="9">
        <v>48.9569232933871</v>
      </c>
      <c r="J261" s="9">
        <v>0</v>
      </c>
      <c r="K261" s="9">
        <v>0</v>
      </c>
      <c r="L261" s="10">
        <v>47.42175400293548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31.362077117322585</v>
      </c>
      <c r="S261" s="9">
        <v>47.986681221709674</v>
      </c>
      <c r="T261" s="9">
        <v>0.22310261309677418</v>
      </c>
      <c r="U261" s="9">
        <v>0</v>
      </c>
      <c r="V261" s="10">
        <v>23.52862974006451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2.885191763580645</v>
      </c>
      <c r="AC261" s="9">
        <v>1.101331093064516</v>
      </c>
      <c r="AD261" s="9">
        <v>0</v>
      </c>
      <c r="AE261" s="9">
        <v>0</v>
      </c>
      <c r="AF261" s="10">
        <v>1.4906534150645168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0.42105092151612916</v>
      </c>
      <c r="AM261" s="9">
        <v>1.08241716516129</v>
      </c>
      <c r="AN261" s="9">
        <v>0</v>
      </c>
      <c r="AO261" s="9">
        <v>0</v>
      </c>
      <c r="AP261" s="10">
        <v>0.1962637190967742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2228.695631674676</v>
      </c>
      <c r="AW261" s="9">
        <v>412.82914375934877</v>
      </c>
      <c r="AX261" s="9">
        <v>0.22540195535483873</v>
      </c>
      <c r="AY261" s="9">
        <v>0</v>
      </c>
      <c r="AZ261" s="10">
        <v>876.9267665276454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1383.041054397354</v>
      </c>
      <c r="BG261" s="9">
        <v>270.3455225838387</v>
      </c>
      <c r="BH261" s="9">
        <v>12.568828823741935</v>
      </c>
      <c r="BI261" s="9">
        <v>0</v>
      </c>
      <c r="BJ261" s="10">
        <v>474.6428099929034</v>
      </c>
      <c r="BK261" s="17">
        <f>SUM(C261:BJ261)</f>
        <v>5921.898341879798</v>
      </c>
      <c r="BL261" s="16"/>
      <c r="BM261" s="50"/>
    </row>
    <row r="262" spans="1:65" s="21" customFormat="1" ht="15">
      <c r="A262" s="5"/>
      <c r="B262" s="15" t="s">
        <v>29</v>
      </c>
      <c r="C262" s="20">
        <f>SUM(C261)</f>
        <v>0</v>
      </c>
      <c r="D262" s="18">
        <f>SUM(D261)</f>
        <v>8.431586543806452</v>
      </c>
      <c r="E262" s="18">
        <f>SUM(E261)</f>
        <v>0</v>
      </c>
      <c r="F262" s="18">
        <f>SUM(F261)</f>
        <v>0</v>
      </c>
      <c r="G262" s="19">
        <f>SUM(G261)</f>
        <v>0</v>
      </c>
      <c r="H262" s="20">
        <f aca="true" t="shared" si="16" ref="H262:BJ262">SUM(H261)</f>
        <v>47.535519555129035</v>
      </c>
      <c r="I262" s="18">
        <f t="shared" si="16"/>
        <v>48.9569232933871</v>
      </c>
      <c r="J262" s="18">
        <f t="shared" si="16"/>
        <v>0</v>
      </c>
      <c r="K262" s="18">
        <f t="shared" si="16"/>
        <v>0</v>
      </c>
      <c r="L262" s="19">
        <f t="shared" si="16"/>
        <v>47.42175400293548</v>
      </c>
      <c r="M262" s="20">
        <f t="shared" si="16"/>
        <v>0</v>
      </c>
      <c r="N262" s="18">
        <f t="shared" si="16"/>
        <v>0</v>
      </c>
      <c r="O262" s="18">
        <f t="shared" si="16"/>
        <v>0</v>
      </c>
      <c r="P262" s="18">
        <f t="shared" si="16"/>
        <v>0</v>
      </c>
      <c r="Q262" s="19">
        <f t="shared" si="16"/>
        <v>0</v>
      </c>
      <c r="R262" s="20">
        <f t="shared" si="16"/>
        <v>31.362077117322585</v>
      </c>
      <c r="S262" s="18">
        <f t="shared" si="16"/>
        <v>47.986681221709674</v>
      </c>
      <c r="T262" s="18">
        <f t="shared" si="16"/>
        <v>0.22310261309677418</v>
      </c>
      <c r="U262" s="18">
        <f t="shared" si="16"/>
        <v>0</v>
      </c>
      <c r="V262" s="19">
        <f t="shared" si="16"/>
        <v>23.52862974006451</v>
      </c>
      <c r="W262" s="20">
        <f t="shared" si="16"/>
        <v>0</v>
      </c>
      <c r="X262" s="18">
        <f t="shared" si="16"/>
        <v>0</v>
      </c>
      <c r="Y262" s="18">
        <f t="shared" si="16"/>
        <v>0</v>
      </c>
      <c r="Z262" s="18">
        <f t="shared" si="16"/>
        <v>0</v>
      </c>
      <c r="AA262" s="19">
        <f t="shared" si="16"/>
        <v>0</v>
      </c>
      <c r="AB262" s="20">
        <f t="shared" si="16"/>
        <v>2.885191763580645</v>
      </c>
      <c r="AC262" s="18">
        <f t="shared" si="16"/>
        <v>1.101331093064516</v>
      </c>
      <c r="AD262" s="18">
        <f t="shared" si="16"/>
        <v>0</v>
      </c>
      <c r="AE262" s="18">
        <f t="shared" si="16"/>
        <v>0</v>
      </c>
      <c r="AF262" s="19">
        <f t="shared" si="16"/>
        <v>1.4906534150645168</v>
      </c>
      <c r="AG262" s="20">
        <f t="shared" si="16"/>
        <v>0</v>
      </c>
      <c r="AH262" s="18">
        <f t="shared" si="16"/>
        <v>0</v>
      </c>
      <c r="AI262" s="18">
        <f t="shared" si="16"/>
        <v>0</v>
      </c>
      <c r="AJ262" s="18">
        <f t="shared" si="16"/>
        <v>0</v>
      </c>
      <c r="AK262" s="19">
        <f t="shared" si="16"/>
        <v>0</v>
      </c>
      <c r="AL262" s="20">
        <f t="shared" si="16"/>
        <v>0.42105092151612916</v>
      </c>
      <c r="AM262" s="18">
        <f t="shared" si="16"/>
        <v>1.08241716516129</v>
      </c>
      <c r="AN262" s="18">
        <f t="shared" si="16"/>
        <v>0</v>
      </c>
      <c r="AO262" s="18">
        <f t="shared" si="16"/>
        <v>0</v>
      </c>
      <c r="AP262" s="19">
        <f t="shared" si="16"/>
        <v>0.1962637190967742</v>
      </c>
      <c r="AQ262" s="20">
        <f t="shared" si="16"/>
        <v>0</v>
      </c>
      <c r="AR262" s="18">
        <f t="shared" si="16"/>
        <v>0</v>
      </c>
      <c r="AS262" s="18">
        <f t="shared" si="16"/>
        <v>0</v>
      </c>
      <c r="AT262" s="18">
        <f t="shared" si="16"/>
        <v>0</v>
      </c>
      <c r="AU262" s="19">
        <f t="shared" si="16"/>
        <v>0</v>
      </c>
      <c r="AV262" s="20">
        <f t="shared" si="16"/>
        <v>2228.695631674676</v>
      </c>
      <c r="AW262" s="18">
        <f t="shared" si="16"/>
        <v>412.82914375934877</v>
      </c>
      <c r="AX262" s="18">
        <f t="shared" si="16"/>
        <v>0.22540195535483873</v>
      </c>
      <c r="AY262" s="18">
        <f t="shared" si="16"/>
        <v>0</v>
      </c>
      <c r="AZ262" s="19">
        <f t="shared" si="16"/>
        <v>876.9267665276454</v>
      </c>
      <c r="BA262" s="20">
        <f t="shared" si="16"/>
        <v>0</v>
      </c>
      <c r="BB262" s="18">
        <f t="shared" si="16"/>
        <v>0</v>
      </c>
      <c r="BC262" s="18">
        <f t="shared" si="16"/>
        <v>0</v>
      </c>
      <c r="BD262" s="18">
        <f t="shared" si="16"/>
        <v>0</v>
      </c>
      <c r="BE262" s="19">
        <f t="shared" si="16"/>
        <v>0</v>
      </c>
      <c r="BF262" s="20">
        <f t="shared" si="16"/>
        <v>1383.041054397354</v>
      </c>
      <c r="BG262" s="18">
        <f t="shared" si="16"/>
        <v>270.3455225838387</v>
      </c>
      <c r="BH262" s="18">
        <f t="shared" si="16"/>
        <v>12.568828823741935</v>
      </c>
      <c r="BI262" s="18">
        <f t="shared" si="16"/>
        <v>0</v>
      </c>
      <c r="BJ262" s="19">
        <f t="shared" si="16"/>
        <v>474.6428099929034</v>
      </c>
      <c r="BK262" s="32">
        <f>SUM(BK261)</f>
        <v>5921.898341879798</v>
      </c>
      <c r="BL262" s="16"/>
      <c r="BM262" s="50"/>
    </row>
    <row r="263" spans="3:65" ht="1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6"/>
      <c r="BM263" s="50"/>
    </row>
    <row r="264" spans="1:65" s="12" customFormat="1" ht="15">
      <c r="A264" s="5" t="s">
        <v>43</v>
      </c>
      <c r="B264" s="24" t="s">
        <v>44</v>
      </c>
      <c r="C264" s="52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4"/>
      <c r="BL264" s="16"/>
      <c r="BM264" s="50"/>
    </row>
    <row r="265" spans="1:65" s="12" customFormat="1" ht="15">
      <c r="A265" s="5" t="s">
        <v>9</v>
      </c>
      <c r="B265" s="33" t="s">
        <v>45</v>
      </c>
      <c r="C265" s="52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4"/>
      <c r="BL265" s="16"/>
      <c r="BM265" s="50"/>
    </row>
    <row r="266" spans="1:65" s="12" customFormat="1" ht="15">
      <c r="A266" s="5"/>
      <c r="B266" s="8" t="s">
        <v>315</v>
      </c>
      <c r="C266" s="11">
        <v>0</v>
      </c>
      <c r="D266" s="9">
        <v>0.5736</v>
      </c>
      <c r="E266" s="9">
        <v>0</v>
      </c>
      <c r="F266" s="9">
        <v>0</v>
      </c>
      <c r="G266" s="10">
        <v>0</v>
      </c>
      <c r="H266" s="11">
        <v>605.1613</v>
      </c>
      <c r="I266" s="9">
        <v>1026.4008</v>
      </c>
      <c r="J266" s="9">
        <v>1.343</v>
      </c>
      <c r="K266" s="9">
        <v>0</v>
      </c>
      <c r="L266" s="10">
        <v>602.7628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253.6301</v>
      </c>
      <c r="S266" s="9">
        <v>15.1482</v>
      </c>
      <c r="T266" s="9">
        <v>0.0035</v>
      </c>
      <c r="U266" s="9">
        <v>0</v>
      </c>
      <c r="V266" s="10">
        <v>141.8567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0</v>
      </c>
      <c r="AW266" s="9">
        <v>0</v>
      </c>
      <c r="AX266" s="9">
        <v>0</v>
      </c>
      <c r="AY266" s="9">
        <v>0</v>
      </c>
      <c r="AZ266" s="10">
        <v>0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</v>
      </c>
      <c r="BG266" s="9">
        <v>0</v>
      </c>
      <c r="BH266" s="9">
        <v>0</v>
      </c>
      <c r="BI266" s="9">
        <v>0</v>
      </c>
      <c r="BJ266" s="10">
        <v>0</v>
      </c>
      <c r="BK266" s="17">
        <f>SUM(C266:BJ266)</f>
        <v>2646.8799999999997</v>
      </c>
      <c r="BL266" s="25"/>
      <c r="BM266" s="50"/>
    </row>
    <row r="267" spans="1:65" s="21" customFormat="1" ht="15">
      <c r="A267" s="5"/>
      <c r="B267" s="15" t="s">
        <v>11</v>
      </c>
      <c r="C267" s="20">
        <f>SUM(C266)</f>
        <v>0</v>
      </c>
      <c r="D267" s="20">
        <f aca="true" t="shared" si="17" ref="D267:BJ267">SUM(D266)</f>
        <v>0.5736</v>
      </c>
      <c r="E267" s="20">
        <f t="shared" si="17"/>
        <v>0</v>
      </c>
      <c r="F267" s="20">
        <f t="shared" si="17"/>
        <v>0</v>
      </c>
      <c r="G267" s="20">
        <f t="shared" si="17"/>
        <v>0</v>
      </c>
      <c r="H267" s="20">
        <f t="shared" si="17"/>
        <v>605.1613</v>
      </c>
      <c r="I267" s="20">
        <f t="shared" si="17"/>
        <v>1026.4008</v>
      </c>
      <c r="J267" s="20">
        <f t="shared" si="17"/>
        <v>1.343</v>
      </c>
      <c r="K267" s="20">
        <f t="shared" si="17"/>
        <v>0</v>
      </c>
      <c r="L267" s="20">
        <f t="shared" si="17"/>
        <v>602.7628</v>
      </c>
      <c r="M267" s="20">
        <f t="shared" si="17"/>
        <v>0</v>
      </c>
      <c r="N267" s="20">
        <f t="shared" si="17"/>
        <v>0</v>
      </c>
      <c r="O267" s="20">
        <f t="shared" si="17"/>
        <v>0</v>
      </c>
      <c r="P267" s="20">
        <f t="shared" si="17"/>
        <v>0</v>
      </c>
      <c r="Q267" s="20">
        <f t="shared" si="17"/>
        <v>0</v>
      </c>
      <c r="R267" s="20">
        <f t="shared" si="17"/>
        <v>253.6301</v>
      </c>
      <c r="S267" s="20">
        <f t="shared" si="17"/>
        <v>15.1482</v>
      </c>
      <c r="T267" s="20">
        <f t="shared" si="17"/>
        <v>0.0035</v>
      </c>
      <c r="U267" s="20">
        <f t="shared" si="17"/>
        <v>0</v>
      </c>
      <c r="V267" s="20">
        <f t="shared" si="17"/>
        <v>141.8567</v>
      </c>
      <c r="W267" s="20">
        <f t="shared" si="17"/>
        <v>0</v>
      </c>
      <c r="X267" s="20">
        <f t="shared" si="17"/>
        <v>0</v>
      </c>
      <c r="Y267" s="20">
        <f t="shared" si="17"/>
        <v>0</v>
      </c>
      <c r="Z267" s="20">
        <f t="shared" si="17"/>
        <v>0</v>
      </c>
      <c r="AA267" s="20">
        <f t="shared" si="17"/>
        <v>0</v>
      </c>
      <c r="AB267" s="20">
        <f t="shared" si="17"/>
        <v>0</v>
      </c>
      <c r="AC267" s="20">
        <f t="shared" si="17"/>
        <v>0</v>
      </c>
      <c r="AD267" s="20">
        <f t="shared" si="17"/>
        <v>0</v>
      </c>
      <c r="AE267" s="20">
        <f t="shared" si="17"/>
        <v>0</v>
      </c>
      <c r="AF267" s="20">
        <f t="shared" si="17"/>
        <v>0</v>
      </c>
      <c r="AG267" s="20">
        <f t="shared" si="17"/>
        <v>0</v>
      </c>
      <c r="AH267" s="20">
        <f t="shared" si="17"/>
        <v>0</v>
      </c>
      <c r="AI267" s="20">
        <f t="shared" si="17"/>
        <v>0</v>
      </c>
      <c r="AJ267" s="20">
        <f t="shared" si="17"/>
        <v>0</v>
      </c>
      <c r="AK267" s="20">
        <f t="shared" si="17"/>
        <v>0</v>
      </c>
      <c r="AL267" s="20">
        <f t="shared" si="17"/>
        <v>0</v>
      </c>
      <c r="AM267" s="20">
        <f t="shared" si="17"/>
        <v>0</v>
      </c>
      <c r="AN267" s="20">
        <f t="shared" si="17"/>
        <v>0</v>
      </c>
      <c r="AO267" s="20">
        <f t="shared" si="17"/>
        <v>0</v>
      </c>
      <c r="AP267" s="20">
        <f t="shared" si="17"/>
        <v>0</v>
      </c>
      <c r="AQ267" s="20">
        <f t="shared" si="17"/>
        <v>0</v>
      </c>
      <c r="AR267" s="20">
        <f t="shared" si="17"/>
        <v>0</v>
      </c>
      <c r="AS267" s="20">
        <f t="shared" si="17"/>
        <v>0</v>
      </c>
      <c r="AT267" s="20">
        <f t="shared" si="17"/>
        <v>0</v>
      </c>
      <c r="AU267" s="20">
        <f t="shared" si="17"/>
        <v>0</v>
      </c>
      <c r="AV267" s="20">
        <f t="shared" si="17"/>
        <v>0</v>
      </c>
      <c r="AW267" s="20">
        <f t="shared" si="17"/>
        <v>0</v>
      </c>
      <c r="AX267" s="20">
        <f t="shared" si="17"/>
        <v>0</v>
      </c>
      <c r="AY267" s="20">
        <f t="shared" si="17"/>
        <v>0</v>
      </c>
      <c r="AZ267" s="20">
        <f t="shared" si="17"/>
        <v>0</v>
      </c>
      <c r="BA267" s="20">
        <f t="shared" si="17"/>
        <v>0</v>
      </c>
      <c r="BB267" s="20">
        <f t="shared" si="17"/>
        <v>0</v>
      </c>
      <c r="BC267" s="20">
        <f t="shared" si="17"/>
        <v>0</v>
      </c>
      <c r="BD267" s="20">
        <f t="shared" si="17"/>
        <v>0</v>
      </c>
      <c r="BE267" s="20">
        <f t="shared" si="17"/>
        <v>0</v>
      </c>
      <c r="BF267" s="20">
        <f t="shared" si="17"/>
        <v>0</v>
      </c>
      <c r="BG267" s="20">
        <f t="shared" si="17"/>
        <v>0</v>
      </c>
      <c r="BH267" s="20">
        <f t="shared" si="17"/>
        <v>0</v>
      </c>
      <c r="BI267" s="20">
        <f t="shared" si="17"/>
        <v>0</v>
      </c>
      <c r="BJ267" s="20">
        <f t="shared" si="17"/>
        <v>0</v>
      </c>
      <c r="BK267" s="32">
        <f>SUM(BK266)</f>
        <v>2646.8799999999997</v>
      </c>
      <c r="BL267" s="16"/>
      <c r="BM267" s="50"/>
    </row>
    <row r="268" spans="1:65" s="12" customFormat="1" ht="15">
      <c r="A268" s="5" t="s">
        <v>12</v>
      </c>
      <c r="B268" s="6" t="s">
        <v>46</v>
      </c>
      <c r="C268" s="52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4"/>
      <c r="BL268" s="16"/>
      <c r="BM268" s="50"/>
    </row>
    <row r="269" spans="1:65" s="12" customFormat="1" ht="15">
      <c r="A269" s="5"/>
      <c r="B269" s="8" t="s">
        <v>316</v>
      </c>
      <c r="C269" s="11">
        <v>0</v>
      </c>
      <c r="D269" s="9">
        <v>37.959</v>
      </c>
      <c r="E269" s="9">
        <v>0</v>
      </c>
      <c r="F269" s="9">
        <v>0</v>
      </c>
      <c r="G269" s="10">
        <v>0</v>
      </c>
      <c r="H269" s="11">
        <v>0.2892</v>
      </c>
      <c r="I269" s="9">
        <v>0.9225</v>
      </c>
      <c r="J269" s="9">
        <v>0</v>
      </c>
      <c r="K269" s="9">
        <v>0</v>
      </c>
      <c r="L269" s="10">
        <v>0.1759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0.0798</v>
      </c>
      <c r="S269" s="9">
        <v>0.1969</v>
      </c>
      <c r="T269" s="9">
        <v>0</v>
      </c>
      <c r="U269" s="9">
        <v>0</v>
      </c>
      <c r="V269" s="10">
        <v>0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0</v>
      </c>
      <c r="AC269" s="9">
        <v>0</v>
      </c>
      <c r="AD269" s="9">
        <v>0</v>
      </c>
      <c r="AE269" s="9">
        <v>0</v>
      </c>
      <c r="AF269" s="10">
        <v>0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0</v>
      </c>
      <c r="AM269" s="9">
        <v>0</v>
      </c>
      <c r="AN269" s="9">
        <v>0</v>
      </c>
      <c r="AO269" s="9">
        <v>0</v>
      </c>
      <c r="AP269" s="10">
        <v>0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0</v>
      </c>
      <c r="AW269" s="9">
        <v>0</v>
      </c>
      <c r="AX269" s="9">
        <v>0</v>
      </c>
      <c r="AY269" s="9">
        <v>0</v>
      </c>
      <c r="AZ269" s="10">
        <v>0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0</v>
      </c>
      <c r="BG269" s="9">
        <v>0</v>
      </c>
      <c r="BH269" s="9">
        <v>0</v>
      </c>
      <c r="BI269" s="9">
        <v>0</v>
      </c>
      <c r="BJ269" s="10">
        <v>0</v>
      </c>
      <c r="BK269" s="17">
        <f aca="true" t="shared" si="18" ref="BK269:BK283">SUM(C269:BJ269)</f>
        <v>39.6233</v>
      </c>
      <c r="BL269" s="25"/>
      <c r="BM269" s="50"/>
    </row>
    <row r="270" spans="1:65" s="12" customFormat="1" ht="15">
      <c r="A270" s="5"/>
      <c r="B270" s="8" t="s">
        <v>317</v>
      </c>
      <c r="C270" s="11">
        <v>0</v>
      </c>
      <c r="D270" s="9">
        <v>3.5865</v>
      </c>
      <c r="E270" s="9">
        <v>0</v>
      </c>
      <c r="F270" s="9">
        <v>0</v>
      </c>
      <c r="G270" s="10">
        <v>0</v>
      </c>
      <c r="H270" s="11">
        <v>1.4472</v>
      </c>
      <c r="I270" s="9">
        <v>0.6786</v>
      </c>
      <c r="J270" s="9">
        <v>0</v>
      </c>
      <c r="K270" s="9">
        <v>0</v>
      </c>
      <c r="L270" s="10">
        <v>0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1.4548</v>
      </c>
      <c r="S270" s="9">
        <v>0.6556</v>
      </c>
      <c r="T270" s="9">
        <v>0</v>
      </c>
      <c r="U270" s="9">
        <v>0</v>
      </c>
      <c r="V270" s="10">
        <v>0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</v>
      </c>
      <c r="AC270" s="9">
        <v>0</v>
      </c>
      <c r="AD270" s="9">
        <v>0</v>
      </c>
      <c r="AE270" s="9">
        <v>0</v>
      </c>
      <c r="AF270" s="10">
        <v>0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</v>
      </c>
      <c r="AM270" s="9">
        <v>0</v>
      </c>
      <c r="AN270" s="9">
        <v>0</v>
      </c>
      <c r="AO270" s="9">
        <v>0</v>
      </c>
      <c r="AP270" s="10">
        <v>0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0</v>
      </c>
      <c r="AW270" s="9">
        <v>0</v>
      </c>
      <c r="AX270" s="9">
        <v>0</v>
      </c>
      <c r="AY270" s="9">
        <v>0</v>
      </c>
      <c r="AZ270" s="10">
        <v>0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0</v>
      </c>
      <c r="BG270" s="9">
        <v>0</v>
      </c>
      <c r="BH270" s="9">
        <v>0</v>
      </c>
      <c r="BI270" s="9">
        <v>0</v>
      </c>
      <c r="BJ270" s="10">
        <v>0</v>
      </c>
      <c r="BK270" s="17">
        <f t="shared" si="18"/>
        <v>7.822699999999999</v>
      </c>
      <c r="BL270" s="25"/>
      <c r="BM270" s="57"/>
    </row>
    <row r="271" spans="1:65" s="12" customFormat="1" ht="15">
      <c r="A271" s="5"/>
      <c r="B271" s="8" t="s">
        <v>318</v>
      </c>
      <c r="C271" s="11">
        <v>0</v>
      </c>
      <c r="D271" s="9">
        <v>16.2746</v>
      </c>
      <c r="E271" s="9">
        <v>0</v>
      </c>
      <c r="F271" s="9">
        <v>0</v>
      </c>
      <c r="G271" s="10">
        <v>0</v>
      </c>
      <c r="H271" s="11">
        <v>0.5581</v>
      </c>
      <c r="I271" s="9">
        <v>0.2759</v>
      </c>
      <c r="J271" s="9">
        <v>0</v>
      </c>
      <c r="K271" s="9">
        <v>0</v>
      </c>
      <c r="L271" s="10">
        <v>0.2442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0.2508</v>
      </c>
      <c r="S271" s="9">
        <v>0.0109</v>
      </c>
      <c r="T271" s="9">
        <v>0</v>
      </c>
      <c r="U271" s="9">
        <v>0</v>
      </c>
      <c r="V271" s="10">
        <v>0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</v>
      </c>
      <c r="AC271" s="9">
        <v>0</v>
      </c>
      <c r="AD271" s="9">
        <v>0</v>
      </c>
      <c r="AE271" s="9">
        <v>0</v>
      </c>
      <c r="AF271" s="10">
        <v>0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</v>
      </c>
      <c r="AM271" s="9">
        <v>0</v>
      </c>
      <c r="AN271" s="9">
        <v>0</v>
      </c>
      <c r="AO271" s="9">
        <v>0</v>
      </c>
      <c r="AP271" s="10">
        <v>0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0</v>
      </c>
      <c r="AW271" s="9">
        <v>0</v>
      </c>
      <c r="AX271" s="9">
        <v>0</v>
      </c>
      <c r="AY271" s="9">
        <v>0</v>
      </c>
      <c r="AZ271" s="10">
        <v>0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0</v>
      </c>
      <c r="BG271" s="9">
        <v>0</v>
      </c>
      <c r="BH271" s="9">
        <v>0</v>
      </c>
      <c r="BI271" s="9">
        <v>0</v>
      </c>
      <c r="BJ271" s="10">
        <v>0</v>
      </c>
      <c r="BK271" s="17">
        <f t="shared" si="18"/>
        <v>17.6145</v>
      </c>
      <c r="BL271" s="25"/>
      <c r="BM271" s="50"/>
    </row>
    <row r="272" spans="1:65" s="12" customFormat="1" ht="15">
      <c r="A272" s="5"/>
      <c r="B272" s="8" t="s">
        <v>319</v>
      </c>
      <c r="C272" s="11">
        <v>0</v>
      </c>
      <c r="D272" s="9">
        <v>15.0183</v>
      </c>
      <c r="E272" s="9">
        <v>0</v>
      </c>
      <c r="F272" s="9">
        <v>0</v>
      </c>
      <c r="G272" s="10">
        <v>0</v>
      </c>
      <c r="H272" s="11">
        <v>0.611</v>
      </c>
      <c r="I272" s="9">
        <v>0.0107</v>
      </c>
      <c r="J272" s="9">
        <v>0</v>
      </c>
      <c r="K272" s="9">
        <v>0</v>
      </c>
      <c r="L272" s="10">
        <v>0.1677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0.216</v>
      </c>
      <c r="S272" s="9">
        <v>0.1335</v>
      </c>
      <c r="T272" s="9">
        <v>0</v>
      </c>
      <c r="U272" s="9">
        <v>0</v>
      </c>
      <c r="V272" s="10">
        <v>0.0751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</v>
      </c>
      <c r="AC272" s="9">
        <v>0</v>
      </c>
      <c r="AD272" s="9">
        <v>0</v>
      </c>
      <c r="AE272" s="9">
        <v>0</v>
      </c>
      <c r="AF272" s="10">
        <v>0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0</v>
      </c>
      <c r="AM272" s="9">
        <v>0</v>
      </c>
      <c r="AN272" s="9">
        <v>0</v>
      </c>
      <c r="AO272" s="9">
        <v>0</v>
      </c>
      <c r="AP272" s="10">
        <v>0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0</v>
      </c>
      <c r="AW272" s="9">
        <v>0</v>
      </c>
      <c r="AX272" s="9">
        <v>0</v>
      </c>
      <c r="AY272" s="9">
        <v>0</v>
      </c>
      <c r="AZ272" s="10">
        <v>0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0</v>
      </c>
      <c r="BG272" s="9">
        <v>0</v>
      </c>
      <c r="BH272" s="9">
        <v>0</v>
      </c>
      <c r="BI272" s="9">
        <v>0</v>
      </c>
      <c r="BJ272" s="10">
        <v>0</v>
      </c>
      <c r="BK272" s="17">
        <f t="shared" si="18"/>
        <v>16.232300000000002</v>
      </c>
      <c r="BL272" s="25"/>
      <c r="BM272" s="50"/>
    </row>
    <row r="273" spans="1:65" s="12" customFormat="1" ht="15">
      <c r="A273" s="5"/>
      <c r="B273" s="8" t="s">
        <v>320</v>
      </c>
      <c r="C273" s="11">
        <v>0</v>
      </c>
      <c r="D273" s="9">
        <v>14.6993</v>
      </c>
      <c r="E273" s="9">
        <v>0</v>
      </c>
      <c r="F273" s="9">
        <v>0</v>
      </c>
      <c r="G273" s="10">
        <v>0</v>
      </c>
      <c r="H273" s="11">
        <v>0.1593</v>
      </c>
      <c r="I273" s="9">
        <v>0.1227</v>
      </c>
      <c r="J273" s="9">
        <v>0</v>
      </c>
      <c r="K273" s="9">
        <v>0</v>
      </c>
      <c r="L273" s="10">
        <v>0.1803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0.0317</v>
      </c>
      <c r="S273" s="9">
        <v>0.3479</v>
      </c>
      <c r="T273" s="9">
        <v>0</v>
      </c>
      <c r="U273" s="9">
        <v>0</v>
      </c>
      <c r="V273" s="10">
        <v>0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0</v>
      </c>
      <c r="AC273" s="9">
        <v>0</v>
      </c>
      <c r="AD273" s="9">
        <v>0</v>
      </c>
      <c r="AE273" s="9">
        <v>0</v>
      </c>
      <c r="AF273" s="10">
        <v>0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0</v>
      </c>
      <c r="AM273" s="9">
        <v>0</v>
      </c>
      <c r="AN273" s="9">
        <v>0</v>
      </c>
      <c r="AO273" s="9">
        <v>0</v>
      </c>
      <c r="AP273" s="10">
        <v>0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0</v>
      </c>
      <c r="AW273" s="9">
        <v>0</v>
      </c>
      <c r="AX273" s="9">
        <v>0</v>
      </c>
      <c r="AY273" s="9">
        <v>0</v>
      </c>
      <c r="AZ273" s="10">
        <v>0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0</v>
      </c>
      <c r="BG273" s="9">
        <v>0</v>
      </c>
      <c r="BH273" s="9">
        <v>0</v>
      </c>
      <c r="BI273" s="9">
        <v>0</v>
      </c>
      <c r="BJ273" s="10">
        <v>0</v>
      </c>
      <c r="BK273" s="17">
        <f t="shared" si="18"/>
        <v>15.5412</v>
      </c>
      <c r="BL273" s="25"/>
      <c r="BM273" s="50"/>
    </row>
    <row r="274" spans="1:65" s="12" customFormat="1" ht="15">
      <c r="A274" s="5"/>
      <c r="B274" s="8" t="s">
        <v>321</v>
      </c>
      <c r="C274" s="11">
        <v>0</v>
      </c>
      <c r="D274" s="9">
        <v>18.5448</v>
      </c>
      <c r="E274" s="9">
        <v>0</v>
      </c>
      <c r="F274" s="9">
        <v>0</v>
      </c>
      <c r="G274" s="10">
        <v>0</v>
      </c>
      <c r="H274" s="11">
        <v>0.0949</v>
      </c>
      <c r="I274" s="9">
        <v>0.8282</v>
      </c>
      <c r="J274" s="9">
        <v>0</v>
      </c>
      <c r="K274" s="9">
        <v>0</v>
      </c>
      <c r="L274" s="10">
        <v>0.9906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0.036</v>
      </c>
      <c r="S274" s="9">
        <v>0</v>
      </c>
      <c r="T274" s="9">
        <v>0.1253</v>
      </c>
      <c r="U274" s="9">
        <v>0</v>
      </c>
      <c r="V274" s="10">
        <v>0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</v>
      </c>
      <c r="AC274" s="9">
        <v>0</v>
      </c>
      <c r="AD274" s="9">
        <v>0</v>
      </c>
      <c r="AE274" s="9">
        <v>0</v>
      </c>
      <c r="AF274" s="10">
        <v>0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</v>
      </c>
      <c r="AM274" s="9">
        <v>0</v>
      </c>
      <c r="AN274" s="9">
        <v>0</v>
      </c>
      <c r="AO274" s="9">
        <v>0</v>
      </c>
      <c r="AP274" s="10">
        <v>0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0</v>
      </c>
      <c r="AW274" s="9">
        <v>0</v>
      </c>
      <c r="AX274" s="9">
        <v>0</v>
      </c>
      <c r="AY274" s="9">
        <v>0</v>
      </c>
      <c r="AZ274" s="10">
        <v>0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0</v>
      </c>
      <c r="BG274" s="9">
        <v>0</v>
      </c>
      <c r="BH274" s="9">
        <v>0</v>
      </c>
      <c r="BI274" s="9">
        <v>0</v>
      </c>
      <c r="BJ274" s="10">
        <v>0</v>
      </c>
      <c r="BK274" s="17">
        <f t="shared" si="18"/>
        <v>20.619799999999998</v>
      </c>
      <c r="BL274" s="25"/>
      <c r="BM274" s="57"/>
    </row>
    <row r="275" spans="1:65" s="12" customFormat="1" ht="15">
      <c r="A275" s="5"/>
      <c r="B275" s="8" t="s">
        <v>322</v>
      </c>
      <c r="C275" s="11">
        <v>0</v>
      </c>
      <c r="D275" s="9">
        <v>2.3181</v>
      </c>
      <c r="E275" s="9">
        <v>0</v>
      </c>
      <c r="F275" s="9">
        <v>0</v>
      </c>
      <c r="G275" s="10">
        <v>0</v>
      </c>
      <c r="H275" s="11">
        <v>28.187</v>
      </c>
      <c r="I275" s="9">
        <v>1766.4853</v>
      </c>
      <c r="J275" s="9">
        <v>0.1673</v>
      </c>
      <c r="K275" s="9">
        <v>0.9879</v>
      </c>
      <c r="L275" s="10">
        <v>47.5045</v>
      </c>
      <c r="M275" s="11">
        <v>0</v>
      </c>
      <c r="N275" s="9">
        <v>0</v>
      </c>
      <c r="O275" s="9">
        <v>0</v>
      </c>
      <c r="P275" s="9">
        <v>0</v>
      </c>
      <c r="Q275" s="10">
        <v>0</v>
      </c>
      <c r="R275" s="11">
        <v>10.817</v>
      </c>
      <c r="S275" s="9">
        <v>1.0463</v>
      </c>
      <c r="T275" s="9">
        <v>0</v>
      </c>
      <c r="U275" s="9">
        <v>0</v>
      </c>
      <c r="V275" s="10">
        <v>6.6082</v>
      </c>
      <c r="W275" s="11">
        <v>0</v>
      </c>
      <c r="X275" s="9">
        <v>0</v>
      </c>
      <c r="Y275" s="9">
        <v>0</v>
      </c>
      <c r="Z275" s="9">
        <v>0</v>
      </c>
      <c r="AA275" s="10">
        <v>0</v>
      </c>
      <c r="AB275" s="11">
        <v>0</v>
      </c>
      <c r="AC275" s="9">
        <v>0</v>
      </c>
      <c r="AD275" s="9">
        <v>0</v>
      </c>
      <c r="AE275" s="9">
        <v>0</v>
      </c>
      <c r="AF275" s="10">
        <v>0</v>
      </c>
      <c r="AG275" s="11">
        <v>0</v>
      </c>
      <c r="AH275" s="9">
        <v>0</v>
      </c>
      <c r="AI275" s="9">
        <v>0</v>
      </c>
      <c r="AJ275" s="9">
        <v>0</v>
      </c>
      <c r="AK275" s="10">
        <v>0</v>
      </c>
      <c r="AL275" s="11">
        <v>0</v>
      </c>
      <c r="AM275" s="9">
        <v>0</v>
      </c>
      <c r="AN275" s="9">
        <v>0</v>
      </c>
      <c r="AO275" s="9">
        <v>0</v>
      </c>
      <c r="AP275" s="10">
        <v>0</v>
      </c>
      <c r="AQ275" s="11">
        <v>0</v>
      </c>
      <c r="AR275" s="9">
        <v>0</v>
      </c>
      <c r="AS275" s="9">
        <v>0</v>
      </c>
      <c r="AT275" s="9">
        <v>0</v>
      </c>
      <c r="AU275" s="10">
        <v>0</v>
      </c>
      <c r="AV275" s="11">
        <v>0</v>
      </c>
      <c r="AW275" s="9">
        <v>0</v>
      </c>
      <c r="AX275" s="9">
        <v>0</v>
      </c>
      <c r="AY275" s="9">
        <v>0</v>
      </c>
      <c r="AZ275" s="10">
        <v>0</v>
      </c>
      <c r="BA275" s="11">
        <v>0</v>
      </c>
      <c r="BB275" s="9">
        <v>0</v>
      </c>
      <c r="BC275" s="9">
        <v>0</v>
      </c>
      <c r="BD275" s="9">
        <v>0</v>
      </c>
      <c r="BE275" s="10">
        <v>0</v>
      </c>
      <c r="BF275" s="11">
        <v>0</v>
      </c>
      <c r="BG275" s="9">
        <v>0</v>
      </c>
      <c r="BH275" s="9">
        <v>0</v>
      </c>
      <c r="BI275" s="9">
        <v>0</v>
      </c>
      <c r="BJ275" s="10">
        <v>0</v>
      </c>
      <c r="BK275" s="17">
        <f t="shared" si="18"/>
        <v>1864.1216000000002</v>
      </c>
      <c r="BL275" s="25"/>
      <c r="BM275" s="57"/>
    </row>
    <row r="276" spans="1:65" s="12" customFormat="1" ht="15">
      <c r="A276" s="5"/>
      <c r="B276" s="8" t="s">
        <v>323</v>
      </c>
      <c r="C276" s="11">
        <v>0</v>
      </c>
      <c r="D276" s="9">
        <v>0.6263</v>
      </c>
      <c r="E276" s="9">
        <v>0</v>
      </c>
      <c r="F276" s="9">
        <v>0</v>
      </c>
      <c r="G276" s="10">
        <v>0</v>
      </c>
      <c r="H276" s="11">
        <v>1206.4034</v>
      </c>
      <c r="I276" s="9">
        <v>2892.1818000000003</v>
      </c>
      <c r="J276" s="9">
        <v>1460.6682</v>
      </c>
      <c r="K276" s="9">
        <v>534.8864</v>
      </c>
      <c r="L276" s="10">
        <v>70.9506</v>
      </c>
      <c r="M276" s="11">
        <v>0</v>
      </c>
      <c r="N276" s="9">
        <v>0</v>
      </c>
      <c r="O276" s="9">
        <v>0</v>
      </c>
      <c r="P276" s="9">
        <v>0</v>
      </c>
      <c r="Q276" s="10">
        <v>0</v>
      </c>
      <c r="R276" s="11">
        <v>536.5002</v>
      </c>
      <c r="S276" s="9">
        <v>204.5859</v>
      </c>
      <c r="T276" s="9">
        <v>0.0593</v>
      </c>
      <c r="U276" s="9">
        <v>0</v>
      </c>
      <c r="V276" s="10">
        <v>25.7798</v>
      </c>
      <c r="W276" s="11">
        <v>0</v>
      </c>
      <c r="X276" s="9">
        <v>0</v>
      </c>
      <c r="Y276" s="9">
        <v>0</v>
      </c>
      <c r="Z276" s="9">
        <v>0</v>
      </c>
      <c r="AA276" s="10">
        <v>0</v>
      </c>
      <c r="AB276" s="11">
        <v>0</v>
      </c>
      <c r="AC276" s="9">
        <v>0</v>
      </c>
      <c r="AD276" s="9">
        <v>0</v>
      </c>
      <c r="AE276" s="9">
        <v>0</v>
      </c>
      <c r="AF276" s="10">
        <v>0</v>
      </c>
      <c r="AG276" s="11">
        <v>0</v>
      </c>
      <c r="AH276" s="9">
        <v>0</v>
      </c>
      <c r="AI276" s="9">
        <v>0</v>
      </c>
      <c r="AJ276" s="9">
        <v>0</v>
      </c>
      <c r="AK276" s="10">
        <v>0</v>
      </c>
      <c r="AL276" s="11">
        <v>0</v>
      </c>
      <c r="AM276" s="9">
        <v>0</v>
      </c>
      <c r="AN276" s="9">
        <v>0</v>
      </c>
      <c r="AO276" s="9">
        <v>0</v>
      </c>
      <c r="AP276" s="10">
        <v>0</v>
      </c>
      <c r="AQ276" s="11">
        <v>0</v>
      </c>
      <c r="AR276" s="9">
        <v>0</v>
      </c>
      <c r="AS276" s="9">
        <v>0</v>
      </c>
      <c r="AT276" s="9">
        <v>0</v>
      </c>
      <c r="AU276" s="10">
        <v>0</v>
      </c>
      <c r="AV276" s="11">
        <v>0</v>
      </c>
      <c r="AW276" s="9">
        <v>0</v>
      </c>
      <c r="AX276" s="9">
        <v>0</v>
      </c>
      <c r="AY276" s="9">
        <v>0</v>
      </c>
      <c r="AZ276" s="10">
        <v>0</v>
      </c>
      <c r="BA276" s="11">
        <v>0</v>
      </c>
      <c r="BB276" s="9">
        <v>0</v>
      </c>
      <c r="BC276" s="9">
        <v>0</v>
      </c>
      <c r="BD276" s="9">
        <v>0</v>
      </c>
      <c r="BE276" s="10">
        <v>0</v>
      </c>
      <c r="BF276" s="11">
        <v>0</v>
      </c>
      <c r="BG276" s="9">
        <v>0</v>
      </c>
      <c r="BH276" s="9">
        <v>0</v>
      </c>
      <c r="BI276" s="9">
        <v>0</v>
      </c>
      <c r="BJ276" s="10">
        <v>0</v>
      </c>
      <c r="BK276" s="17">
        <f t="shared" si="18"/>
        <v>6932.641900000001</v>
      </c>
      <c r="BL276" s="25"/>
      <c r="BM276" s="57"/>
    </row>
    <row r="277" spans="1:65" s="12" customFormat="1" ht="15">
      <c r="A277" s="5"/>
      <c r="B277" s="8" t="s">
        <v>324</v>
      </c>
      <c r="C277" s="11">
        <v>0</v>
      </c>
      <c r="D277" s="9">
        <v>0.0736</v>
      </c>
      <c r="E277" s="9">
        <v>0</v>
      </c>
      <c r="F277" s="9">
        <v>0</v>
      </c>
      <c r="G277" s="10">
        <v>0</v>
      </c>
      <c r="H277" s="11">
        <v>2.9948</v>
      </c>
      <c r="I277" s="9">
        <v>0.0698</v>
      </c>
      <c r="J277" s="9">
        <v>0</v>
      </c>
      <c r="K277" s="9">
        <v>0</v>
      </c>
      <c r="L277" s="10">
        <v>1.5807</v>
      </c>
      <c r="M277" s="11">
        <v>0</v>
      </c>
      <c r="N277" s="9">
        <v>0</v>
      </c>
      <c r="O277" s="9">
        <v>0</v>
      </c>
      <c r="P277" s="9">
        <v>0</v>
      </c>
      <c r="Q277" s="10">
        <v>0</v>
      </c>
      <c r="R277" s="11">
        <v>0.9283</v>
      </c>
      <c r="S277" s="9">
        <v>0.0877</v>
      </c>
      <c r="T277" s="9">
        <v>0</v>
      </c>
      <c r="U277" s="9">
        <v>0</v>
      </c>
      <c r="V277" s="10">
        <v>0.0719</v>
      </c>
      <c r="W277" s="11">
        <v>0</v>
      </c>
      <c r="X277" s="9">
        <v>0</v>
      </c>
      <c r="Y277" s="9">
        <v>0</v>
      </c>
      <c r="Z277" s="9">
        <v>0</v>
      </c>
      <c r="AA277" s="10">
        <v>0</v>
      </c>
      <c r="AB277" s="11">
        <v>0</v>
      </c>
      <c r="AC277" s="9">
        <v>0</v>
      </c>
      <c r="AD277" s="9">
        <v>0</v>
      </c>
      <c r="AE277" s="9">
        <v>0</v>
      </c>
      <c r="AF277" s="10">
        <v>0</v>
      </c>
      <c r="AG277" s="11">
        <v>0</v>
      </c>
      <c r="AH277" s="9">
        <v>0</v>
      </c>
      <c r="AI277" s="9">
        <v>0</v>
      </c>
      <c r="AJ277" s="9">
        <v>0</v>
      </c>
      <c r="AK277" s="10">
        <v>0</v>
      </c>
      <c r="AL277" s="11">
        <v>0</v>
      </c>
      <c r="AM277" s="9">
        <v>0</v>
      </c>
      <c r="AN277" s="9">
        <v>0</v>
      </c>
      <c r="AO277" s="9">
        <v>0</v>
      </c>
      <c r="AP277" s="10">
        <v>0</v>
      </c>
      <c r="AQ277" s="11">
        <v>0</v>
      </c>
      <c r="AR277" s="9">
        <v>0</v>
      </c>
      <c r="AS277" s="9">
        <v>0</v>
      </c>
      <c r="AT277" s="9">
        <v>0</v>
      </c>
      <c r="AU277" s="10">
        <v>0</v>
      </c>
      <c r="AV277" s="11">
        <v>0</v>
      </c>
      <c r="AW277" s="9">
        <v>0</v>
      </c>
      <c r="AX277" s="9">
        <v>0</v>
      </c>
      <c r="AY277" s="9">
        <v>0</v>
      </c>
      <c r="AZ277" s="10">
        <v>0</v>
      </c>
      <c r="BA277" s="11">
        <v>0</v>
      </c>
      <c r="BB277" s="9">
        <v>0</v>
      </c>
      <c r="BC277" s="9">
        <v>0</v>
      </c>
      <c r="BD277" s="9">
        <v>0</v>
      </c>
      <c r="BE277" s="10">
        <v>0</v>
      </c>
      <c r="BF277" s="11">
        <v>0</v>
      </c>
      <c r="BG277" s="9">
        <v>0</v>
      </c>
      <c r="BH277" s="9">
        <v>0</v>
      </c>
      <c r="BI277" s="9">
        <v>0</v>
      </c>
      <c r="BJ277" s="10">
        <v>0</v>
      </c>
      <c r="BK277" s="17">
        <f t="shared" si="18"/>
        <v>5.8068</v>
      </c>
      <c r="BL277" s="25"/>
      <c r="BM277" s="57"/>
    </row>
    <row r="278" spans="1:65" s="12" customFormat="1" ht="15">
      <c r="A278" s="5"/>
      <c r="B278" s="8" t="s">
        <v>325</v>
      </c>
      <c r="C278" s="11">
        <v>0</v>
      </c>
      <c r="D278" s="9">
        <v>0.3293</v>
      </c>
      <c r="E278" s="9">
        <v>0</v>
      </c>
      <c r="F278" s="9">
        <v>0</v>
      </c>
      <c r="G278" s="10">
        <v>0</v>
      </c>
      <c r="H278" s="11">
        <v>7.7456</v>
      </c>
      <c r="I278" s="9">
        <v>0.8738</v>
      </c>
      <c r="J278" s="9">
        <v>0</v>
      </c>
      <c r="K278" s="9">
        <v>0</v>
      </c>
      <c r="L278" s="10">
        <v>6.2766</v>
      </c>
      <c r="M278" s="11">
        <v>0</v>
      </c>
      <c r="N278" s="9">
        <v>0</v>
      </c>
      <c r="O278" s="9">
        <v>0</v>
      </c>
      <c r="P278" s="9">
        <v>0</v>
      </c>
      <c r="Q278" s="10">
        <v>0</v>
      </c>
      <c r="R278" s="11">
        <v>1.5682</v>
      </c>
      <c r="S278" s="9">
        <v>0.0746</v>
      </c>
      <c r="T278" s="9">
        <v>0</v>
      </c>
      <c r="U278" s="9">
        <v>0</v>
      </c>
      <c r="V278" s="10">
        <v>0.5726</v>
      </c>
      <c r="W278" s="11">
        <v>0</v>
      </c>
      <c r="X278" s="9">
        <v>0</v>
      </c>
      <c r="Y278" s="9">
        <v>0</v>
      </c>
      <c r="Z278" s="9">
        <v>0</v>
      </c>
      <c r="AA278" s="10">
        <v>0</v>
      </c>
      <c r="AB278" s="11">
        <v>0</v>
      </c>
      <c r="AC278" s="9">
        <v>0</v>
      </c>
      <c r="AD278" s="9">
        <v>0</v>
      </c>
      <c r="AE278" s="9">
        <v>0</v>
      </c>
      <c r="AF278" s="10">
        <v>0</v>
      </c>
      <c r="AG278" s="11">
        <v>0</v>
      </c>
      <c r="AH278" s="9">
        <v>0</v>
      </c>
      <c r="AI278" s="9">
        <v>0</v>
      </c>
      <c r="AJ278" s="9">
        <v>0</v>
      </c>
      <c r="AK278" s="10">
        <v>0</v>
      </c>
      <c r="AL278" s="11">
        <v>0</v>
      </c>
      <c r="AM278" s="9">
        <v>0</v>
      </c>
      <c r="AN278" s="9">
        <v>0</v>
      </c>
      <c r="AO278" s="9">
        <v>0</v>
      </c>
      <c r="AP278" s="10">
        <v>0</v>
      </c>
      <c r="AQ278" s="11">
        <v>0</v>
      </c>
      <c r="AR278" s="9">
        <v>0</v>
      </c>
      <c r="AS278" s="9">
        <v>0</v>
      </c>
      <c r="AT278" s="9">
        <v>0</v>
      </c>
      <c r="AU278" s="10">
        <v>0</v>
      </c>
      <c r="AV278" s="11">
        <v>0</v>
      </c>
      <c r="AW278" s="9">
        <v>0</v>
      </c>
      <c r="AX278" s="9">
        <v>0</v>
      </c>
      <c r="AY278" s="9">
        <v>0</v>
      </c>
      <c r="AZ278" s="10">
        <v>0</v>
      </c>
      <c r="BA278" s="11">
        <v>0</v>
      </c>
      <c r="BB278" s="9">
        <v>0</v>
      </c>
      <c r="BC278" s="9">
        <v>0</v>
      </c>
      <c r="BD278" s="9">
        <v>0</v>
      </c>
      <c r="BE278" s="10">
        <v>0</v>
      </c>
      <c r="BF278" s="11">
        <v>0</v>
      </c>
      <c r="BG278" s="9">
        <v>0</v>
      </c>
      <c r="BH278" s="9">
        <v>0</v>
      </c>
      <c r="BI278" s="9">
        <v>0</v>
      </c>
      <c r="BJ278" s="10">
        <v>0</v>
      </c>
      <c r="BK278" s="17">
        <f t="shared" si="18"/>
        <v>17.4407</v>
      </c>
      <c r="BL278" s="25"/>
      <c r="BM278" s="57"/>
    </row>
    <row r="279" spans="1:65" s="12" customFormat="1" ht="15">
      <c r="A279" s="5"/>
      <c r="B279" s="8" t="s">
        <v>326</v>
      </c>
      <c r="C279" s="11">
        <v>0</v>
      </c>
      <c r="D279" s="9">
        <v>0.8541</v>
      </c>
      <c r="E279" s="9">
        <v>0</v>
      </c>
      <c r="F279" s="9">
        <v>0</v>
      </c>
      <c r="G279" s="10">
        <v>0</v>
      </c>
      <c r="H279" s="11">
        <v>30.1798</v>
      </c>
      <c r="I279" s="9">
        <v>10.1314</v>
      </c>
      <c r="J279" s="9">
        <v>0.668</v>
      </c>
      <c r="K279" s="9">
        <v>0</v>
      </c>
      <c r="L279" s="10">
        <v>64.7818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7.7693</v>
      </c>
      <c r="S279" s="9">
        <v>4.348</v>
      </c>
      <c r="T279" s="9">
        <v>0</v>
      </c>
      <c r="U279" s="9">
        <v>0</v>
      </c>
      <c r="V279" s="10">
        <v>9.8925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7">
        <f t="shared" si="18"/>
        <v>128.62490000000003</v>
      </c>
      <c r="BL279" s="25"/>
      <c r="BM279" s="57"/>
    </row>
    <row r="280" spans="1:65" s="12" customFormat="1" ht="15">
      <c r="A280" s="5"/>
      <c r="B280" s="8" t="s">
        <v>327</v>
      </c>
      <c r="C280" s="11">
        <v>0</v>
      </c>
      <c r="D280" s="9">
        <v>0.5834</v>
      </c>
      <c r="E280" s="9">
        <v>0</v>
      </c>
      <c r="F280" s="9">
        <v>0</v>
      </c>
      <c r="G280" s="10">
        <v>0</v>
      </c>
      <c r="H280" s="11">
        <v>133.8942</v>
      </c>
      <c r="I280" s="9">
        <v>532.0089</v>
      </c>
      <c r="J280" s="9">
        <v>14.7129</v>
      </c>
      <c r="K280" s="9">
        <v>0.0004</v>
      </c>
      <c r="L280" s="10">
        <v>634.848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53.9961</v>
      </c>
      <c r="S280" s="9">
        <v>12.1114</v>
      </c>
      <c r="T280" s="9">
        <v>0</v>
      </c>
      <c r="U280" s="9">
        <v>0</v>
      </c>
      <c r="V280" s="10">
        <v>87.5421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7">
        <f t="shared" si="18"/>
        <v>1469.6974</v>
      </c>
      <c r="BL280" s="25"/>
      <c r="BM280" s="57"/>
    </row>
    <row r="281" spans="1:65" s="12" customFormat="1" ht="15">
      <c r="A281" s="5"/>
      <c r="B281" s="8" t="s">
        <v>328</v>
      </c>
      <c r="C281" s="11">
        <v>0</v>
      </c>
      <c r="D281" s="9">
        <v>24.2631</v>
      </c>
      <c r="E281" s="9">
        <v>0</v>
      </c>
      <c r="F281" s="9">
        <v>0</v>
      </c>
      <c r="G281" s="10">
        <v>0</v>
      </c>
      <c r="H281" s="11">
        <v>125.1444</v>
      </c>
      <c r="I281" s="9">
        <v>178.4225</v>
      </c>
      <c r="J281" s="9">
        <v>11.2378</v>
      </c>
      <c r="K281" s="9">
        <v>5.1547</v>
      </c>
      <c r="L281" s="10">
        <v>342.3163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40.2808</v>
      </c>
      <c r="S281" s="9">
        <v>18.3954</v>
      </c>
      <c r="T281" s="9">
        <v>0</v>
      </c>
      <c r="U281" s="9">
        <v>0</v>
      </c>
      <c r="V281" s="10">
        <v>132.926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7">
        <f t="shared" si="18"/>
        <v>878.1410000000001</v>
      </c>
      <c r="BL281" s="25"/>
      <c r="BM281" s="57"/>
    </row>
    <row r="282" spans="1:65" s="12" customFormat="1" ht="15">
      <c r="A282" s="5"/>
      <c r="B282" s="8" t="s">
        <v>329</v>
      </c>
      <c r="C282" s="11">
        <v>0</v>
      </c>
      <c r="D282" s="9">
        <v>0.6309</v>
      </c>
      <c r="E282" s="9">
        <v>0</v>
      </c>
      <c r="F282" s="9">
        <v>0</v>
      </c>
      <c r="G282" s="10">
        <v>0</v>
      </c>
      <c r="H282" s="11">
        <v>6.3198</v>
      </c>
      <c r="I282" s="9">
        <v>71.2524</v>
      </c>
      <c r="J282" s="9">
        <v>0.0196</v>
      </c>
      <c r="K282" s="9">
        <v>0.0105</v>
      </c>
      <c r="L282" s="10">
        <v>12.6346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1.6899</v>
      </c>
      <c r="S282" s="9">
        <v>0.0342</v>
      </c>
      <c r="T282" s="9">
        <v>0</v>
      </c>
      <c r="U282" s="9">
        <v>0</v>
      </c>
      <c r="V282" s="10">
        <v>0.8952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7">
        <f t="shared" si="18"/>
        <v>93.48709999999998</v>
      </c>
      <c r="BL282" s="25"/>
      <c r="BM282" s="50"/>
    </row>
    <row r="283" spans="1:65" s="12" customFormat="1" ht="15">
      <c r="A283" s="5"/>
      <c r="B283" s="8" t="s">
        <v>330</v>
      </c>
      <c r="C283" s="11">
        <v>0</v>
      </c>
      <c r="D283" s="9">
        <v>0.0251</v>
      </c>
      <c r="E283" s="9">
        <v>0</v>
      </c>
      <c r="F283" s="9">
        <v>0</v>
      </c>
      <c r="G283" s="10">
        <v>0</v>
      </c>
      <c r="H283" s="11">
        <v>0.8872</v>
      </c>
      <c r="I283" s="9">
        <v>0.0948</v>
      </c>
      <c r="J283" s="9">
        <v>0</v>
      </c>
      <c r="K283" s="9">
        <v>0</v>
      </c>
      <c r="L283" s="10">
        <v>0.1801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0.3629</v>
      </c>
      <c r="S283" s="9">
        <v>0.0048</v>
      </c>
      <c r="T283" s="9">
        <v>0</v>
      </c>
      <c r="U283" s="9">
        <v>0</v>
      </c>
      <c r="V283" s="10">
        <v>0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7">
        <f t="shared" si="18"/>
        <v>1.5548999999999997</v>
      </c>
      <c r="BL283" s="25"/>
      <c r="BM283" s="57"/>
    </row>
    <row r="284" spans="1:65" s="21" customFormat="1" ht="15">
      <c r="A284" s="5"/>
      <c r="B284" s="15" t="s">
        <v>14</v>
      </c>
      <c r="C284" s="20">
        <f aca="true" t="shared" si="19" ref="C284:AH284">SUM(C269:C283)</f>
        <v>0</v>
      </c>
      <c r="D284" s="18">
        <f t="shared" si="19"/>
        <v>135.78640000000001</v>
      </c>
      <c r="E284" s="18">
        <f t="shared" si="19"/>
        <v>0</v>
      </c>
      <c r="F284" s="18">
        <f t="shared" si="19"/>
        <v>0</v>
      </c>
      <c r="G284" s="19">
        <f t="shared" si="19"/>
        <v>0</v>
      </c>
      <c r="H284" s="20">
        <f t="shared" si="19"/>
        <v>1544.9158999999995</v>
      </c>
      <c r="I284" s="18">
        <f t="shared" si="19"/>
        <v>5454.359300000001</v>
      </c>
      <c r="J284" s="18">
        <f t="shared" si="19"/>
        <v>1487.4738000000002</v>
      </c>
      <c r="K284" s="18">
        <f t="shared" si="19"/>
        <v>541.0399</v>
      </c>
      <c r="L284" s="19">
        <f t="shared" si="19"/>
        <v>1182.8319000000001</v>
      </c>
      <c r="M284" s="20">
        <f t="shared" si="19"/>
        <v>0</v>
      </c>
      <c r="N284" s="18">
        <f t="shared" si="19"/>
        <v>0</v>
      </c>
      <c r="O284" s="18">
        <f t="shared" si="19"/>
        <v>0</v>
      </c>
      <c r="P284" s="18">
        <f t="shared" si="19"/>
        <v>0</v>
      </c>
      <c r="Q284" s="19">
        <f t="shared" si="19"/>
        <v>0</v>
      </c>
      <c r="R284" s="20">
        <f t="shared" si="19"/>
        <v>655.9818</v>
      </c>
      <c r="S284" s="18">
        <f t="shared" si="19"/>
        <v>242.03310000000002</v>
      </c>
      <c r="T284" s="18">
        <f t="shared" si="19"/>
        <v>0.1846</v>
      </c>
      <c r="U284" s="18">
        <f t="shared" si="19"/>
        <v>0</v>
      </c>
      <c r="V284" s="19">
        <f t="shared" si="19"/>
        <v>264.3634</v>
      </c>
      <c r="W284" s="20">
        <f t="shared" si="19"/>
        <v>0</v>
      </c>
      <c r="X284" s="18">
        <f t="shared" si="19"/>
        <v>0</v>
      </c>
      <c r="Y284" s="18">
        <f t="shared" si="19"/>
        <v>0</v>
      </c>
      <c r="Z284" s="18">
        <f t="shared" si="19"/>
        <v>0</v>
      </c>
      <c r="AA284" s="19">
        <f t="shared" si="19"/>
        <v>0</v>
      </c>
      <c r="AB284" s="20">
        <f t="shared" si="19"/>
        <v>0</v>
      </c>
      <c r="AC284" s="18">
        <f t="shared" si="19"/>
        <v>0</v>
      </c>
      <c r="AD284" s="18">
        <f t="shared" si="19"/>
        <v>0</v>
      </c>
      <c r="AE284" s="18">
        <f t="shared" si="19"/>
        <v>0</v>
      </c>
      <c r="AF284" s="19">
        <f t="shared" si="19"/>
        <v>0</v>
      </c>
      <c r="AG284" s="20">
        <f t="shared" si="19"/>
        <v>0</v>
      </c>
      <c r="AH284" s="18">
        <f t="shared" si="19"/>
        <v>0</v>
      </c>
      <c r="AI284" s="18">
        <f aca="true" t="shared" si="20" ref="AI284:BK284">SUM(AI269:AI283)</f>
        <v>0</v>
      </c>
      <c r="AJ284" s="18">
        <f t="shared" si="20"/>
        <v>0</v>
      </c>
      <c r="AK284" s="19">
        <f t="shared" si="20"/>
        <v>0</v>
      </c>
      <c r="AL284" s="20">
        <f t="shared" si="20"/>
        <v>0</v>
      </c>
      <c r="AM284" s="18">
        <f t="shared" si="20"/>
        <v>0</v>
      </c>
      <c r="AN284" s="18">
        <f t="shared" si="20"/>
        <v>0</v>
      </c>
      <c r="AO284" s="18">
        <f t="shared" si="20"/>
        <v>0</v>
      </c>
      <c r="AP284" s="19">
        <f t="shared" si="20"/>
        <v>0</v>
      </c>
      <c r="AQ284" s="20">
        <f t="shared" si="20"/>
        <v>0</v>
      </c>
      <c r="AR284" s="18">
        <f t="shared" si="20"/>
        <v>0</v>
      </c>
      <c r="AS284" s="18">
        <f t="shared" si="20"/>
        <v>0</v>
      </c>
      <c r="AT284" s="18">
        <f t="shared" si="20"/>
        <v>0</v>
      </c>
      <c r="AU284" s="19">
        <f t="shared" si="20"/>
        <v>0</v>
      </c>
      <c r="AV284" s="20">
        <f t="shared" si="20"/>
        <v>0</v>
      </c>
      <c r="AW284" s="18">
        <f t="shared" si="20"/>
        <v>0</v>
      </c>
      <c r="AX284" s="18">
        <f t="shared" si="20"/>
        <v>0</v>
      </c>
      <c r="AY284" s="18">
        <f t="shared" si="20"/>
        <v>0</v>
      </c>
      <c r="AZ284" s="19">
        <f t="shared" si="20"/>
        <v>0</v>
      </c>
      <c r="BA284" s="20">
        <f t="shared" si="20"/>
        <v>0</v>
      </c>
      <c r="BB284" s="18">
        <f t="shared" si="20"/>
        <v>0</v>
      </c>
      <c r="BC284" s="18">
        <f t="shared" si="20"/>
        <v>0</v>
      </c>
      <c r="BD284" s="18">
        <f t="shared" si="20"/>
        <v>0</v>
      </c>
      <c r="BE284" s="19">
        <f t="shared" si="20"/>
        <v>0</v>
      </c>
      <c r="BF284" s="20">
        <f t="shared" si="20"/>
        <v>0</v>
      </c>
      <c r="BG284" s="18">
        <f t="shared" si="20"/>
        <v>0</v>
      </c>
      <c r="BH284" s="18">
        <f t="shared" si="20"/>
        <v>0</v>
      </c>
      <c r="BI284" s="18">
        <f t="shared" si="20"/>
        <v>0</v>
      </c>
      <c r="BJ284" s="19">
        <f t="shared" si="20"/>
        <v>0</v>
      </c>
      <c r="BK284" s="19">
        <f t="shared" si="20"/>
        <v>11508.9701</v>
      </c>
      <c r="BL284" s="16"/>
      <c r="BM284" s="50"/>
    </row>
    <row r="285" spans="1:65" s="21" customFormat="1" ht="15">
      <c r="A285" s="5"/>
      <c r="B285" s="22" t="s">
        <v>25</v>
      </c>
      <c r="C285" s="20">
        <f aca="true" t="shared" si="21" ref="C285:AH285">C284+C267</f>
        <v>0</v>
      </c>
      <c r="D285" s="18">
        <f t="shared" si="21"/>
        <v>136.36</v>
      </c>
      <c r="E285" s="18">
        <f t="shared" si="21"/>
        <v>0</v>
      </c>
      <c r="F285" s="18">
        <f t="shared" si="21"/>
        <v>0</v>
      </c>
      <c r="G285" s="19">
        <f t="shared" si="21"/>
        <v>0</v>
      </c>
      <c r="H285" s="20">
        <f t="shared" si="21"/>
        <v>2150.0771999999997</v>
      </c>
      <c r="I285" s="18">
        <f t="shared" si="21"/>
        <v>6480.760100000001</v>
      </c>
      <c r="J285" s="18">
        <f t="shared" si="21"/>
        <v>1488.8168000000003</v>
      </c>
      <c r="K285" s="18">
        <f t="shared" si="21"/>
        <v>541.0399</v>
      </c>
      <c r="L285" s="19">
        <f t="shared" si="21"/>
        <v>1785.5947</v>
      </c>
      <c r="M285" s="20">
        <f t="shared" si="21"/>
        <v>0</v>
      </c>
      <c r="N285" s="18">
        <f t="shared" si="21"/>
        <v>0</v>
      </c>
      <c r="O285" s="18">
        <f t="shared" si="21"/>
        <v>0</v>
      </c>
      <c r="P285" s="18">
        <f t="shared" si="21"/>
        <v>0</v>
      </c>
      <c r="Q285" s="19">
        <f t="shared" si="21"/>
        <v>0</v>
      </c>
      <c r="R285" s="20">
        <f t="shared" si="21"/>
        <v>909.6119</v>
      </c>
      <c r="S285" s="18">
        <f t="shared" si="21"/>
        <v>257.1813</v>
      </c>
      <c r="T285" s="18">
        <f t="shared" si="21"/>
        <v>0.1881</v>
      </c>
      <c r="U285" s="18">
        <f t="shared" si="21"/>
        <v>0</v>
      </c>
      <c r="V285" s="19">
        <f t="shared" si="21"/>
        <v>406.2201</v>
      </c>
      <c r="W285" s="20">
        <f t="shared" si="21"/>
        <v>0</v>
      </c>
      <c r="X285" s="18">
        <f t="shared" si="21"/>
        <v>0</v>
      </c>
      <c r="Y285" s="18">
        <f t="shared" si="21"/>
        <v>0</v>
      </c>
      <c r="Z285" s="18">
        <f t="shared" si="21"/>
        <v>0</v>
      </c>
      <c r="AA285" s="19">
        <f t="shared" si="21"/>
        <v>0</v>
      </c>
      <c r="AB285" s="20">
        <f t="shared" si="21"/>
        <v>0</v>
      </c>
      <c r="AC285" s="18">
        <f t="shared" si="21"/>
        <v>0</v>
      </c>
      <c r="AD285" s="18">
        <f t="shared" si="21"/>
        <v>0</v>
      </c>
      <c r="AE285" s="18">
        <f t="shared" si="21"/>
        <v>0</v>
      </c>
      <c r="AF285" s="19">
        <f t="shared" si="21"/>
        <v>0</v>
      </c>
      <c r="AG285" s="20">
        <f t="shared" si="21"/>
        <v>0</v>
      </c>
      <c r="AH285" s="18">
        <f t="shared" si="21"/>
        <v>0</v>
      </c>
      <c r="AI285" s="18">
        <f aca="true" t="shared" si="22" ref="AI285:BK285">AI284+AI267</f>
        <v>0</v>
      </c>
      <c r="AJ285" s="18">
        <f t="shared" si="22"/>
        <v>0</v>
      </c>
      <c r="AK285" s="19">
        <f t="shared" si="22"/>
        <v>0</v>
      </c>
      <c r="AL285" s="20">
        <f t="shared" si="22"/>
        <v>0</v>
      </c>
      <c r="AM285" s="18">
        <f t="shared" si="22"/>
        <v>0</v>
      </c>
      <c r="AN285" s="18">
        <f t="shared" si="22"/>
        <v>0</v>
      </c>
      <c r="AO285" s="18">
        <f t="shared" si="22"/>
        <v>0</v>
      </c>
      <c r="AP285" s="19">
        <f t="shared" si="22"/>
        <v>0</v>
      </c>
      <c r="AQ285" s="20">
        <f t="shared" si="22"/>
        <v>0</v>
      </c>
      <c r="AR285" s="18">
        <f t="shared" si="22"/>
        <v>0</v>
      </c>
      <c r="AS285" s="18">
        <f t="shared" si="22"/>
        <v>0</v>
      </c>
      <c r="AT285" s="18">
        <f t="shared" si="22"/>
        <v>0</v>
      </c>
      <c r="AU285" s="19">
        <f t="shared" si="22"/>
        <v>0</v>
      </c>
      <c r="AV285" s="20">
        <f t="shared" si="22"/>
        <v>0</v>
      </c>
      <c r="AW285" s="18">
        <f t="shared" si="22"/>
        <v>0</v>
      </c>
      <c r="AX285" s="18">
        <f t="shared" si="22"/>
        <v>0</v>
      </c>
      <c r="AY285" s="18">
        <f t="shared" si="22"/>
        <v>0</v>
      </c>
      <c r="AZ285" s="19">
        <f t="shared" si="22"/>
        <v>0</v>
      </c>
      <c r="BA285" s="20">
        <f t="shared" si="22"/>
        <v>0</v>
      </c>
      <c r="BB285" s="18">
        <f t="shared" si="22"/>
        <v>0</v>
      </c>
      <c r="BC285" s="18">
        <f t="shared" si="22"/>
        <v>0</v>
      </c>
      <c r="BD285" s="18">
        <f t="shared" si="22"/>
        <v>0</v>
      </c>
      <c r="BE285" s="19">
        <f t="shared" si="22"/>
        <v>0</v>
      </c>
      <c r="BF285" s="20">
        <f t="shared" si="22"/>
        <v>0</v>
      </c>
      <c r="BG285" s="18">
        <f t="shared" si="22"/>
        <v>0</v>
      </c>
      <c r="BH285" s="18">
        <f t="shared" si="22"/>
        <v>0</v>
      </c>
      <c r="BI285" s="18">
        <f t="shared" si="22"/>
        <v>0</v>
      </c>
      <c r="BJ285" s="19">
        <f t="shared" si="22"/>
        <v>0</v>
      </c>
      <c r="BK285" s="19">
        <f t="shared" si="22"/>
        <v>14155.8501</v>
      </c>
      <c r="BL285" s="16"/>
      <c r="BM285" s="50"/>
    </row>
    <row r="286" spans="1:65" s="12" customFormat="1" ht="15">
      <c r="A286" s="5"/>
      <c r="B286" s="22"/>
      <c r="C286" s="44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6"/>
      <c r="BL286" s="16"/>
      <c r="BM286" s="50"/>
    </row>
    <row r="287" spans="1:65" s="12" customFormat="1" ht="15">
      <c r="A287" s="5" t="s">
        <v>47</v>
      </c>
      <c r="B287" s="24" t="s">
        <v>48</v>
      </c>
      <c r="C287" s="52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4"/>
      <c r="BL287" s="16"/>
      <c r="BM287" s="50"/>
    </row>
    <row r="288" spans="1:65" s="12" customFormat="1" ht="15">
      <c r="A288" s="5" t="s">
        <v>9</v>
      </c>
      <c r="B288" s="33" t="s">
        <v>49</v>
      </c>
      <c r="C288" s="52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4"/>
      <c r="BL288" s="16"/>
      <c r="BM288" s="50"/>
    </row>
    <row r="289" spans="1:65" s="31" customFormat="1" ht="15">
      <c r="A289" s="29"/>
      <c r="B289" s="30" t="s">
        <v>38</v>
      </c>
      <c r="C289" s="47">
        <v>0</v>
      </c>
      <c r="D289" s="48">
        <v>0</v>
      </c>
      <c r="E289" s="48">
        <v>0</v>
      </c>
      <c r="F289" s="48">
        <v>0</v>
      </c>
      <c r="G289" s="49">
        <v>0</v>
      </c>
      <c r="H289" s="47">
        <v>0</v>
      </c>
      <c r="I289" s="48">
        <v>0</v>
      </c>
      <c r="J289" s="48">
        <v>0</v>
      </c>
      <c r="K289" s="48">
        <v>0</v>
      </c>
      <c r="L289" s="49">
        <v>0</v>
      </c>
      <c r="M289" s="47">
        <v>0</v>
      </c>
      <c r="N289" s="48">
        <v>0</v>
      </c>
      <c r="O289" s="48">
        <v>0</v>
      </c>
      <c r="P289" s="48">
        <v>0</v>
      </c>
      <c r="Q289" s="49">
        <v>0</v>
      </c>
      <c r="R289" s="47">
        <v>0</v>
      </c>
      <c r="S289" s="48">
        <v>0</v>
      </c>
      <c r="T289" s="48">
        <v>0</v>
      </c>
      <c r="U289" s="48">
        <v>0</v>
      </c>
      <c r="V289" s="49">
        <v>0</v>
      </c>
      <c r="W289" s="47">
        <v>0</v>
      </c>
      <c r="X289" s="48">
        <v>0</v>
      </c>
      <c r="Y289" s="48">
        <v>0</v>
      </c>
      <c r="Z289" s="48">
        <v>0</v>
      </c>
      <c r="AA289" s="49">
        <v>0</v>
      </c>
      <c r="AB289" s="47">
        <v>0</v>
      </c>
      <c r="AC289" s="48">
        <v>0</v>
      </c>
      <c r="AD289" s="48">
        <v>0</v>
      </c>
      <c r="AE289" s="48">
        <v>0</v>
      </c>
      <c r="AF289" s="49">
        <v>0</v>
      </c>
      <c r="AG289" s="47">
        <v>0</v>
      </c>
      <c r="AH289" s="48">
        <v>0</v>
      </c>
      <c r="AI289" s="48">
        <v>0</v>
      </c>
      <c r="AJ289" s="48">
        <v>0</v>
      </c>
      <c r="AK289" s="49">
        <v>0</v>
      </c>
      <c r="AL289" s="47">
        <v>0</v>
      </c>
      <c r="AM289" s="48">
        <v>0</v>
      </c>
      <c r="AN289" s="48">
        <v>0</v>
      </c>
      <c r="AO289" s="48">
        <v>0</v>
      </c>
      <c r="AP289" s="49">
        <v>0</v>
      </c>
      <c r="AQ289" s="47">
        <v>0</v>
      </c>
      <c r="AR289" s="48">
        <v>0</v>
      </c>
      <c r="AS289" s="48">
        <v>0</v>
      </c>
      <c r="AT289" s="48">
        <v>0</v>
      </c>
      <c r="AU289" s="49">
        <v>0</v>
      </c>
      <c r="AV289" s="47">
        <v>0</v>
      </c>
      <c r="AW289" s="48">
        <v>0</v>
      </c>
      <c r="AX289" s="48">
        <v>0</v>
      </c>
      <c r="AY289" s="48">
        <v>0</v>
      </c>
      <c r="AZ289" s="49">
        <v>0</v>
      </c>
      <c r="BA289" s="47">
        <v>0</v>
      </c>
      <c r="BB289" s="48">
        <v>0</v>
      </c>
      <c r="BC289" s="48">
        <v>0</v>
      </c>
      <c r="BD289" s="48">
        <v>0</v>
      </c>
      <c r="BE289" s="49">
        <v>0</v>
      </c>
      <c r="BF289" s="47">
        <v>0</v>
      </c>
      <c r="BG289" s="48">
        <v>0</v>
      </c>
      <c r="BH289" s="48">
        <v>0</v>
      </c>
      <c r="BI289" s="48">
        <v>0</v>
      </c>
      <c r="BJ289" s="49">
        <v>0</v>
      </c>
      <c r="BK289" s="47">
        <v>0</v>
      </c>
      <c r="BL289" s="16"/>
      <c r="BM289" s="50"/>
    </row>
    <row r="290" spans="1:65" s="21" customFormat="1" ht="15">
      <c r="A290" s="5"/>
      <c r="B290" s="22" t="s">
        <v>29</v>
      </c>
      <c r="C290" s="20">
        <v>0</v>
      </c>
      <c r="D290" s="18">
        <v>0</v>
      </c>
      <c r="E290" s="18">
        <v>0</v>
      </c>
      <c r="F290" s="18">
        <v>0</v>
      </c>
      <c r="G290" s="19">
        <v>0</v>
      </c>
      <c r="H290" s="20">
        <v>0</v>
      </c>
      <c r="I290" s="18">
        <v>0</v>
      </c>
      <c r="J290" s="18">
        <v>0</v>
      </c>
      <c r="K290" s="18">
        <v>0</v>
      </c>
      <c r="L290" s="19">
        <v>0</v>
      </c>
      <c r="M290" s="20">
        <v>0</v>
      </c>
      <c r="N290" s="18">
        <v>0</v>
      </c>
      <c r="O290" s="18">
        <v>0</v>
      </c>
      <c r="P290" s="18">
        <v>0</v>
      </c>
      <c r="Q290" s="19">
        <v>0</v>
      </c>
      <c r="R290" s="20">
        <v>0</v>
      </c>
      <c r="S290" s="18">
        <v>0</v>
      </c>
      <c r="T290" s="18">
        <v>0</v>
      </c>
      <c r="U290" s="18">
        <v>0</v>
      </c>
      <c r="V290" s="19">
        <v>0</v>
      </c>
      <c r="W290" s="20">
        <v>0</v>
      </c>
      <c r="X290" s="18">
        <v>0</v>
      </c>
      <c r="Y290" s="18">
        <v>0</v>
      </c>
      <c r="Z290" s="18">
        <v>0</v>
      </c>
      <c r="AA290" s="19">
        <v>0</v>
      </c>
      <c r="AB290" s="20">
        <v>0</v>
      </c>
      <c r="AC290" s="18">
        <v>0</v>
      </c>
      <c r="AD290" s="18">
        <v>0</v>
      </c>
      <c r="AE290" s="18">
        <v>0</v>
      </c>
      <c r="AF290" s="19">
        <v>0</v>
      </c>
      <c r="AG290" s="20">
        <v>0</v>
      </c>
      <c r="AH290" s="18">
        <v>0</v>
      </c>
      <c r="AI290" s="18">
        <v>0</v>
      </c>
      <c r="AJ290" s="18">
        <v>0</v>
      </c>
      <c r="AK290" s="19">
        <v>0</v>
      </c>
      <c r="AL290" s="20">
        <v>0</v>
      </c>
      <c r="AM290" s="18">
        <v>0</v>
      </c>
      <c r="AN290" s="18">
        <v>0</v>
      </c>
      <c r="AO290" s="18">
        <v>0</v>
      </c>
      <c r="AP290" s="19">
        <v>0</v>
      </c>
      <c r="AQ290" s="20">
        <v>0</v>
      </c>
      <c r="AR290" s="18">
        <v>0</v>
      </c>
      <c r="AS290" s="18">
        <v>0</v>
      </c>
      <c r="AT290" s="18">
        <v>0</v>
      </c>
      <c r="AU290" s="19">
        <v>0</v>
      </c>
      <c r="AV290" s="20">
        <v>0</v>
      </c>
      <c r="AW290" s="18">
        <v>0</v>
      </c>
      <c r="AX290" s="18">
        <v>0</v>
      </c>
      <c r="AY290" s="18">
        <v>0</v>
      </c>
      <c r="AZ290" s="19">
        <v>0</v>
      </c>
      <c r="BA290" s="20">
        <v>0</v>
      </c>
      <c r="BB290" s="18">
        <v>0</v>
      </c>
      <c r="BC290" s="18">
        <v>0</v>
      </c>
      <c r="BD290" s="18">
        <v>0</v>
      </c>
      <c r="BE290" s="19">
        <v>0</v>
      </c>
      <c r="BF290" s="20">
        <v>0</v>
      </c>
      <c r="BG290" s="18">
        <v>0</v>
      </c>
      <c r="BH290" s="18">
        <v>0</v>
      </c>
      <c r="BI290" s="18">
        <v>0</v>
      </c>
      <c r="BJ290" s="19">
        <v>0</v>
      </c>
      <c r="BK290" s="32">
        <v>0</v>
      </c>
      <c r="BL290" s="16"/>
      <c r="BM290" s="50"/>
    </row>
    <row r="291" spans="1:65" s="12" customFormat="1" ht="12" customHeight="1">
      <c r="A291" s="5"/>
      <c r="B291" s="26"/>
      <c r="C291" s="52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4"/>
      <c r="BL291" s="16"/>
      <c r="BM291" s="50"/>
    </row>
    <row r="292" spans="1:65" s="21" customFormat="1" ht="15">
      <c r="A292" s="5"/>
      <c r="B292" s="34" t="s">
        <v>50</v>
      </c>
      <c r="C292" s="35">
        <f aca="true" t="shared" si="23" ref="C292:AH292">C290+C285+C262+C257+C216</f>
        <v>0</v>
      </c>
      <c r="D292" s="35">
        <f t="shared" si="23"/>
        <v>5793.410367053193</v>
      </c>
      <c r="E292" s="35">
        <f t="shared" si="23"/>
        <v>0</v>
      </c>
      <c r="F292" s="35">
        <f t="shared" si="23"/>
        <v>0</v>
      </c>
      <c r="G292" s="35">
        <f t="shared" si="23"/>
        <v>239.50162611296776</v>
      </c>
      <c r="H292" s="35">
        <f t="shared" si="23"/>
        <v>7200.502250037902</v>
      </c>
      <c r="I292" s="35">
        <f t="shared" si="23"/>
        <v>63323.145424229275</v>
      </c>
      <c r="J292" s="35">
        <f t="shared" si="23"/>
        <v>7913.812128802743</v>
      </c>
      <c r="K292" s="35">
        <f t="shared" si="23"/>
        <v>915.563239716871</v>
      </c>
      <c r="L292" s="35">
        <f t="shared" si="23"/>
        <v>5078.971477606452</v>
      </c>
      <c r="M292" s="35">
        <f t="shared" si="23"/>
        <v>0</v>
      </c>
      <c r="N292" s="35">
        <f t="shared" si="23"/>
        <v>0</v>
      </c>
      <c r="O292" s="35">
        <f t="shared" si="23"/>
        <v>0</v>
      </c>
      <c r="P292" s="35">
        <f t="shared" si="23"/>
        <v>0</v>
      </c>
      <c r="Q292" s="35">
        <f t="shared" si="23"/>
        <v>0</v>
      </c>
      <c r="R292" s="35">
        <f t="shared" si="23"/>
        <v>2378.5309789149355</v>
      </c>
      <c r="S292" s="35">
        <f t="shared" si="23"/>
        <v>10370.237587868289</v>
      </c>
      <c r="T292" s="35">
        <f t="shared" si="23"/>
        <v>1837.844827989161</v>
      </c>
      <c r="U292" s="35">
        <f t="shared" si="23"/>
        <v>0</v>
      </c>
      <c r="V292" s="35">
        <f t="shared" si="23"/>
        <v>1502.4392714879032</v>
      </c>
      <c r="W292" s="35">
        <f t="shared" si="23"/>
        <v>0</v>
      </c>
      <c r="X292" s="35">
        <f t="shared" si="23"/>
        <v>44.94464066064517</v>
      </c>
      <c r="Y292" s="35">
        <f t="shared" si="23"/>
        <v>0</v>
      </c>
      <c r="Z292" s="35">
        <f t="shared" si="23"/>
        <v>0</v>
      </c>
      <c r="AA292" s="35">
        <f t="shared" si="23"/>
        <v>0</v>
      </c>
      <c r="AB292" s="35">
        <f t="shared" si="23"/>
        <v>195.74447048409678</v>
      </c>
      <c r="AC292" s="35">
        <f t="shared" si="23"/>
        <v>207.40781226141934</v>
      </c>
      <c r="AD292" s="35">
        <f t="shared" si="23"/>
        <v>1.7463387673225805</v>
      </c>
      <c r="AE292" s="35">
        <f t="shared" si="23"/>
        <v>0</v>
      </c>
      <c r="AF292" s="35">
        <f t="shared" si="23"/>
        <v>105.65640303219355</v>
      </c>
      <c r="AG292" s="35">
        <f t="shared" si="23"/>
        <v>0</v>
      </c>
      <c r="AH292" s="35">
        <f t="shared" si="23"/>
        <v>0</v>
      </c>
      <c r="AI292" s="35">
        <f aca="true" t="shared" si="24" ref="AI292:BK292">AI290+AI285+AI262+AI257+AI216</f>
        <v>0</v>
      </c>
      <c r="AJ292" s="35">
        <f t="shared" si="24"/>
        <v>0</v>
      </c>
      <c r="AK292" s="35">
        <f t="shared" si="24"/>
        <v>0</v>
      </c>
      <c r="AL292" s="35">
        <f t="shared" si="24"/>
        <v>81.70381957690321</v>
      </c>
      <c r="AM292" s="35">
        <f t="shared" si="24"/>
        <v>187.66504617580645</v>
      </c>
      <c r="AN292" s="35">
        <f t="shared" si="24"/>
        <v>1.387339066387097</v>
      </c>
      <c r="AO292" s="35">
        <f t="shared" si="24"/>
        <v>0</v>
      </c>
      <c r="AP292" s="35">
        <f t="shared" si="24"/>
        <v>20.46345949851613</v>
      </c>
      <c r="AQ292" s="35">
        <f t="shared" si="24"/>
        <v>0</v>
      </c>
      <c r="AR292" s="35">
        <f t="shared" si="24"/>
        <v>936.1370432313227</v>
      </c>
      <c r="AS292" s="35">
        <f t="shared" si="24"/>
        <v>0.061325703225806445</v>
      </c>
      <c r="AT292" s="35">
        <f t="shared" si="24"/>
        <v>0</v>
      </c>
      <c r="AU292" s="35">
        <f t="shared" si="24"/>
        <v>0.6643274565161291</v>
      </c>
      <c r="AV292" s="35">
        <f t="shared" si="24"/>
        <v>31050.253515801134</v>
      </c>
      <c r="AW292" s="35">
        <f t="shared" si="24"/>
        <v>29027.434958932965</v>
      </c>
      <c r="AX292" s="35">
        <f t="shared" si="24"/>
        <v>742.1663344032903</v>
      </c>
      <c r="AY292" s="35">
        <f t="shared" si="24"/>
        <v>1410.9144291685805</v>
      </c>
      <c r="AZ292" s="35">
        <f t="shared" si="24"/>
        <v>22820.130411403057</v>
      </c>
      <c r="BA292" s="35">
        <f t="shared" si="24"/>
        <v>0</v>
      </c>
      <c r="BB292" s="35">
        <f t="shared" si="24"/>
        <v>0</v>
      </c>
      <c r="BC292" s="35">
        <f t="shared" si="24"/>
        <v>0</v>
      </c>
      <c r="BD292" s="35">
        <f t="shared" si="24"/>
        <v>0</v>
      </c>
      <c r="BE292" s="35">
        <f t="shared" si="24"/>
        <v>0</v>
      </c>
      <c r="BF292" s="35">
        <f t="shared" si="24"/>
        <v>16441.216002738965</v>
      </c>
      <c r="BG292" s="35">
        <f t="shared" si="24"/>
        <v>5104.389165125032</v>
      </c>
      <c r="BH292" s="35">
        <f t="shared" si="24"/>
        <v>682.8727112452904</v>
      </c>
      <c r="BI292" s="35">
        <f t="shared" si="24"/>
        <v>40.69269304983872</v>
      </c>
      <c r="BJ292" s="35">
        <f t="shared" si="24"/>
        <v>7509.228423834839</v>
      </c>
      <c r="BK292" s="35">
        <f t="shared" si="24"/>
        <v>223166.83985143702</v>
      </c>
      <c r="BL292" s="16"/>
      <c r="BM292" s="50"/>
    </row>
    <row r="293" spans="1:65" s="12" customFormat="1" ht="15">
      <c r="A293" s="5"/>
      <c r="B293" s="22"/>
      <c r="C293" s="11"/>
      <c r="D293" s="9"/>
      <c r="E293" s="9"/>
      <c r="F293" s="9"/>
      <c r="G293" s="10"/>
      <c r="H293" s="11"/>
      <c r="I293" s="9"/>
      <c r="J293" s="9"/>
      <c r="K293" s="9"/>
      <c r="L293" s="10"/>
      <c r="M293" s="11"/>
      <c r="N293" s="9"/>
      <c r="O293" s="9"/>
      <c r="P293" s="9"/>
      <c r="Q293" s="10"/>
      <c r="R293" s="11"/>
      <c r="S293" s="9"/>
      <c r="T293" s="9"/>
      <c r="U293" s="9"/>
      <c r="V293" s="10"/>
      <c r="W293" s="11"/>
      <c r="X293" s="9"/>
      <c r="Y293" s="9"/>
      <c r="Z293" s="9"/>
      <c r="AA293" s="10"/>
      <c r="AB293" s="11"/>
      <c r="AC293" s="9"/>
      <c r="AD293" s="9"/>
      <c r="AE293" s="9"/>
      <c r="AF293" s="10"/>
      <c r="AG293" s="11"/>
      <c r="AH293" s="9"/>
      <c r="AI293" s="9"/>
      <c r="AJ293" s="9"/>
      <c r="AK293" s="10"/>
      <c r="AL293" s="11"/>
      <c r="AM293" s="9"/>
      <c r="AN293" s="9"/>
      <c r="AO293" s="9"/>
      <c r="AP293" s="10"/>
      <c r="AQ293" s="11"/>
      <c r="AR293" s="9"/>
      <c r="AS293" s="9"/>
      <c r="AT293" s="9"/>
      <c r="AU293" s="10"/>
      <c r="AV293" s="11"/>
      <c r="AW293" s="9"/>
      <c r="AX293" s="9"/>
      <c r="AY293" s="9"/>
      <c r="AZ293" s="10"/>
      <c r="BA293" s="11"/>
      <c r="BB293" s="9"/>
      <c r="BC293" s="9"/>
      <c r="BD293" s="9"/>
      <c r="BE293" s="10"/>
      <c r="BF293" s="11"/>
      <c r="BG293" s="9"/>
      <c r="BH293" s="9"/>
      <c r="BI293" s="9"/>
      <c r="BJ293" s="10"/>
      <c r="BK293" s="17"/>
      <c r="BL293" s="16"/>
      <c r="BM293" s="50"/>
    </row>
    <row r="294" spans="1:65" s="12" customFormat="1" ht="15">
      <c r="A294" s="5" t="s">
        <v>30</v>
      </c>
      <c r="B294" s="15" t="s">
        <v>31</v>
      </c>
      <c r="C294" s="11"/>
      <c r="D294" s="9"/>
      <c r="E294" s="9"/>
      <c r="F294" s="9"/>
      <c r="G294" s="10"/>
      <c r="H294" s="11"/>
      <c r="I294" s="9"/>
      <c r="J294" s="9"/>
      <c r="K294" s="9"/>
      <c r="L294" s="10"/>
      <c r="M294" s="11"/>
      <c r="N294" s="9"/>
      <c r="O294" s="9"/>
      <c r="P294" s="9"/>
      <c r="Q294" s="10"/>
      <c r="R294" s="11"/>
      <c r="S294" s="9"/>
      <c r="T294" s="9"/>
      <c r="U294" s="9"/>
      <c r="V294" s="10"/>
      <c r="W294" s="11"/>
      <c r="X294" s="9"/>
      <c r="Y294" s="9"/>
      <c r="Z294" s="9"/>
      <c r="AA294" s="10"/>
      <c r="AB294" s="11"/>
      <c r="AC294" s="9"/>
      <c r="AD294" s="9"/>
      <c r="AE294" s="9"/>
      <c r="AF294" s="10"/>
      <c r="AG294" s="11"/>
      <c r="AH294" s="9"/>
      <c r="AI294" s="9"/>
      <c r="AJ294" s="9"/>
      <c r="AK294" s="10"/>
      <c r="AL294" s="11"/>
      <c r="AM294" s="9"/>
      <c r="AN294" s="9"/>
      <c r="AO294" s="9"/>
      <c r="AP294" s="10"/>
      <c r="AQ294" s="11"/>
      <c r="AR294" s="9"/>
      <c r="AS294" s="9"/>
      <c r="AT294" s="9"/>
      <c r="AU294" s="10"/>
      <c r="AV294" s="11"/>
      <c r="AW294" s="9"/>
      <c r="AX294" s="9"/>
      <c r="AY294" s="9"/>
      <c r="AZ294" s="10"/>
      <c r="BA294" s="11"/>
      <c r="BB294" s="9"/>
      <c r="BC294" s="9"/>
      <c r="BD294" s="9"/>
      <c r="BE294" s="10"/>
      <c r="BF294" s="11"/>
      <c r="BG294" s="9"/>
      <c r="BH294" s="9"/>
      <c r="BI294" s="9"/>
      <c r="BJ294" s="10"/>
      <c r="BK294" s="17"/>
      <c r="BL294" s="16"/>
      <c r="BM294" s="50"/>
    </row>
    <row r="295" spans="1:65" s="12" customFormat="1" ht="15">
      <c r="A295" s="5"/>
      <c r="B295" s="8" t="s">
        <v>34</v>
      </c>
      <c r="C295" s="11">
        <v>0</v>
      </c>
      <c r="D295" s="9">
        <v>5.984872267193549</v>
      </c>
      <c r="E295" s="9">
        <v>0</v>
      </c>
      <c r="F295" s="9">
        <v>0</v>
      </c>
      <c r="G295" s="10">
        <v>0</v>
      </c>
      <c r="H295" s="11">
        <v>12.34671056803226</v>
      </c>
      <c r="I295" s="9">
        <v>2.6281759828709688</v>
      </c>
      <c r="J295" s="9">
        <v>0</v>
      </c>
      <c r="K295" s="9">
        <v>0</v>
      </c>
      <c r="L295" s="10">
        <v>12.62605403354839</v>
      </c>
      <c r="M295" s="11">
        <v>0</v>
      </c>
      <c r="N295" s="9">
        <v>0</v>
      </c>
      <c r="O295" s="9">
        <v>0</v>
      </c>
      <c r="P295" s="9">
        <v>0</v>
      </c>
      <c r="Q295" s="10">
        <v>0</v>
      </c>
      <c r="R295" s="11">
        <v>10.059804040838708</v>
      </c>
      <c r="S295" s="9">
        <v>0.0005187880000000001</v>
      </c>
      <c r="T295" s="9">
        <v>0</v>
      </c>
      <c r="U295" s="9">
        <v>0</v>
      </c>
      <c r="V295" s="10">
        <v>5.538104788225806</v>
      </c>
      <c r="W295" s="11">
        <v>0</v>
      </c>
      <c r="X295" s="9">
        <v>0</v>
      </c>
      <c r="Y295" s="9">
        <v>0</v>
      </c>
      <c r="Z295" s="9">
        <v>0</v>
      </c>
      <c r="AA295" s="10">
        <v>0</v>
      </c>
      <c r="AB295" s="11">
        <v>0.8149850817741937</v>
      </c>
      <c r="AC295" s="9">
        <v>0</v>
      </c>
      <c r="AD295" s="9">
        <v>0</v>
      </c>
      <c r="AE295" s="9">
        <v>0</v>
      </c>
      <c r="AF295" s="10">
        <v>1.3077091724516128</v>
      </c>
      <c r="AG295" s="11">
        <v>0</v>
      </c>
      <c r="AH295" s="9">
        <v>0</v>
      </c>
      <c r="AI295" s="9">
        <v>0</v>
      </c>
      <c r="AJ295" s="9">
        <v>0</v>
      </c>
      <c r="AK295" s="10">
        <v>0</v>
      </c>
      <c r="AL295" s="11">
        <v>1.1010188629032258</v>
      </c>
      <c r="AM295" s="9">
        <v>0</v>
      </c>
      <c r="AN295" s="9">
        <v>0</v>
      </c>
      <c r="AO295" s="9">
        <v>0</v>
      </c>
      <c r="AP295" s="10">
        <v>0.2324773240967742</v>
      </c>
      <c r="AQ295" s="11">
        <v>0</v>
      </c>
      <c r="AR295" s="9">
        <v>0</v>
      </c>
      <c r="AS295" s="9">
        <v>0</v>
      </c>
      <c r="AT295" s="9">
        <v>0</v>
      </c>
      <c r="AU295" s="10">
        <v>0</v>
      </c>
      <c r="AV295" s="11">
        <v>191.93868658412896</v>
      </c>
      <c r="AW295" s="9">
        <v>8.32727728517008</v>
      </c>
      <c r="AX295" s="9">
        <v>0</v>
      </c>
      <c r="AY295" s="9">
        <v>0</v>
      </c>
      <c r="AZ295" s="10">
        <v>236.1338705295483</v>
      </c>
      <c r="BA295" s="11">
        <v>0</v>
      </c>
      <c r="BB295" s="9">
        <v>0</v>
      </c>
      <c r="BC295" s="9">
        <v>0</v>
      </c>
      <c r="BD295" s="9">
        <v>0</v>
      </c>
      <c r="BE295" s="10">
        <v>0</v>
      </c>
      <c r="BF295" s="11">
        <v>194.98416537238697</v>
      </c>
      <c r="BG295" s="9">
        <v>13.727683992580646</v>
      </c>
      <c r="BH295" s="9">
        <v>0</v>
      </c>
      <c r="BI295" s="9">
        <v>0</v>
      </c>
      <c r="BJ295" s="10">
        <v>89.41188717593548</v>
      </c>
      <c r="BK295" s="17">
        <f>SUM(C295:BJ295)</f>
        <v>787.164001849686</v>
      </c>
      <c r="BL295" s="16"/>
      <c r="BM295" s="50"/>
    </row>
    <row r="296" spans="1:65" s="21" customFormat="1" ht="15">
      <c r="A296" s="5"/>
      <c r="B296" s="15" t="s">
        <v>29</v>
      </c>
      <c r="C296" s="20">
        <f>SUM(C295)</f>
        <v>0</v>
      </c>
      <c r="D296" s="18">
        <f>SUM(D295)</f>
        <v>5.984872267193549</v>
      </c>
      <c r="E296" s="18">
        <f>SUM(E295)</f>
        <v>0</v>
      </c>
      <c r="F296" s="18">
        <f>SUM(F295)</f>
        <v>0</v>
      </c>
      <c r="G296" s="19">
        <f>SUM(G295)</f>
        <v>0</v>
      </c>
      <c r="H296" s="20">
        <f aca="true" t="shared" si="25" ref="H296:BK296">SUM(H295)</f>
        <v>12.34671056803226</v>
      </c>
      <c r="I296" s="18">
        <f t="shared" si="25"/>
        <v>2.6281759828709688</v>
      </c>
      <c r="J296" s="18">
        <f t="shared" si="25"/>
        <v>0</v>
      </c>
      <c r="K296" s="18">
        <f t="shared" si="25"/>
        <v>0</v>
      </c>
      <c r="L296" s="19">
        <f t="shared" si="25"/>
        <v>12.62605403354839</v>
      </c>
      <c r="M296" s="20">
        <f t="shared" si="25"/>
        <v>0</v>
      </c>
      <c r="N296" s="18">
        <f t="shared" si="25"/>
        <v>0</v>
      </c>
      <c r="O296" s="18">
        <f t="shared" si="25"/>
        <v>0</v>
      </c>
      <c r="P296" s="18">
        <f t="shared" si="25"/>
        <v>0</v>
      </c>
      <c r="Q296" s="19">
        <f t="shared" si="25"/>
        <v>0</v>
      </c>
      <c r="R296" s="20">
        <f t="shared" si="25"/>
        <v>10.059804040838708</v>
      </c>
      <c r="S296" s="18">
        <f t="shared" si="25"/>
        <v>0.0005187880000000001</v>
      </c>
      <c r="T296" s="18">
        <f t="shared" si="25"/>
        <v>0</v>
      </c>
      <c r="U296" s="18">
        <f t="shared" si="25"/>
        <v>0</v>
      </c>
      <c r="V296" s="19">
        <f t="shared" si="25"/>
        <v>5.538104788225806</v>
      </c>
      <c r="W296" s="20">
        <f t="shared" si="25"/>
        <v>0</v>
      </c>
      <c r="X296" s="18">
        <f t="shared" si="25"/>
        <v>0</v>
      </c>
      <c r="Y296" s="18">
        <f t="shared" si="25"/>
        <v>0</v>
      </c>
      <c r="Z296" s="18">
        <f t="shared" si="25"/>
        <v>0</v>
      </c>
      <c r="AA296" s="19">
        <f t="shared" si="25"/>
        <v>0</v>
      </c>
      <c r="AB296" s="20">
        <f t="shared" si="25"/>
        <v>0.8149850817741937</v>
      </c>
      <c r="AC296" s="18">
        <f t="shared" si="25"/>
        <v>0</v>
      </c>
      <c r="AD296" s="18">
        <f t="shared" si="25"/>
        <v>0</v>
      </c>
      <c r="AE296" s="18">
        <f t="shared" si="25"/>
        <v>0</v>
      </c>
      <c r="AF296" s="19">
        <f t="shared" si="25"/>
        <v>1.3077091724516128</v>
      </c>
      <c r="AG296" s="20">
        <f t="shared" si="25"/>
        <v>0</v>
      </c>
      <c r="AH296" s="18">
        <f t="shared" si="25"/>
        <v>0</v>
      </c>
      <c r="AI296" s="18">
        <f t="shared" si="25"/>
        <v>0</v>
      </c>
      <c r="AJ296" s="18">
        <f t="shared" si="25"/>
        <v>0</v>
      </c>
      <c r="AK296" s="19">
        <f t="shared" si="25"/>
        <v>0</v>
      </c>
      <c r="AL296" s="20">
        <f t="shared" si="25"/>
        <v>1.1010188629032258</v>
      </c>
      <c r="AM296" s="18">
        <f t="shared" si="25"/>
        <v>0</v>
      </c>
      <c r="AN296" s="18">
        <f t="shared" si="25"/>
        <v>0</v>
      </c>
      <c r="AO296" s="18">
        <f t="shared" si="25"/>
        <v>0</v>
      </c>
      <c r="AP296" s="19">
        <f t="shared" si="25"/>
        <v>0.2324773240967742</v>
      </c>
      <c r="AQ296" s="20">
        <f t="shared" si="25"/>
        <v>0</v>
      </c>
      <c r="AR296" s="18">
        <f t="shared" si="25"/>
        <v>0</v>
      </c>
      <c r="AS296" s="18">
        <f t="shared" si="25"/>
        <v>0</v>
      </c>
      <c r="AT296" s="18">
        <f t="shared" si="25"/>
        <v>0</v>
      </c>
      <c r="AU296" s="19">
        <f t="shared" si="25"/>
        <v>0</v>
      </c>
      <c r="AV296" s="20">
        <f t="shared" si="25"/>
        <v>191.93868658412896</v>
      </c>
      <c r="AW296" s="18">
        <f t="shared" si="25"/>
        <v>8.32727728517008</v>
      </c>
      <c r="AX296" s="18">
        <f t="shared" si="25"/>
        <v>0</v>
      </c>
      <c r="AY296" s="18">
        <f t="shared" si="25"/>
        <v>0</v>
      </c>
      <c r="AZ296" s="19">
        <f t="shared" si="25"/>
        <v>236.1338705295483</v>
      </c>
      <c r="BA296" s="20">
        <f t="shared" si="25"/>
        <v>0</v>
      </c>
      <c r="BB296" s="18">
        <f t="shared" si="25"/>
        <v>0</v>
      </c>
      <c r="BC296" s="18">
        <f t="shared" si="25"/>
        <v>0</v>
      </c>
      <c r="BD296" s="18">
        <f t="shared" si="25"/>
        <v>0</v>
      </c>
      <c r="BE296" s="19">
        <f t="shared" si="25"/>
        <v>0</v>
      </c>
      <c r="BF296" s="20">
        <f t="shared" si="25"/>
        <v>194.98416537238697</v>
      </c>
      <c r="BG296" s="18">
        <f t="shared" si="25"/>
        <v>13.727683992580646</v>
      </c>
      <c r="BH296" s="18">
        <f t="shared" si="25"/>
        <v>0</v>
      </c>
      <c r="BI296" s="18">
        <f t="shared" si="25"/>
        <v>0</v>
      </c>
      <c r="BJ296" s="19">
        <f t="shared" si="25"/>
        <v>89.41188717593548</v>
      </c>
      <c r="BK296" s="19">
        <f t="shared" si="25"/>
        <v>787.164001849686</v>
      </c>
      <c r="BL296" s="16"/>
      <c r="BM296" s="50"/>
    </row>
    <row r="297" spans="3:63" ht="1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4"/>
      <c r="BK297" s="13"/>
    </row>
    <row r="298" spans="7:64" ht="15">
      <c r="G298" s="25"/>
      <c r="Q298" s="25"/>
      <c r="Y298" s="25"/>
      <c r="AA298" s="25"/>
      <c r="AK298" s="25"/>
      <c r="AU298" s="25"/>
      <c r="BE298" s="25"/>
      <c r="BK298" s="13"/>
      <c r="BL298" s="25"/>
    </row>
    <row r="299" spans="1:64" ht="15">
      <c r="A299" s="63" t="s">
        <v>339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64" t="s">
        <v>340</v>
      </c>
      <c r="AP299" s="25"/>
      <c r="BL299" s="25"/>
    </row>
    <row r="300" spans="1:11" ht="15">
      <c r="A300" s="63" t="s">
        <v>341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63" t="s">
        <v>342</v>
      </c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63" t="s">
        <v>343</v>
      </c>
    </row>
    <row r="302" spans="1:11" ht="15">
      <c r="A302" s="63" t="s">
        <v>344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63" t="s">
        <v>345</v>
      </c>
    </row>
    <row r="303" spans="1:11" ht="15">
      <c r="A303" s="63" t="s">
        <v>346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63" t="s">
        <v>347</v>
      </c>
    </row>
    <row r="304" ht="15">
      <c r="K304" s="63" t="s">
        <v>348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338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349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2.2963741935483872E-05</v>
      </c>
      <c r="E5" s="40">
        <v>0.04280951280645161</v>
      </c>
      <c r="F5" s="40">
        <v>2.827297363612903</v>
      </c>
      <c r="G5" s="40">
        <v>0.016766172387096774</v>
      </c>
      <c r="H5" s="40">
        <v>0</v>
      </c>
      <c r="I5" s="41">
        <v>0</v>
      </c>
      <c r="J5" s="41">
        <v>0</v>
      </c>
      <c r="K5" s="41">
        <f>D5+E5+F5+G5+H5+I5+J5</f>
        <v>2.886896012548387</v>
      </c>
      <c r="L5" s="40">
        <v>0.09886826464516127</v>
      </c>
    </row>
    <row r="6" spans="2:12" ht="15">
      <c r="B6" s="37">
        <v>2</v>
      </c>
      <c r="C6" s="39" t="s">
        <v>59</v>
      </c>
      <c r="D6" s="40">
        <v>177.7283682932903</v>
      </c>
      <c r="E6" s="40">
        <v>399.0977218869679</v>
      </c>
      <c r="F6" s="40">
        <v>522.372360389097</v>
      </c>
      <c r="G6" s="40">
        <v>54.06536440619355</v>
      </c>
      <c r="H6" s="40">
        <v>0</v>
      </c>
      <c r="I6" s="41">
        <v>17.189500000000002</v>
      </c>
      <c r="J6" s="41">
        <v>55.460799999999985</v>
      </c>
      <c r="K6" s="41">
        <f aca="true" t="shared" si="0" ref="K6:K41">D6+E6+F6+G6+H6+I6+J6</f>
        <v>1225.914114975549</v>
      </c>
      <c r="L6" s="40">
        <v>10.689222429225815</v>
      </c>
    </row>
    <row r="7" spans="2:12" ht="15">
      <c r="B7" s="37">
        <v>3</v>
      </c>
      <c r="C7" s="38" t="s">
        <v>60</v>
      </c>
      <c r="D7" s="40">
        <v>0.10525357316129032</v>
      </c>
      <c r="E7" s="40">
        <v>0.9700638712903227</v>
      </c>
      <c r="F7" s="40">
        <v>4.042882085225807</v>
      </c>
      <c r="G7" s="40">
        <v>0.1445621908387097</v>
      </c>
      <c r="H7" s="40">
        <v>0</v>
      </c>
      <c r="I7" s="41">
        <v>0.0757</v>
      </c>
      <c r="J7" s="41">
        <v>0.0652</v>
      </c>
      <c r="K7" s="41">
        <f t="shared" si="0"/>
        <v>5.403661720516131</v>
      </c>
      <c r="L7" s="40">
        <v>0.2132053132903226</v>
      </c>
    </row>
    <row r="8" spans="2:12" ht="15">
      <c r="B8" s="37">
        <v>4</v>
      </c>
      <c r="C8" s="39" t="s">
        <v>61</v>
      </c>
      <c r="D8" s="40">
        <v>69.75676903406448</v>
      </c>
      <c r="E8" s="40">
        <v>177.60660433016128</v>
      </c>
      <c r="F8" s="40">
        <v>265.5681886983873</v>
      </c>
      <c r="G8" s="40">
        <v>34.619969811096766</v>
      </c>
      <c r="H8" s="40">
        <v>0</v>
      </c>
      <c r="I8" s="41">
        <v>5.5255</v>
      </c>
      <c r="J8" s="41">
        <v>28.030100000000004</v>
      </c>
      <c r="K8" s="41">
        <f t="shared" si="0"/>
        <v>581.1071318737097</v>
      </c>
      <c r="L8" s="40">
        <v>6.592006615612904</v>
      </c>
    </row>
    <row r="9" spans="2:12" ht="15">
      <c r="B9" s="37">
        <v>5</v>
      </c>
      <c r="C9" s="39" t="s">
        <v>62</v>
      </c>
      <c r="D9" s="40">
        <v>62.16904978029034</v>
      </c>
      <c r="E9" s="40">
        <v>172.3654299178387</v>
      </c>
      <c r="F9" s="40">
        <v>709.4047607571293</v>
      </c>
      <c r="G9" s="40">
        <v>58.979220578128995</v>
      </c>
      <c r="H9" s="40">
        <v>0</v>
      </c>
      <c r="I9" s="41">
        <v>15.3118</v>
      </c>
      <c r="J9" s="41">
        <v>71.7302</v>
      </c>
      <c r="K9" s="41">
        <f t="shared" si="0"/>
        <v>1089.9604610333874</v>
      </c>
      <c r="L9" s="40">
        <v>29.5515945506774</v>
      </c>
    </row>
    <row r="10" spans="2:12" ht="15">
      <c r="B10" s="37">
        <v>6</v>
      </c>
      <c r="C10" s="39" t="s">
        <v>63</v>
      </c>
      <c r="D10" s="40">
        <v>18.73431438864516</v>
      </c>
      <c r="E10" s="40">
        <v>283.76112142070997</v>
      </c>
      <c r="F10" s="40">
        <v>323.1424889143549</v>
      </c>
      <c r="G10" s="40">
        <v>62.46692101877421</v>
      </c>
      <c r="H10" s="40">
        <v>0</v>
      </c>
      <c r="I10" s="41">
        <v>5.9942</v>
      </c>
      <c r="J10" s="41">
        <v>24.7459</v>
      </c>
      <c r="K10" s="41">
        <f t="shared" si="0"/>
        <v>718.8449457424842</v>
      </c>
      <c r="L10" s="40">
        <v>5.01860066019355</v>
      </c>
    </row>
    <row r="11" spans="2:12" ht="15">
      <c r="B11" s="37">
        <v>7</v>
      </c>
      <c r="C11" s="39" t="s">
        <v>64</v>
      </c>
      <c r="D11" s="40">
        <v>71.12105057000001</v>
      </c>
      <c r="E11" s="40">
        <v>319.806457596839</v>
      </c>
      <c r="F11" s="40">
        <v>480.7993208409032</v>
      </c>
      <c r="G11" s="40">
        <v>39.169300954806424</v>
      </c>
      <c r="H11" s="40">
        <v>0</v>
      </c>
      <c r="I11" s="41">
        <v>0</v>
      </c>
      <c r="J11" s="41">
        <v>0</v>
      </c>
      <c r="K11" s="41">
        <f t="shared" si="0"/>
        <v>910.8961299625487</v>
      </c>
      <c r="L11" s="40">
        <v>7.947241704225802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0.0007642697741935484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0.0007642697741935484</v>
      </c>
      <c r="L13" s="40">
        <v>0</v>
      </c>
    </row>
    <row r="14" spans="2:12" ht="15">
      <c r="B14" s="37">
        <v>10</v>
      </c>
      <c r="C14" s="39" t="s">
        <v>67</v>
      </c>
      <c r="D14" s="40">
        <v>626.0065196265806</v>
      </c>
      <c r="E14" s="40">
        <v>3867.028329676513</v>
      </c>
      <c r="F14" s="40">
        <v>991.1544587571943</v>
      </c>
      <c r="G14" s="40">
        <v>89.2105263428387</v>
      </c>
      <c r="H14" s="40">
        <v>0</v>
      </c>
      <c r="I14" s="41">
        <v>57.1588</v>
      </c>
      <c r="J14" s="41">
        <v>10.6288</v>
      </c>
      <c r="K14" s="41">
        <f t="shared" si="0"/>
        <v>5641.187434403127</v>
      </c>
      <c r="L14" s="40">
        <v>5.8672914280322574</v>
      </c>
    </row>
    <row r="15" spans="2:12" ht="15">
      <c r="B15" s="37">
        <v>11</v>
      </c>
      <c r="C15" s="39" t="s">
        <v>68</v>
      </c>
      <c r="D15" s="40">
        <v>1623.1823292623226</v>
      </c>
      <c r="E15" s="40">
        <v>8394.68343677787</v>
      </c>
      <c r="F15" s="40">
        <v>6644.0178242152915</v>
      </c>
      <c r="G15" s="40">
        <v>891.3131211870648</v>
      </c>
      <c r="H15" s="40">
        <v>0</v>
      </c>
      <c r="I15" s="41">
        <v>132.036</v>
      </c>
      <c r="J15" s="41">
        <v>553.9115</v>
      </c>
      <c r="K15" s="41">
        <f t="shared" si="0"/>
        <v>18239.144211442548</v>
      </c>
      <c r="L15" s="40">
        <v>83.78473042787091</v>
      </c>
    </row>
    <row r="16" spans="2:12" ht="15">
      <c r="B16" s="37">
        <v>12</v>
      </c>
      <c r="C16" s="39" t="s">
        <v>69</v>
      </c>
      <c r="D16" s="40">
        <v>1183.9409669129034</v>
      </c>
      <c r="E16" s="40">
        <v>9402.66945841656</v>
      </c>
      <c r="F16" s="40">
        <v>1424.377410808935</v>
      </c>
      <c r="G16" s="40">
        <v>164.12838664561284</v>
      </c>
      <c r="H16" s="40">
        <v>0</v>
      </c>
      <c r="I16" s="41">
        <v>30.826999999999998</v>
      </c>
      <c r="J16" s="41">
        <v>200.4948</v>
      </c>
      <c r="K16" s="41">
        <f t="shared" si="0"/>
        <v>12406.43802278401</v>
      </c>
      <c r="L16" s="40">
        <v>21.24832457480645</v>
      </c>
    </row>
    <row r="17" spans="2:12" ht="15">
      <c r="B17" s="37">
        <v>13</v>
      </c>
      <c r="C17" s="39" t="s">
        <v>70</v>
      </c>
      <c r="D17" s="40">
        <v>20.011448798677417</v>
      </c>
      <c r="E17" s="40">
        <v>190.59722146525803</v>
      </c>
      <c r="F17" s="40">
        <v>158.4520124884516</v>
      </c>
      <c r="G17" s="40">
        <v>30.626949454129026</v>
      </c>
      <c r="H17" s="40">
        <v>0</v>
      </c>
      <c r="I17" s="41">
        <v>1.1359</v>
      </c>
      <c r="J17" s="41">
        <v>6.541599999999999</v>
      </c>
      <c r="K17" s="41">
        <f t="shared" si="0"/>
        <v>407.3651322065161</v>
      </c>
      <c r="L17" s="40">
        <v>3.5921212240967733</v>
      </c>
    </row>
    <row r="18" spans="2:12" ht="15">
      <c r="B18" s="37">
        <v>14</v>
      </c>
      <c r="C18" s="39" t="s">
        <v>71</v>
      </c>
      <c r="D18" s="40">
        <v>1.7105439217096772</v>
      </c>
      <c r="E18" s="40">
        <v>32.223179382129054</v>
      </c>
      <c r="F18" s="40">
        <v>130.67037854735486</v>
      </c>
      <c r="G18" s="40">
        <v>8.315009732</v>
      </c>
      <c r="H18" s="40">
        <v>0</v>
      </c>
      <c r="I18" s="41">
        <v>3.7219</v>
      </c>
      <c r="J18" s="41">
        <v>3.2188</v>
      </c>
      <c r="K18" s="41">
        <f t="shared" si="0"/>
        <v>179.8598115831936</v>
      </c>
      <c r="L18" s="40">
        <v>2.645523295677419</v>
      </c>
    </row>
    <row r="19" spans="2:12" ht="15">
      <c r="B19" s="37">
        <v>15</v>
      </c>
      <c r="C19" s="39" t="s">
        <v>72</v>
      </c>
      <c r="D19" s="40">
        <v>43.25129307532258</v>
      </c>
      <c r="E19" s="40">
        <v>200.35910985025802</v>
      </c>
      <c r="F19" s="40">
        <v>598.8760783503873</v>
      </c>
      <c r="G19" s="40">
        <v>100.64214706800003</v>
      </c>
      <c r="H19" s="40">
        <v>0</v>
      </c>
      <c r="I19" s="41">
        <v>0.8371000000000001</v>
      </c>
      <c r="J19" s="41">
        <v>19.174899999999997</v>
      </c>
      <c r="K19" s="41">
        <f t="shared" si="0"/>
        <v>963.1406283439678</v>
      </c>
      <c r="L19" s="40">
        <v>9.525980666709682</v>
      </c>
    </row>
    <row r="20" spans="2:12" ht="15">
      <c r="B20" s="37">
        <v>16</v>
      </c>
      <c r="C20" s="39" t="s">
        <v>73</v>
      </c>
      <c r="D20" s="40">
        <v>4071.5122238337744</v>
      </c>
      <c r="E20" s="40">
        <v>5842.856649923966</v>
      </c>
      <c r="F20" s="40">
        <v>3773.7298517189993</v>
      </c>
      <c r="G20" s="40">
        <v>286.2261296167096</v>
      </c>
      <c r="H20" s="40">
        <v>0</v>
      </c>
      <c r="I20" s="41">
        <v>133.59510000000003</v>
      </c>
      <c r="J20" s="41">
        <v>346.64289999999994</v>
      </c>
      <c r="K20" s="41">
        <f t="shared" si="0"/>
        <v>14454.562855093449</v>
      </c>
      <c r="L20" s="40">
        <v>50.630037876870965</v>
      </c>
    </row>
    <row r="21" spans="2:12" ht="15">
      <c r="B21" s="37">
        <v>17</v>
      </c>
      <c r="C21" s="39" t="s">
        <v>74</v>
      </c>
      <c r="D21" s="40">
        <v>231.97139010612904</v>
      </c>
      <c r="E21" s="40">
        <v>407.000598625516</v>
      </c>
      <c r="F21" s="40">
        <v>904.1822865954838</v>
      </c>
      <c r="G21" s="40">
        <v>58.83233484754837</v>
      </c>
      <c r="H21" s="40">
        <v>0</v>
      </c>
      <c r="I21" s="41">
        <v>34.2145</v>
      </c>
      <c r="J21" s="41">
        <v>49.182800000000015</v>
      </c>
      <c r="K21" s="41">
        <f t="shared" si="0"/>
        <v>1685.383910174677</v>
      </c>
      <c r="L21" s="40">
        <v>19.542442189677402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272.654946125</v>
      </c>
      <c r="E23" s="40">
        <v>574.459107537452</v>
      </c>
      <c r="F23" s="40">
        <v>1303.5376684367088</v>
      </c>
      <c r="G23" s="40">
        <v>175.7129740246451</v>
      </c>
      <c r="H23" s="40">
        <v>0</v>
      </c>
      <c r="I23" s="41">
        <v>22.2952</v>
      </c>
      <c r="J23" s="41">
        <v>75.77429999999995</v>
      </c>
      <c r="K23" s="41">
        <f t="shared" si="0"/>
        <v>2424.434196123806</v>
      </c>
      <c r="L23" s="40">
        <v>21.024004269258047</v>
      </c>
    </row>
    <row r="24" spans="2:12" ht="15">
      <c r="B24" s="37">
        <v>20</v>
      </c>
      <c r="C24" s="39" t="s">
        <v>77</v>
      </c>
      <c r="D24" s="40">
        <v>21920.072149355947</v>
      </c>
      <c r="E24" s="40">
        <v>39804.80033220541</v>
      </c>
      <c r="F24" s="40">
        <v>20024.714313870838</v>
      </c>
      <c r="G24" s="40">
        <v>1797.0746158147983</v>
      </c>
      <c r="H24" s="40">
        <v>0</v>
      </c>
      <c r="I24" s="41">
        <v>1612.728</v>
      </c>
      <c r="J24" s="41">
        <v>8058.914699999999</v>
      </c>
      <c r="K24" s="41">
        <f t="shared" si="0"/>
        <v>93218.30411124698</v>
      </c>
      <c r="L24" s="40">
        <v>219.5379512280409</v>
      </c>
    </row>
    <row r="25" spans="2:12" ht="15">
      <c r="B25" s="37">
        <v>21</v>
      </c>
      <c r="C25" s="38" t="s">
        <v>78</v>
      </c>
      <c r="D25" s="40">
        <v>0.23063516312903226</v>
      </c>
      <c r="E25" s="40">
        <v>13.149853069258064</v>
      </c>
      <c r="F25" s="40">
        <v>11.806875385322579</v>
      </c>
      <c r="G25" s="40">
        <v>1.3306101014838707</v>
      </c>
      <c r="H25" s="40">
        <v>0</v>
      </c>
      <c r="I25" s="41">
        <v>0.0707</v>
      </c>
      <c r="J25" s="41">
        <v>0.2602</v>
      </c>
      <c r="K25" s="41">
        <f t="shared" si="0"/>
        <v>26.848873719193545</v>
      </c>
      <c r="L25" s="40">
        <v>0.1039965046451613</v>
      </c>
    </row>
    <row r="26" spans="2:12" ht="15">
      <c r="B26" s="37">
        <v>22</v>
      </c>
      <c r="C26" s="39" t="s">
        <v>79</v>
      </c>
      <c r="D26" s="40">
        <v>20.0665569601613</v>
      </c>
      <c r="E26" s="40">
        <v>46.518340242419335</v>
      </c>
      <c r="F26" s="40">
        <v>50.87415413138708</v>
      </c>
      <c r="G26" s="40">
        <v>11.607272314709679</v>
      </c>
      <c r="H26" s="40">
        <v>0</v>
      </c>
      <c r="I26" s="41">
        <v>0.4135</v>
      </c>
      <c r="J26" s="41">
        <v>1.522</v>
      </c>
      <c r="K26" s="41">
        <f t="shared" si="0"/>
        <v>131.0018236486774</v>
      </c>
      <c r="L26" s="40">
        <v>0.5134623383225806</v>
      </c>
    </row>
    <row r="27" spans="2:12" ht="15">
      <c r="B27" s="37">
        <v>23</v>
      </c>
      <c r="C27" s="38" t="s">
        <v>80</v>
      </c>
      <c r="D27" s="40">
        <v>0</v>
      </c>
      <c r="E27" s="40">
        <v>0.01180129106451613</v>
      </c>
      <c r="F27" s="40">
        <v>0.14411872603225806</v>
      </c>
      <c r="G27" s="40">
        <v>0.0012864517741935483</v>
      </c>
      <c r="H27" s="40">
        <v>0</v>
      </c>
      <c r="I27" s="41">
        <v>0.0008</v>
      </c>
      <c r="J27" s="41">
        <v>0.10869999999999999</v>
      </c>
      <c r="K27" s="41">
        <f t="shared" si="0"/>
        <v>0.2667064688709677</v>
      </c>
      <c r="L27" s="40">
        <v>0.00010158532258064514</v>
      </c>
    </row>
    <row r="28" spans="2:12" ht="15">
      <c r="B28" s="37">
        <v>24</v>
      </c>
      <c r="C28" s="38" t="s">
        <v>81</v>
      </c>
      <c r="D28" s="40">
        <v>0.6296085617096774</v>
      </c>
      <c r="E28" s="40">
        <v>6.521126941032258</v>
      </c>
      <c r="F28" s="40">
        <v>17.931850245580648</v>
      </c>
      <c r="G28" s="40">
        <v>9.423068466870966</v>
      </c>
      <c r="H28" s="40">
        <v>0</v>
      </c>
      <c r="I28" s="41">
        <v>0.1734</v>
      </c>
      <c r="J28" s="41">
        <v>0.4417</v>
      </c>
      <c r="K28" s="41">
        <f t="shared" si="0"/>
        <v>35.12075421519354</v>
      </c>
      <c r="L28" s="40">
        <v>0.15832499922580645</v>
      </c>
    </row>
    <row r="29" spans="2:12" ht="15">
      <c r="B29" s="37">
        <v>25</v>
      </c>
      <c r="C29" s="39" t="s">
        <v>82</v>
      </c>
      <c r="D29" s="40">
        <v>3860.7937497545486</v>
      </c>
      <c r="E29" s="40">
        <v>11495.15210795811</v>
      </c>
      <c r="F29" s="40">
        <v>4860.009502839389</v>
      </c>
      <c r="G29" s="40">
        <v>365.86608681283906</v>
      </c>
      <c r="H29" s="40">
        <v>0</v>
      </c>
      <c r="I29" s="41">
        <v>106.9331</v>
      </c>
      <c r="J29" s="41">
        <v>506.8938</v>
      </c>
      <c r="K29" s="41">
        <f t="shared" si="0"/>
        <v>21195.648347364888</v>
      </c>
      <c r="L29" s="40">
        <v>52.456398338483865</v>
      </c>
    </row>
    <row r="30" spans="2:12" ht="15">
      <c r="B30" s="37">
        <v>26</v>
      </c>
      <c r="C30" s="39" t="s">
        <v>83</v>
      </c>
      <c r="D30" s="40">
        <v>340.79847471383863</v>
      </c>
      <c r="E30" s="40">
        <v>790.5218990585169</v>
      </c>
      <c r="F30" s="40">
        <v>662.7156446142906</v>
      </c>
      <c r="G30" s="40">
        <v>201.00293873867744</v>
      </c>
      <c r="H30" s="40">
        <v>0</v>
      </c>
      <c r="I30" s="41">
        <v>6.1778</v>
      </c>
      <c r="J30" s="41">
        <v>77.60399999999997</v>
      </c>
      <c r="K30" s="41">
        <f t="shared" si="0"/>
        <v>2078.8207571253233</v>
      </c>
      <c r="L30" s="40">
        <v>9.2543827613871</v>
      </c>
    </row>
    <row r="31" spans="2:12" ht="15">
      <c r="B31" s="37">
        <v>27</v>
      </c>
      <c r="C31" s="39" t="s">
        <v>24</v>
      </c>
      <c r="D31" s="40">
        <v>8.570208890193548</v>
      </c>
      <c r="E31" s="40">
        <v>146.70668945612908</v>
      </c>
      <c r="F31" s="40">
        <v>145.1344214638709</v>
      </c>
      <c r="G31" s="40">
        <v>21.193158749</v>
      </c>
      <c r="H31" s="40">
        <v>0</v>
      </c>
      <c r="I31" s="41">
        <v>59.523799999999994</v>
      </c>
      <c r="J31" s="41">
        <v>237.94229999999993</v>
      </c>
      <c r="K31" s="41">
        <f t="shared" si="0"/>
        <v>619.0705785591935</v>
      </c>
      <c r="L31" s="40">
        <v>1.8042460848064517</v>
      </c>
    </row>
    <row r="32" spans="2:12" ht="15">
      <c r="B32" s="37">
        <v>28</v>
      </c>
      <c r="C32" s="39" t="s">
        <v>84</v>
      </c>
      <c r="D32" s="40">
        <v>3.709795540096774</v>
      </c>
      <c r="E32" s="40">
        <v>13.610582868322584</v>
      </c>
      <c r="F32" s="40">
        <v>57.27120032061288</v>
      </c>
      <c r="G32" s="40">
        <v>4.285090776290323</v>
      </c>
      <c r="H32" s="40">
        <v>0</v>
      </c>
      <c r="I32" s="41">
        <v>0</v>
      </c>
      <c r="J32" s="41">
        <v>0</v>
      </c>
      <c r="K32" s="41">
        <f t="shared" si="0"/>
        <v>78.87666950532255</v>
      </c>
      <c r="L32" s="40">
        <v>0.9429502656129034</v>
      </c>
    </row>
    <row r="33" spans="2:12" ht="15">
      <c r="B33" s="37">
        <v>29</v>
      </c>
      <c r="C33" s="39" t="s">
        <v>85</v>
      </c>
      <c r="D33" s="40">
        <v>305.3851823258387</v>
      </c>
      <c r="E33" s="40">
        <v>1054.7194026446145</v>
      </c>
      <c r="F33" s="40">
        <v>1116.8620550355167</v>
      </c>
      <c r="G33" s="40">
        <v>136.05070070787093</v>
      </c>
      <c r="H33" s="40">
        <v>0</v>
      </c>
      <c r="I33" s="41">
        <v>11.030000000000001</v>
      </c>
      <c r="J33" s="41">
        <v>37.78500000000001</v>
      </c>
      <c r="K33" s="41">
        <f t="shared" si="0"/>
        <v>2661.832340713841</v>
      </c>
      <c r="L33" s="40">
        <v>12.842723980032265</v>
      </c>
    </row>
    <row r="34" spans="2:12" ht="15">
      <c r="B34" s="37">
        <v>30</v>
      </c>
      <c r="C34" s="39" t="s">
        <v>86</v>
      </c>
      <c r="D34" s="40">
        <v>810.5187355743222</v>
      </c>
      <c r="E34" s="40">
        <v>5046.07113206548</v>
      </c>
      <c r="F34" s="40">
        <v>1330.693058102291</v>
      </c>
      <c r="G34" s="40">
        <v>108.63593176725803</v>
      </c>
      <c r="H34" s="40">
        <v>0</v>
      </c>
      <c r="I34" s="41">
        <v>20.05</v>
      </c>
      <c r="J34" s="41">
        <v>102.00120000000001</v>
      </c>
      <c r="K34" s="41">
        <f t="shared" si="0"/>
        <v>7417.97005750935</v>
      </c>
      <c r="L34" s="40">
        <v>18.550018685548388</v>
      </c>
    </row>
    <row r="35" spans="2:12" ht="15">
      <c r="B35" s="37">
        <v>31</v>
      </c>
      <c r="C35" s="38" t="s">
        <v>87</v>
      </c>
      <c r="D35" s="40">
        <v>157.08400989535482</v>
      </c>
      <c r="E35" s="40">
        <v>9.745139287741937</v>
      </c>
      <c r="F35" s="40">
        <v>21.93305965677419</v>
      </c>
      <c r="G35" s="40">
        <v>4.393306309774194</v>
      </c>
      <c r="H35" s="40">
        <v>0</v>
      </c>
      <c r="I35" s="41">
        <v>0</v>
      </c>
      <c r="J35" s="41">
        <v>0</v>
      </c>
      <c r="K35" s="41">
        <f t="shared" si="0"/>
        <v>193.15551514964517</v>
      </c>
      <c r="L35" s="40">
        <v>0.7950346863870971</v>
      </c>
    </row>
    <row r="36" spans="2:12" ht="15">
      <c r="B36" s="37">
        <v>32</v>
      </c>
      <c r="C36" s="39" t="s">
        <v>88</v>
      </c>
      <c r="D36" s="40">
        <v>2533.5350932909355</v>
      </c>
      <c r="E36" s="40">
        <v>2901.7097846609995</v>
      </c>
      <c r="F36" s="40">
        <v>2621.2931718380314</v>
      </c>
      <c r="G36" s="40">
        <v>208.26258126432265</v>
      </c>
      <c r="H36" s="40">
        <v>0</v>
      </c>
      <c r="I36" s="41">
        <v>150.3827</v>
      </c>
      <c r="J36" s="41">
        <v>210.0486</v>
      </c>
      <c r="K36" s="41">
        <f t="shared" si="0"/>
        <v>8625.231931054288</v>
      </c>
      <c r="L36" s="40">
        <v>46.517064192258054</v>
      </c>
    </row>
    <row r="37" spans="2:12" ht="15">
      <c r="B37" s="37">
        <v>33</v>
      </c>
      <c r="C37" s="39" t="s">
        <v>95</v>
      </c>
      <c r="D37" s="40">
        <v>1001.1286392248066</v>
      </c>
      <c r="E37" s="40">
        <v>1593.4719161815824</v>
      </c>
      <c r="F37" s="40">
        <v>1482.8445563505175</v>
      </c>
      <c r="G37" s="40">
        <v>134.71501139812892</v>
      </c>
      <c r="H37" s="40">
        <v>0</v>
      </c>
      <c r="I37" s="41">
        <v>51.538700000000006</v>
      </c>
      <c r="J37" s="41">
        <v>219.7820000000001</v>
      </c>
      <c r="K37" s="41">
        <f t="shared" si="0"/>
        <v>4483.480823155036</v>
      </c>
      <c r="L37" s="40">
        <v>21.06451963758066</v>
      </c>
    </row>
    <row r="38" spans="2:12" ht="15">
      <c r="B38" s="37">
        <v>34</v>
      </c>
      <c r="C38" s="39" t="s">
        <v>89</v>
      </c>
      <c r="D38" s="40">
        <v>41.7392156276129</v>
      </c>
      <c r="E38" s="40">
        <v>15.39845364903226</v>
      </c>
      <c r="F38" s="40">
        <v>18.78202885216129</v>
      </c>
      <c r="G38" s="40">
        <v>9.287895220741932</v>
      </c>
      <c r="H38" s="40">
        <v>0</v>
      </c>
      <c r="I38" s="41">
        <v>0.1645</v>
      </c>
      <c r="J38" s="41">
        <v>0.4044</v>
      </c>
      <c r="K38" s="41">
        <f t="shared" si="0"/>
        <v>85.77649334954839</v>
      </c>
      <c r="L38" s="40">
        <v>0.7820935862580645</v>
      </c>
    </row>
    <row r="39" spans="2:12" ht="15">
      <c r="B39" s="37">
        <v>35</v>
      </c>
      <c r="C39" s="39" t="s">
        <v>90</v>
      </c>
      <c r="D39" s="40">
        <v>714.4901709164517</v>
      </c>
      <c r="E39" s="40">
        <v>3154.498777561872</v>
      </c>
      <c r="F39" s="40">
        <v>3807.9224354332914</v>
      </c>
      <c r="G39" s="40">
        <v>410.897045485387</v>
      </c>
      <c r="H39" s="40">
        <v>0</v>
      </c>
      <c r="I39" s="41">
        <v>63.403800000000004</v>
      </c>
      <c r="J39" s="41">
        <v>191.13979999999995</v>
      </c>
      <c r="K39" s="41">
        <f t="shared" si="0"/>
        <v>8342.352029397001</v>
      </c>
      <c r="L39" s="40">
        <v>55.46516418958066</v>
      </c>
    </row>
    <row r="40" spans="2:12" ht="15">
      <c r="B40" s="37">
        <v>36</v>
      </c>
      <c r="C40" s="39" t="s">
        <v>91</v>
      </c>
      <c r="D40" s="40">
        <v>3.3181854820322583</v>
      </c>
      <c r="E40" s="40">
        <v>115.67824045738705</v>
      </c>
      <c r="F40" s="40">
        <v>221.53790121667737</v>
      </c>
      <c r="G40" s="40">
        <v>20.189194536806447</v>
      </c>
      <c r="H40" s="40">
        <v>0</v>
      </c>
      <c r="I40" s="41">
        <v>0</v>
      </c>
      <c r="J40" s="41">
        <v>0</v>
      </c>
      <c r="K40" s="41">
        <f t="shared" si="0"/>
        <v>360.7235216929031</v>
      </c>
      <c r="L40" s="40">
        <v>3.5140814222258054</v>
      </c>
    </row>
    <row r="41" spans="2:12" ht="15">
      <c r="B41" s="37">
        <v>37</v>
      </c>
      <c r="C41" s="39" t="s">
        <v>92</v>
      </c>
      <c r="D41" s="40">
        <v>2047.563583224646</v>
      </c>
      <c r="E41" s="40">
        <v>5863.779473219194</v>
      </c>
      <c r="F41" s="40">
        <v>3818.382190459772</v>
      </c>
      <c r="G41" s="40">
        <v>423.21286291229035</v>
      </c>
      <c r="H41" s="40">
        <v>0</v>
      </c>
      <c r="I41" s="41">
        <v>104.37100000000001</v>
      </c>
      <c r="J41" s="41">
        <v>418.51910000000004</v>
      </c>
      <c r="K41" s="41">
        <f t="shared" si="0"/>
        <v>12675.828209815902</v>
      </c>
      <c r="L41" s="40">
        <v>64.89029187309679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42243.49048476725</v>
      </c>
      <c r="E42" s="42">
        <f t="shared" si="1"/>
        <v>102337.59235301032</v>
      </c>
      <c r="F42" s="42">
        <f t="shared" si="1"/>
        <v>58508.00857177964</v>
      </c>
      <c r="G42" s="42">
        <f>SUM(G5:G41)</f>
        <v>5921.898341879798</v>
      </c>
      <c r="H42" s="42">
        <f t="shared" si="1"/>
        <v>0</v>
      </c>
      <c r="I42" s="42">
        <f>SUM(I5:I41)</f>
        <v>2646.880000000001</v>
      </c>
      <c r="J42" s="42">
        <f>SUM(J5:J41)</f>
        <v>11508.9701</v>
      </c>
      <c r="K42" s="42">
        <f t="shared" si="1"/>
        <v>223166.83985143696</v>
      </c>
      <c r="L42" s="42">
        <f t="shared" si="1"/>
        <v>787.164001849686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2017-06-08T00:45:36Z</dcterms:modified>
  <cp:category/>
  <cp:version/>
  <cp:contentType/>
  <cp:contentStatus/>
</cp:coreProperties>
</file>