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<sst xmlns="http://schemas.openxmlformats.org/spreadsheetml/2006/main" count="293" uniqueCount="259">
  <si>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</si>
  <si>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</si>
  <si>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</si>
  <si>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</si>
  <si>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</si>
  <si>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</si>
  <si>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</si>
  <si>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</si>
  <si>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</si>
  <si>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</si>
  <si>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</si>
  <si>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</si>
  <si>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</si>
  <si>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</si>
  <si>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</si>
  <si>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</si>
  <si>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</si>
  <si>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</si>
  <si>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</si>
  <si>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</si>
  <si>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</si>
  <si>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</si>
  <si>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</si>
  <si>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</si>
  <si>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</si>
  <si>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</si>
  <si>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</si>
  <si>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</si>
  <si>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</si>
  <si>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</si>
  <si>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</si>
  <si>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</si>
  <si>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</si>
  <si>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</si>
  <si>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</si>
  <si>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</si>
  <si>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</si>
  <si>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</si>
  <si>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</si>
  <si>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</si>
  <si>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</si>
  <si>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</si>
  <si>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</si>
  <si>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</si>
  <si>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</si>
  <si>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</si>
  <si>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</si>
  <si>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</si>
  <si>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</si>
  <si>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</si>
  <si>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</si>
  <si>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</si>
  <si>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</si>
  <si>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</si>
  <si>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</si>
  <si>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</si>
  <si>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</si>
  <si>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</si>
  <si>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</si>
  <si>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</si>
  <si>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</si>
  <si>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</si>
  <si>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</si>
  <si>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</si>
  <si>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</si>
  <si>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</si>
  <si>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</si>
  <si>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</si>
  <si>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</si>
  <si>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</si>
  <si>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</si>
  <si>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</si>
  <si>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</si>
  <si>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</si>
  <si>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</si>
  <si>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</si>
  <si>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</si>
  <si>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</si>
  <si>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</si>
  <si>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</si>
  <si>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</si>
  <si>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</si>
  <si>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</si>
  <si>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</si>
  <si>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</si>
  <si>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</si>
  <si>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</si>
  <si>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</si>
  <si>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</si>
  <si>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</si>
  <si>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</si>
  <si>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</si>
  <si>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</si>
  <si>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</si>
  <si>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</si>
  <si>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</si>
  <si>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</si>
  <si>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</si>
  <si>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</si>
  <si>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</si>
  <si>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</si>
  <si>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</si>
  <si>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</si>
  <si>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</si>
  <si>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</si>
  <si>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</si>
  <si>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</si>
  <si>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</si>
  <si>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</si>
  <si>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</si>
  <si>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</si>
  <si>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</si>
  <si>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</si>
  <si>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</si>
  <si>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</si>
  <si>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</si>
  <si>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</si>
  <si>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</si>
  <si>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</si>
  <si>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DUAL ADVANTAGE FIXED TENURE FUND XII - PLAN A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</si>
  <si>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</si>
  <si>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</si>
  <si>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</si>
  <si>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</si>
  <si>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</si>
  <si>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</si>
  <si>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</si>
  <si>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</si>
  <si>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</si>
  <si>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</si>
  <si>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</si>
  <si>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</si>
  <si>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</si>
  <si>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</si>
  <si>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</si>
  <si>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</si>
  <si>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</si>
  <si>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</si>
  <si>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</si>
  <si>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</si>
  <si>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 - SERIES 2</t>
  </si>
  <si>
    <t>NIPPON INDIA FIXED HORIZON FUND - XXXVI - SERIES 3</t>
  </si>
  <si>
    <t>NIPPON INDIA FIXED HORIZON FUND - XXXVI - SERIES 5</t>
  </si>
  <si>
    <t>NIPPON INDIA FIXED HORIZON FUND - XXXVI - SERIES 6</t>
  </si>
  <si>
    <t>NIPPON INDIA FIXED HORIZON FUND - XXXVI - SERIES 7</t>
  </si>
  <si>
    <t>NIPPON INDIA FIXED HORIZON FUND - XXXVI - SERIES 8</t>
  </si>
  <si>
    <t>NIPPON INDIA FIXED HORIZON FUND - XXXVI - SERIES 9</t>
  </si>
  <si>
    <t>NIPPON INDIA FIXED HORIZON FUND - XXXV - SERIES 7</t>
  </si>
  <si>
    <t>NIPPON INDIA FIXED HORIZON FUND - XXXV - SERIES 9</t>
  </si>
  <si>
    <t>NIPPON INDIA FIXED HORIZON FUND - XXXV - SERIES 11</t>
  </si>
  <si>
    <t>NIPPON INDIA FIXED HORIZON FUND - XXXV - SERIES 12</t>
  </si>
  <si>
    <t>NIPPON INDIA FIXED HORIZON FUND - XXXV - SERIES 13</t>
  </si>
  <si>
    <t>NIPPON INDIA FIXED HORIZON FUND - XXXV - SERIES 14</t>
  </si>
  <si>
    <t>NIPPON INDIA FIXED HORIZON FUND - XXXV - SERIES 15</t>
  </si>
  <si>
    <t>NIPPON INDIA FIXED HORIZON FUND - XXXV - SERIES 16</t>
  </si>
  <si>
    <t>NIPPON INDIA FIXED HORIZON FUND - XXXVI - SERIES 1</t>
  </si>
  <si>
    <t>NIPPON INDIA FIXED HORIZON FUND - XXXVII - SERIES 01</t>
  </si>
  <si>
    <t>NIPPON INDIA FIXED HORIZON FUND - XXXVII - SERIES 03</t>
  </si>
  <si>
    <t>NIPPON INDIA FIXED HORIZON FUND - XXXVII - SERIES 04</t>
  </si>
  <si>
    <t>NIPPON INDIA FIXED HORIZON FUND - XXXVII - SERIES 05</t>
  </si>
  <si>
    <t>NIPPON INDIA FIXED HORIZON FUND - XXXVII - SERIES 06</t>
  </si>
  <si>
    <t>NIPPON INDIA FIXED HORIZON FUND - XXXVII - SERIES 09</t>
  </si>
  <si>
    <t>NIPPON INDIA FIXED HORIZON FUND - XXXVII - SERIES 10</t>
  </si>
  <si>
    <t>NIPPON INDIA FIXED HORIZON FUND - XXXVII - SERIES 12</t>
  </si>
  <si>
    <t>NIPPON INDIA FIXED HORIZON FUND - XXXVII - SERIES 15</t>
  </si>
  <si>
    <t>NIPPON INDIA FIXED HORIZON FUND - XXXVIII - SERIES 01</t>
  </si>
  <si>
    <t>NIPPON INDIA FIXED HORIZON FUND - XXXVIII - SERIES 02</t>
  </si>
  <si>
    <t>NIPPON INDIA FIXED HORIZON FUND - XXXVIII - SERIES 03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</si>
  <si>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</si>
  <si>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</si>
  <si>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</si>
  <si>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</si>
  <si>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</si>
  <si>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</si>
  <si>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</si>
  <si>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</si>
  <si>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</si>
  <si>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</si>
  <si>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</si>
  <si>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</si>
  <si>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</si>
  <si>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</si>
  <si>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</si>
  <si>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</si>
  <si>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</si>
  <si>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</si>
  <si>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</si>
  <si>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</si>
  <si>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</si>
  <si>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BANKING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</si>
  <si>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</si>
  <si>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</si>
  <si>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</si>
  <si>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</si>
  <si>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</si>
  <si>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</si>
  <si>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</si>
  <si>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</si>
  <si>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</si>
  <si>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</si>
  <si>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</si>
  <si>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</si>
  <si>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</si>
  <si>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</si>
  <si>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</si>
  <si>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</si>
  <si>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</si>
  <si>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</si>
  <si>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</si>
  <si>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ETF Gold BeES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</si>
  <si>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</si>
  <si>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</si>
  <si>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</si>
  <si>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</si>
  <si>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</si>
  <si>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- US EQUITY OPPORTUNITES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</si>
  <si>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</si>
  <si>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</si>
  <si>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</si>
  <si>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</si>
  <si>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</si>
  <si>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</si>
  <si>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</si>
  <si>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</si>
  <si>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</si>
  <si>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</si>
  <si>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</si>
  <si>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</si>
  <si>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</si>
  <si>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</si>
  <si>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</si>
  <si>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Sensex</t>
  </si>
  <si>
    <t>NIPPON INDIA ETF Nifty 100</t>
  </si>
  <si>
    <t>NIPPON INDIA ETF Consumption</t>
  </si>
  <si>
    <t>NIPPON INDIA ETF Dividend Opportunities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</si>
  <si>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</si>
  <si>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</si>
  <si>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</si>
  <si>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</si>
  <si>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</si>
  <si>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</si>
  <si>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</si>
  <si>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</si>
  <si>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</si>
  <si>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ETF NIFTY SDL – 2026</t>
  </si>
  <si>
    <t>NIPPON INDIA ETF 5 YEAR GILT</t>
  </si>
  <si>
    <t>Nippon India Mutual Fund: Average Net Assets Under Management (AAUM) as on May 2021 (All figures in Rs. Crore)</t>
  </si>
  <si>
    <t>Table showing State wise /Union Territory wise contribution to AAUM of category of schemes as on May 2021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</si>
  <si>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</si>
  <si>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</si>
  <si>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</si>
  <si>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</si>
  <si>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</si>
  <si>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</si>
  <si>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</si>
  <si>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</si>
  <si>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</si>
  <si>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</si>
  <si>
    <t>NIPPON INDIA ETF SENSEX NEXT 50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</si>
</sst>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0" fontId="43" fillId="0" borderId="0" xfId="0" applyFont="1" applyAlignment="1">
      <alignment horizontal="right"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3" fontId="5" fillId="0" borderId="20" xfId="56" applyNumberFormat="1" applyFont="1" applyFill="1" applyBorder="1" applyAlignment="1">
      <alignment horizontal="center" vertical="center" wrapText="1"/>
      <protection/>
    </xf>
    <xf numFmtId="3" fontId="5" fillId="0" borderId="21" xfId="56" applyNumberFormat="1" applyFont="1" applyFill="1" applyBorder="1" applyAlignment="1">
      <alignment horizontal="center" vertical="center" wrapText="1"/>
      <protection/>
    </xf>
    <xf numFmtId="2" fontId="5" fillId="0" borderId="22" xfId="56" applyNumberFormat="1" applyFont="1" applyFill="1" applyBorder="1" applyAlignment="1">
      <alignment horizontal="center" wrapText="1"/>
      <protection/>
    </xf>
    <xf numFmtId="2" fontId="5" fillId="0" borderId="23" xfId="56" applyNumberFormat="1" applyFont="1" applyFill="1" applyBorder="1" applyAlignment="1">
      <alignment horizontal="center" wrapText="1"/>
      <protection/>
    </xf>
    <xf numFmtId="2" fontId="5" fillId="0" borderId="24" xfId="56" applyNumberFormat="1" applyFont="1" applyFill="1" applyBorder="1" applyAlignment="1">
      <alignment horizontal="center" wrapText="1"/>
      <protection/>
    </xf>
    <xf numFmtId="49" fontId="42" fillId="0" borderId="25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26" xfId="55" applyNumberFormat="1" applyFont="1" applyFill="1" applyBorder="1" applyAlignment="1">
      <alignment horizontal="center" vertical="center" wrapText="1"/>
      <protection/>
    </xf>
    <xf numFmtId="49" fontId="42" fillId="0" borderId="27" xfId="55" applyNumberFormat="1" applyFont="1" applyFill="1" applyBorder="1" applyAlignment="1">
      <alignment horizontal="center" vertical="center" wrapText="1"/>
      <protection/>
    </xf>
    <xf numFmtId="49" fontId="42" fillId="0" borderId="28" xfId="55" applyNumberFormat="1" applyFont="1" applyFill="1" applyBorder="1" applyAlignment="1">
      <alignment horizontal="center" vertical="center" wrapText="1"/>
      <protection/>
    </xf>
    <xf numFmtId="2" fontId="4" fillId="0" borderId="22" xfId="56" applyNumberFormat="1" applyFont="1" applyFill="1" applyBorder="1" applyAlignment="1">
      <alignment horizontal="left" vertical="top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9" width="9.14062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69" t="s">
        <v>0</v>
      </c>
      <c r="B2" s="71" t="s">
        <v>1</v>
      </c>
      <c r="C2" s="74" t="s">
        <v>246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6"/>
    </row>
    <row r="3" spans="1:63" ht="16.5" thickBot="1">
      <c r="A3" s="70"/>
      <c r="B3" s="72"/>
      <c r="C3" s="77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9"/>
      <c r="W3" s="77" t="s">
        <v>3</v>
      </c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9"/>
      <c r="AQ3" s="77" t="s">
        <v>4</v>
      </c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9"/>
      <c r="BK3" s="63" t="s">
        <v>30</v>
      </c>
    </row>
    <row r="4" spans="1:63" ht="16.5" thickBot="1">
      <c r="A4" s="70"/>
      <c r="B4" s="72"/>
      <c r="C4" s="66" t="s">
        <v>50</v>
      </c>
      <c r="D4" s="67"/>
      <c r="E4" s="67"/>
      <c r="F4" s="67"/>
      <c r="G4" s="67"/>
      <c r="H4" s="67"/>
      <c r="I4" s="67"/>
      <c r="J4" s="67"/>
      <c r="K4" s="67"/>
      <c r="L4" s="68"/>
      <c r="M4" s="66" t="s">
        <v>51</v>
      </c>
      <c r="N4" s="67"/>
      <c r="O4" s="67"/>
      <c r="P4" s="67"/>
      <c r="Q4" s="67"/>
      <c r="R4" s="67"/>
      <c r="S4" s="67"/>
      <c r="T4" s="67"/>
      <c r="U4" s="67"/>
      <c r="V4" s="68"/>
      <c r="W4" s="66" t="s">
        <v>50</v>
      </c>
      <c r="X4" s="67"/>
      <c r="Y4" s="67"/>
      <c r="Z4" s="67"/>
      <c r="AA4" s="67"/>
      <c r="AB4" s="67"/>
      <c r="AC4" s="67"/>
      <c r="AD4" s="67"/>
      <c r="AE4" s="67"/>
      <c r="AF4" s="68"/>
      <c r="AG4" s="66" t="s">
        <v>51</v>
      </c>
      <c r="AH4" s="67"/>
      <c r="AI4" s="67"/>
      <c r="AJ4" s="67"/>
      <c r="AK4" s="67"/>
      <c r="AL4" s="67"/>
      <c r="AM4" s="67"/>
      <c r="AN4" s="67"/>
      <c r="AO4" s="67"/>
      <c r="AP4" s="68"/>
      <c r="AQ4" s="66" t="s">
        <v>50</v>
      </c>
      <c r="AR4" s="67"/>
      <c r="AS4" s="67"/>
      <c r="AT4" s="67"/>
      <c r="AU4" s="67"/>
      <c r="AV4" s="67"/>
      <c r="AW4" s="67"/>
      <c r="AX4" s="67"/>
      <c r="AY4" s="67"/>
      <c r="AZ4" s="68"/>
      <c r="BA4" s="66" t="s">
        <v>51</v>
      </c>
      <c r="BB4" s="67"/>
      <c r="BC4" s="67"/>
      <c r="BD4" s="67"/>
      <c r="BE4" s="67"/>
      <c r="BF4" s="67"/>
      <c r="BG4" s="67"/>
      <c r="BH4" s="67"/>
      <c r="BI4" s="67"/>
      <c r="BJ4" s="68"/>
      <c r="BK4" s="64"/>
    </row>
    <row r="5" spans="1:63" ht="18" customHeight="1">
      <c r="A5" s="70"/>
      <c r="B5" s="72"/>
      <c r="C5" s="80" t="s">
        <v>5</v>
      </c>
      <c r="D5" s="81"/>
      <c r="E5" s="81"/>
      <c r="F5" s="81"/>
      <c r="G5" s="82"/>
      <c r="H5" s="83" t="s">
        <v>6</v>
      </c>
      <c r="I5" s="84"/>
      <c r="J5" s="84"/>
      <c r="K5" s="84"/>
      <c r="L5" s="85"/>
      <c r="M5" s="80" t="s">
        <v>5</v>
      </c>
      <c r="N5" s="81"/>
      <c r="O5" s="81"/>
      <c r="P5" s="81"/>
      <c r="Q5" s="82"/>
      <c r="R5" s="83" t="s">
        <v>6</v>
      </c>
      <c r="S5" s="84"/>
      <c r="T5" s="84"/>
      <c r="U5" s="84"/>
      <c r="V5" s="85"/>
      <c r="W5" s="80" t="s">
        <v>5</v>
      </c>
      <c r="X5" s="81"/>
      <c r="Y5" s="81"/>
      <c r="Z5" s="81"/>
      <c r="AA5" s="82"/>
      <c r="AB5" s="83" t="s">
        <v>6</v>
      </c>
      <c r="AC5" s="84"/>
      <c r="AD5" s="84"/>
      <c r="AE5" s="84"/>
      <c r="AF5" s="85"/>
      <c r="AG5" s="80" t="s">
        <v>5</v>
      </c>
      <c r="AH5" s="81"/>
      <c r="AI5" s="81"/>
      <c r="AJ5" s="81"/>
      <c r="AK5" s="82"/>
      <c r="AL5" s="83" t="s">
        <v>6</v>
      </c>
      <c r="AM5" s="84"/>
      <c r="AN5" s="84"/>
      <c r="AO5" s="84"/>
      <c r="AP5" s="85"/>
      <c r="AQ5" s="80" t="s">
        <v>5</v>
      </c>
      <c r="AR5" s="81"/>
      <c r="AS5" s="81"/>
      <c r="AT5" s="81"/>
      <c r="AU5" s="82"/>
      <c r="AV5" s="83" t="s">
        <v>6</v>
      </c>
      <c r="AW5" s="84"/>
      <c r="AX5" s="84"/>
      <c r="AY5" s="84"/>
      <c r="AZ5" s="85"/>
      <c r="BA5" s="80" t="s">
        <v>5</v>
      </c>
      <c r="BB5" s="81"/>
      <c r="BC5" s="81"/>
      <c r="BD5" s="81"/>
      <c r="BE5" s="82"/>
      <c r="BF5" s="83" t="s">
        <v>6</v>
      </c>
      <c r="BG5" s="84"/>
      <c r="BH5" s="84"/>
      <c r="BI5" s="84"/>
      <c r="BJ5" s="85"/>
      <c r="BK5" s="64"/>
    </row>
    <row r="6" spans="1:63" ht="15">
      <c r="A6" s="70"/>
      <c r="B6" s="73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5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33.610301824451504</v>
      </c>
      <c r="E9" s="22">
        <v>0</v>
      </c>
      <c r="F9" s="22">
        <v>0</v>
      </c>
      <c r="G9" s="23">
        <v>0</v>
      </c>
      <c r="H9" s="21">
        <v>227.2271194107311</v>
      </c>
      <c r="I9" s="22">
        <v>15076.740729235768</v>
      </c>
      <c r="J9" s="22">
        <v>748.6497456735805</v>
      </c>
      <c r="K9" s="22">
        <v>0</v>
      </c>
      <c r="L9" s="23">
        <v>620.5167010891146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152.3866749977395</v>
      </c>
      <c r="S9" s="22">
        <v>1176.697245722963</v>
      </c>
      <c r="T9" s="22">
        <v>108.9808618702576</v>
      </c>
      <c r="U9" s="22">
        <v>0</v>
      </c>
      <c r="V9" s="23">
        <v>178.47936500792764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332.0510673641172</v>
      </c>
      <c r="AW9" s="22">
        <v>2204.2039375523514</v>
      </c>
      <c r="AX9" s="22">
        <v>5.5244081241931005</v>
      </c>
      <c r="AY9" s="22">
        <v>0</v>
      </c>
      <c r="AZ9" s="23">
        <v>979.2668353397921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225.53755596837036</v>
      </c>
      <c r="BG9" s="22">
        <v>266.85727324768646</v>
      </c>
      <c r="BH9" s="22">
        <v>22.2204747930316</v>
      </c>
      <c r="BI9" s="22">
        <v>0</v>
      </c>
      <c r="BJ9" s="23">
        <v>243.18979118983705</v>
      </c>
      <c r="BK9" s="24">
        <f>SUM(C9:BJ9)</f>
        <v>22602.140088411914</v>
      </c>
    </row>
    <row r="10" spans="1:63" s="25" customFormat="1" ht="14.25">
      <c r="A10" s="20"/>
      <c r="B10" s="7" t="s">
        <v>98</v>
      </c>
      <c r="C10" s="21">
        <v>0</v>
      </c>
      <c r="D10" s="22">
        <v>29.252175679967703</v>
      </c>
      <c r="E10" s="22">
        <v>0</v>
      </c>
      <c r="F10" s="22">
        <v>0</v>
      </c>
      <c r="G10" s="23">
        <v>0</v>
      </c>
      <c r="H10" s="21">
        <v>3.6514218166079995</v>
      </c>
      <c r="I10" s="22">
        <v>3693.2812546467085</v>
      </c>
      <c r="J10" s="22">
        <v>7.0131483300644</v>
      </c>
      <c r="K10" s="22">
        <v>0</v>
      </c>
      <c r="L10" s="23">
        <v>32.19422100099731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2.2724307688335004</v>
      </c>
      <c r="S10" s="22">
        <v>132.9560193520316</v>
      </c>
      <c r="T10" s="22">
        <v>9.4569271874836</v>
      </c>
      <c r="U10" s="22">
        <v>0</v>
      </c>
      <c r="V10" s="23">
        <v>8.4466511603853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22.074262472701992</v>
      </c>
      <c r="AW10" s="22">
        <v>2078.776090421214</v>
      </c>
      <c r="AX10" s="22">
        <v>2.5339245086774</v>
      </c>
      <c r="AY10" s="22">
        <v>0</v>
      </c>
      <c r="AZ10" s="23">
        <v>90.14023258139422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20.315191175722703</v>
      </c>
      <c r="BG10" s="22">
        <v>15.1062754886424</v>
      </c>
      <c r="BH10" s="22">
        <v>3.7205412047094</v>
      </c>
      <c r="BI10" s="22">
        <v>0</v>
      </c>
      <c r="BJ10" s="23">
        <v>27.849117770627505</v>
      </c>
      <c r="BK10" s="24">
        <f>SUM(C10:BJ10)</f>
        <v>6179.03988556677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62.8624775044192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230.8785412273391</v>
      </c>
      <c r="I11" s="27">
        <f t="shared" si="0"/>
        <v>18770.021983882478</v>
      </c>
      <c r="J11" s="27">
        <f t="shared" si="0"/>
        <v>755.6628940036449</v>
      </c>
      <c r="K11" s="27">
        <f t="shared" si="0"/>
        <v>0</v>
      </c>
      <c r="L11" s="28">
        <f t="shared" si="0"/>
        <v>652.7109220901119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154.659105766573</v>
      </c>
      <c r="S11" s="27">
        <f t="shared" si="0"/>
        <v>1309.6532650749946</v>
      </c>
      <c r="T11" s="27">
        <f t="shared" si="0"/>
        <v>118.4377890577412</v>
      </c>
      <c r="U11" s="27">
        <f t="shared" si="0"/>
        <v>0</v>
      </c>
      <c r="V11" s="28">
        <f t="shared" si="0"/>
        <v>186.92601616831294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354.1253298368192</v>
      </c>
      <c r="AW11" s="27">
        <f t="shared" si="1"/>
        <v>4282.9800279735655</v>
      </c>
      <c r="AX11" s="27">
        <f t="shared" si="1"/>
        <v>8.058332632870501</v>
      </c>
      <c r="AY11" s="27">
        <f t="shared" si="1"/>
        <v>0</v>
      </c>
      <c r="AZ11" s="28">
        <f t="shared" si="1"/>
        <v>1069.4070679211864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245.85274714409306</v>
      </c>
      <c r="BG11" s="27">
        <f t="shared" si="1"/>
        <v>281.96354873632885</v>
      </c>
      <c r="BH11" s="27">
        <f t="shared" si="1"/>
        <v>25.941015997740998</v>
      </c>
      <c r="BI11" s="27">
        <f t="shared" si="1"/>
        <v>0</v>
      </c>
      <c r="BJ11" s="28">
        <f t="shared" si="1"/>
        <v>271.03890896046454</v>
      </c>
      <c r="BK11" s="29">
        <f t="shared" si="1"/>
        <v>28781.179973978684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44.8162567574515</v>
      </c>
      <c r="E14" s="22">
        <v>0</v>
      </c>
      <c r="F14" s="22">
        <v>0</v>
      </c>
      <c r="G14" s="23">
        <v>0</v>
      </c>
      <c r="H14" s="21">
        <v>124.7165866834948</v>
      </c>
      <c r="I14" s="22">
        <v>750.1515045173848</v>
      </c>
      <c r="J14" s="22">
        <v>0</v>
      </c>
      <c r="K14" s="22">
        <v>0</v>
      </c>
      <c r="L14" s="23">
        <v>277.4895317348308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44.7443302510796</v>
      </c>
      <c r="S14" s="22">
        <v>84.9971590330634</v>
      </c>
      <c r="T14" s="22">
        <v>16.1667741261612</v>
      </c>
      <c r="U14" s="22">
        <v>0</v>
      </c>
      <c r="V14" s="23">
        <v>34.17819891818909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37.72389758138511</v>
      </c>
      <c r="AW14" s="22">
        <v>218.50803835062555</v>
      </c>
      <c r="AX14" s="22">
        <v>2.6094535519999</v>
      </c>
      <c r="AY14" s="22">
        <v>0</v>
      </c>
      <c r="AZ14" s="23">
        <v>141.7858621471705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15.159685263240497</v>
      </c>
      <c r="BG14" s="22">
        <v>18.0120056925464</v>
      </c>
      <c r="BH14" s="22">
        <v>10.7866291701934</v>
      </c>
      <c r="BI14" s="22">
        <v>0</v>
      </c>
      <c r="BJ14" s="23">
        <v>26.3154923809283</v>
      </c>
      <c r="BK14" s="24">
        <f>SUM(C14:BJ14)</f>
        <v>1848.161406159745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44.8162567574515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124.7165866834948</v>
      </c>
      <c r="I15" s="27">
        <f t="shared" si="2"/>
        <v>750.1515045173848</v>
      </c>
      <c r="J15" s="27">
        <f t="shared" si="2"/>
        <v>0</v>
      </c>
      <c r="K15" s="27">
        <f t="shared" si="2"/>
        <v>0</v>
      </c>
      <c r="L15" s="28">
        <f t="shared" si="2"/>
        <v>277.4895317348308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44.7443302510796</v>
      </c>
      <c r="S15" s="27">
        <f t="shared" si="2"/>
        <v>84.9971590330634</v>
      </c>
      <c r="T15" s="27">
        <f t="shared" si="2"/>
        <v>16.1667741261612</v>
      </c>
      <c r="U15" s="27">
        <f t="shared" si="2"/>
        <v>0</v>
      </c>
      <c r="V15" s="28">
        <f t="shared" si="2"/>
        <v>34.17819891818909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37.72389758138511</v>
      </c>
      <c r="AW15" s="27">
        <f t="shared" si="2"/>
        <v>218.50803835062555</v>
      </c>
      <c r="AX15" s="27">
        <f t="shared" si="2"/>
        <v>2.6094535519999</v>
      </c>
      <c r="AY15" s="27">
        <f t="shared" si="2"/>
        <v>0</v>
      </c>
      <c r="AZ15" s="28">
        <f t="shared" si="2"/>
        <v>141.7858621471705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15.159685263240497</v>
      </c>
      <c r="BG15" s="27">
        <f t="shared" si="2"/>
        <v>18.0120056925464</v>
      </c>
      <c r="BH15" s="27">
        <f t="shared" si="2"/>
        <v>10.7866291701934</v>
      </c>
      <c r="BI15" s="27">
        <f t="shared" si="2"/>
        <v>0</v>
      </c>
      <c r="BJ15" s="28">
        <f t="shared" si="2"/>
        <v>26.3154923809283</v>
      </c>
      <c r="BK15" s="28">
        <f t="shared" si="2"/>
        <v>1848.161406159745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0.5145438305483</v>
      </c>
      <c r="E18" s="22">
        <v>0</v>
      </c>
      <c r="F18" s="22">
        <v>0</v>
      </c>
      <c r="G18" s="23">
        <v>0</v>
      </c>
      <c r="H18" s="21">
        <v>0.09161909616099999</v>
      </c>
      <c r="I18" s="22">
        <v>0</v>
      </c>
      <c r="J18" s="22">
        <v>0</v>
      </c>
      <c r="K18" s="22">
        <v>0</v>
      </c>
      <c r="L18" s="23">
        <v>0.40063492909650006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0.045715519903000004</v>
      </c>
      <c r="S18" s="22">
        <v>0</v>
      </c>
      <c r="T18" s="22">
        <v>0</v>
      </c>
      <c r="U18" s="22">
        <v>0</v>
      </c>
      <c r="V18" s="23">
        <v>0.0834170243548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0.39497241409569994</v>
      </c>
      <c r="AW18" s="22">
        <v>1.7546357282423457</v>
      </c>
      <c r="AX18" s="22">
        <v>0</v>
      </c>
      <c r="AY18" s="22">
        <v>0</v>
      </c>
      <c r="AZ18" s="23">
        <v>0.8074490919351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0.3656960961925</v>
      </c>
      <c r="BG18" s="22">
        <v>0.0243666439354</v>
      </c>
      <c r="BH18" s="22">
        <v>0</v>
      </c>
      <c r="BI18" s="22">
        <v>0</v>
      </c>
      <c r="BJ18" s="23">
        <v>0.241924519645</v>
      </c>
      <c r="BK18" s="24">
        <f aca="true" t="shared" si="3" ref="BK18:BK29">SUM(C18:BJ18)</f>
        <v>4.7249748941096446</v>
      </c>
    </row>
    <row r="19" spans="1:63" s="25" customFormat="1" ht="14.25">
      <c r="A19" s="20"/>
      <c r="B19" s="7" t="s">
        <v>101</v>
      </c>
      <c r="C19" s="21">
        <v>0</v>
      </c>
      <c r="D19" s="22">
        <v>0.5101879696129</v>
      </c>
      <c r="E19" s="22">
        <v>0</v>
      </c>
      <c r="F19" s="22">
        <v>0</v>
      </c>
      <c r="G19" s="23">
        <v>0</v>
      </c>
      <c r="H19" s="21">
        <v>0.0530977612255</v>
      </c>
      <c r="I19" s="22">
        <v>0.0552659000322</v>
      </c>
      <c r="J19" s="22">
        <v>0</v>
      </c>
      <c r="K19" s="22">
        <v>0</v>
      </c>
      <c r="L19" s="23">
        <v>0.35631668103220004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0.0491081880643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0.2013119961925</v>
      </c>
      <c r="AW19" s="22">
        <v>1.1455165499272777</v>
      </c>
      <c r="AX19" s="22">
        <v>0</v>
      </c>
      <c r="AY19" s="22">
        <v>0</v>
      </c>
      <c r="AZ19" s="23">
        <v>0.8832569066447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0.0830798493543</v>
      </c>
      <c r="BG19" s="22">
        <v>0</v>
      </c>
      <c r="BH19" s="22">
        <v>0</v>
      </c>
      <c r="BI19" s="22">
        <v>0</v>
      </c>
      <c r="BJ19" s="23">
        <v>0.2135503495483</v>
      </c>
      <c r="BK19" s="24">
        <f t="shared" si="3"/>
        <v>3.550692151634178</v>
      </c>
    </row>
    <row r="20" spans="1:63" s="25" customFormat="1" ht="14.25">
      <c r="A20" s="20"/>
      <c r="B20" s="7" t="s">
        <v>220</v>
      </c>
      <c r="C20" s="21">
        <v>0</v>
      </c>
      <c r="D20" s="22">
        <v>0.5584164516129</v>
      </c>
      <c r="E20" s="22">
        <v>0</v>
      </c>
      <c r="F20" s="22">
        <v>0</v>
      </c>
      <c r="G20" s="23">
        <v>0</v>
      </c>
      <c r="H20" s="21">
        <v>0.0312713212902</v>
      </c>
      <c r="I20" s="22">
        <v>0</v>
      </c>
      <c r="J20" s="22">
        <v>0</v>
      </c>
      <c r="K20" s="22">
        <v>0</v>
      </c>
      <c r="L20" s="23">
        <v>195.6546058174192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0.0124473169676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0.0084731787095</v>
      </c>
      <c r="AW20" s="22">
        <v>0</v>
      </c>
      <c r="AX20" s="22">
        <v>0</v>
      </c>
      <c r="AY20" s="22">
        <v>0</v>
      </c>
      <c r="AZ20" s="23">
        <v>0.1092594098489387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0.0027872298385</v>
      </c>
      <c r="BG20" s="22">
        <v>0</v>
      </c>
      <c r="BH20" s="22">
        <v>0</v>
      </c>
      <c r="BI20" s="22">
        <v>0</v>
      </c>
      <c r="BJ20" s="23">
        <v>0.0434807854838</v>
      </c>
      <c r="BK20" s="24">
        <f t="shared" si="3"/>
        <v>196.42074151117063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0.8073663730633002</v>
      </c>
      <c r="I21" s="22">
        <v>4.7471801273221</v>
      </c>
      <c r="J21" s="22">
        <v>0.3177542741935</v>
      </c>
      <c r="K21" s="22">
        <v>0</v>
      </c>
      <c r="L21" s="23">
        <v>25.5623027496442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0.4492740138374</v>
      </c>
      <c r="S21" s="22">
        <v>6.656316535806299</v>
      </c>
      <c r="T21" s="22">
        <v>0</v>
      </c>
      <c r="U21" s="22">
        <v>0</v>
      </c>
      <c r="V21" s="23">
        <v>3.9941390890962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8.7118635945084</v>
      </c>
      <c r="AW21" s="22">
        <v>36.68076994882878</v>
      </c>
      <c r="AX21" s="22">
        <v>0</v>
      </c>
      <c r="AY21" s="22">
        <v>0</v>
      </c>
      <c r="AZ21" s="23">
        <v>84.394488428216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2.1273938748986</v>
      </c>
      <c r="BG21" s="22">
        <v>12.655800140418703</v>
      </c>
      <c r="BH21" s="22">
        <v>0.6457422580644999</v>
      </c>
      <c r="BI21" s="22">
        <v>0</v>
      </c>
      <c r="BJ21" s="23">
        <v>12.6034782258354</v>
      </c>
      <c r="BK21" s="24">
        <f t="shared" si="3"/>
        <v>200.35386963373338</v>
      </c>
    </row>
    <row r="22" spans="1:63" s="25" customFormat="1" ht="14.25">
      <c r="A22" s="20"/>
      <c r="B22" s="7" t="s">
        <v>103</v>
      </c>
      <c r="C22" s="21">
        <v>0</v>
      </c>
      <c r="D22" s="22">
        <v>2.524404516129</v>
      </c>
      <c r="E22" s="22">
        <v>0</v>
      </c>
      <c r="F22" s="22">
        <v>0</v>
      </c>
      <c r="G22" s="23">
        <v>0</v>
      </c>
      <c r="H22" s="21">
        <v>0.08591481319309999</v>
      </c>
      <c r="I22" s="22">
        <v>58.2127681419354</v>
      </c>
      <c r="J22" s="22">
        <v>0</v>
      </c>
      <c r="K22" s="22">
        <v>0</v>
      </c>
      <c r="L22" s="23">
        <v>5.0788230469997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0.0277684496772</v>
      </c>
      <c r="S22" s="22">
        <v>0</v>
      </c>
      <c r="T22" s="22">
        <v>0</v>
      </c>
      <c r="U22" s="22">
        <v>0</v>
      </c>
      <c r="V22" s="23">
        <v>1.4143718490321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0.17574843361160003</v>
      </c>
      <c r="AW22" s="22">
        <v>25.196458742208748</v>
      </c>
      <c r="AX22" s="22">
        <v>0</v>
      </c>
      <c r="AY22" s="22">
        <v>0</v>
      </c>
      <c r="AZ22" s="23">
        <v>9.8435452597406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0.0745614608705</v>
      </c>
      <c r="BG22" s="22">
        <v>0</v>
      </c>
      <c r="BH22" s="22">
        <v>0</v>
      </c>
      <c r="BI22" s="22">
        <v>0</v>
      </c>
      <c r="BJ22" s="23">
        <v>0.5766353741935001</v>
      </c>
      <c r="BK22" s="24">
        <f t="shared" si="3"/>
        <v>103.21100008759143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0.2614617999029</v>
      </c>
      <c r="I23" s="22">
        <v>15.966224907386898</v>
      </c>
      <c r="J23" s="22">
        <v>0</v>
      </c>
      <c r="K23" s="22">
        <v>0</v>
      </c>
      <c r="L23" s="23">
        <v>2.0370232024513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0.025278500290000002</v>
      </c>
      <c r="S23" s="22">
        <v>0.5603679912902</v>
      </c>
      <c r="T23" s="22">
        <v>0</v>
      </c>
      <c r="U23" s="22">
        <v>0</v>
      </c>
      <c r="V23" s="23">
        <v>0.41110518548380004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0.3910458652575001</v>
      </c>
      <c r="AW23" s="22">
        <v>1.706065282127782</v>
      </c>
      <c r="AX23" s="22">
        <v>0</v>
      </c>
      <c r="AY23" s="22">
        <v>0</v>
      </c>
      <c r="AZ23" s="23">
        <v>25.694785316869403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0.027640189677199997</v>
      </c>
      <c r="BG23" s="22">
        <v>3.7691167741935</v>
      </c>
      <c r="BH23" s="22">
        <v>0</v>
      </c>
      <c r="BI23" s="22">
        <v>0</v>
      </c>
      <c r="BJ23" s="23">
        <v>1.6837683776127</v>
      </c>
      <c r="BK23" s="24">
        <f t="shared" si="3"/>
        <v>52.53388339254319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0.058093546451200004</v>
      </c>
      <c r="I24" s="22">
        <v>0</v>
      </c>
      <c r="J24" s="22">
        <v>0</v>
      </c>
      <c r="K24" s="22">
        <v>0</v>
      </c>
      <c r="L24" s="23">
        <v>1.858700572903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0.0326219253868</v>
      </c>
      <c r="S24" s="22">
        <v>0</v>
      </c>
      <c r="T24" s="22">
        <v>0</v>
      </c>
      <c r="U24" s="22">
        <v>0</v>
      </c>
      <c r="V24" s="23">
        <v>1.0802434375806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0.0628216823868</v>
      </c>
      <c r="AW24" s="22">
        <v>0.6897843290280785</v>
      </c>
      <c r="AX24" s="22">
        <v>0</v>
      </c>
      <c r="AY24" s="22">
        <v>0</v>
      </c>
      <c r="AZ24" s="23">
        <v>20.688681090934505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0.0276606489353</v>
      </c>
      <c r="BG24" s="22">
        <v>0</v>
      </c>
      <c r="BH24" s="22">
        <v>0</v>
      </c>
      <c r="BI24" s="22">
        <v>0</v>
      </c>
      <c r="BJ24" s="23">
        <v>0.37625283870959997</v>
      </c>
      <c r="BK24" s="24">
        <f t="shared" si="3"/>
        <v>24.874860072315883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0.1115243843865</v>
      </c>
      <c r="I25" s="22">
        <v>115.26567966774151</v>
      </c>
      <c r="J25" s="22">
        <v>0</v>
      </c>
      <c r="K25" s="22">
        <v>0</v>
      </c>
      <c r="L25" s="23">
        <v>15.0423326593868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0.072227789806</v>
      </c>
      <c r="S25" s="22">
        <v>9.7429572580644</v>
      </c>
      <c r="T25" s="22">
        <v>0</v>
      </c>
      <c r="U25" s="22">
        <v>0</v>
      </c>
      <c r="V25" s="23">
        <v>0.2692355818062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0.2122870747733</v>
      </c>
      <c r="AW25" s="22">
        <v>9.919989859454843</v>
      </c>
      <c r="AX25" s="22">
        <v>0</v>
      </c>
      <c r="AY25" s="22">
        <v>0</v>
      </c>
      <c r="AZ25" s="23">
        <v>12.6114392521265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0.2182539785479</v>
      </c>
      <c r="BG25" s="22">
        <v>4.517349516128999</v>
      </c>
      <c r="BH25" s="22">
        <v>0</v>
      </c>
      <c r="BI25" s="22">
        <v>0</v>
      </c>
      <c r="BJ25" s="23">
        <v>0.1363775507418</v>
      </c>
      <c r="BK25" s="24">
        <f t="shared" si="3"/>
        <v>168.11965457296472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0.1627739870319</v>
      </c>
      <c r="I26" s="22">
        <v>137.9220025806448</v>
      </c>
      <c r="J26" s="22">
        <v>0</v>
      </c>
      <c r="K26" s="22">
        <v>0</v>
      </c>
      <c r="L26" s="23">
        <v>4.5130652023218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0.0662909965159</v>
      </c>
      <c r="S26" s="22">
        <v>0.8951918658064</v>
      </c>
      <c r="T26" s="22">
        <v>0</v>
      </c>
      <c r="U26" s="22">
        <v>0</v>
      </c>
      <c r="V26" s="23">
        <v>1.1537410385804998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0.0704409803222</v>
      </c>
      <c r="AW26" s="22">
        <v>0.18741175173498495</v>
      </c>
      <c r="AX26" s="22">
        <v>0</v>
      </c>
      <c r="AY26" s="22">
        <v>0</v>
      </c>
      <c r="AZ26" s="23">
        <v>9.391254592482799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0.0329586198383</v>
      </c>
      <c r="BG26" s="22">
        <v>0</v>
      </c>
      <c r="BH26" s="22">
        <v>0</v>
      </c>
      <c r="BI26" s="22">
        <v>0</v>
      </c>
      <c r="BJ26" s="23">
        <v>0.0258498967741</v>
      </c>
      <c r="BK26" s="24">
        <f t="shared" si="3"/>
        <v>154.4209815120537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0.5934760111611</v>
      </c>
      <c r="I27" s="22">
        <v>3.6048621115806005</v>
      </c>
      <c r="J27" s="22">
        <v>0</v>
      </c>
      <c r="K27" s="22">
        <v>0</v>
      </c>
      <c r="L27" s="23">
        <v>16.1625000447738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0.38017356783840006</v>
      </c>
      <c r="S27" s="22">
        <v>1.61946225</v>
      </c>
      <c r="T27" s="22">
        <v>0</v>
      </c>
      <c r="U27" s="22">
        <v>0</v>
      </c>
      <c r="V27" s="23">
        <v>8.409764942645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3.3324589539297005</v>
      </c>
      <c r="AW27" s="22">
        <v>16.19365167609197</v>
      </c>
      <c r="AX27" s="22">
        <v>0.5788011290322</v>
      </c>
      <c r="AY27" s="22">
        <v>0</v>
      </c>
      <c r="AZ27" s="23">
        <v>36.3844115283151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1.7423274046411001</v>
      </c>
      <c r="BG27" s="22">
        <v>0.2951769997418</v>
      </c>
      <c r="BH27" s="22">
        <v>0</v>
      </c>
      <c r="BI27" s="22">
        <v>0</v>
      </c>
      <c r="BJ27" s="23">
        <v>19.228477577771702</v>
      </c>
      <c r="BK27" s="24">
        <f t="shared" si="3"/>
        <v>108.52554419752248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0.186111344</v>
      </c>
      <c r="I28" s="22">
        <v>110.10054206000001</v>
      </c>
      <c r="J28" s="22">
        <v>0</v>
      </c>
      <c r="K28" s="22">
        <v>0</v>
      </c>
      <c r="L28" s="23">
        <v>11.97929772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0.0032401</v>
      </c>
      <c r="S28" s="22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0.0606101029352</v>
      </c>
      <c r="AW28" s="22">
        <v>6.954165290508534</v>
      </c>
      <c r="AX28" s="22">
        <v>0</v>
      </c>
      <c r="AY28" s="22">
        <v>0</v>
      </c>
      <c r="AZ28" s="23">
        <v>6.4589826386118006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0.07280521690309999</v>
      </c>
      <c r="BG28" s="22">
        <v>0</v>
      </c>
      <c r="BH28" s="22">
        <v>0</v>
      </c>
      <c r="BI28" s="22">
        <v>0</v>
      </c>
      <c r="BJ28" s="23">
        <v>0.08275533825789999</v>
      </c>
      <c r="BK28" s="24">
        <f t="shared" si="3"/>
        <v>135.89850981121657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0.3565056362895</v>
      </c>
      <c r="I29" s="22">
        <v>1.0355813593225</v>
      </c>
      <c r="J29" s="22">
        <v>0</v>
      </c>
      <c r="K29" s="22">
        <v>0</v>
      </c>
      <c r="L29" s="23">
        <v>9.7727719467414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0.0450946774191</v>
      </c>
      <c r="S29" s="22">
        <v>0</v>
      </c>
      <c r="T29" s="22">
        <v>0</v>
      </c>
      <c r="U29" s="22">
        <v>0</v>
      </c>
      <c r="V29" s="23">
        <v>0.452618026645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0.5425555249987</v>
      </c>
      <c r="AW29" s="22">
        <v>2.771826158298201</v>
      </c>
      <c r="AX29" s="22">
        <v>0</v>
      </c>
      <c r="AY29" s="22">
        <v>0</v>
      </c>
      <c r="AZ29" s="23">
        <v>15.954032789965101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0.1169630948382</v>
      </c>
      <c r="BG29" s="22">
        <v>0.4710477360967</v>
      </c>
      <c r="BH29" s="22">
        <v>0</v>
      </c>
      <c r="BI29" s="22">
        <v>0</v>
      </c>
      <c r="BJ29" s="23">
        <v>1.0497416256127001</v>
      </c>
      <c r="BK29" s="24">
        <f t="shared" si="3"/>
        <v>32.568738576227105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0.1681500135801</v>
      </c>
      <c r="I30" s="22">
        <v>108.14960516129001</v>
      </c>
      <c r="J30" s="22">
        <v>0</v>
      </c>
      <c r="K30" s="22">
        <v>0</v>
      </c>
      <c r="L30" s="23">
        <v>97.54669008690261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0.132671754677</v>
      </c>
      <c r="S30" s="22">
        <v>14.561750635354699</v>
      </c>
      <c r="T30" s="22">
        <v>0</v>
      </c>
      <c r="U30" s="22">
        <v>0</v>
      </c>
      <c r="V30" s="23">
        <v>5.0554820923224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0.43175847603070006</v>
      </c>
      <c r="AW30" s="22">
        <v>12.134159294291374</v>
      </c>
      <c r="AX30" s="22">
        <v>0</v>
      </c>
      <c r="AY30" s="22">
        <v>0</v>
      </c>
      <c r="AZ30" s="23">
        <v>23.361084638222405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0.1156027585798</v>
      </c>
      <c r="BG30" s="22">
        <v>0</v>
      </c>
      <c r="BH30" s="22">
        <v>0</v>
      </c>
      <c r="BI30" s="22">
        <v>0</v>
      </c>
      <c r="BJ30" s="23">
        <v>1.1606753516126</v>
      </c>
      <c r="BK30" s="24">
        <f aca="true" t="shared" si="4" ref="BK30:BK39">SUM(C30:BJ30)</f>
        <v>262.81763026286376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0.3857688152253</v>
      </c>
      <c r="I31" s="22">
        <v>3.954655277774</v>
      </c>
      <c r="J31" s="22">
        <v>0</v>
      </c>
      <c r="K31" s="22">
        <v>0</v>
      </c>
      <c r="L31" s="23">
        <v>4.8420973799993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0.2330001719995</v>
      </c>
      <c r="S31" s="22">
        <v>4.913289964516</v>
      </c>
      <c r="T31" s="22">
        <v>0</v>
      </c>
      <c r="U31" s="22">
        <v>0</v>
      </c>
      <c r="V31" s="23">
        <v>3.0303661575157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1.1881582236096997</v>
      </c>
      <c r="AW31" s="22">
        <v>2.903209115841932</v>
      </c>
      <c r="AX31" s="22">
        <v>0</v>
      </c>
      <c r="AY31" s="22">
        <v>0</v>
      </c>
      <c r="AZ31" s="23">
        <v>15.807283478898801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1.8397488035127993</v>
      </c>
      <c r="BG31" s="22">
        <v>1.6904070356771</v>
      </c>
      <c r="BH31" s="22">
        <v>0</v>
      </c>
      <c r="BI31" s="22">
        <v>0</v>
      </c>
      <c r="BJ31" s="23">
        <v>6.355609332868</v>
      </c>
      <c r="BK31" s="24">
        <f t="shared" si="4"/>
        <v>47.14359375743813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0.11632867728990001</v>
      </c>
      <c r="I32" s="22">
        <v>56.67091430074159</v>
      </c>
      <c r="J32" s="22">
        <v>0</v>
      </c>
      <c r="K32" s="22">
        <v>0</v>
      </c>
      <c r="L32" s="23">
        <v>50.745674244483396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0.0637309134511</v>
      </c>
      <c r="S32" s="22">
        <v>0.031800266129</v>
      </c>
      <c r="T32" s="22">
        <v>0</v>
      </c>
      <c r="U32" s="22">
        <v>0</v>
      </c>
      <c r="V32" s="23">
        <v>0.4763374583224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0.30425753212789997</v>
      </c>
      <c r="AW32" s="22">
        <v>2.618022315692369</v>
      </c>
      <c r="AX32" s="22">
        <v>0</v>
      </c>
      <c r="AY32" s="22">
        <v>0</v>
      </c>
      <c r="AZ32" s="23">
        <v>9.0465245941274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0.1559250382252</v>
      </c>
      <c r="BG32" s="22">
        <v>0</v>
      </c>
      <c r="BH32" s="22">
        <v>0</v>
      </c>
      <c r="BI32" s="22">
        <v>0</v>
      </c>
      <c r="BJ32" s="23">
        <v>2.5060150351929</v>
      </c>
      <c r="BK32" s="24">
        <f t="shared" si="4"/>
        <v>122.73553037578318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0.25696019038670004</v>
      </c>
      <c r="I33" s="22">
        <v>366.55774511538664</v>
      </c>
      <c r="J33" s="22">
        <v>0</v>
      </c>
      <c r="K33" s="22">
        <v>0</v>
      </c>
      <c r="L33" s="23">
        <v>24.216185720676698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0.0667511588708</v>
      </c>
      <c r="S33" s="22">
        <v>1.3896955551612</v>
      </c>
      <c r="T33" s="22">
        <v>0</v>
      </c>
      <c r="U33" s="22">
        <v>0</v>
      </c>
      <c r="V33" s="23">
        <v>2.31044667829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0.49688924993480005</v>
      </c>
      <c r="AW33" s="22">
        <v>1.2662335418536887</v>
      </c>
      <c r="AX33" s="22">
        <v>0</v>
      </c>
      <c r="AY33" s="22">
        <v>0</v>
      </c>
      <c r="AZ33" s="23">
        <v>14.293373828514403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0.11083546019320002</v>
      </c>
      <c r="BG33" s="22">
        <v>0</v>
      </c>
      <c r="BH33" s="22">
        <v>0</v>
      </c>
      <c r="BI33" s="22">
        <v>0</v>
      </c>
      <c r="BJ33" s="23">
        <v>26.6143063899029</v>
      </c>
      <c r="BK33" s="24">
        <f t="shared" si="4"/>
        <v>437.579422889171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0.0521290789349</v>
      </c>
      <c r="I34" s="22">
        <v>96.39440387096738</v>
      </c>
      <c r="J34" s="22">
        <v>0</v>
      </c>
      <c r="K34" s="22">
        <v>0</v>
      </c>
      <c r="L34" s="23">
        <v>5.9633954032898995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0.006468572483599999</v>
      </c>
      <c r="S34" s="22">
        <v>0</v>
      </c>
      <c r="T34" s="22">
        <v>0</v>
      </c>
      <c r="U34" s="22">
        <v>0</v>
      </c>
      <c r="V34" s="23">
        <v>0.001274689129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0.4450311747734</v>
      </c>
      <c r="AW34" s="22">
        <v>1.159692504194697</v>
      </c>
      <c r="AX34" s="22">
        <v>0</v>
      </c>
      <c r="AY34" s="22">
        <v>0</v>
      </c>
      <c r="AZ34" s="23">
        <v>36.175661498741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0.0195385099999</v>
      </c>
      <c r="BG34" s="22">
        <v>0</v>
      </c>
      <c r="BH34" s="22">
        <v>0</v>
      </c>
      <c r="BI34" s="22">
        <v>0</v>
      </c>
      <c r="BJ34" s="23">
        <v>0.22059608064509997</v>
      </c>
      <c r="BK34" s="24">
        <f>SUM(C34:BJ34)</f>
        <v>140.43819138315888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0.1035818180643</v>
      </c>
      <c r="I35" s="22">
        <v>118.8196275892579</v>
      </c>
      <c r="J35" s="22">
        <v>0</v>
      </c>
      <c r="K35" s="22">
        <v>0</v>
      </c>
      <c r="L35" s="23">
        <v>14.045605954515802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0.030316738612699998</v>
      </c>
      <c r="S35" s="22">
        <v>0</v>
      </c>
      <c r="T35" s="22">
        <v>0</v>
      </c>
      <c r="U35" s="22">
        <v>0</v>
      </c>
      <c r="V35" s="23">
        <v>0.0014830970321999999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0.0828353361931</v>
      </c>
      <c r="AW35" s="22">
        <v>0.3640832125871222</v>
      </c>
      <c r="AX35" s="22">
        <v>0</v>
      </c>
      <c r="AY35" s="22">
        <v>0</v>
      </c>
      <c r="AZ35" s="23">
        <v>3.7910333678701997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0.033898410677100005</v>
      </c>
      <c r="BG35" s="22">
        <v>0</v>
      </c>
      <c r="BH35" s="22">
        <v>0</v>
      </c>
      <c r="BI35" s="22">
        <v>0</v>
      </c>
      <c r="BJ35" s="23">
        <v>2.2598268387096</v>
      </c>
      <c r="BK35" s="24">
        <f t="shared" si="4"/>
        <v>139.53229236352007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0.9311397703215002</v>
      </c>
      <c r="I36" s="22">
        <v>12.2119229254836</v>
      </c>
      <c r="J36" s="22">
        <v>0</v>
      </c>
      <c r="K36" s="22">
        <v>0</v>
      </c>
      <c r="L36" s="23">
        <v>11.479914663095801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0.5945639280309999</v>
      </c>
      <c r="S36" s="22">
        <v>0.028407548387</v>
      </c>
      <c r="T36" s="22">
        <v>0</v>
      </c>
      <c r="U36" s="22">
        <v>0</v>
      </c>
      <c r="V36" s="23">
        <v>6.795091355612101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4.062350521989599</v>
      </c>
      <c r="AW36" s="22">
        <v>18.562090705396724</v>
      </c>
      <c r="AX36" s="22">
        <v>0.1119901935483</v>
      </c>
      <c r="AY36" s="22">
        <v>0</v>
      </c>
      <c r="AZ36" s="23">
        <v>27.4985993530531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3.2446350754742004</v>
      </c>
      <c r="BG36" s="22">
        <v>7.563240922708999</v>
      </c>
      <c r="BH36" s="22">
        <v>0</v>
      </c>
      <c r="BI36" s="22">
        <v>0</v>
      </c>
      <c r="BJ36" s="23">
        <v>30.0253651907687</v>
      </c>
      <c r="BK36" s="24">
        <f t="shared" si="4"/>
        <v>123.10931215387063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0.10814141254790001</v>
      </c>
      <c r="I37" s="22">
        <v>23.780779432257802</v>
      </c>
      <c r="J37" s="22">
        <v>0</v>
      </c>
      <c r="K37" s="22">
        <v>0</v>
      </c>
      <c r="L37" s="23">
        <v>3.6495754141931998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0.01895349529</v>
      </c>
      <c r="S37" s="22">
        <v>0</v>
      </c>
      <c r="T37" s="22">
        <v>0</v>
      </c>
      <c r="U37" s="22">
        <v>0</v>
      </c>
      <c r="V37" s="23">
        <v>11.071700976032101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0.074702013</v>
      </c>
      <c r="AW37" s="22">
        <v>9.559855599874789</v>
      </c>
      <c r="AX37" s="22">
        <v>0</v>
      </c>
      <c r="AY37" s="22">
        <v>0</v>
      </c>
      <c r="AZ37" s="23">
        <v>5.8642009939354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0.0194513619354</v>
      </c>
      <c r="BG37" s="22">
        <v>0</v>
      </c>
      <c r="BH37" s="22">
        <v>0</v>
      </c>
      <c r="BI37" s="22">
        <v>0</v>
      </c>
      <c r="BJ37" s="23">
        <v>0.6631837</v>
      </c>
      <c r="BK37" s="24">
        <f t="shared" si="4"/>
        <v>54.810544399066586</v>
      </c>
    </row>
    <row r="38" spans="1:63" s="25" customFormat="1" ht="14.25">
      <c r="A38" s="20"/>
      <c r="B38" s="7" t="s">
        <v>119</v>
      </c>
      <c r="C38" s="21">
        <v>0</v>
      </c>
      <c r="D38" s="22">
        <v>2.0005403225806</v>
      </c>
      <c r="E38" s="22">
        <v>0</v>
      </c>
      <c r="F38" s="22">
        <v>0</v>
      </c>
      <c r="G38" s="23">
        <v>0</v>
      </c>
      <c r="H38" s="21">
        <v>0.052239847547499996</v>
      </c>
      <c r="I38" s="22">
        <v>0</v>
      </c>
      <c r="J38" s="22">
        <v>0</v>
      </c>
      <c r="K38" s="22">
        <v>0</v>
      </c>
      <c r="L38" s="23">
        <v>0.068738566645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0.0228713718698</v>
      </c>
      <c r="S38" s="22">
        <v>0</v>
      </c>
      <c r="T38" s="22">
        <v>0</v>
      </c>
      <c r="U38" s="22">
        <v>0</v>
      </c>
      <c r="V38" s="23">
        <v>0.0080021612903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0.40261331964119995</v>
      </c>
      <c r="AW38" s="22">
        <v>1.0951404804782097</v>
      </c>
      <c r="AX38" s="22">
        <v>0</v>
      </c>
      <c r="AY38" s="22">
        <v>0</v>
      </c>
      <c r="AZ38" s="23">
        <v>8.896144547256203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0.0450427647086</v>
      </c>
      <c r="BG38" s="22">
        <v>0.5864535483869999</v>
      </c>
      <c r="BH38" s="22">
        <v>0</v>
      </c>
      <c r="BI38" s="22">
        <v>0</v>
      </c>
      <c r="BJ38" s="23">
        <v>0.09383256774179999</v>
      </c>
      <c r="BK38" s="24">
        <f t="shared" si="4"/>
        <v>13.271619498146212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0.0598282869352</v>
      </c>
      <c r="I39" s="22">
        <v>9.4465717741935</v>
      </c>
      <c r="J39" s="22">
        <v>0</v>
      </c>
      <c r="K39" s="22">
        <v>0</v>
      </c>
      <c r="L39" s="23">
        <v>14.3691352605804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0.023941561451299997</v>
      </c>
      <c r="S39" s="22">
        <v>0</v>
      </c>
      <c r="T39" s="22">
        <v>0</v>
      </c>
      <c r="U39" s="22">
        <v>0</v>
      </c>
      <c r="V39" s="23">
        <v>0.0062977145161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0.066332683645</v>
      </c>
      <c r="AW39" s="22">
        <v>3.246016953850979</v>
      </c>
      <c r="AX39" s="22">
        <v>0</v>
      </c>
      <c r="AY39" s="22">
        <v>0</v>
      </c>
      <c r="AZ39" s="23">
        <v>21.973655135225194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0.0231582340321</v>
      </c>
      <c r="BG39" s="22">
        <v>0</v>
      </c>
      <c r="BH39" s="22">
        <v>0</v>
      </c>
      <c r="BI39" s="22">
        <v>0</v>
      </c>
      <c r="BJ39" s="23">
        <v>0.9012809271933999</v>
      </c>
      <c r="BK39" s="24">
        <f t="shared" si="4"/>
        <v>50.116218531623176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1.1181546978707</v>
      </c>
      <c r="I40" s="22">
        <v>1.2342118839352998</v>
      </c>
      <c r="J40" s="22">
        <v>4.7039709838709</v>
      </c>
      <c r="K40" s="22">
        <v>0</v>
      </c>
      <c r="L40" s="23">
        <v>3.025378199096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0.5212193798700001</v>
      </c>
      <c r="S40" s="22">
        <v>0.9642487105805</v>
      </c>
      <c r="T40" s="22">
        <v>2.4436212903225</v>
      </c>
      <c r="U40" s="22">
        <v>0</v>
      </c>
      <c r="V40" s="23">
        <v>10.362205265935001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2.1903752551892004</v>
      </c>
      <c r="AW40" s="22">
        <v>3.879142767213831</v>
      </c>
      <c r="AX40" s="22">
        <v>0</v>
      </c>
      <c r="AY40" s="22">
        <v>0</v>
      </c>
      <c r="AZ40" s="23">
        <v>12.9812259148355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3.1016844989626002</v>
      </c>
      <c r="BG40" s="22">
        <v>9.588425250354398</v>
      </c>
      <c r="BH40" s="22">
        <v>0.06044887096769999</v>
      </c>
      <c r="BI40" s="22">
        <v>0</v>
      </c>
      <c r="BJ40" s="23">
        <v>11.493256901739098</v>
      </c>
      <c r="BK40" s="24">
        <f>SUM(C40:BJ40)</f>
        <v>67.66756987074322</v>
      </c>
    </row>
    <row r="41" spans="1:63" s="25" customFormat="1" ht="14.2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0.0614050400641</v>
      </c>
      <c r="I41" s="22">
        <v>7.1125529032256996</v>
      </c>
      <c r="J41" s="22">
        <v>0</v>
      </c>
      <c r="K41" s="22">
        <v>0</v>
      </c>
      <c r="L41" s="23">
        <v>1.4616296216126001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0.016595956773999998</v>
      </c>
      <c r="S41" s="22">
        <v>3.0821062580644</v>
      </c>
      <c r="T41" s="22">
        <v>0</v>
      </c>
      <c r="U41" s="22">
        <v>0</v>
      </c>
      <c r="V41" s="23">
        <v>0.012446967580600002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0.13430025645109997</v>
      </c>
      <c r="AW41" s="22">
        <v>8.36786750326638</v>
      </c>
      <c r="AX41" s="22">
        <v>0</v>
      </c>
      <c r="AY41" s="22">
        <v>0</v>
      </c>
      <c r="AZ41" s="23">
        <v>2.6247115779351002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0.025954315483700002</v>
      </c>
      <c r="BG41" s="22">
        <v>0</v>
      </c>
      <c r="BH41" s="22">
        <v>0</v>
      </c>
      <c r="BI41" s="22">
        <v>0</v>
      </c>
      <c r="BJ41" s="23">
        <v>1.4344381751612</v>
      </c>
      <c r="BK41" s="24">
        <f>SUM(C41:BJ41)</f>
        <v>24.33400857561888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0.03376472616099999</v>
      </c>
      <c r="I42" s="22">
        <v>118.9281591534189</v>
      </c>
      <c r="J42" s="22">
        <v>0</v>
      </c>
      <c r="K42" s="22">
        <v>0</v>
      </c>
      <c r="L42" s="23">
        <v>6.4057661187737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0.013806110645000001</v>
      </c>
      <c r="S42" s="22">
        <v>0</v>
      </c>
      <c r="T42" s="22">
        <v>0</v>
      </c>
      <c r="U42" s="22">
        <v>0</v>
      </c>
      <c r="V42" s="23">
        <v>0.6300606858062999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0.113491794548</v>
      </c>
      <c r="AW42" s="22">
        <v>0.03118934765846991</v>
      </c>
      <c r="AX42" s="22">
        <v>0</v>
      </c>
      <c r="AY42" s="22">
        <v>0</v>
      </c>
      <c r="AZ42" s="23">
        <v>11.375420442644202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0.0426915050965</v>
      </c>
      <c r="BG42" s="22">
        <v>0</v>
      </c>
      <c r="BH42" s="22">
        <v>0</v>
      </c>
      <c r="BI42" s="22">
        <v>0</v>
      </c>
      <c r="BJ42" s="23">
        <v>1.3099654094836</v>
      </c>
      <c r="BK42" s="24">
        <f>SUM(C42:BJ42)</f>
        <v>138.88431529423568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0.11248069296739999</v>
      </c>
      <c r="I43" s="22">
        <v>29.0832087116125</v>
      </c>
      <c r="J43" s="22">
        <v>0</v>
      </c>
      <c r="K43" s="22">
        <v>0</v>
      </c>
      <c r="L43" s="23">
        <v>6.536784073031798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0.0685798706446</v>
      </c>
      <c r="S43" s="22">
        <v>0</v>
      </c>
      <c r="T43" s="22">
        <v>0</v>
      </c>
      <c r="U43" s="22">
        <v>0</v>
      </c>
      <c r="V43" s="23">
        <v>0.0024938135482999997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0.7244651371287</v>
      </c>
      <c r="AW43" s="22">
        <v>0.6079535742567224</v>
      </c>
      <c r="AX43" s="22">
        <v>0</v>
      </c>
      <c r="AY43" s="22">
        <v>0</v>
      </c>
      <c r="AZ43" s="23">
        <v>9.042589950062801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0.021069764483400002</v>
      </c>
      <c r="BG43" s="22">
        <v>0</v>
      </c>
      <c r="BH43" s="22">
        <v>0</v>
      </c>
      <c r="BI43" s="22">
        <v>0</v>
      </c>
      <c r="BJ43" s="23">
        <v>1.2308617923223</v>
      </c>
      <c r="BK43" s="24">
        <f>SUM(C43:BJ43)</f>
        <v>47.43048738005852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80.8871575265804</v>
      </c>
      <c r="I44" s="22">
        <v>51.7415708064515</v>
      </c>
      <c r="J44" s="22">
        <v>0</v>
      </c>
      <c r="K44" s="22">
        <v>0</v>
      </c>
      <c r="L44" s="23">
        <v>2.8955368498707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0.0155848104837</v>
      </c>
      <c r="S44" s="22">
        <v>0</v>
      </c>
      <c r="T44" s="22">
        <v>0</v>
      </c>
      <c r="U44" s="22">
        <v>0</v>
      </c>
      <c r="V44" s="23">
        <v>0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0.07039704051590001</v>
      </c>
      <c r="AW44" s="22">
        <v>0</v>
      </c>
      <c r="AX44" s="22">
        <v>0</v>
      </c>
      <c r="AY44" s="22">
        <v>0</v>
      </c>
      <c r="AZ44" s="23">
        <v>1.4971764954849505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0.0006196922580000001</v>
      </c>
      <c r="BG44" s="22">
        <v>0</v>
      </c>
      <c r="BH44" s="22">
        <v>0</v>
      </c>
      <c r="BI44" s="22">
        <v>0</v>
      </c>
      <c r="BJ44" s="23">
        <v>1.239384516129</v>
      </c>
      <c r="BK44" s="24">
        <f>SUM(C44:BJ44)</f>
        <v>138.34742773777413</v>
      </c>
    </row>
    <row r="45" spans="1:63" s="25" customFormat="1" ht="14.25">
      <c r="A45" s="20"/>
      <c r="B45" s="7" t="s">
        <v>126</v>
      </c>
      <c r="C45" s="21">
        <v>0</v>
      </c>
      <c r="D45" s="22">
        <v>0</v>
      </c>
      <c r="E45" s="22">
        <v>0</v>
      </c>
      <c r="F45" s="22">
        <v>0</v>
      </c>
      <c r="G45" s="23">
        <v>0</v>
      </c>
      <c r="H45" s="21">
        <v>0.4159553885153</v>
      </c>
      <c r="I45" s="22">
        <v>6.524535771548099</v>
      </c>
      <c r="J45" s="22">
        <v>1.4309254032256997</v>
      </c>
      <c r="K45" s="22">
        <v>0</v>
      </c>
      <c r="L45" s="23">
        <v>9.9304584253219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0.4252255223862</v>
      </c>
      <c r="S45" s="22">
        <v>0.0228948064516</v>
      </c>
      <c r="T45" s="22">
        <v>0.11447403225799999</v>
      </c>
      <c r="U45" s="22">
        <v>0</v>
      </c>
      <c r="V45" s="23">
        <v>2.0419066445478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1.7520537359308999</v>
      </c>
      <c r="AW45" s="22">
        <v>6.243095801176605</v>
      </c>
      <c r="AX45" s="22">
        <v>0</v>
      </c>
      <c r="AY45" s="22">
        <v>0</v>
      </c>
      <c r="AZ45" s="23">
        <v>28.4013566678322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2.4807653031562995</v>
      </c>
      <c r="BG45" s="22">
        <v>1.2319638944512</v>
      </c>
      <c r="BH45" s="22">
        <v>0</v>
      </c>
      <c r="BI45" s="22">
        <v>0</v>
      </c>
      <c r="BJ45" s="23">
        <v>10.645419581577002</v>
      </c>
      <c r="BK45" s="24">
        <f aca="true" t="shared" si="5" ref="BK45:BK92">SUM(C45:BJ45)</f>
        <v>71.66103097837879</v>
      </c>
    </row>
    <row r="46" spans="1:63" s="25" customFormat="1" ht="14.25">
      <c r="A46" s="20"/>
      <c r="B46" s="7" t="s">
        <v>127</v>
      </c>
      <c r="C46" s="21">
        <v>0</v>
      </c>
      <c r="D46" s="22">
        <v>2.4730587096774</v>
      </c>
      <c r="E46" s="22">
        <v>0</v>
      </c>
      <c r="F46" s="22">
        <v>0</v>
      </c>
      <c r="G46" s="23">
        <v>0</v>
      </c>
      <c r="H46" s="21">
        <v>0.06182646774160001</v>
      </c>
      <c r="I46" s="22">
        <v>3.9568939354838</v>
      </c>
      <c r="J46" s="22">
        <v>0</v>
      </c>
      <c r="K46" s="22">
        <v>0</v>
      </c>
      <c r="L46" s="23">
        <v>5.7148730041607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0.007419176128800001</v>
      </c>
      <c r="S46" s="22">
        <v>0</v>
      </c>
      <c r="T46" s="22">
        <v>0</v>
      </c>
      <c r="U46" s="22">
        <v>0</v>
      </c>
      <c r="V46" s="23">
        <v>5.595295330645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0.1075699879027</v>
      </c>
      <c r="AW46" s="22">
        <v>5.324912198888002</v>
      </c>
      <c r="AX46" s="22">
        <v>0</v>
      </c>
      <c r="AY46" s="22">
        <v>0</v>
      </c>
      <c r="AZ46" s="23">
        <v>2.5737400548056004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0.0481104813223</v>
      </c>
      <c r="BG46" s="22">
        <v>0</v>
      </c>
      <c r="BH46" s="22">
        <v>0</v>
      </c>
      <c r="BI46" s="22">
        <v>0</v>
      </c>
      <c r="BJ46" s="23">
        <v>1.2293712903224998</v>
      </c>
      <c r="BK46" s="24">
        <f t="shared" si="5"/>
        <v>27.0930706370784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1.2463817421280003</v>
      </c>
      <c r="I47" s="22">
        <v>0.9432430043545998</v>
      </c>
      <c r="J47" s="22">
        <v>0.2940780645161</v>
      </c>
      <c r="K47" s="22">
        <v>0</v>
      </c>
      <c r="L47" s="23">
        <v>5.953641220580001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0.5176016009669999</v>
      </c>
      <c r="S47" s="22">
        <v>5.9295061159030995</v>
      </c>
      <c r="T47" s="22">
        <v>0</v>
      </c>
      <c r="U47" s="22">
        <v>0</v>
      </c>
      <c r="V47" s="23">
        <v>1.7665857491608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1.5076904085418004</v>
      </c>
      <c r="AW47" s="22">
        <v>2.2653804197637335</v>
      </c>
      <c r="AX47" s="22">
        <v>0.17404030645159999</v>
      </c>
      <c r="AY47" s="22">
        <v>0</v>
      </c>
      <c r="AZ47" s="23">
        <v>27.210406491091597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1.4703161788969</v>
      </c>
      <c r="BG47" s="22">
        <v>3.9849312808060002</v>
      </c>
      <c r="BH47" s="22">
        <v>0</v>
      </c>
      <c r="BI47" s="22">
        <v>0</v>
      </c>
      <c r="BJ47" s="23">
        <v>7.484638625868102</v>
      </c>
      <c r="BK47" s="24">
        <f t="shared" si="5"/>
        <v>60.74844120902934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0.1427753641283</v>
      </c>
      <c r="I48" s="22">
        <v>6.1872193548387</v>
      </c>
      <c r="J48" s="22">
        <v>0</v>
      </c>
      <c r="K48" s="22">
        <v>0</v>
      </c>
      <c r="L48" s="23">
        <v>6.3480870580642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0.0209728709351</v>
      </c>
      <c r="S48" s="22">
        <v>0</v>
      </c>
      <c r="T48" s="22">
        <v>0</v>
      </c>
      <c r="U48" s="22">
        <v>0</v>
      </c>
      <c r="V48" s="23">
        <v>1.6145952687096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0.09101477725759999</v>
      </c>
      <c r="AW48" s="22">
        <v>1.765135193275364</v>
      </c>
      <c r="AX48" s="22">
        <v>0</v>
      </c>
      <c r="AY48" s="22">
        <v>0</v>
      </c>
      <c r="AZ48" s="23">
        <v>9.816604419643602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0.08181241664459998</v>
      </c>
      <c r="BG48" s="22">
        <v>0</v>
      </c>
      <c r="BH48" s="22">
        <v>0</v>
      </c>
      <c r="BI48" s="22">
        <v>0</v>
      </c>
      <c r="BJ48" s="23">
        <v>0.32175211270939996</v>
      </c>
      <c r="BK48" s="24">
        <f t="shared" si="5"/>
        <v>26.389968836206464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0.1144039172899</v>
      </c>
      <c r="I49" s="22">
        <v>31.3390289102257</v>
      </c>
      <c r="J49" s="22">
        <v>0</v>
      </c>
      <c r="K49" s="22">
        <v>0</v>
      </c>
      <c r="L49" s="23">
        <v>7.553931083870499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0.0196845109672</v>
      </c>
      <c r="S49" s="22">
        <v>0</v>
      </c>
      <c r="T49" s="22">
        <v>0</v>
      </c>
      <c r="U49" s="22">
        <v>0</v>
      </c>
      <c r="V49" s="23">
        <v>0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0.17263246019279999</v>
      </c>
      <c r="AW49" s="22">
        <v>3.058256451364458</v>
      </c>
      <c r="AX49" s="22">
        <v>0</v>
      </c>
      <c r="AY49" s="22">
        <v>0</v>
      </c>
      <c r="AZ49" s="23">
        <v>7.1768896703218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0.0819612729029</v>
      </c>
      <c r="BG49" s="22">
        <v>0</v>
      </c>
      <c r="BH49" s="22">
        <v>0</v>
      </c>
      <c r="BI49" s="22">
        <v>0</v>
      </c>
      <c r="BJ49" s="23">
        <v>1.2752929403224</v>
      </c>
      <c r="BK49" s="24">
        <f t="shared" si="5"/>
        <v>50.792081217457664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0.23934992751530001</v>
      </c>
      <c r="I50" s="22">
        <v>0.7230227661288999</v>
      </c>
      <c r="J50" s="22">
        <v>0</v>
      </c>
      <c r="K50" s="22">
        <v>0</v>
      </c>
      <c r="L50" s="23">
        <v>2.0171765773222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0.3630719599671</v>
      </c>
      <c r="S50" s="22">
        <v>0.005878233870900001</v>
      </c>
      <c r="T50" s="22">
        <v>0</v>
      </c>
      <c r="U50" s="22">
        <v>0</v>
      </c>
      <c r="V50" s="23">
        <v>1.1305222286448002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0.9340621757416</v>
      </c>
      <c r="AW50" s="22">
        <v>1.6732523189374076</v>
      </c>
      <c r="AX50" s="22">
        <v>0.0798080001612</v>
      </c>
      <c r="AY50" s="22">
        <v>0</v>
      </c>
      <c r="AZ50" s="23">
        <v>10.4295641666444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1.4289554117091998</v>
      </c>
      <c r="BG50" s="22">
        <v>8.9060074383869</v>
      </c>
      <c r="BH50" s="22">
        <v>0</v>
      </c>
      <c r="BI50" s="22">
        <v>0</v>
      </c>
      <c r="BJ50" s="23">
        <v>4.1207808113866005</v>
      </c>
      <c r="BK50" s="24">
        <f t="shared" si="5"/>
        <v>32.05145201641651</v>
      </c>
    </row>
    <row r="51" spans="1:63" s="25" customFormat="1" ht="14.2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0.042209718580499996</v>
      </c>
      <c r="I51" s="22">
        <v>6.1191241935483</v>
      </c>
      <c r="J51" s="22">
        <v>0</v>
      </c>
      <c r="K51" s="22">
        <v>0</v>
      </c>
      <c r="L51" s="23">
        <v>5.8064369472576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0.0030595620965999997</v>
      </c>
      <c r="S51" s="22">
        <v>1.5554813699999999</v>
      </c>
      <c r="T51" s="22">
        <v>0</v>
      </c>
      <c r="U51" s="22">
        <v>0</v>
      </c>
      <c r="V51" s="23">
        <v>1.3191607936451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0.0146040967741</v>
      </c>
      <c r="AW51" s="22">
        <v>2.434016129310235</v>
      </c>
      <c r="AX51" s="22">
        <v>0</v>
      </c>
      <c r="AY51" s="22">
        <v>0</v>
      </c>
      <c r="AZ51" s="23">
        <v>5.7896003136122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0.023731657258</v>
      </c>
      <c r="BG51" s="22">
        <v>0</v>
      </c>
      <c r="BH51" s="22">
        <v>0</v>
      </c>
      <c r="BI51" s="22">
        <v>0</v>
      </c>
      <c r="BJ51" s="23">
        <v>4.3203786290321</v>
      </c>
      <c r="BK51" s="24">
        <f t="shared" si="5"/>
        <v>27.427803411114738</v>
      </c>
    </row>
    <row r="52" spans="1:63" s="25" customFormat="1" ht="14.2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0.36616001332160003</v>
      </c>
      <c r="I52" s="22">
        <v>0.8576343602578</v>
      </c>
      <c r="J52" s="22">
        <v>1.1563064516129</v>
      </c>
      <c r="K52" s="22">
        <v>0</v>
      </c>
      <c r="L52" s="23">
        <v>6.442854204806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0.3376391291607</v>
      </c>
      <c r="S52" s="22">
        <v>0</v>
      </c>
      <c r="T52" s="22">
        <v>5.7932804798064</v>
      </c>
      <c r="U52" s="22">
        <v>0</v>
      </c>
      <c r="V52" s="23">
        <v>1.1569135909994002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0.8147168604814</v>
      </c>
      <c r="AW52" s="22">
        <v>0.7784319386778489</v>
      </c>
      <c r="AX52" s="22">
        <v>0</v>
      </c>
      <c r="AY52" s="22">
        <v>0</v>
      </c>
      <c r="AZ52" s="23">
        <v>13.214646697254098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1.0625312834812</v>
      </c>
      <c r="BG52" s="22">
        <v>0.0513628112902</v>
      </c>
      <c r="BH52" s="22">
        <v>0</v>
      </c>
      <c r="BI52" s="22">
        <v>0</v>
      </c>
      <c r="BJ52" s="23">
        <v>4.1346717385142</v>
      </c>
      <c r="BK52" s="24">
        <f t="shared" si="5"/>
        <v>36.16714955966374</v>
      </c>
    </row>
    <row r="53" spans="1:63" s="25" customFormat="1" ht="14.2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0.11210265287050002</v>
      </c>
      <c r="I53" s="22">
        <v>18.180774193548302</v>
      </c>
      <c r="J53" s="22">
        <v>0</v>
      </c>
      <c r="K53" s="22">
        <v>0</v>
      </c>
      <c r="L53" s="23">
        <v>0.037573599999899995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0.037573599999899995</v>
      </c>
      <c r="S53" s="22">
        <v>0</v>
      </c>
      <c r="T53" s="22">
        <v>0</v>
      </c>
      <c r="U53" s="22">
        <v>0</v>
      </c>
      <c r="V53" s="23">
        <v>0.5151219354837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0.0012094258064</v>
      </c>
      <c r="AW53" s="22">
        <v>7.2565548387108825</v>
      </c>
      <c r="AX53" s="22">
        <v>0</v>
      </c>
      <c r="AY53" s="22">
        <v>0</v>
      </c>
      <c r="AZ53" s="23">
        <v>1.9471755483870004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0.0102559308386</v>
      </c>
      <c r="BG53" s="22">
        <v>0</v>
      </c>
      <c r="BH53" s="22">
        <v>0</v>
      </c>
      <c r="BI53" s="22">
        <v>0</v>
      </c>
      <c r="BJ53" s="23">
        <v>2.4188516129032003</v>
      </c>
      <c r="BK53" s="24">
        <f t="shared" si="5"/>
        <v>30.51719333854839</v>
      </c>
    </row>
    <row r="54" spans="1:63" s="25" customFormat="1" ht="14.2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3.8650000171928</v>
      </c>
      <c r="I54" s="22">
        <v>9.625636519354599</v>
      </c>
      <c r="J54" s="22">
        <v>0</v>
      </c>
      <c r="K54" s="22">
        <v>0</v>
      </c>
      <c r="L54" s="23">
        <v>4.442155962902699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0.0903071486126</v>
      </c>
      <c r="S54" s="22">
        <v>0.0115831967741</v>
      </c>
      <c r="T54" s="22">
        <v>2.3772130592258</v>
      </c>
      <c r="U54" s="22">
        <v>0</v>
      </c>
      <c r="V54" s="23">
        <v>0.645763220161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0.38940518696680004</v>
      </c>
      <c r="AW54" s="22">
        <v>1.5095145289466003</v>
      </c>
      <c r="AX54" s="22">
        <v>0</v>
      </c>
      <c r="AY54" s="22">
        <v>0</v>
      </c>
      <c r="AZ54" s="23">
        <v>15.518419615030002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0.4491510941279</v>
      </c>
      <c r="BG54" s="22">
        <v>0.2858700318063</v>
      </c>
      <c r="BH54" s="22">
        <v>0</v>
      </c>
      <c r="BI54" s="22">
        <v>0</v>
      </c>
      <c r="BJ54" s="23">
        <v>1.5062709917410002</v>
      </c>
      <c r="BK54" s="24">
        <f t="shared" si="5"/>
        <v>40.71629057284219</v>
      </c>
    </row>
    <row r="55" spans="1:63" s="25" customFormat="1" ht="14.25">
      <c r="A55" s="20"/>
      <c r="B55" s="7" t="s">
        <v>136</v>
      </c>
      <c r="C55" s="21">
        <v>0</v>
      </c>
      <c r="D55" s="22">
        <v>0</v>
      </c>
      <c r="E55" s="22">
        <v>0</v>
      </c>
      <c r="F55" s="22">
        <v>0</v>
      </c>
      <c r="G55" s="23">
        <v>0</v>
      </c>
      <c r="H55" s="21">
        <v>0.2600545680963</v>
      </c>
      <c r="I55" s="22">
        <v>4.4007108152900996</v>
      </c>
      <c r="J55" s="22">
        <v>0</v>
      </c>
      <c r="K55" s="22">
        <v>0</v>
      </c>
      <c r="L55" s="23">
        <v>0.713886457451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0.49943351696669996</v>
      </c>
      <c r="S55" s="22">
        <v>0</v>
      </c>
      <c r="T55" s="22">
        <v>0.6055738709677</v>
      </c>
      <c r="U55" s="22">
        <v>0</v>
      </c>
      <c r="V55" s="23">
        <v>1.6515505015478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0.747764140191</v>
      </c>
      <c r="AW55" s="22">
        <v>5.889060867105777</v>
      </c>
      <c r="AX55" s="22">
        <v>0</v>
      </c>
      <c r="AY55" s="22">
        <v>0</v>
      </c>
      <c r="AZ55" s="23">
        <v>22.690512166933704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1.018438937901</v>
      </c>
      <c r="BG55" s="22">
        <v>0.8515896681933001</v>
      </c>
      <c r="BH55" s="22">
        <v>0</v>
      </c>
      <c r="BI55" s="22">
        <v>0</v>
      </c>
      <c r="BJ55" s="23">
        <v>6.1362450163212</v>
      </c>
      <c r="BK55" s="24">
        <f t="shared" si="5"/>
        <v>45.46482052696558</v>
      </c>
    </row>
    <row r="56" spans="1:63" s="25" customFormat="1" ht="14.25">
      <c r="A56" s="20"/>
      <c r="B56" s="7" t="s">
        <v>137</v>
      </c>
      <c r="C56" s="21">
        <v>0</v>
      </c>
      <c r="D56" s="22">
        <v>0.513770216129</v>
      </c>
      <c r="E56" s="22">
        <v>0</v>
      </c>
      <c r="F56" s="22">
        <v>0</v>
      </c>
      <c r="G56" s="23">
        <v>0</v>
      </c>
      <c r="H56" s="21">
        <v>0.0398883570321</v>
      </c>
      <c r="I56" s="22">
        <v>1E-09</v>
      </c>
      <c r="J56" s="22">
        <v>0</v>
      </c>
      <c r="K56" s="22">
        <v>0</v>
      </c>
      <c r="L56" s="23">
        <v>0.0421502328386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0.0838575936449</v>
      </c>
      <c r="S56" s="22">
        <v>0</v>
      </c>
      <c r="T56" s="22">
        <v>0</v>
      </c>
      <c r="U56" s="22">
        <v>0</v>
      </c>
      <c r="V56" s="23">
        <v>0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1.2699025825781003</v>
      </c>
      <c r="AW56" s="22">
        <v>0.08005127367361604</v>
      </c>
      <c r="AX56" s="22">
        <v>0</v>
      </c>
      <c r="AY56" s="22">
        <v>0</v>
      </c>
      <c r="AZ56" s="23">
        <v>1.1134356453860998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0.2807456246758</v>
      </c>
      <c r="BG56" s="22">
        <v>0.24661641148379998</v>
      </c>
      <c r="BH56" s="22">
        <v>0</v>
      </c>
      <c r="BI56" s="22">
        <v>0</v>
      </c>
      <c r="BJ56" s="23">
        <v>0.5513347823543999</v>
      </c>
      <c r="BK56" s="24">
        <f t="shared" si="5"/>
        <v>4.221752720796416</v>
      </c>
    </row>
    <row r="57" spans="1:63" s="25" customFormat="1" ht="14.25">
      <c r="A57" s="20"/>
      <c r="B57" s="7" t="s">
        <v>138</v>
      </c>
      <c r="C57" s="21">
        <v>0</v>
      </c>
      <c r="D57" s="22">
        <v>0.5141755376450999</v>
      </c>
      <c r="E57" s="22">
        <v>0</v>
      </c>
      <c r="F57" s="22">
        <v>0</v>
      </c>
      <c r="G57" s="23">
        <v>0</v>
      </c>
      <c r="H57" s="21">
        <v>0.0345158649677</v>
      </c>
      <c r="I57" s="22">
        <v>0.0947850772903</v>
      </c>
      <c r="J57" s="22">
        <v>0</v>
      </c>
      <c r="K57" s="22">
        <v>0</v>
      </c>
      <c r="L57" s="23">
        <v>0.1092144545483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0.0227886698707</v>
      </c>
      <c r="S57" s="22">
        <v>0</v>
      </c>
      <c r="T57" s="22">
        <v>0</v>
      </c>
      <c r="U57" s="22">
        <v>0</v>
      </c>
      <c r="V57" s="23">
        <v>0.24526293051589998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0.4819761614487001</v>
      </c>
      <c r="AW57" s="22">
        <v>0.699400527791608</v>
      </c>
      <c r="AX57" s="22">
        <v>0</v>
      </c>
      <c r="AY57" s="22">
        <v>0</v>
      </c>
      <c r="AZ57" s="23">
        <v>2.215615483838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0.37385761715970006</v>
      </c>
      <c r="BG57" s="22">
        <v>0.7549994171935</v>
      </c>
      <c r="BH57" s="22">
        <v>0</v>
      </c>
      <c r="BI57" s="22">
        <v>0</v>
      </c>
      <c r="BJ57" s="23">
        <v>0.2554847922897</v>
      </c>
      <c r="BK57" s="24">
        <f t="shared" si="5"/>
        <v>5.802076534559208</v>
      </c>
    </row>
    <row r="58" spans="1:63" s="25" customFormat="1" ht="14.25">
      <c r="A58" s="20"/>
      <c r="B58" s="7" t="s">
        <v>139</v>
      </c>
      <c r="C58" s="21">
        <v>0</v>
      </c>
      <c r="D58" s="22">
        <v>0.5123408696774</v>
      </c>
      <c r="E58" s="22">
        <v>0</v>
      </c>
      <c r="F58" s="22">
        <v>0</v>
      </c>
      <c r="G58" s="23">
        <v>0</v>
      </c>
      <c r="H58" s="21">
        <v>0.18800432277360002</v>
      </c>
      <c r="I58" s="22">
        <v>7.4674492617416</v>
      </c>
      <c r="J58" s="22">
        <v>0</v>
      </c>
      <c r="K58" s="22">
        <v>0</v>
      </c>
      <c r="L58" s="23">
        <v>1.3229568820960997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0.07272506099949999</v>
      </c>
      <c r="S58" s="22">
        <v>12.1358531594192</v>
      </c>
      <c r="T58" s="22">
        <v>0</v>
      </c>
      <c r="U58" s="22">
        <v>0</v>
      </c>
      <c r="V58" s="23">
        <v>0.3303957517738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0.7278410522558999</v>
      </c>
      <c r="AW58" s="22">
        <v>0.16879207949152705</v>
      </c>
      <c r="AX58" s="22">
        <v>0</v>
      </c>
      <c r="AY58" s="22">
        <v>0</v>
      </c>
      <c r="AZ58" s="23">
        <v>4.1750511734186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0.6281976849012</v>
      </c>
      <c r="BG58" s="22">
        <v>0.005028566709599999</v>
      </c>
      <c r="BH58" s="22">
        <v>0.1198667237096</v>
      </c>
      <c r="BI58" s="22">
        <v>0</v>
      </c>
      <c r="BJ58" s="23">
        <v>0.7777843410641001</v>
      </c>
      <c r="BK58" s="24">
        <f t="shared" si="5"/>
        <v>28.632286930031725</v>
      </c>
    </row>
    <row r="59" spans="1:63" s="25" customFormat="1" ht="14.2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0.2884645658056</v>
      </c>
      <c r="I59" s="22">
        <v>8.767053552418998</v>
      </c>
      <c r="J59" s="22">
        <v>0</v>
      </c>
      <c r="K59" s="22">
        <v>0</v>
      </c>
      <c r="L59" s="23">
        <v>13.826841139386001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2.4900878311604995</v>
      </c>
      <c r="S59" s="22">
        <v>0.0006034820966999999</v>
      </c>
      <c r="T59" s="22">
        <v>0</v>
      </c>
      <c r="U59" s="22">
        <v>0</v>
      </c>
      <c r="V59" s="23">
        <v>0.20875789212889997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15.0975149830297</v>
      </c>
      <c r="AW59" s="22">
        <v>37.4754413770293</v>
      </c>
      <c r="AX59" s="22">
        <v>0</v>
      </c>
      <c r="AY59" s="22">
        <v>0</v>
      </c>
      <c r="AZ59" s="23">
        <v>70.59517449664258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0.13358948399940002</v>
      </c>
      <c r="BG59" s="22">
        <v>5.3866727419354</v>
      </c>
      <c r="BH59" s="22">
        <v>0</v>
      </c>
      <c r="BI59" s="22">
        <v>0</v>
      </c>
      <c r="BJ59" s="23">
        <v>0.2932744048386</v>
      </c>
      <c r="BK59" s="24">
        <f t="shared" si="5"/>
        <v>154.56347595047168</v>
      </c>
    </row>
    <row r="60" spans="1:63" s="25" customFormat="1" ht="14.25">
      <c r="A60" s="20"/>
      <c r="B60" s="7" t="s">
        <v>141</v>
      </c>
      <c r="C60" s="21">
        <v>0</v>
      </c>
      <c r="D60" s="22">
        <v>1.1020703225806</v>
      </c>
      <c r="E60" s="22">
        <v>0</v>
      </c>
      <c r="F60" s="22">
        <v>0</v>
      </c>
      <c r="G60" s="23">
        <v>0</v>
      </c>
      <c r="H60" s="21">
        <v>0.1277299503863</v>
      </c>
      <c r="I60" s="22">
        <v>18.404574387096503</v>
      </c>
      <c r="J60" s="22">
        <v>0</v>
      </c>
      <c r="K60" s="22">
        <v>0</v>
      </c>
      <c r="L60" s="23">
        <v>0.9253097458704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0.0048878353543</v>
      </c>
      <c r="S60" s="22">
        <v>0</v>
      </c>
      <c r="T60" s="22">
        <v>0.0367356774193</v>
      </c>
      <c r="U60" s="22">
        <v>0</v>
      </c>
      <c r="V60" s="23">
        <v>1.6277410000000002E-07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0.07580644903139999</v>
      </c>
      <c r="AW60" s="22">
        <v>1.2423033242945114</v>
      </c>
      <c r="AX60" s="22">
        <v>0</v>
      </c>
      <c r="AY60" s="22">
        <v>0</v>
      </c>
      <c r="AZ60" s="23">
        <v>0.7721383389346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0.022045048547999997</v>
      </c>
      <c r="BG60" s="22">
        <v>0</v>
      </c>
      <c r="BH60" s="22">
        <v>0</v>
      </c>
      <c r="BI60" s="22">
        <v>0</v>
      </c>
      <c r="BJ60" s="23">
        <v>0.1377360058062</v>
      </c>
      <c r="BK60" s="24">
        <f t="shared" si="5"/>
        <v>22.85133724809622</v>
      </c>
    </row>
    <row r="61" spans="1:63" s="25" customFormat="1" ht="14.25">
      <c r="A61" s="20"/>
      <c r="B61" s="7" t="s">
        <v>142</v>
      </c>
      <c r="C61" s="21">
        <v>0</v>
      </c>
      <c r="D61" s="22">
        <v>0</v>
      </c>
      <c r="E61" s="22">
        <v>0</v>
      </c>
      <c r="F61" s="22">
        <v>0</v>
      </c>
      <c r="G61" s="23">
        <v>0</v>
      </c>
      <c r="H61" s="21">
        <v>0.0744642763866</v>
      </c>
      <c r="I61" s="22">
        <v>0.0521393548386</v>
      </c>
      <c r="J61" s="22">
        <v>0</v>
      </c>
      <c r="K61" s="22">
        <v>0</v>
      </c>
      <c r="L61" s="23">
        <v>2.2880052387095002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0.0110801524836</v>
      </c>
      <c r="S61" s="22">
        <v>0</v>
      </c>
      <c r="T61" s="22">
        <v>0</v>
      </c>
      <c r="U61" s="22">
        <v>0</v>
      </c>
      <c r="V61" s="23">
        <v>0.0032587096774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0.30431104048310004</v>
      </c>
      <c r="AW61" s="22">
        <v>10.255973880932812</v>
      </c>
      <c r="AX61" s="22">
        <v>0</v>
      </c>
      <c r="AY61" s="22">
        <v>0</v>
      </c>
      <c r="AZ61" s="23">
        <v>22.939944816643695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0.11755958548370002</v>
      </c>
      <c r="BG61" s="22">
        <v>6.466566129032199</v>
      </c>
      <c r="BH61" s="22">
        <v>0</v>
      </c>
      <c r="BI61" s="22">
        <v>0</v>
      </c>
      <c r="BJ61" s="23">
        <v>2.3667632032257</v>
      </c>
      <c r="BK61" s="24">
        <f t="shared" si="5"/>
        <v>44.88006638789691</v>
      </c>
    </row>
    <row r="62" spans="1:63" s="25" customFormat="1" ht="14.25">
      <c r="A62" s="20"/>
      <c r="B62" s="7" t="s">
        <v>143</v>
      </c>
      <c r="C62" s="21">
        <v>0</v>
      </c>
      <c r="D62" s="22">
        <v>11.0248064516129</v>
      </c>
      <c r="E62" s="22">
        <v>0</v>
      </c>
      <c r="F62" s="22">
        <v>0</v>
      </c>
      <c r="G62" s="23">
        <v>0</v>
      </c>
      <c r="H62" s="21">
        <v>0.05914197251540001</v>
      </c>
      <c r="I62" s="22">
        <v>226.8464006367413</v>
      </c>
      <c r="J62" s="22">
        <v>0</v>
      </c>
      <c r="K62" s="22">
        <v>0</v>
      </c>
      <c r="L62" s="23">
        <v>49.94961670493501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0.0173089461283</v>
      </c>
      <c r="S62" s="22">
        <v>2.5726385854837</v>
      </c>
      <c r="T62" s="22">
        <v>0</v>
      </c>
      <c r="U62" s="22">
        <v>0</v>
      </c>
      <c r="V62" s="23">
        <v>0.033258166128800004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0.11081196548280003</v>
      </c>
      <c r="AW62" s="22">
        <v>2.2591507095177867</v>
      </c>
      <c r="AX62" s="22">
        <v>0</v>
      </c>
      <c r="AY62" s="22">
        <v>0</v>
      </c>
      <c r="AZ62" s="23">
        <v>1.5727420701926997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0.0085635212901</v>
      </c>
      <c r="BG62" s="22">
        <v>0</v>
      </c>
      <c r="BH62" s="22">
        <v>0</v>
      </c>
      <c r="BI62" s="22">
        <v>0</v>
      </c>
      <c r="BJ62" s="23">
        <v>0.0636829974192</v>
      </c>
      <c r="BK62" s="24">
        <f t="shared" si="5"/>
        <v>294.51812272744803</v>
      </c>
    </row>
    <row r="63" spans="1:63" s="25" customFormat="1" ht="14.25">
      <c r="A63" s="20"/>
      <c r="B63" s="7" t="s">
        <v>144</v>
      </c>
      <c r="C63" s="21">
        <v>0</v>
      </c>
      <c r="D63" s="22">
        <v>0</v>
      </c>
      <c r="E63" s="22">
        <v>0</v>
      </c>
      <c r="F63" s="22">
        <v>0</v>
      </c>
      <c r="G63" s="23">
        <v>0</v>
      </c>
      <c r="H63" s="21">
        <v>0.1040567754834</v>
      </c>
      <c r="I63" s="22">
        <v>74.93553423225791</v>
      </c>
      <c r="J63" s="22">
        <v>0</v>
      </c>
      <c r="K63" s="22">
        <v>0</v>
      </c>
      <c r="L63" s="23">
        <v>1.4790473182899002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0.000549595645</v>
      </c>
      <c r="S63" s="22">
        <v>0</v>
      </c>
      <c r="T63" s="22">
        <v>0</v>
      </c>
      <c r="U63" s="22">
        <v>0</v>
      </c>
      <c r="V63" s="23">
        <v>0.0439676516128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0.0326308102898</v>
      </c>
      <c r="AW63" s="22">
        <v>4.568510686633384</v>
      </c>
      <c r="AX63" s="22">
        <v>0</v>
      </c>
      <c r="AY63" s="22">
        <v>0</v>
      </c>
      <c r="AZ63" s="23">
        <v>3.7090953032572003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0.0097119202899</v>
      </c>
      <c r="BG63" s="22">
        <v>0</v>
      </c>
      <c r="BH63" s="22">
        <v>0</v>
      </c>
      <c r="BI63" s="22">
        <v>0</v>
      </c>
      <c r="BJ63" s="23">
        <v>0.0617212806772</v>
      </c>
      <c r="BK63" s="24">
        <f t="shared" si="5"/>
        <v>84.9448255744365</v>
      </c>
    </row>
    <row r="64" spans="1:63" s="25" customFormat="1" ht="14.25">
      <c r="A64" s="20"/>
      <c r="B64" s="7" t="s">
        <v>145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2.4585774172248005</v>
      </c>
      <c r="I64" s="22">
        <v>38.0460986991286</v>
      </c>
      <c r="J64" s="22">
        <v>0</v>
      </c>
      <c r="K64" s="22">
        <v>0</v>
      </c>
      <c r="L64" s="23">
        <v>18.241016959805698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0.32104033728979997</v>
      </c>
      <c r="S64" s="22">
        <v>0.1729002520322</v>
      </c>
      <c r="T64" s="22">
        <v>0</v>
      </c>
      <c r="U64" s="22">
        <v>0</v>
      </c>
      <c r="V64" s="23">
        <v>8.512784966548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2.0341042497364</v>
      </c>
      <c r="AW64" s="22">
        <v>22.30266140436467</v>
      </c>
      <c r="AX64" s="22">
        <v>0</v>
      </c>
      <c r="AY64" s="22">
        <v>0</v>
      </c>
      <c r="AZ64" s="23">
        <v>78.17362815302411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1.2360692975447</v>
      </c>
      <c r="BG64" s="22">
        <v>6.558048739676901</v>
      </c>
      <c r="BH64" s="22">
        <v>0.6641384516129</v>
      </c>
      <c r="BI64" s="22">
        <v>0</v>
      </c>
      <c r="BJ64" s="23">
        <v>6.9952012568364</v>
      </c>
      <c r="BK64" s="24">
        <f t="shared" si="5"/>
        <v>185.7162701848252</v>
      </c>
    </row>
    <row r="65" spans="1:63" s="25" customFormat="1" ht="14.25">
      <c r="A65" s="20"/>
      <c r="B65" s="7" t="s">
        <v>146</v>
      </c>
      <c r="C65" s="21">
        <v>0</v>
      </c>
      <c r="D65" s="22">
        <v>0</v>
      </c>
      <c r="E65" s="22">
        <v>0</v>
      </c>
      <c r="F65" s="22">
        <v>0</v>
      </c>
      <c r="G65" s="23">
        <v>0</v>
      </c>
      <c r="H65" s="21">
        <v>0.09005312470870001</v>
      </c>
      <c r="I65" s="22">
        <v>70.1819260434188</v>
      </c>
      <c r="J65" s="22">
        <v>0</v>
      </c>
      <c r="K65" s="22">
        <v>0</v>
      </c>
      <c r="L65" s="23">
        <v>6.010721366644701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0.006377880644600001</v>
      </c>
      <c r="S65" s="22">
        <v>0</v>
      </c>
      <c r="T65" s="22">
        <v>0</v>
      </c>
      <c r="U65" s="22">
        <v>0</v>
      </c>
      <c r="V65" s="23">
        <v>3.3210874051611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0.6789799161282001</v>
      </c>
      <c r="AW65" s="22">
        <v>4.324782588512646</v>
      </c>
      <c r="AX65" s="22">
        <v>0</v>
      </c>
      <c r="AY65" s="22">
        <v>0</v>
      </c>
      <c r="AZ65" s="23">
        <v>8.747819312836402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0.0030637902579999997</v>
      </c>
      <c r="BG65" s="22">
        <v>0</v>
      </c>
      <c r="BH65" s="22">
        <v>0</v>
      </c>
      <c r="BI65" s="22">
        <v>0</v>
      </c>
      <c r="BJ65" s="23">
        <v>0.0542583870967</v>
      </c>
      <c r="BK65" s="24">
        <f t="shared" si="5"/>
        <v>93.41906981540984</v>
      </c>
    </row>
    <row r="66" spans="1:63" s="25" customFormat="1" ht="14.25">
      <c r="A66" s="20"/>
      <c r="B66" s="7" t="s">
        <v>221</v>
      </c>
      <c r="C66" s="21">
        <v>0</v>
      </c>
      <c r="D66" s="22">
        <v>2.3192859677418</v>
      </c>
      <c r="E66" s="22">
        <v>0</v>
      </c>
      <c r="F66" s="22">
        <v>0</v>
      </c>
      <c r="G66" s="23">
        <v>0</v>
      </c>
      <c r="H66" s="21">
        <v>0.0976778911932</v>
      </c>
      <c r="I66" s="22">
        <v>0</v>
      </c>
      <c r="J66" s="22">
        <v>0</v>
      </c>
      <c r="K66" s="22">
        <v>0</v>
      </c>
      <c r="L66" s="23">
        <v>1.7556669442900001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0.017781192419100002</v>
      </c>
      <c r="S66" s="22">
        <v>0</v>
      </c>
      <c r="T66" s="22">
        <v>0</v>
      </c>
      <c r="U66" s="22">
        <v>0</v>
      </c>
      <c r="V66" s="23">
        <v>0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2.5647117384805007</v>
      </c>
      <c r="AW66" s="22">
        <v>1.0929759794459022</v>
      </c>
      <c r="AX66" s="22">
        <v>0</v>
      </c>
      <c r="AY66" s="22">
        <v>0</v>
      </c>
      <c r="AZ66" s="23">
        <v>24.326932396708198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0.40872450344990013</v>
      </c>
      <c r="BG66" s="22">
        <v>0</v>
      </c>
      <c r="BH66" s="22">
        <v>0</v>
      </c>
      <c r="BI66" s="22">
        <v>0</v>
      </c>
      <c r="BJ66" s="23">
        <v>2.3016196489674003</v>
      </c>
      <c r="BK66" s="24">
        <f t="shared" si="5"/>
        <v>34.885376262696006</v>
      </c>
    </row>
    <row r="67" spans="1:63" s="25" customFormat="1" ht="14.25">
      <c r="A67" s="20"/>
      <c r="B67" s="7" t="s">
        <v>147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0.047231164128600005</v>
      </c>
      <c r="I67" s="22">
        <v>10.3809238709676</v>
      </c>
      <c r="J67" s="22">
        <v>0</v>
      </c>
      <c r="K67" s="22">
        <v>0</v>
      </c>
      <c r="L67" s="23">
        <v>0.599268464516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0.013359797677</v>
      </c>
      <c r="S67" s="22">
        <v>0</v>
      </c>
      <c r="T67" s="22">
        <v>0</v>
      </c>
      <c r="U67" s="22">
        <v>0</v>
      </c>
      <c r="V67" s="23">
        <v>0.024823948387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0.014313171419099999</v>
      </c>
      <c r="AW67" s="22">
        <v>7.188039708504972</v>
      </c>
      <c r="AX67" s="22">
        <v>0</v>
      </c>
      <c r="AY67" s="22">
        <v>0</v>
      </c>
      <c r="AZ67" s="23">
        <v>1.4859915429676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0.0013904421289</v>
      </c>
      <c r="BG67" s="22">
        <v>0</v>
      </c>
      <c r="BH67" s="22">
        <v>0</v>
      </c>
      <c r="BI67" s="22">
        <v>0</v>
      </c>
      <c r="BJ67" s="23">
        <v>0</v>
      </c>
      <c r="BK67" s="24">
        <f t="shared" si="5"/>
        <v>19.755342110696773</v>
      </c>
    </row>
    <row r="68" spans="1:63" s="25" customFormat="1" ht="14.25">
      <c r="A68" s="20"/>
      <c r="B68" s="7" t="s">
        <v>148</v>
      </c>
      <c r="C68" s="21">
        <v>0</v>
      </c>
      <c r="D68" s="22">
        <v>6.063893548387</v>
      </c>
      <c r="E68" s="22">
        <v>0</v>
      </c>
      <c r="F68" s="22">
        <v>0</v>
      </c>
      <c r="G68" s="23">
        <v>0</v>
      </c>
      <c r="H68" s="21">
        <v>0.24811907722470003</v>
      </c>
      <c r="I68" s="22">
        <v>4.1859057164513995</v>
      </c>
      <c r="J68" s="22">
        <v>0.24255574193540003</v>
      </c>
      <c r="K68" s="22">
        <v>0</v>
      </c>
      <c r="L68" s="23">
        <v>2.2166064023542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0.049420727998899995</v>
      </c>
      <c r="S68" s="22">
        <v>0</v>
      </c>
      <c r="T68" s="22">
        <v>0</v>
      </c>
      <c r="U68" s="22">
        <v>0</v>
      </c>
      <c r="V68" s="23">
        <v>2.5468352903225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0.41503427406239995</v>
      </c>
      <c r="AW68" s="22">
        <v>1.1915658067623052</v>
      </c>
      <c r="AX68" s="22">
        <v>0</v>
      </c>
      <c r="AY68" s="22">
        <v>0</v>
      </c>
      <c r="AZ68" s="23">
        <v>5.692311741385401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0.0764985209024</v>
      </c>
      <c r="BG68" s="22">
        <v>0</v>
      </c>
      <c r="BH68" s="22">
        <v>0</v>
      </c>
      <c r="BI68" s="22">
        <v>0</v>
      </c>
      <c r="BJ68" s="23">
        <v>1.3583850193548002</v>
      </c>
      <c r="BK68" s="24">
        <f t="shared" si="5"/>
        <v>24.287131867141408</v>
      </c>
    </row>
    <row r="69" spans="1:63" s="25" customFormat="1" ht="14.25">
      <c r="A69" s="20"/>
      <c r="B69" s="7" t="s">
        <v>149</v>
      </c>
      <c r="C69" s="21">
        <v>0</v>
      </c>
      <c r="D69" s="22">
        <v>1.8479080645161</v>
      </c>
      <c r="E69" s="22">
        <v>0</v>
      </c>
      <c r="F69" s="22">
        <v>0</v>
      </c>
      <c r="G69" s="23">
        <v>0</v>
      </c>
      <c r="H69" s="21">
        <v>0.032642506902799996</v>
      </c>
      <c r="I69" s="22">
        <v>16.6311725806449</v>
      </c>
      <c r="J69" s="22">
        <v>0</v>
      </c>
      <c r="K69" s="22">
        <v>0</v>
      </c>
      <c r="L69" s="23">
        <v>0.7724255709676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0.016815963386600002</v>
      </c>
      <c r="S69" s="22">
        <v>0</v>
      </c>
      <c r="T69" s="22">
        <v>0</v>
      </c>
      <c r="U69" s="22">
        <v>0</v>
      </c>
      <c r="V69" s="23">
        <v>0.0203628436129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0.0322417301609</v>
      </c>
      <c r="AW69" s="22">
        <v>3.0218560645169807</v>
      </c>
      <c r="AX69" s="22">
        <v>0</v>
      </c>
      <c r="AY69" s="22">
        <v>0</v>
      </c>
      <c r="AZ69" s="23">
        <v>0.941197608387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0.0094304020641</v>
      </c>
      <c r="BG69" s="22">
        <v>0</v>
      </c>
      <c r="BH69" s="22">
        <v>0</v>
      </c>
      <c r="BI69" s="22">
        <v>0</v>
      </c>
      <c r="BJ69" s="23">
        <v>0</v>
      </c>
      <c r="BK69" s="24">
        <f t="shared" si="5"/>
        <v>23.326053335159884</v>
      </c>
    </row>
    <row r="70" spans="1:63" s="25" customFormat="1" ht="14.25">
      <c r="A70" s="20"/>
      <c r="B70" s="7" t="s">
        <v>150</v>
      </c>
      <c r="C70" s="21">
        <v>0</v>
      </c>
      <c r="D70" s="22">
        <v>3.6987580645161002</v>
      </c>
      <c r="E70" s="22">
        <v>0</v>
      </c>
      <c r="F70" s="22">
        <v>0</v>
      </c>
      <c r="G70" s="23">
        <v>0</v>
      </c>
      <c r="H70" s="21">
        <v>0.0153498090965</v>
      </c>
      <c r="I70" s="22">
        <v>42.887099758064195</v>
      </c>
      <c r="J70" s="22">
        <v>0</v>
      </c>
      <c r="K70" s="22">
        <v>0</v>
      </c>
      <c r="L70" s="23">
        <v>1.0255915992577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0.0184937903224</v>
      </c>
      <c r="S70" s="22">
        <v>2.774068548387</v>
      </c>
      <c r="T70" s="22">
        <v>0</v>
      </c>
      <c r="U70" s="22">
        <v>0</v>
      </c>
      <c r="V70" s="23">
        <v>0.0055481370967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0.0200982287094</v>
      </c>
      <c r="AW70" s="22">
        <v>8.114426635135352</v>
      </c>
      <c r="AX70" s="22">
        <v>0</v>
      </c>
      <c r="AY70" s="22">
        <v>0</v>
      </c>
      <c r="AZ70" s="23">
        <v>1.7189278962577001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0.00018438741930000002</v>
      </c>
      <c r="BG70" s="22">
        <v>0</v>
      </c>
      <c r="BH70" s="22">
        <v>0</v>
      </c>
      <c r="BI70" s="22">
        <v>0</v>
      </c>
      <c r="BJ70" s="23">
        <v>0.0110632451612</v>
      </c>
      <c r="BK70" s="24">
        <f t="shared" si="5"/>
        <v>60.28961009942356</v>
      </c>
    </row>
    <row r="71" spans="1:63" s="25" customFormat="1" ht="14.25">
      <c r="A71" s="20"/>
      <c r="B71" s="7" t="s">
        <v>151</v>
      </c>
      <c r="C71" s="21">
        <v>0</v>
      </c>
      <c r="D71" s="22">
        <v>1.8459983870967</v>
      </c>
      <c r="E71" s="22">
        <v>0</v>
      </c>
      <c r="F71" s="22">
        <v>0</v>
      </c>
      <c r="G71" s="23">
        <v>0</v>
      </c>
      <c r="H71" s="21">
        <v>0.07664585303169999</v>
      </c>
      <c r="I71" s="22">
        <v>25.1968619098707</v>
      </c>
      <c r="J71" s="22">
        <v>0</v>
      </c>
      <c r="K71" s="22">
        <v>0</v>
      </c>
      <c r="L71" s="23">
        <v>0.38235612193519997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0.0029724265483000003</v>
      </c>
      <c r="S71" s="22">
        <v>1.8459983870967</v>
      </c>
      <c r="T71" s="22">
        <v>0</v>
      </c>
      <c r="U71" s="22">
        <v>0</v>
      </c>
      <c r="V71" s="23">
        <v>0.038027566774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0.046476723870299996</v>
      </c>
      <c r="AW71" s="22">
        <v>2.577499451863841</v>
      </c>
      <c r="AX71" s="22">
        <v>0</v>
      </c>
      <c r="AY71" s="22">
        <v>0</v>
      </c>
      <c r="AZ71" s="23">
        <v>0.14652832193530002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0.0009204040322</v>
      </c>
      <c r="BG71" s="22">
        <v>0</v>
      </c>
      <c r="BH71" s="22">
        <v>0</v>
      </c>
      <c r="BI71" s="22">
        <v>0</v>
      </c>
      <c r="BJ71" s="23">
        <v>0</v>
      </c>
      <c r="BK71" s="24">
        <f t="shared" si="5"/>
        <v>32.160285554054944</v>
      </c>
    </row>
    <row r="72" spans="1:63" s="25" customFormat="1" ht="14.25">
      <c r="A72" s="20"/>
      <c r="B72" s="7" t="s">
        <v>152</v>
      </c>
      <c r="C72" s="21">
        <v>0</v>
      </c>
      <c r="D72" s="22">
        <v>3.692293548387</v>
      </c>
      <c r="E72" s="22">
        <v>0</v>
      </c>
      <c r="F72" s="22">
        <v>0</v>
      </c>
      <c r="G72" s="23">
        <v>0</v>
      </c>
      <c r="H72" s="21">
        <v>0.06653668538650001</v>
      </c>
      <c r="I72" s="22">
        <v>44.2488902518706</v>
      </c>
      <c r="J72" s="22">
        <v>0</v>
      </c>
      <c r="K72" s="22">
        <v>0</v>
      </c>
      <c r="L72" s="23">
        <v>0.8992580937094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0.0151092339025</v>
      </c>
      <c r="S72" s="22">
        <v>1.8461467741935</v>
      </c>
      <c r="T72" s="22">
        <v>0</v>
      </c>
      <c r="U72" s="22">
        <v>0</v>
      </c>
      <c r="V72" s="23">
        <v>0.09803039370950001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0.0369201459344</v>
      </c>
      <c r="AW72" s="22">
        <v>3.1844684240278713</v>
      </c>
      <c r="AX72" s="22">
        <v>0</v>
      </c>
      <c r="AY72" s="22">
        <v>0</v>
      </c>
      <c r="AZ72" s="23">
        <v>0.5061827716445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0.0137277120636</v>
      </c>
      <c r="BG72" s="22">
        <v>0</v>
      </c>
      <c r="BH72" s="22">
        <v>0</v>
      </c>
      <c r="BI72" s="22">
        <v>0</v>
      </c>
      <c r="BJ72" s="23">
        <v>0.1840669354838</v>
      </c>
      <c r="BK72" s="24">
        <f t="shared" si="5"/>
        <v>54.791630970313165</v>
      </c>
    </row>
    <row r="73" spans="1:63" s="25" customFormat="1" ht="14.25">
      <c r="A73" s="20"/>
      <c r="B73" s="7" t="s">
        <v>153</v>
      </c>
      <c r="C73" s="21">
        <v>0</v>
      </c>
      <c r="D73" s="22">
        <v>0.7388438709677</v>
      </c>
      <c r="E73" s="22">
        <v>0</v>
      </c>
      <c r="F73" s="22">
        <v>0</v>
      </c>
      <c r="G73" s="23">
        <v>0</v>
      </c>
      <c r="H73" s="21">
        <v>0.0455827804508</v>
      </c>
      <c r="I73" s="22">
        <v>43.5917883870965</v>
      </c>
      <c r="J73" s="22">
        <v>0</v>
      </c>
      <c r="K73" s="22">
        <v>0</v>
      </c>
      <c r="L73" s="23">
        <v>1.0063910456124998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0.015379997257399997</v>
      </c>
      <c r="S73" s="22">
        <v>1.8471096774193</v>
      </c>
      <c r="T73" s="22">
        <v>0</v>
      </c>
      <c r="U73" s="22">
        <v>0</v>
      </c>
      <c r="V73" s="23">
        <v>0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0.06413368357879999</v>
      </c>
      <c r="AW73" s="22">
        <v>20.184027375923723</v>
      </c>
      <c r="AX73" s="22">
        <v>0</v>
      </c>
      <c r="AY73" s="22">
        <v>0</v>
      </c>
      <c r="AZ73" s="23">
        <v>2.4034664537087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0.020071699514800003</v>
      </c>
      <c r="BG73" s="22">
        <v>0</v>
      </c>
      <c r="BH73" s="22">
        <v>0</v>
      </c>
      <c r="BI73" s="22">
        <v>0</v>
      </c>
      <c r="BJ73" s="23">
        <v>0.0552432096774</v>
      </c>
      <c r="BK73" s="24">
        <f t="shared" si="5"/>
        <v>69.97203818120762</v>
      </c>
    </row>
    <row r="74" spans="1:63" s="25" customFormat="1" ht="14.25">
      <c r="A74" s="20"/>
      <c r="B74" s="7" t="s">
        <v>154</v>
      </c>
      <c r="C74" s="21">
        <v>0</v>
      </c>
      <c r="D74" s="22">
        <v>2.4482419354838</v>
      </c>
      <c r="E74" s="22">
        <v>0</v>
      </c>
      <c r="F74" s="22">
        <v>0</v>
      </c>
      <c r="G74" s="23">
        <v>0</v>
      </c>
      <c r="H74" s="21">
        <v>2.0725717940622</v>
      </c>
      <c r="I74" s="22">
        <v>40.2773785100635</v>
      </c>
      <c r="J74" s="22">
        <v>11.6302334428063</v>
      </c>
      <c r="K74" s="22">
        <v>0</v>
      </c>
      <c r="L74" s="23">
        <v>29.711408408127397</v>
      </c>
      <c r="M74" s="21">
        <v>0</v>
      </c>
      <c r="N74" s="22">
        <v>0</v>
      </c>
      <c r="O74" s="22">
        <v>0</v>
      </c>
      <c r="P74" s="22">
        <v>0</v>
      </c>
      <c r="Q74" s="23">
        <v>0</v>
      </c>
      <c r="R74" s="21">
        <v>2.0584125789</v>
      </c>
      <c r="S74" s="22">
        <v>1.6317532499993002</v>
      </c>
      <c r="T74" s="22">
        <v>23.38945451329</v>
      </c>
      <c r="U74" s="22">
        <v>0</v>
      </c>
      <c r="V74" s="23">
        <v>9.3145009141925</v>
      </c>
      <c r="W74" s="21">
        <v>0</v>
      </c>
      <c r="X74" s="22">
        <v>0</v>
      </c>
      <c r="Y74" s="22">
        <v>0</v>
      </c>
      <c r="Z74" s="22">
        <v>0</v>
      </c>
      <c r="AA74" s="23">
        <v>0</v>
      </c>
      <c r="AB74" s="21">
        <v>0</v>
      </c>
      <c r="AC74" s="22">
        <v>0</v>
      </c>
      <c r="AD74" s="22">
        <v>0</v>
      </c>
      <c r="AE74" s="22">
        <v>0</v>
      </c>
      <c r="AF74" s="23">
        <v>0</v>
      </c>
      <c r="AG74" s="21">
        <v>0</v>
      </c>
      <c r="AH74" s="22">
        <v>0</v>
      </c>
      <c r="AI74" s="22">
        <v>0</v>
      </c>
      <c r="AJ74" s="22">
        <v>0</v>
      </c>
      <c r="AK74" s="23">
        <v>0</v>
      </c>
      <c r="AL74" s="21">
        <v>0</v>
      </c>
      <c r="AM74" s="22">
        <v>0</v>
      </c>
      <c r="AN74" s="22">
        <v>0</v>
      </c>
      <c r="AO74" s="22">
        <v>0</v>
      </c>
      <c r="AP74" s="23">
        <v>0</v>
      </c>
      <c r="AQ74" s="21">
        <v>0</v>
      </c>
      <c r="AR74" s="22">
        <v>0</v>
      </c>
      <c r="AS74" s="22">
        <v>0</v>
      </c>
      <c r="AT74" s="22">
        <v>0</v>
      </c>
      <c r="AU74" s="23">
        <v>0</v>
      </c>
      <c r="AV74" s="21">
        <v>7.417963847272801</v>
      </c>
      <c r="AW74" s="22">
        <v>20.851942828750193</v>
      </c>
      <c r="AX74" s="22">
        <v>0</v>
      </c>
      <c r="AY74" s="22">
        <v>0</v>
      </c>
      <c r="AZ74" s="23">
        <v>78.560318947309</v>
      </c>
      <c r="BA74" s="21">
        <v>0</v>
      </c>
      <c r="BB74" s="22">
        <v>0</v>
      </c>
      <c r="BC74" s="22">
        <v>0</v>
      </c>
      <c r="BD74" s="22">
        <v>0</v>
      </c>
      <c r="BE74" s="23">
        <v>0</v>
      </c>
      <c r="BF74" s="21">
        <v>3.8773745910509003</v>
      </c>
      <c r="BG74" s="22">
        <v>16.9709385473535</v>
      </c>
      <c r="BH74" s="22">
        <v>0.3629066129031</v>
      </c>
      <c r="BI74" s="22">
        <v>0</v>
      </c>
      <c r="BJ74" s="23">
        <v>20.819703416800007</v>
      </c>
      <c r="BK74" s="24">
        <f t="shared" si="5"/>
        <v>271.3951041383645</v>
      </c>
    </row>
    <row r="75" spans="1:63" s="25" customFormat="1" ht="14.25">
      <c r="A75" s="20"/>
      <c r="B75" s="7" t="s">
        <v>155</v>
      </c>
      <c r="C75" s="21">
        <v>0</v>
      </c>
      <c r="D75" s="22">
        <v>0.7362677419354</v>
      </c>
      <c r="E75" s="22">
        <v>0</v>
      </c>
      <c r="F75" s="22">
        <v>0</v>
      </c>
      <c r="G75" s="23">
        <v>0</v>
      </c>
      <c r="H75" s="21">
        <v>0.04407681890219999</v>
      </c>
      <c r="I75" s="22">
        <v>38.2859225806449</v>
      </c>
      <c r="J75" s="22">
        <v>0</v>
      </c>
      <c r="K75" s="22">
        <v>0</v>
      </c>
      <c r="L75" s="23">
        <v>1.6570514874833</v>
      </c>
      <c r="M75" s="21">
        <v>0</v>
      </c>
      <c r="N75" s="22">
        <v>0</v>
      </c>
      <c r="O75" s="22">
        <v>0</v>
      </c>
      <c r="P75" s="22">
        <v>0</v>
      </c>
      <c r="Q75" s="23">
        <v>0</v>
      </c>
      <c r="R75" s="21">
        <v>0.0053011277413</v>
      </c>
      <c r="S75" s="22">
        <v>1.8406693548386999</v>
      </c>
      <c r="T75" s="22">
        <v>0</v>
      </c>
      <c r="U75" s="22">
        <v>0</v>
      </c>
      <c r="V75" s="23">
        <v>0.0185907604837</v>
      </c>
      <c r="W75" s="21">
        <v>0</v>
      </c>
      <c r="X75" s="22">
        <v>0</v>
      </c>
      <c r="Y75" s="22">
        <v>0</v>
      </c>
      <c r="Z75" s="22">
        <v>0</v>
      </c>
      <c r="AA75" s="23">
        <v>0</v>
      </c>
      <c r="AB75" s="21">
        <v>0</v>
      </c>
      <c r="AC75" s="22">
        <v>0</v>
      </c>
      <c r="AD75" s="22">
        <v>0</v>
      </c>
      <c r="AE75" s="22">
        <v>0</v>
      </c>
      <c r="AF75" s="23">
        <v>0</v>
      </c>
      <c r="AG75" s="21">
        <v>0</v>
      </c>
      <c r="AH75" s="22">
        <v>0</v>
      </c>
      <c r="AI75" s="22">
        <v>0</v>
      </c>
      <c r="AJ75" s="22">
        <v>0</v>
      </c>
      <c r="AK75" s="23">
        <v>0</v>
      </c>
      <c r="AL75" s="21">
        <v>0</v>
      </c>
      <c r="AM75" s="22">
        <v>0</v>
      </c>
      <c r="AN75" s="22">
        <v>0</v>
      </c>
      <c r="AO75" s="22">
        <v>0</v>
      </c>
      <c r="AP75" s="23">
        <v>0</v>
      </c>
      <c r="AQ75" s="21">
        <v>0</v>
      </c>
      <c r="AR75" s="22">
        <v>0</v>
      </c>
      <c r="AS75" s="22">
        <v>0</v>
      </c>
      <c r="AT75" s="22">
        <v>0</v>
      </c>
      <c r="AU75" s="23">
        <v>0</v>
      </c>
      <c r="AV75" s="21">
        <v>0.0688641269983</v>
      </c>
      <c r="AW75" s="22">
        <v>0.0040359390322</v>
      </c>
      <c r="AX75" s="22">
        <v>0</v>
      </c>
      <c r="AY75" s="22">
        <v>0</v>
      </c>
      <c r="AZ75" s="23">
        <v>2.114035578690402</v>
      </c>
      <c r="BA75" s="21">
        <v>0</v>
      </c>
      <c r="BB75" s="22">
        <v>0</v>
      </c>
      <c r="BC75" s="22">
        <v>0</v>
      </c>
      <c r="BD75" s="22">
        <v>0</v>
      </c>
      <c r="BE75" s="23">
        <v>0</v>
      </c>
      <c r="BF75" s="21">
        <v>0.0108236546768</v>
      </c>
      <c r="BG75" s="22">
        <v>0</v>
      </c>
      <c r="BH75" s="22">
        <v>0</v>
      </c>
      <c r="BI75" s="22">
        <v>0</v>
      </c>
      <c r="BJ75" s="23">
        <v>0.0271508625805</v>
      </c>
      <c r="BK75" s="24">
        <f t="shared" si="5"/>
        <v>44.8127900340077</v>
      </c>
    </row>
    <row r="76" spans="1:63" s="25" customFormat="1" ht="14.25">
      <c r="A76" s="20"/>
      <c r="B76" s="7" t="s">
        <v>156</v>
      </c>
      <c r="C76" s="21">
        <v>0</v>
      </c>
      <c r="D76" s="22">
        <v>1.6216174193547999</v>
      </c>
      <c r="E76" s="22">
        <v>0</v>
      </c>
      <c r="F76" s="22">
        <v>0</v>
      </c>
      <c r="G76" s="23">
        <v>0</v>
      </c>
      <c r="H76" s="21">
        <v>0.0548899134832</v>
      </c>
      <c r="I76" s="22">
        <v>20.2702177419352</v>
      </c>
      <c r="J76" s="22">
        <v>0</v>
      </c>
      <c r="K76" s="22">
        <v>0</v>
      </c>
      <c r="L76" s="23">
        <v>1.6662118983869</v>
      </c>
      <c r="M76" s="21">
        <v>0</v>
      </c>
      <c r="N76" s="22">
        <v>0</v>
      </c>
      <c r="O76" s="22">
        <v>0</v>
      </c>
      <c r="P76" s="22">
        <v>0</v>
      </c>
      <c r="Q76" s="23">
        <v>0</v>
      </c>
      <c r="R76" s="21">
        <v>0.0266391957409</v>
      </c>
      <c r="S76" s="22">
        <v>0</v>
      </c>
      <c r="T76" s="22">
        <v>0</v>
      </c>
      <c r="U76" s="22">
        <v>0</v>
      </c>
      <c r="V76" s="23">
        <v>0.0166215785483</v>
      </c>
      <c r="W76" s="21">
        <v>0</v>
      </c>
      <c r="X76" s="22">
        <v>0</v>
      </c>
      <c r="Y76" s="22">
        <v>0</v>
      </c>
      <c r="Z76" s="22">
        <v>0</v>
      </c>
      <c r="AA76" s="23">
        <v>0</v>
      </c>
      <c r="AB76" s="21">
        <v>0</v>
      </c>
      <c r="AC76" s="22">
        <v>0</v>
      </c>
      <c r="AD76" s="22">
        <v>0</v>
      </c>
      <c r="AE76" s="22">
        <v>0</v>
      </c>
      <c r="AF76" s="23">
        <v>0</v>
      </c>
      <c r="AG76" s="21">
        <v>0</v>
      </c>
      <c r="AH76" s="22">
        <v>0</v>
      </c>
      <c r="AI76" s="22">
        <v>0</v>
      </c>
      <c r="AJ76" s="22">
        <v>0</v>
      </c>
      <c r="AK76" s="23">
        <v>0</v>
      </c>
      <c r="AL76" s="21">
        <v>0</v>
      </c>
      <c r="AM76" s="22">
        <v>0</v>
      </c>
      <c r="AN76" s="22">
        <v>0</v>
      </c>
      <c r="AO76" s="22">
        <v>0</v>
      </c>
      <c r="AP76" s="23">
        <v>0</v>
      </c>
      <c r="AQ76" s="21">
        <v>0</v>
      </c>
      <c r="AR76" s="22">
        <v>0</v>
      </c>
      <c r="AS76" s="22">
        <v>0</v>
      </c>
      <c r="AT76" s="22">
        <v>0</v>
      </c>
      <c r="AU76" s="23">
        <v>0</v>
      </c>
      <c r="AV76" s="21">
        <v>0.11839056286989998</v>
      </c>
      <c r="AW76" s="22">
        <v>4.435061612794643</v>
      </c>
      <c r="AX76" s="22">
        <v>0</v>
      </c>
      <c r="AY76" s="22">
        <v>0</v>
      </c>
      <c r="AZ76" s="23">
        <v>8.1063468482567</v>
      </c>
      <c r="BA76" s="21">
        <v>0</v>
      </c>
      <c r="BB76" s="22">
        <v>0</v>
      </c>
      <c r="BC76" s="22">
        <v>0</v>
      </c>
      <c r="BD76" s="22">
        <v>0</v>
      </c>
      <c r="BE76" s="23">
        <v>0</v>
      </c>
      <c r="BF76" s="21">
        <v>0.0154017594188</v>
      </c>
      <c r="BG76" s="22">
        <v>0</v>
      </c>
      <c r="BH76" s="22">
        <v>0</v>
      </c>
      <c r="BI76" s="22">
        <v>0</v>
      </c>
      <c r="BJ76" s="23">
        <v>0.1644924033224</v>
      </c>
      <c r="BK76" s="24">
        <f t="shared" si="5"/>
        <v>36.49589093411174</v>
      </c>
    </row>
    <row r="77" spans="1:63" s="25" customFormat="1" ht="14.25">
      <c r="A77" s="20"/>
      <c r="B77" s="7" t="s">
        <v>157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0.6330291286118002</v>
      </c>
      <c r="I77" s="22">
        <v>1.7432963754514001</v>
      </c>
      <c r="J77" s="22">
        <v>0</v>
      </c>
      <c r="K77" s="22">
        <v>0</v>
      </c>
      <c r="L77" s="23">
        <v>16.072449572451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0.2247240377411</v>
      </c>
      <c r="S77" s="22">
        <v>6.974791548387</v>
      </c>
      <c r="T77" s="22">
        <v>0</v>
      </c>
      <c r="U77" s="22">
        <v>0</v>
      </c>
      <c r="V77" s="23">
        <v>15.549854425322199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2.1304591911929003</v>
      </c>
      <c r="AW77" s="22">
        <v>14.317721994647702</v>
      </c>
      <c r="AX77" s="22">
        <v>0</v>
      </c>
      <c r="AY77" s="22">
        <v>0</v>
      </c>
      <c r="AZ77" s="23">
        <v>37.503722915288996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0.9693927836122999</v>
      </c>
      <c r="BG77" s="22">
        <v>0.37264933258059996</v>
      </c>
      <c r="BH77" s="22">
        <v>0.32003</v>
      </c>
      <c r="BI77" s="22">
        <v>0</v>
      </c>
      <c r="BJ77" s="23">
        <v>6.6404888419029</v>
      </c>
      <c r="BK77" s="24">
        <f t="shared" si="5"/>
        <v>103.45261014718989</v>
      </c>
    </row>
    <row r="78" spans="1:63" s="25" customFormat="1" ht="14.25">
      <c r="A78" s="20"/>
      <c r="B78" s="7" t="s">
        <v>158</v>
      </c>
      <c r="C78" s="21">
        <v>0</v>
      </c>
      <c r="D78" s="22">
        <v>13.0867677419354</v>
      </c>
      <c r="E78" s="22">
        <v>0</v>
      </c>
      <c r="F78" s="22">
        <v>0</v>
      </c>
      <c r="G78" s="23">
        <v>0</v>
      </c>
      <c r="H78" s="21">
        <v>8.052680042224798</v>
      </c>
      <c r="I78" s="22">
        <v>558.9890773723544</v>
      </c>
      <c r="J78" s="22">
        <v>0</v>
      </c>
      <c r="K78" s="22">
        <v>0</v>
      </c>
      <c r="L78" s="23">
        <v>16.750682060192997</v>
      </c>
      <c r="M78" s="21">
        <v>0</v>
      </c>
      <c r="N78" s="22">
        <v>0</v>
      </c>
      <c r="O78" s="22">
        <v>0</v>
      </c>
      <c r="P78" s="22">
        <v>0</v>
      </c>
      <c r="Q78" s="23">
        <v>0</v>
      </c>
      <c r="R78" s="21">
        <v>0.0459268059995</v>
      </c>
      <c r="S78" s="22">
        <v>5.8890454838708</v>
      </c>
      <c r="T78" s="22">
        <v>0</v>
      </c>
      <c r="U78" s="22">
        <v>0</v>
      </c>
      <c r="V78" s="23">
        <v>5.234707096774</v>
      </c>
      <c r="W78" s="21">
        <v>0</v>
      </c>
      <c r="X78" s="22">
        <v>0</v>
      </c>
      <c r="Y78" s="22">
        <v>0</v>
      </c>
      <c r="Z78" s="22">
        <v>0</v>
      </c>
      <c r="AA78" s="23">
        <v>0</v>
      </c>
      <c r="AB78" s="21">
        <v>0</v>
      </c>
      <c r="AC78" s="22">
        <v>0</v>
      </c>
      <c r="AD78" s="22">
        <v>0</v>
      </c>
      <c r="AE78" s="22">
        <v>0</v>
      </c>
      <c r="AF78" s="23">
        <v>0</v>
      </c>
      <c r="AG78" s="21">
        <v>0</v>
      </c>
      <c r="AH78" s="22">
        <v>0</v>
      </c>
      <c r="AI78" s="22">
        <v>0</v>
      </c>
      <c r="AJ78" s="22">
        <v>0</v>
      </c>
      <c r="AK78" s="23">
        <v>0</v>
      </c>
      <c r="AL78" s="21">
        <v>0</v>
      </c>
      <c r="AM78" s="22">
        <v>0</v>
      </c>
      <c r="AN78" s="22">
        <v>0</v>
      </c>
      <c r="AO78" s="22">
        <v>0</v>
      </c>
      <c r="AP78" s="23">
        <v>0</v>
      </c>
      <c r="AQ78" s="21">
        <v>0</v>
      </c>
      <c r="AR78" s="22">
        <v>0</v>
      </c>
      <c r="AS78" s="22">
        <v>0</v>
      </c>
      <c r="AT78" s="22">
        <v>0</v>
      </c>
      <c r="AU78" s="23">
        <v>0</v>
      </c>
      <c r="AV78" s="21">
        <v>0.12188167257999999</v>
      </c>
      <c r="AW78" s="22">
        <v>0.14262749007557218</v>
      </c>
      <c r="AX78" s="22">
        <v>0</v>
      </c>
      <c r="AY78" s="22">
        <v>0</v>
      </c>
      <c r="AZ78" s="23">
        <v>5.463903560709099</v>
      </c>
      <c r="BA78" s="21">
        <v>0</v>
      </c>
      <c r="BB78" s="22">
        <v>0</v>
      </c>
      <c r="BC78" s="22">
        <v>0</v>
      </c>
      <c r="BD78" s="22">
        <v>0</v>
      </c>
      <c r="BE78" s="23">
        <v>0</v>
      </c>
      <c r="BF78" s="21">
        <v>0.020732846322400002</v>
      </c>
      <c r="BG78" s="22">
        <v>0</v>
      </c>
      <c r="BH78" s="22">
        <v>0</v>
      </c>
      <c r="BI78" s="22">
        <v>0</v>
      </c>
      <c r="BJ78" s="23">
        <v>0.0648306774193</v>
      </c>
      <c r="BK78" s="24">
        <f t="shared" si="5"/>
        <v>613.8628628504582</v>
      </c>
    </row>
    <row r="79" spans="1:63" s="25" customFormat="1" ht="14.25">
      <c r="A79" s="20"/>
      <c r="B79" s="7" t="s">
        <v>159</v>
      </c>
      <c r="C79" s="21">
        <v>0</v>
      </c>
      <c r="D79" s="22">
        <v>1.6214580645160999</v>
      </c>
      <c r="E79" s="22">
        <v>0</v>
      </c>
      <c r="F79" s="22">
        <v>0</v>
      </c>
      <c r="G79" s="23">
        <v>0</v>
      </c>
      <c r="H79" s="21">
        <v>0.06323718625750001</v>
      </c>
      <c r="I79" s="22">
        <v>85.3292306451612</v>
      </c>
      <c r="J79" s="22">
        <v>0</v>
      </c>
      <c r="K79" s="22">
        <v>0</v>
      </c>
      <c r="L79" s="23">
        <v>0.8167659080641</v>
      </c>
      <c r="M79" s="21">
        <v>0</v>
      </c>
      <c r="N79" s="22">
        <v>0</v>
      </c>
      <c r="O79" s="22">
        <v>0</v>
      </c>
      <c r="P79" s="22">
        <v>0</v>
      </c>
      <c r="Q79" s="23">
        <v>0</v>
      </c>
      <c r="R79" s="21">
        <v>0.0093233838707</v>
      </c>
      <c r="S79" s="22">
        <v>0</v>
      </c>
      <c r="T79" s="22">
        <v>0</v>
      </c>
      <c r="U79" s="22">
        <v>0</v>
      </c>
      <c r="V79" s="23">
        <v>2.4808308387095</v>
      </c>
      <c r="W79" s="21">
        <v>0</v>
      </c>
      <c r="X79" s="22">
        <v>0</v>
      </c>
      <c r="Y79" s="22">
        <v>0</v>
      </c>
      <c r="Z79" s="22">
        <v>0</v>
      </c>
      <c r="AA79" s="23">
        <v>0</v>
      </c>
      <c r="AB79" s="21">
        <v>0</v>
      </c>
      <c r="AC79" s="22">
        <v>0</v>
      </c>
      <c r="AD79" s="22">
        <v>0</v>
      </c>
      <c r="AE79" s="22">
        <v>0</v>
      </c>
      <c r="AF79" s="23">
        <v>0</v>
      </c>
      <c r="AG79" s="21">
        <v>0</v>
      </c>
      <c r="AH79" s="22">
        <v>0</v>
      </c>
      <c r="AI79" s="22">
        <v>0</v>
      </c>
      <c r="AJ79" s="22">
        <v>0</v>
      </c>
      <c r="AK79" s="23">
        <v>0</v>
      </c>
      <c r="AL79" s="21">
        <v>0</v>
      </c>
      <c r="AM79" s="22">
        <v>0</v>
      </c>
      <c r="AN79" s="22">
        <v>0</v>
      </c>
      <c r="AO79" s="22">
        <v>0</v>
      </c>
      <c r="AP79" s="23">
        <v>0</v>
      </c>
      <c r="AQ79" s="21">
        <v>0</v>
      </c>
      <c r="AR79" s="22">
        <v>0</v>
      </c>
      <c r="AS79" s="22">
        <v>0</v>
      </c>
      <c r="AT79" s="22">
        <v>0</v>
      </c>
      <c r="AU79" s="23">
        <v>0</v>
      </c>
      <c r="AV79" s="21">
        <v>0.0298043598384</v>
      </c>
      <c r="AW79" s="22">
        <v>0.08055232238727553</v>
      </c>
      <c r="AX79" s="22">
        <v>0</v>
      </c>
      <c r="AY79" s="22">
        <v>0</v>
      </c>
      <c r="AZ79" s="23">
        <v>8.631181364515701</v>
      </c>
      <c r="BA79" s="21">
        <v>0</v>
      </c>
      <c r="BB79" s="22">
        <v>0</v>
      </c>
      <c r="BC79" s="22">
        <v>0</v>
      </c>
      <c r="BD79" s="22">
        <v>0</v>
      </c>
      <c r="BE79" s="23">
        <v>0</v>
      </c>
      <c r="BF79" s="21">
        <v>0.0020138080644999997</v>
      </c>
      <c r="BG79" s="22">
        <v>0</v>
      </c>
      <c r="BH79" s="22">
        <v>0</v>
      </c>
      <c r="BI79" s="22">
        <v>0</v>
      </c>
      <c r="BJ79" s="23">
        <v>0.0402761612903</v>
      </c>
      <c r="BK79" s="24">
        <f t="shared" si="5"/>
        <v>99.10467404267526</v>
      </c>
    </row>
    <row r="80" spans="1:63" s="25" customFormat="1" ht="14.25">
      <c r="A80" s="20"/>
      <c r="B80" s="7" t="s">
        <v>160</v>
      </c>
      <c r="C80" s="21">
        <v>0</v>
      </c>
      <c r="D80" s="22">
        <v>13.2152516129032</v>
      </c>
      <c r="E80" s="22">
        <v>0</v>
      </c>
      <c r="F80" s="22">
        <v>0</v>
      </c>
      <c r="G80" s="23">
        <v>0</v>
      </c>
      <c r="H80" s="21">
        <v>0.6753888934832001</v>
      </c>
      <c r="I80" s="22">
        <v>88.3011602791607</v>
      </c>
      <c r="J80" s="22">
        <v>0</v>
      </c>
      <c r="K80" s="22">
        <v>0</v>
      </c>
      <c r="L80" s="23">
        <v>21.042952962160804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0.029073553547899998</v>
      </c>
      <c r="S80" s="22">
        <v>0</v>
      </c>
      <c r="T80" s="22">
        <v>0</v>
      </c>
      <c r="U80" s="22">
        <v>0</v>
      </c>
      <c r="V80" s="23">
        <v>6.8455003354838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0.46257700209540004</v>
      </c>
      <c r="AW80" s="22">
        <v>15.033543509681753</v>
      </c>
      <c r="AX80" s="22">
        <v>0</v>
      </c>
      <c r="AY80" s="22">
        <v>0</v>
      </c>
      <c r="AZ80" s="23">
        <v>19.826582815126503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0.1472887432898</v>
      </c>
      <c r="BG80" s="22">
        <v>0.1439258179354</v>
      </c>
      <c r="BH80" s="22">
        <v>0</v>
      </c>
      <c r="BI80" s="22">
        <v>0</v>
      </c>
      <c r="BJ80" s="23">
        <v>6.0585587951608</v>
      </c>
      <c r="BK80" s="24">
        <f t="shared" si="5"/>
        <v>171.78180432002927</v>
      </c>
    </row>
    <row r="81" spans="1:63" s="25" customFormat="1" ht="14.25">
      <c r="A81" s="20"/>
      <c r="B81" s="7" t="s">
        <v>161</v>
      </c>
      <c r="C81" s="21">
        <v>0</v>
      </c>
      <c r="D81" s="22">
        <v>0</v>
      </c>
      <c r="E81" s="22">
        <v>0</v>
      </c>
      <c r="F81" s="22">
        <v>0</v>
      </c>
      <c r="G81" s="23">
        <v>0</v>
      </c>
      <c r="H81" s="21">
        <v>2.6049950012572998</v>
      </c>
      <c r="I81" s="22">
        <v>5.8581700077094</v>
      </c>
      <c r="J81" s="22">
        <v>0.1165788064516</v>
      </c>
      <c r="K81" s="22">
        <v>0</v>
      </c>
      <c r="L81" s="23">
        <v>26.320139325160504</v>
      </c>
      <c r="M81" s="21">
        <v>0</v>
      </c>
      <c r="N81" s="22">
        <v>0</v>
      </c>
      <c r="O81" s="22">
        <v>0</v>
      </c>
      <c r="P81" s="22">
        <v>0</v>
      </c>
      <c r="Q81" s="23">
        <v>0</v>
      </c>
      <c r="R81" s="21">
        <v>0.3765824216123</v>
      </c>
      <c r="S81" s="22">
        <v>4.8261010585157</v>
      </c>
      <c r="T81" s="22">
        <v>0</v>
      </c>
      <c r="U81" s="22">
        <v>0</v>
      </c>
      <c r="V81" s="23">
        <v>4.9757896065475</v>
      </c>
      <c r="W81" s="21">
        <v>0</v>
      </c>
      <c r="X81" s="22">
        <v>0</v>
      </c>
      <c r="Y81" s="22">
        <v>0</v>
      </c>
      <c r="Z81" s="22">
        <v>0</v>
      </c>
      <c r="AA81" s="23">
        <v>0</v>
      </c>
      <c r="AB81" s="21">
        <v>0</v>
      </c>
      <c r="AC81" s="22">
        <v>0</v>
      </c>
      <c r="AD81" s="22">
        <v>0</v>
      </c>
      <c r="AE81" s="22">
        <v>0</v>
      </c>
      <c r="AF81" s="23">
        <v>0</v>
      </c>
      <c r="AG81" s="21">
        <v>0</v>
      </c>
      <c r="AH81" s="22">
        <v>0</v>
      </c>
      <c r="AI81" s="22">
        <v>0</v>
      </c>
      <c r="AJ81" s="22">
        <v>0</v>
      </c>
      <c r="AK81" s="23">
        <v>0</v>
      </c>
      <c r="AL81" s="21">
        <v>0</v>
      </c>
      <c r="AM81" s="22">
        <v>0</v>
      </c>
      <c r="AN81" s="22">
        <v>0</v>
      </c>
      <c r="AO81" s="22">
        <v>0</v>
      </c>
      <c r="AP81" s="23">
        <v>0</v>
      </c>
      <c r="AQ81" s="21">
        <v>0</v>
      </c>
      <c r="AR81" s="22">
        <v>0</v>
      </c>
      <c r="AS81" s="22">
        <v>0</v>
      </c>
      <c r="AT81" s="22">
        <v>0</v>
      </c>
      <c r="AU81" s="23">
        <v>0</v>
      </c>
      <c r="AV81" s="21">
        <v>4.809990790349999</v>
      </c>
      <c r="AW81" s="22">
        <v>5.215102841438671</v>
      </c>
      <c r="AX81" s="22">
        <v>0</v>
      </c>
      <c r="AY81" s="22">
        <v>0</v>
      </c>
      <c r="AZ81" s="23">
        <v>39.3812623449283</v>
      </c>
      <c r="BA81" s="21">
        <v>0</v>
      </c>
      <c r="BB81" s="22">
        <v>0</v>
      </c>
      <c r="BC81" s="22">
        <v>0</v>
      </c>
      <c r="BD81" s="22">
        <v>0</v>
      </c>
      <c r="BE81" s="23">
        <v>0</v>
      </c>
      <c r="BF81" s="21">
        <v>1.7956565435126999</v>
      </c>
      <c r="BG81" s="22">
        <v>9.176263531483299</v>
      </c>
      <c r="BH81" s="22">
        <v>0</v>
      </c>
      <c r="BI81" s="22">
        <v>0</v>
      </c>
      <c r="BJ81" s="23">
        <v>12.114672944029198</v>
      </c>
      <c r="BK81" s="24">
        <f t="shared" si="5"/>
        <v>117.57130522299647</v>
      </c>
    </row>
    <row r="82" spans="1:63" s="25" customFormat="1" ht="14.25">
      <c r="A82" s="20"/>
      <c r="B82" s="7" t="s">
        <v>162</v>
      </c>
      <c r="C82" s="21">
        <v>0</v>
      </c>
      <c r="D82" s="22">
        <v>0</v>
      </c>
      <c r="E82" s="22">
        <v>0</v>
      </c>
      <c r="F82" s="22">
        <v>0</v>
      </c>
      <c r="G82" s="23">
        <v>0</v>
      </c>
      <c r="H82" s="21">
        <v>0.1235353686447</v>
      </c>
      <c r="I82" s="22">
        <v>95.7431003870966</v>
      </c>
      <c r="J82" s="22">
        <v>0</v>
      </c>
      <c r="K82" s="22">
        <v>0</v>
      </c>
      <c r="L82" s="23">
        <v>6.2939710184832</v>
      </c>
      <c r="M82" s="21">
        <v>0</v>
      </c>
      <c r="N82" s="22">
        <v>0</v>
      </c>
      <c r="O82" s="22">
        <v>0</v>
      </c>
      <c r="P82" s="22">
        <v>0</v>
      </c>
      <c r="Q82" s="23">
        <v>0</v>
      </c>
      <c r="R82" s="21">
        <v>0.021672871290100003</v>
      </c>
      <c r="S82" s="22">
        <v>2.5497496774193</v>
      </c>
      <c r="T82" s="22">
        <v>0</v>
      </c>
      <c r="U82" s="22">
        <v>0</v>
      </c>
      <c r="V82" s="23">
        <v>0.8675560886127001</v>
      </c>
      <c r="W82" s="21">
        <v>0</v>
      </c>
      <c r="X82" s="22">
        <v>0</v>
      </c>
      <c r="Y82" s="22">
        <v>0</v>
      </c>
      <c r="Z82" s="22">
        <v>0</v>
      </c>
      <c r="AA82" s="23">
        <v>0</v>
      </c>
      <c r="AB82" s="21">
        <v>0</v>
      </c>
      <c r="AC82" s="22">
        <v>0</v>
      </c>
      <c r="AD82" s="22">
        <v>0</v>
      </c>
      <c r="AE82" s="22">
        <v>0</v>
      </c>
      <c r="AF82" s="23">
        <v>0</v>
      </c>
      <c r="AG82" s="21">
        <v>0</v>
      </c>
      <c r="AH82" s="22">
        <v>0</v>
      </c>
      <c r="AI82" s="22">
        <v>0</v>
      </c>
      <c r="AJ82" s="22">
        <v>0</v>
      </c>
      <c r="AK82" s="23">
        <v>0</v>
      </c>
      <c r="AL82" s="21">
        <v>0</v>
      </c>
      <c r="AM82" s="22">
        <v>0</v>
      </c>
      <c r="AN82" s="22">
        <v>0</v>
      </c>
      <c r="AO82" s="22">
        <v>0</v>
      </c>
      <c r="AP82" s="23">
        <v>0</v>
      </c>
      <c r="AQ82" s="21">
        <v>0</v>
      </c>
      <c r="AR82" s="22">
        <v>0</v>
      </c>
      <c r="AS82" s="22">
        <v>0</v>
      </c>
      <c r="AT82" s="22">
        <v>0</v>
      </c>
      <c r="AU82" s="23">
        <v>0</v>
      </c>
      <c r="AV82" s="21">
        <v>1.5829086391926</v>
      </c>
      <c r="AW82" s="22">
        <v>6.8254578449833065</v>
      </c>
      <c r="AX82" s="22">
        <v>0</v>
      </c>
      <c r="AY82" s="22">
        <v>0</v>
      </c>
      <c r="AZ82" s="23">
        <v>10.5981384827403</v>
      </c>
      <c r="BA82" s="21">
        <v>0</v>
      </c>
      <c r="BB82" s="22">
        <v>0</v>
      </c>
      <c r="BC82" s="22">
        <v>0</v>
      </c>
      <c r="BD82" s="22">
        <v>0</v>
      </c>
      <c r="BE82" s="23">
        <v>0</v>
      </c>
      <c r="BF82" s="21">
        <v>0.0025326374192</v>
      </c>
      <c r="BG82" s="22">
        <v>1.8994780645161</v>
      </c>
      <c r="BH82" s="22">
        <v>0</v>
      </c>
      <c r="BI82" s="22">
        <v>0</v>
      </c>
      <c r="BJ82" s="23">
        <v>0.3292428645161</v>
      </c>
      <c r="BK82" s="24">
        <f t="shared" si="5"/>
        <v>126.8373439449142</v>
      </c>
    </row>
    <row r="83" spans="1:63" s="25" customFormat="1" ht="14.25">
      <c r="A83" s="20"/>
      <c r="B83" s="7" t="s">
        <v>163</v>
      </c>
      <c r="C83" s="21">
        <v>0</v>
      </c>
      <c r="D83" s="22">
        <v>2.53864</v>
      </c>
      <c r="E83" s="22">
        <v>0</v>
      </c>
      <c r="F83" s="22">
        <v>0</v>
      </c>
      <c r="G83" s="23">
        <v>0</v>
      </c>
      <c r="H83" s="21">
        <v>13.736322589903097</v>
      </c>
      <c r="I83" s="22">
        <v>280.3410686946773</v>
      </c>
      <c r="J83" s="22">
        <v>0</v>
      </c>
      <c r="K83" s="22">
        <v>0</v>
      </c>
      <c r="L83" s="23">
        <v>27.953008671677097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0.051976260032199996</v>
      </c>
      <c r="S83" s="22">
        <v>5.07728</v>
      </c>
      <c r="T83" s="22">
        <v>0</v>
      </c>
      <c r="U83" s="22">
        <v>0</v>
      </c>
      <c r="V83" s="23">
        <v>0.8298269037096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0.30074799441859995</v>
      </c>
      <c r="AW83" s="22">
        <v>7.621127285390258</v>
      </c>
      <c r="AX83" s="22">
        <v>0</v>
      </c>
      <c r="AY83" s="22">
        <v>0</v>
      </c>
      <c r="AZ83" s="23">
        <v>5.3289219535796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0.05912222864489999</v>
      </c>
      <c r="BG83" s="22">
        <v>0</v>
      </c>
      <c r="BH83" s="22">
        <v>0</v>
      </c>
      <c r="BI83" s="22">
        <v>0</v>
      </c>
      <c r="BJ83" s="23">
        <v>38.2966921676451</v>
      </c>
      <c r="BK83" s="24">
        <f t="shared" si="5"/>
        <v>382.1347347496777</v>
      </c>
    </row>
    <row r="84" spans="1:63" s="25" customFormat="1" ht="14.25">
      <c r="A84" s="20"/>
      <c r="B84" s="7" t="s">
        <v>164</v>
      </c>
      <c r="C84" s="21">
        <v>0</v>
      </c>
      <c r="D84" s="22">
        <v>0</v>
      </c>
      <c r="E84" s="22">
        <v>0</v>
      </c>
      <c r="F84" s="22">
        <v>0</v>
      </c>
      <c r="G84" s="23">
        <v>0</v>
      </c>
      <c r="H84" s="21">
        <v>0.1649862638059</v>
      </c>
      <c r="I84" s="22">
        <v>65.51280715229011</v>
      </c>
      <c r="J84" s="22">
        <v>0</v>
      </c>
      <c r="K84" s="22">
        <v>0</v>
      </c>
      <c r="L84" s="23">
        <v>15.7291733514513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0.000631647258</v>
      </c>
      <c r="S84" s="22">
        <v>0.037898835483800006</v>
      </c>
      <c r="T84" s="22">
        <v>0</v>
      </c>
      <c r="U84" s="22">
        <v>0</v>
      </c>
      <c r="V84" s="23">
        <v>0.0375402532258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0.42353173035479996</v>
      </c>
      <c r="AW84" s="22">
        <v>5.135703299748922</v>
      </c>
      <c r="AX84" s="22">
        <v>0</v>
      </c>
      <c r="AY84" s="22">
        <v>0</v>
      </c>
      <c r="AZ84" s="23">
        <v>17.5019688745483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0.15479601964499998</v>
      </c>
      <c r="BG84" s="22">
        <v>0.6487114937741</v>
      </c>
      <c r="BH84" s="22">
        <v>0</v>
      </c>
      <c r="BI84" s="22">
        <v>0</v>
      </c>
      <c r="BJ84" s="23">
        <v>0.581697872258</v>
      </c>
      <c r="BK84" s="24">
        <f t="shared" si="5"/>
        <v>105.92944679384404</v>
      </c>
    </row>
    <row r="85" spans="1:63" s="25" customFormat="1" ht="14.25">
      <c r="A85" s="20"/>
      <c r="B85" s="7" t="s">
        <v>165</v>
      </c>
      <c r="C85" s="21">
        <v>0</v>
      </c>
      <c r="D85" s="22">
        <v>0</v>
      </c>
      <c r="E85" s="22">
        <v>0</v>
      </c>
      <c r="F85" s="22">
        <v>0</v>
      </c>
      <c r="G85" s="23">
        <v>0</v>
      </c>
      <c r="H85" s="21">
        <v>0.26311805596720006</v>
      </c>
      <c r="I85" s="22">
        <v>121.16050086129</v>
      </c>
      <c r="J85" s="22">
        <v>0</v>
      </c>
      <c r="K85" s="22">
        <v>0</v>
      </c>
      <c r="L85" s="23">
        <v>4.167144538031899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0.0235102659029</v>
      </c>
      <c r="S85" s="22">
        <v>0</v>
      </c>
      <c r="T85" s="22">
        <v>0</v>
      </c>
      <c r="U85" s="22">
        <v>0</v>
      </c>
      <c r="V85" s="23">
        <v>1.5837561564512999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0.36542247161210006</v>
      </c>
      <c r="AW85" s="22">
        <v>3.2365337409974044</v>
      </c>
      <c r="AX85" s="22">
        <v>0</v>
      </c>
      <c r="AY85" s="22">
        <v>0</v>
      </c>
      <c r="AZ85" s="23">
        <v>17.7879230013535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0.0718845534191</v>
      </c>
      <c r="BG85" s="22">
        <v>0</v>
      </c>
      <c r="BH85" s="22">
        <v>0</v>
      </c>
      <c r="BI85" s="22">
        <v>0</v>
      </c>
      <c r="BJ85" s="23">
        <v>3.2473487208062997</v>
      </c>
      <c r="BK85" s="24">
        <f t="shared" si="5"/>
        <v>151.9071423658317</v>
      </c>
    </row>
    <row r="86" spans="1:63" s="25" customFormat="1" ht="14.25">
      <c r="A86" s="20"/>
      <c r="B86" s="7" t="s">
        <v>166</v>
      </c>
      <c r="C86" s="21">
        <v>0</v>
      </c>
      <c r="D86" s="22">
        <v>0</v>
      </c>
      <c r="E86" s="22">
        <v>0</v>
      </c>
      <c r="F86" s="22">
        <v>0</v>
      </c>
      <c r="G86" s="23">
        <v>0</v>
      </c>
      <c r="H86" s="21">
        <v>0.6530301689990999</v>
      </c>
      <c r="I86" s="22">
        <v>32.4519535949026</v>
      </c>
      <c r="J86" s="22">
        <v>1.2160909677418998</v>
      </c>
      <c r="K86" s="22">
        <v>0</v>
      </c>
      <c r="L86" s="23">
        <v>11.575616134288799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0.33386488796709995</v>
      </c>
      <c r="S86" s="22">
        <v>6.2882019086126</v>
      </c>
      <c r="T86" s="22">
        <v>3.6482729032257994</v>
      </c>
      <c r="U86" s="22">
        <v>0</v>
      </c>
      <c r="V86" s="23">
        <v>5.7509303141606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2.8551009280245996</v>
      </c>
      <c r="AW86" s="22">
        <v>11.526167671858557</v>
      </c>
      <c r="AX86" s="22">
        <v>0</v>
      </c>
      <c r="AY86" s="22">
        <v>0</v>
      </c>
      <c r="AZ86" s="23">
        <v>57.59223021798959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1.9012178058332996</v>
      </c>
      <c r="BG86" s="22">
        <v>5.704846811805901</v>
      </c>
      <c r="BH86" s="22">
        <v>2.4114148387095997</v>
      </c>
      <c r="BI86" s="22">
        <v>0</v>
      </c>
      <c r="BJ86" s="23">
        <v>9.639661521802902</v>
      </c>
      <c r="BK86" s="24">
        <f t="shared" si="5"/>
        <v>153.54860067592296</v>
      </c>
    </row>
    <row r="87" spans="1:63" s="25" customFormat="1" ht="14.25">
      <c r="A87" s="20"/>
      <c r="B87" s="7" t="s">
        <v>167</v>
      </c>
      <c r="C87" s="21">
        <v>0</v>
      </c>
      <c r="D87" s="22">
        <v>0</v>
      </c>
      <c r="E87" s="22">
        <v>0</v>
      </c>
      <c r="F87" s="22">
        <v>0</v>
      </c>
      <c r="G87" s="23">
        <v>0</v>
      </c>
      <c r="H87" s="21">
        <v>0.13810033603139998</v>
      </c>
      <c r="I87" s="22">
        <v>55.21488248641909</v>
      </c>
      <c r="J87" s="22">
        <v>0</v>
      </c>
      <c r="K87" s="22">
        <v>0</v>
      </c>
      <c r="L87" s="23">
        <v>5.4198005806445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0.0489648679997</v>
      </c>
      <c r="S87" s="22">
        <v>6.2947741935483</v>
      </c>
      <c r="T87" s="22">
        <v>0</v>
      </c>
      <c r="U87" s="22">
        <v>0</v>
      </c>
      <c r="V87" s="23">
        <v>0.7887352064514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0.1724962161283</v>
      </c>
      <c r="AW87" s="22">
        <v>3.7561676044107823</v>
      </c>
      <c r="AX87" s="22">
        <v>0</v>
      </c>
      <c r="AY87" s="22">
        <v>0</v>
      </c>
      <c r="AZ87" s="23">
        <v>13.0849176311276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0.0678064600967</v>
      </c>
      <c r="BG87" s="22">
        <v>0</v>
      </c>
      <c r="BH87" s="22">
        <v>0</v>
      </c>
      <c r="BI87" s="22">
        <v>0</v>
      </c>
      <c r="BJ87" s="23">
        <v>0.06249862903220001</v>
      </c>
      <c r="BK87" s="24">
        <f t="shared" si="5"/>
        <v>85.04914421188998</v>
      </c>
    </row>
    <row r="88" spans="1:63" s="25" customFormat="1" ht="14.25">
      <c r="A88" s="20"/>
      <c r="B88" s="7" t="s">
        <v>168</v>
      </c>
      <c r="C88" s="21">
        <v>0</v>
      </c>
      <c r="D88" s="22">
        <v>0</v>
      </c>
      <c r="E88" s="22">
        <v>0</v>
      </c>
      <c r="F88" s="22">
        <v>0</v>
      </c>
      <c r="G88" s="23">
        <v>0</v>
      </c>
      <c r="H88" s="21">
        <v>0.1568222304832</v>
      </c>
      <c r="I88" s="22">
        <v>33.7446385483867</v>
      </c>
      <c r="J88" s="22">
        <v>0</v>
      </c>
      <c r="K88" s="22">
        <v>0</v>
      </c>
      <c r="L88" s="23">
        <v>4.7961192054834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0.0252674193548</v>
      </c>
      <c r="S88" s="22">
        <v>6.316854838709601</v>
      </c>
      <c r="T88" s="22">
        <v>0</v>
      </c>
      <c r="U88" s="22">
        <v>0</v>
      </c>
      <c r="V88" s="23">
        <v>0.0379011290322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0.243268200967</v>
      </c>
      <c r="AW88" s="22">
        <v>3.9903352941095105</v>
      </c>
      <c r="AX88" s="22">
        <v>0</v>
      </c>
      <c r="AY88" s="22">
        <v>0</v>
      </c>
      <c r="AZ88" s="23">
        <v>14.475187613417901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0.08404601032220001</v>
      </c>
      <c r="BG88" s="22">
        <v>0</v>
      </c>
      <c r="BH88" s="22">
        <v>0</v>
      </c>
      <c r="BI88" s="22">
        <v>0</v>
      </c>
      <c r="BJ88" s="23">
        <v>0.4321470232256</v>
      </c>
      <c r="BK88" s="24">
        <f t="shared" si="5"/>
        <v>64.30258751349211</v>
      </c>
    </row>
    <row r="89" spans="1:63" s="25" customFormat="1" ht="14.25">
      <c r="A89" s="20"/>
      <c r="B89" s="7" t="s">
        <v>169</v>
      </c>
      <c r="C89" s="21">
        <v>0</v>
      </c>
      <c r="D89" s="22">
        <v>0</v>
      </c>
      <c r="E89" s="22">
        <v>0</v>
      </c>
      <c r="F89" s="22">
        <v>0</v>
      </c>
      <c r="G89" s="23">
        <v>0</v>
      </c>
      <c r="H89" s="21">
        <v>6.084456870450601</v>
      </c>
      <c r="I89" s="22">
        <v>1782.6899528889994</v>
      </c>
      <c r="J89" s="22">
        <v>0</v>
      </c>
      <c r="K89" s="22">
        <v>0</v>
      </c>
      <c r="L89" s="23">
        <v>132.87510763341857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0.1384730646118</v>
      </c>
      <c r="S89" s="22">
        <v>8.1817554838708</v>
      </c>
      <c r="T89" s="22">
        <v>0</v>
      </c>
      <c r="U89" s="22">
        <v>0</v>
      </c>
      <c r="V89" s="23">
        <v>1.0604442852255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0.8349835085777</v>
      </c>
      <c r="AW89" s="22">
        <v>11.939784863499693</v>
      </c>
      <c r="AX89" s="22">
        <v>0</v>
      </c>
      <c r="AY89" s="22">
        <v>0</v>
      </c>
      <c r="AZ89" s="23">
        <v>37.62645170160759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0.18497047164339997</v>
      </c>
      <c r="BG89" s="22">
        <v>0.38737919419339994</v>
      </c>
      <c r="BH89" s="22">
        <v>0</v>
      </c>
      <c r="BI89" s="22">
        <v>0</v>
      </c>
      <c r="BJ89" s="23">
        <v>1.6344454362895002</v>
      </c>
      <c r="BK89" s="24">
        <f t="shared" si="5"/>
        <v>1983.6382054023882</v>
      </c>
    </row>
    <row r="90" spans="1:63" s="25" customFormat="1" ht="14.25">
      <c r="A90" s="20"/>
      <c r="B90" s="7" t="s">
        <v>170</v>
      </c>
      <c r="C90" s="21">
        <v>0</v>
      </c>
      <c r="D90" s="22">
        <v>0</v>
      </c>
      <c r="E90" s="22">
        <v>0</v>
      </c>
      <c r="F90" s="22">
        <v>0</v>
      </c>
      <c r="G90" s="23">
        <v>0</v>
      </c>
      <c r="H90" s="21">
        <v>0.3788513780316</v>
      </c>
      <c r="I90" s="22">
        <v>102.9159352695804</v>
      </c>
      <c r="J90" s="22">
        <v>0</v>
      </c>
      <c r="K90" s="22">
        <v>0</v>
      </c>
      <c r="L90" s="23">
        <v>23.1276305094835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0.052364472419</v>
      </c>
      <c r="S90" s="22">
        <v>6.3089725806451</v>
      </c>
      <c r="T90" s="22">
        <v>0</v>
      </c>
      <c r="U90" s="22">
        <v>0</v>
      </c>
      <c r="V90" s="23">
        <v>0.28579267251600005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1.3932911328049997</v>
      </c>
      <c r="AW90" s="22">
        <v>1.6069638127537114</v>
      </c>
      <c r="AX90" s="22">
        <v>0</v>
      </c>
      <c r="AY90" s="22">
        <v>0</v>
      </c>
      <c r="AZ90" s="23">
        <v>36.848655558739004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0.15975023577369998</v>
      </c>
      <c r="BG90" s="22">
        <v>0</v>
      </c>
      <c r="BH90" s="22">
        <v>0</v>
      </c>
      <c r="BI90" s="22">
        <v>0</v>
      </c>
      <c r="BJ90" s="23">
        <v>0.9272505548384999</v>
      </c>
      <c r="BK90" s="24">
        <f t="shared" si="5"/>
        <v>174.00545817758555</v>
      </c>
    </row>
    <row r="91" spans="1:63" s="25" customFormat="1" ht="14.25">
      <c r="A91" s="20"/>
      <c r="B91" s="7" t="s">
        <v>171</v>
      </c>
      <c r="C91" s="21">
        <v>0</v>
      </c>
      <c r="D91" s="22">
        <v>0</v>
      </c>
      <c r="E91" s="22">
        <v>0</v>
      </c>
      <c r="F91" s="22">
        <v>0</v>
      </c>
      <c r="G91" s="23">
        <v>0</v>
      </c>
      <c r="H91" s="21">
        <v>0.34924881296700006</v>
      </c>
      <c r="I91" s="22">
        <v>2.2249866233868</v>
      </c>
      <c r="J91" s="22">
        <v>0</v>
      </c>
      <c r="K91" s="22">
        <v>0</v>
      </c>
      <c r="L91" s="23">
        <v>9.795711882740997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0.36514192348279995</v>
      </c>
      <c r="S91" s="22">
        <v>4.8419942762579</v>
      </c>
      <c r="T91" s="22">
        <v>0</v>
      </c>
      <c r="U91" s="22">
        <v>0</v>
      </c>
      <c r="V91" s="23">
        <v>2.0367456666445998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3.664399973638699</v>
      </c>
      <c r="AW91" s="22">
        <v>6.72970217948306</v>
      </c>
      <c r="AX91" s="22">
        <v>0</v>
      </c>
      <c r="AY91" s="22">
        <v>0</v>
      </c>
      <c r="AZ91" s="23">
        <v>20.459657645703803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9.222886788220793</v>
      </c>
      <c r="BG91" s="22">
        <v>0.4579555546447</v>
      </c>
      <c r="BH91" s="22">
        <v>0</v>
      </c>
      <c r="BI91" s="22">
        <v>0</v>
      </c>
      <c r="BJ91" s="23">
        <v>18.608914328159102</v>
      </c>
      <c r="BK91" s="24">
        <f t="shared" si="5"/>
        <v>78.75734565533025</v>
      </c>
    </row>
    <row r="92" spans="1:63" s="25" customFormat="1" ht="14.25">
      <c r="A92" s="20"/>
      <c r="B92" s="7" t="s">
        <v>172</v>
      </c>
      <c r="C92" s="21">
        <v>0</v>
      </c>
      <c r="D92" s="22">
        <v>0.5178118802903</v>
      </c>
      <c r="E92" s="22">
        <v>0</v>
      </c>
      <c r="F92" s="22">
        <v>0</v>
      </c>
      <c r="G92" s="23">
        <v>0</v>
      </c>
      <c r="H92" s="21">
        <v>0.0320529090321</v>
      </c>
      <c r="I92" s="22">
        <v>0</v>
      </c>
      <c r="J92" s="22">
        <v>0</v>
      </c>
      <c r="K92" s="22">
        <v>0</v>
      </c>
      <c r="L92" s="23">
        <v>3.840151816645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0.0247939134515</v>
      </c>
      <c r="S92" s="22">
        <v>0</v>
      </c>
      <c r="T92" s="22">
        <v>0</v>
      </c>
      <c r="U92" s="22">
        <v>0</v>
      </c>
      <c r="V92" s="23">
        <v>0.0595232246129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0.7679486094166</v>
      </c>
      <c r="AW92" s="22">
        <v>0.5844361893234492</v>
      </c>
      <c r="AX92" s="22">
        <v>0</v>
      </c>
      <c r="AY92" s="22">
        <v>0</v>
      </c>
      <c r="AZ92" s="23">
        <v>7.705387547741299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0.2523263963532</v>
      </c>
      <c r="BG92" s="22">
        <v>0</v>
      </c>
      <c r="BH92" s="22">
        <v>0</v>
      </c>
      <c r="BI92" s="22">
        <v>0</v>
      </c>
      <c r="BJ92" s="23">
        <v>0.0249955937739</v>
      </c>
      <c r="BK92" s="24">
        <f t="shared" si="5"/>
        <v>13.809428080640249</v>
      </c>
    </row>
    <row r="93" spans="1:63" s="30" customFormat="1" ht="14.25">
      <c r="A93" s="20"/>
      <c r="B93" s="8" t="s">
        <v>15</v>
      </c>
      <c r="C93" s="26">
        <f aca="true" t="shared" si="6" ref="C93:AH93">SUM(C18:C92)</f>
        <v>0</v>
      </c>
      <c r="D93" s="26">
        <f t="shared" si="6"/>
        <v>78.24135304583749</v>
      </c>
      <c r="E93" s="26">
        <f t="shared" si="6"/>
        <v>0</v>
      </c>
      <c r="F93" s="26">
        <f t="shared" si="6"/>
        <v>0</v>
      </c>
      <c r="G93" s="26">
        <f t="shared" si="6"/>
        <v>0</v>
      </c>
      <c r="H93" s="26">
        <f t="shared" si="6"/>
        <v>134.4887426033103</v>
      </c>
      <c r="I93" s="26">
        <f t="shared" si="6"/>
        <v>5582.826743326948</v>
      </c>
      <c r="J93" s="26">
        <f t="shared" si="6"/>
        <v>21.1084941363543</v>
      </c>
      <c r="K93" s="26">
        <f t="shared" si="6"/>
        <v>0</v>
      </c>
      <c r="L93" s="26">
        <f t="shared" si="6"/>
        <v>1053.0950979214158</v>
      </c>
      <c r="M93" s="26">
        <f t="shared" si="6"/>
        <v>0</v>
      </c>
      <c r="N93" s="26">
        <f t="shared" si="6"/>
        <v>0</v>
      </c>
      <c r="O93" s="26">
        <f t="shared" si="6"/>
        <v>0</v>
      </c>
      <c r="P93" s="26">
        <f t="shared" si="6"/>
        <v>0</v>
      </c>
      <c r="Q93" s="26">
        <f t="shared" si="6"/>
        <v>0</v>
      </c>
      <c r="R93" s="26">
        <f t="shared" si="6"/>
        <v>12.402967170704695</v>
      </c>
      <c r="S93" s="26">
        <f t="shared" si="6"/>
        <v>142.22609991844703</v>
      </c>
      <c r="T93" s="26">
        <f t="shared" si="6"/>
        <v>38.408625826515504</v>
      </c>
      <c r="U93" s="26">
        <f t="shared" si="6"/>
        <v>0</v>
      </c>
      <c r="V93" s="26">
        <f t="shared" si="6"/>
        <v>147.6772898246292</v>
      </c>
      <c r="W93" s="26">
        <f t="shared" si="6"/>
        <v>0</v>
      </c>
      <c r="X93" s="26">
        <f t="shared" si="6"/>
        <v>0</v>
      </c>
      <c r="Y93" s="26">
        <f t="shared" si="6"/>
        <v>0</v>
      </c>
      <c r="Z93" s="26">
        <f t="shared" si="6"/>
        <v>0</v>
      </c>
      <c r="AA93" s="26">
        <f t="shared" si="6"/>
        <v>0</v>
      </c>
      <c r="AB93" s="26">
        <f t="shared" si="6"/>
        <v>0</v>
      </c>
      <c r="AC93" s="26">
        <f t="shared" si="6"/>
        <v>0</v>
      </c>
      <c r="AD93" s="26">
        <f t="shared" si="6"/>
        <v>0</v>
      </c>
      <c r="AE93" s="26">
        <f t="shared" si="6"/>
        <v>0</v>
      </c>
      <c r="AF93" s="26">
        <f t="shared" si="6"/>
        <v>0</v>
      </c>
      <c r="AG93" s="26">
        <f t="shared" si="6"/>
        <v>0</v>
      </c>
      <c r="AH93" s="26">
        <f t="shared" si="6"/>
        <v>0</v>
      </c>
      <c r="AI93" s="26">
        <f aca="true" t="shared" si="7" ref="AI93:BK93">SUM(AI18:AI92)</f>
        <v>0</v>
      </c>
      <c r="AJ93" s="26">
        <f t="shared" si="7"/>
        <v>0</v>
      </c>
      <c r="AK93" s="26">
        <f t="shared" si="7"/>
        <v>0</v>
      </c>
      <c r="AL93" s="26">
        <f t="shared" si="7"/>
        <v>0</v>
      </c>
      <c r="AM93" s="26">
        <f t="shared" si="7"/>
        <v>0</v>
      </c>
      <c r="AN93" s="26">
        <f t="shared" si="7"/>
        <v>0</v>
      </c>
      <c r="AO93" s="26">
        <f t="shared" si="7"/>
        <v>0</v>
      </c>
      <c r="AP93" s="26">
        <f t="shared" si="7"/>
        <v>0</v>
      </c>
      <c r="AQ93" s="26">
        <f t="shared" si="7"/>
        <v>0</v>
      </c>
      <c r="AR93" s="26">
        <f t="shared" si="7"/>
        <v>0</v>
      </c>
      <c r="AS93" s="26">
        <f t="shared" si="7"/>
        <v>0</v>
      </c>
      <c r="AT93" s="26">
        <f t="shared" si="7"/>
        <v>0</v>
      </c>
      <c r="AU93" s="26">
        <f t="shared" si="7"/>
        <v>0</v>
      </c>
      <c r="AV93" s="26">
        <f t="shared" si="7"/>
        <v>83.25711093730008</v>
      </c>
      <c r="AW93" s="26">
        <f t="shared" si="7"/>
        <v>460.15743854285523</v>
      </c>
      <c r="AX93" s="26">
        <f t="shared" si="7"/>
        <v>0.9446396291933</v>
      </c>
      <c r="AY93" s="26">
        <f t="shared" si="7"/>
        <v>0</v>
      </c>
      <c r="AZ93" s="26">
        <f t="shared" si="7"/>
        <v>1242.0521660645948</v>
      </c>
      <c r="BA93" s="26">
        <f t="shared" si="7"/>
        <v>0</v>
      </c>
      <c r="BB93" s="26">
        <f t="shared" si="7"/>
        <v>0</v>
      </c>
      <c r="BC93" s="26">
        <f t="shared" si="7"/>
        <v>0</v>
      </c>
      <c r="BD93" s="26">
        <f t="shared" si="7"/>
        <v>0</v>
      </c>
      <c r="BE93" s="26">
        <f t="shared" si="7"/>
        <v>0</v>
      </c>
      <c r="BF93" s="26">
        <f t="shared" si="7"/>
        <v>44.19238980944229</v>
      </c>
      <c r="BG93" s="26">
        <f t="shared" si="7"/>
        <v>111.65319004689488</v>
      </c>
      <c r="BH93" s="26">
        <f t="shared" si="7"/>
        <v>4.5845477559673995</v>
      </c>
      <c r="BI93" s="26">
        <f t="shared" si="7"/>
        <v>0</v>
      </c>
      <c r="BJ93" s="26">
        <f t="shared" si="7"/>
        <v>302.54725234545987</v>
      </c>
      <c r="BK93" s="26">
        <f t="shared" si="7"/>
        <v>9459.864148905874</v>
      </c>
    </row>
    <row r="94" spans="3:63" ht="15" customHeight="1"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</row>
    <row r="95" spans="1:63" s="25" customFormat="1" ht="14.25">
      <c r="A95" s="20" t="s">
        <v>31</v>
      </c>
      <c r="B95" s="5" t="s">
        <v>32</v>
      </c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4"/>
    </row>
    <row r="96" spans="1:63" s="25" customFormat="1" ht="14.25">
      <c r="A96" s="20"/>
      <c r="B96" s="7" t="s">
        <v>33</v>
      </c>
      <c r="C96" s="21">
        <v>0</v>
      </c>
      <c r="D96" s="22">
        <v>0</v>
      </c>
      <c r="E96" s="22">
        <v>0</v>
      </c>
      <c r="F96" s="22">
        <v>0</v>
      </c>
      <c r="G96" s="23">
        <v>0</v>
      </c>
      <c r="H96" s="21">
        <v>0</v>
      </c>
      <c r="I96" s="22">
        <v>0</v>
      </c>
      <c r="J96" s="22">
        <v>0</v>
      </c>
      <c r="K96" s="22">
        <v>0</v>
      </c>
      <c r="L96" s="23">
        <v>0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0</v>
      </c>
      <c r="S96" s="22">
        <v>0</v>
      </c>
      <c r="T96" s="22">
        <v>0</v>
      </c>
      <c r="U96" s="22">
        <v>0</v>
      </c>
      <c r="V96" s="23">
        <v>0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0</v>
      </c>
      <c r="AW96" s="22">
        <v>0</v>
      </c>
      <c r="AX96" s="22">
        <v>0</v>
      </c>
      <c r="AY96" s="22">
        <v>0</v>
      </c>
      <c r="AZ96" s="23">
        <v>0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0</v>
      </c>
      <c r="BG96" s="22">
        <v>0</v>
      </c>
      <c r="BH96" s="22">
        <v>0</v>
      </c>
      <c r="BI96" s="22">
        <v>0</v>
      </c>
      <c r="BJ96" s="23">
        <v>0</v>
      </c>
      <c r="BK96" s="24">
        <v>0</v>
      </c>
    </row>
    <row r="97" spans="1:63" s="30" customFormat="1" ht="14.25">
      <c r="A97" s="20"/>
      <c r="B97" s="8" t="s">
        <v>34</v>
      </c>
      <c r="C97" s="26">
        <v>0</v>
      </c>
      <c r="D97" s="27">
        <v>0</v>
      </c>
      <c r="E97" s="27">
        <v>0</v>
      </c>
      <c r="F97" s="27">
        <v>0</v>
      </c>
      <c r="G97" s="28">
        <v>0</v>
      </c>
      <c r="H97" s="26">
        <v>0</v>
      </c>
      <c r="I97" s="27">
        <v>0</v>
      </c>
      <c r="J97" s="27">
        <v>0</v>
      </c>
      <c r="K97" s="27">
        <v>0</v>
      </c>
      <c r="L97" s="28">
        <v>0</v>
      </c>
      <c r="M97" s="26">
        <v>0</v>
      </c>
      <c r="N97" s="27">
        <v>0</v>
      </c>
      <c r="O97" s="27">
        <v>0</v>
      </c>
      <c r="P97" s="27">
        <v>0</v>
      </c>
      <c r="Q97" s="28">
        <v>0</v>
      </c>
      <c r="R97" s="26">
        <v>0</v>
      </c>
      <c r="S97" s="27">
        <v>0</v>
      </c>
      <c r="T97" s="27">
        <v>0</v>
      </c>
      <c r="U97" s="27">
        <v>0</v>
      </c>
      <c r="V97" s="28">
        <v>0</v>
      </c>
      <c r="W97" s="26">
        <v>0</v>
      </c>
      <c r="X97" s="27">
        <v>0</v>
      </c>
      <c r="Y97" s="27">
        <v>0</v>
      </c>
      <c r="Z97" s="27">
        <v>0</v>
      </c>
      <c r="AA97" s="28">
        <v>0</v>
      </c>
      <c r="AB97" s="26">
        <v>0</v>
      </c>
      <c r="AC97" s="27">
        <v>0</v>
      </c>
      <c r="AD97" s="27">
        <v>0</v>
      </c>
      <c r="AE97" s="27">
        <v>0</v>
      </c>
      <c r="AF97" s="28">
        <v>0</v>
      </c>
      <c r="AG97" s="26">
        <v>0</v>
      </c>
      <c r="AH97" s="27">
        <v>0</v>
      </c>
      <c r="AI97" s="27">
        <v>0</v>
      </c>
      <c r="AJ97" s="27">
        <v>0</v>
      </c>
      <c r="AK97" s="28">
        <v>0</v>
      </c>
      <c r="AL97" s="26">
        <v>0</v>
      </c>
      <c r="AM97" s="27">
        <v>0</v>
      </c>
      <c r="AN97" s="27">
        <v>0</v>
      </c>
      <c r="AO97" s="27">
        <v>0</v>
      </c>
      <c r="AP97" s="28">
        <v>0</v>
      </c>
      <c r="AQ97" s="26">
        <v>0</v>
      </c>
      <c r="AR97" s="27">
        <v>0</v>
      </c>
      <c r="AS97" s="27">
        <v>0</v>
      </c>
      <c r="AT97" s="27">
        <v>0</v>
      </c>
      <c r="AU97" s="28">
        <v>0</v>
      </c>
      <c r="AV97" s="26">
        <v>0</v>
      </c>
      <c r="AW97" s="27">
        <v>0</v>
      </c>
      <c r="AX97" s="27">
        <v>0</v>
      </c>
      <c r="AY97" s="27">
        <v>0</v>
      </c>
      <c r="AZ97" s="28">
        <v>0</v>
      </c>
      <c r="BA97" s="26">
        <v>0</v>
      </c>
      <c r="BB97" s="27">
        <v>0</v>
      </c>
      <c r="BC97" s="27">
        <v>0</v>
      </c>
      <c r="BD97" s="27">
        <v>0</v>
      </c>
      <c r="BE97" s="28">
        <v>0</v>
      </c>
      <c r="BF97" s="26">
        <v>0</v>
      </c>
      <c r="BG97" s="27">
        <v>0</v>
      </c>
      <c r="BH97" s="27">
        <v>0</v>
      </c>
      <c r="BI97" s="27">
        <v>0</v>
      </c>
      <c r="BJ97" s="28">
        <v>0</v>
      </c>
      <c r="BK97" s="29">
        <v>0</v>
      </c>
    </row>
    <row r="98" spans="1:63" s="25" customFormat="1" ht="14.25">
      <c r="A98" s="20" t="s">
        <v>35</v>
      </c>
      <c r="B98" s="5" t="s">
        <v>36</v>
      </c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4"/>
    </row>
    <row r="99" spans="1:63" s="25" customFormat="1" ht="14.25">
      <c r="A99" s="20"/>
      <c r="B99" s="7" t="s">
        <v>33</v>
      </c>
      <c r="C99" s="21">
        <v>0</v>
      </c>
      <c r="D99" s="22">
        <v>0</v>
      </c>
      <c r="E99" s="22">
        <v>0</v>
      </c>
      <c r="F99" s="22">
        <v>0</v>
      </c>
      <c r="G99" s="23">
        <v>0</v>
      </c>
      <c r="H99" s="21">
        <v>0</v>
      </c>
      <c r="I99" s="22">
        <v>0</v>
      </c>
      <c r="J99" s="22">
        <v>0</v>
      </c>
      <c r="K99" s="22">
        <v>0</v>
      </c>
      <c r="L99" s="23">
        <v>0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0</v>
      </c>
      <c r="S99" s="22">
        <v>0</v>
      </c>
      <c r="T99" s="22">
        <v>0</v>
      </c>
      <c r="U99" s="22">
        <v>0</v>
      </c>
      <c r="V99" s="23">
        <v>0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0</v>
      </c>
      <c r="AW99" s="22">
        <v>0</v>
      </c>
      <c r="AX99" s="22">
        <v>0</v>
      </c>
      <c r="AY99" s="22">
        <v>0</v>
      </c>
      <c r="AZ99" s="23">
        <v>0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0</v>
      </c>
      <c r="BG99" s="22">
        <v>0</v>
      </c>
      <c r="BH99" s="22">
        <v>0</v>
      </c>
      <c r="BI99" s="22">
        <v>0</v>
      </c>
      <c r="BJ99" s="23">
        <v>0</v>
      </c>
      <c r="BK99" s="24">
        <v>0</v>
      </c>
    </row>
    <row r="100" spans="1:63" s="30" customFormat="1" ht="14.25">
      <c r="A100" s="20"/>
      <c r="B100" s="8" t="s">
        <v>37</v>
      </c>
      <c r="C100" s="26">
        <v>0</v>
      </c>
      <c r="D100" s="27">
        <v>0</v>
      </c>
      <c r="E100" s="27">
        <v>0</v>
      </c>
      <c r="F100" s="27">
        <v>0</v>
      </c>
      <c r="G100" s="28">
        <v>0</v>
      </c>
      <c r="H100" s="26">
        <v>0</v>
      </c>
      <c r="I100" s="27">
        <v>0</v>
      </c>
      <c r="J100" s="27">
        <v>0</v>
      </c>
      <c r="K100" s="27">
        <v>0</v>
      </c>
      <c r="L100" s="28">
        <v>0</v>
      </c>
      <c r="M100" s="26">
        <v>0</v>
      </c>
      <c r="N100" s="27">
        <v>0</v>
      </c>
      <c r="O100" s="27">
        <v>0</v>
      </c>
      <c r="P100" s="27">
        <v>0</v>
      </c>
      <c r="Q100" s="28">
        <v>0</v>
      </c>
      <c r="R100" s="26">
        <v>0</v>
      </c>
      <c r="S100" s="27">
        <v>0</v>
      </c>
      <c r="T100" s="27">
        <v>0</v>
      </c>
      <c r="U100" s="27">
        <v>0</v>
      </c>
      <c r="V100" s="28">
        <v>0</v>
      </c>
      <c r="W100" s="26">
        <v>0</v>
      </c>
      <c r="X100" s="27">
        <v>0</v>
      </c>
      <c r="Y100" s="27">
        <v>0</v>
      </c>
      <c r="Z100" s="27">
        <v>0</v>
      </c>
      <c r="AA100" s="28">
        <v>0</v>
      </c>
      <c r="AB100" s="26">
        <v>0</v>
      </c>
      <c r="AC100" s="27">
        <v>0</v>
      </c>
      <c r="AD100" s="27">
        <v>0</v>
      </c>
      <c r="AE100" s="27">
        <v>0</v>
      </c>
      <c r="AF100" s="28">
        <v>0</v>
      </c>
      <c r="AG100" s="26">
        <v>0</v>
      </c>
      <c r="AH100" s="27">
        <v>0</v>
      </c>
      <c r="AI100" s="27">
        <v>0</v>
      </c>
      <c r="AJ100" s="27">
        <v>0</v>
      </c>
      <c r="AK100" s="28">
        <v>0</v>
      </c>
      <c r="AL100" s="26">
        <v>0</v>
      </c>
      <c r="AM100" s="27">
        <v>0</v>
      </c>
      <c r="AN100" s="27">
        <v>0</v>
      </c>
      <c r="AO100" s="27">
        <v>0</v>
      </c>
      <c r="AP100" s="28">
        <v>0</v>
      </c>
      <c r="AQ100" s="26">
        <v>0</v>
      </c>
      <c r="AR100" s="27">
        <v>0</v>
      </c>
      <c r="AS100" s="27">
        <v>0</v>
      </c>
      <c r="AT100" s="27">
        <v>0</v>
      </c>
      <c r="AU100" s="28">
        <v>0</v>
      </c>
      <c r="AV100" s="26">
        <v>0</v>
      </c>
      <c r="AW100" s="27">
        <v>0</v>
      </c>
      <c r="AX100" s="27">
        <v>0</v>
      </c>
      <c r="AY100" s="27">
        <v>0</v>
      </c>
      <c r="AZ100" s="28">
        <v>0</v>
      </c>
      <c r="BA100" s="26">
        <v>0</v>
      </c>
      <c r="BB100" s="27">
        <v>0</v>
      </c>
      <c r="BC100" s="27">
        <v>0</v>
      </c>
      <c r="BD100" s="27">
        <v>0</v>
      </c>
      <c r="BE100" s="28">
        <v>0</v>
      </c>
      <c r="BF100" s="26">
        <v>0</v>
      </c>
      <c r="BG100" s="27">
        <v>0</v>
      </c>
      <c r="BH100" s="27">
        <v>0</v>
      </c>
      <c r="BI100" s="27">
        <v>0</v>
      </c>
      <c r="BJ100" s="28">
        <v>0</v>
      </c>
      <c r="BK100" s="29">
        <v>0</v>
      </c>
    </row>
    <row r="101" spans="1:63" s="30" customFormat="1" ht="14.25">
      <c r="A101" s="20" t="s">
        <v>16</v>
      </c>
      <c r="B101" s="12" t="s">
        <v>17</v>
      </c>
      <c r="C101" s="26"/>
      <c r="D101" s="27"/>
      <c r="E101" s="27"/>
      <c r="F101" s="27"/>
      <c r="G101" s="28"/>
      <c r="H101" s="26"/>
      <c r="I101" s="27"/>
      <c r="J101" s="27"/>
      <c r="K101" s="27"/>
      <c r="L101" s="28"/>
      <c r="M101" s="26"/>
      <c r="N101" s="27"/>
      <c r="O101" s="27"/>
      <c r="P101" s="27"/>
      <c r="Q101" s="28"/>
      <c r="R101" s="26"/>
      <c r="S101" s="27"/>
      <c r="T101" s="27"/>
      <c r="U101" s="27"/>
      <c r="V101" s="28"/>
      <c r="W101" s="26"/>
      <c r="X101" s="27"/>
      <c r="Y101" s="27"/>
      <c r="Z101" s="27"/>
      <c r="AA101" s="28"/>
      <c r="AB101" s="26"/>
      <c r="AC101" s="27"/>
      <c r="AD101" s="27"/>
      <c r="AE101" s="27"/>
      <c r="AF101" s="28"/>
      <c r="AG101" s="26"/>
      <c r="AH101" s="27"/>
      <c r="AI101" s="27"/>
      <c r="AJ101" s="27"/>
      <c r="AK101" s="28"/>
      <c r="AL101" s="26"/>
      <c r="AM101" s="27"/>
      <c r="AN101" s="27"/>
      <c r="AO101" s="27"/>
      <c r="AP101" s="28"/>
      <c r="AQ101" s="26"/>
      <c r="AR101" s="27"/>
      <c r="AS101" s="27"/>
      <c r="AT101" s="27"/>
      <c r="AU101" s="28"/>
      <c r="AV101" s="26"/>
      <c r="AW101" s="27"/>
      <c r="AX101" s="27"/>
      <c r="AY101" s="27"/>
      <c r="AZ101" s="28"/>
      <c r="BA101" s="26"/>
      <c r="BB101" s="27"/>
      <c r="BC101" s="27"/>
      <c r="BD101" s="27"/>
      <c r="BE101" s="28"/>
      <c r="BF101" s="26"/>
      <c r="BG101" s="27"/>
      <c r="BH101" s="27"/>
      <c r="BI101" s="27"/>
      <c r="BJ101" s="28"/>
      <c r="BK101" s="29"/>
    </row>
    <row r="102" spans="1:63" s="25" customFormat="1" ht="14.25">
      <c r="A102" s="20"/>
      <c r="B102" s="59" t="s">
        <v>216</v>
      </c>
      <c r="C102" s="21">
        <v>0</v>
      </c>
      <c r="D102" s="22">
        <v>0.0022169354838</v>
      </c>
      <c r="E102" s="22">
        <v>0</v>
      </c>
      <c r="F102" s="22">
        <v>0</v>
      </c>
      <c r="G102" s="23">
        <v>0</v>
      </c>
      <c r="H102" s="21">
        <v>0.034476042155200004</v>
      </c>
      <c r="I102" s="22">
        <v>0.6965560580300001</v>
      </c>
      <c r="J102" s="22">
        <v>0.0078510613225</v>
      </c>
      <c r="K102" s="22">
        <v>0</v>
      </c>
      <c r="L102" s="23">
        <v>0.38278190819040003</v>
      </c>
      <c r="M102" s="21">
        <v>0</v>
      </c>
      <c r="N102" s="22">
        <v>0</v>
      </c>
      <c r="O102" s="22">
        <v>0</v>
      </c>
      <c r="P102" s="22">
        <v>0</v>
      </c>
      <c r="Q102" s="23">
        <v>0</v>
      </c>
      <c r="R102" s="21">
        <v>0.03540442773809999</v>
      </c>
      <c r="S102" s="22">
        <v>0.22075962745070002</v>
      </c>
      <c r="T102" s="22">
        <v>0.0360036429032</v>
      </c>
      <c r="U102" s="22">
        <v>0</v>
      </c>
      <c r="V102" s="23">
        <v>0.0465492579019</v>
      </c>
      <c r="W102" s="21">
        <v>0</v>
      </c>
      <c r="X102" s="22">
        <v>0</v>
      </c>
      <c r="Y102" s="22">
        <v>0</v>
      </c>
      <c r="Z102" s="22">
        <v>0</v>
      </c>
      <c r="AA102" s="23">
        <v>0</v>
      </c>
      <c r="AB102" s="21">
        <v>0</v>
      </c>
      <c r="AC102" s="22">
        <v>0</v>
      </c>
      <c r="AD102" s="22">
        <v>0</v>
      </c>
      <c r="AE102" s="22">
        <v>0</v>
      </c>
      <c r="AF102" s="23">
        <v>0</v>
      </c>
      <c r="AG102" s="21">
        <v>0</v>
      </c>
      <c r="AH102" s="22">
        <v>0</v>
      </c>
      <c r="AI102" s="22">
        <v>0</v>
      </c>
      <c r="AJ102" s="22">
        <v>0</v>
      </c>
      <c r="AK102" s="23">
        <v>0</v>
      </c>
      <c r="AL102" s="21">
        <v>0</v>
      </c>
      <c r="AM102" s="22">
        <v>0</v>
      </c>
      <c r="AN102" s="22">
        <v>0</v>
      </c>
      <c r="AO102" s="22">
        <v>0</v>
      </c>
      <c r="AP102" s="23">
        <v>0</v>
      </c>
      <c r="AQ102" s="21">
        <v>0</v>
      </c>
      <c r="AR102" s="22">
        <v>0</v>
      </c>
      <c r="AS102" s="22">
        <v>0</v>
      </c>
      <c r="AT102" s="22">
        <v>0</v>
      </c>
      <c r="AU102" s="23">
        <v>0</v>
      </c>
      <c r="AV102" s="21">
        <v>0.18893451606029998</v>
      </c>
      <c r="AW102" s="22">
        <v>1.0779328472596856</v>
      </c>
      <c r="AX102" s="22">
        <v>0.0094776264838</v>
      </c>
      <c r="AY102" s="22">
        <v>0</v>
      </c>
      <c r="AZ102" s="23">
        <v>2.2071558201598003</v>
      </c>
      <c r="BA102" s="21">
        <v>0</v>
      </c>
      <c r="BB102" s="22">
        <v>0</v>
      </c>
      <c r="BC102" s="22">
        <v>0</v>
      </c>
      <c r="BD102" s="22">
        <v>0</v>
      </c>
      <c r="BE102" s="23">
        <v>0</v>
      </c>
      <c r="BF102" s="21">
        <v>0.09084050280200001</v>
      </c>
      <c r="BG102" s="22">
        <v>0.2740794187704001</v>
      </c>
      <c r="BH102" s="22">
        <v>0.0370756175159</v>
      </c>
      <c r="BI102" s="22">
        <v>0</v>
      </c>
      <c r="BJ102" s="23">
        <v>0.38948594214240007</v>
      </c>
      <c r="BK102" s="24">
        <f>SUM(C102:BJ102)</f>
        <v>5.737581252370087</v>
      </c>
    </row>
    <row r="103" spans="1:63" s="25" customFormat="1" ht="14.25">
      <c r="A103" s="20"/>
      <c r="B103" s="7" t="s">
        <v>217</v>
      </c>
      <c r="C103" s="21">
        <v>0</v>
      </c>
      <c r="D103" s="22">
        <v>0.9136184611289</v>
      </c>
      <c r="E103" s="22">
        <v>0</v>
      </c>
      <c r="F103" s="22">
        <v>0</v>
      </c>
      <c r="G103" s="23">
        <v>0</v>
      </c>
      <c r="H103" s="21">
        <v>0.059972374831499996</v>
      </c>
      <c r="I103" s="22">
        <v>0.6868552926749</v>
      </c>
      <c r="J103" s="22">
        <v>0.006674129257999999</v>
      </c>
      <c r="K103" s="22">
        <v>0</v>
      </c>
      <c r="L103" s="23">
        <v>0.4655039924480999</v>
      </c>
      <c r="M103" s="21">
        <v>0</v>
      </c>
      <c r="N103" s="22">
        <v>0</v>
      </c>
      <c r="O103" s="22">
        <v>0</v>
      </c>
      <c r="P103" s="22">
        <v>0</v>
      </c>
      <c r="Q103" s="23">
        <v>0</v>
      </c>
      <c r="R103" s="21">
        <v>0.0399022225091</v>
      </c>
      <c r="S103" s="22">
        <v>0.42180653590109995</v>
      </c>
      <c r="T103" s="22">
        <v>0.2721407834514</v>
      </c>
      <c r="U103" s="22">
        <v>0</v>
      </c>
      <c r="V103" s="23">
        <v>0.1564823123206</v>
      </c>
      <c r="W103" s="21">
        <v>0</v>
      </c>
      <c r="X103" s="22">
        <v>0</v>
      </c>
      <c r="Y103" s="22">
        <v>0</v>
      </c>
      <c r="Z103" s="22">
        <v>0</v>
      </c>
      <c r="AA103" s="23">
        <v>0</v>
      </c>
      <c r="AB103" s="21">
        <v>0</v>
      </c>
      <c r="AC103" s="22">
        <v>0</v>
      </c>
      <c r="AD103" s="22">
        <v>0</v>
      </c>
      <c r="AE103" s="22">
        <v>0</v>
      </c>
      <c r="AF103" s="23">
        <v>0</v>
      </c>
      <c r="AG103" s="21">
        <v>0</v>
      </c>
      <c r="AH103" s="22">
        <v>0</v>
      </c>
      <c r="AI103" s="22">
        <v>0</v>
      </c>
      <c r="AJ103" s="22">
        <v>0</v>
      </c>
      <c r="AK103" s="23">
        <v>0</v>
      </c>
      <c r="AL103" s="21">
        <v>0</v>
      </c>
      <c r="AM103" s="22">
        <v>0</v>
      </c>
      <c r="AN103" s="22">
        <v>0</v>
      </c>
      <c r="AO103" s="22">
        <v>0</v>
      </c>
      <c r="AP103" s="23">
        <v>0</v>
      </c>
      <c r="AQ103" s="21">
        <v>0</v>
      </c>
      <c r="AR103" s="22">
        <v>0</v>
      </c>
      <c r="AS103" s="22">
        <v>0</v>
      </c>
      <c r="AT103" s="22">
        <v>0</v>
      </c>
      <c r="AU103" s="23">
        <v>0</v>
      </c>
      <c r="AV103" s="21">
        <v>1.351299099290899</v>
      </c>
      <c r="AW103" s="22">
        <v>4.223565081889892</v>
      </c>
      <c r="AX103" s="22">
        <v>0.1497311459672</v>
      </c>
      <c r="AY103" s="22">
        <v>0</v>
      </c>
      <c r="AZ103" s="23">
        <v>8.697953708957202</v>
      </c>
      <c r="BA103" s="21">
        <v>0</v>
      </c>
      <c r="BB103" s="22">
        <v>0</v>
      </c>
      <c r="BC103" s="22">
        <v>0</v>
      </c>
      <c r="BD103" s="22">
        <v>0</v>
      </c>
      <c r="BE103" s="23">
        <v>0</v>
      </c>
      <c r="BF103" s="21">
        <v>0.8697514989787998</v>
      </c>
      <c r="BG103" s="22">
        <v>0.7504987551750998</v>
      </c>
      <c r="BH103" s="22">
        <v>1.0254010948696002</v>
      </c>
      <c r="BI103" s="22">
        <v>0</v>
      </c>
      <c r="BJ103" s="23">
        <v>1.9492619586134001</v>
      </c>
      <c r="BK103" s="24">
        <f>SUM(C103:BJ103)</f>
        <v>22.040418448265697</v>
      </c>
    </row>
    <row r="104" spans="1:63" s="25" customFormat="1" ht="14.25">
      <c r="A104" s="20"/>
      <c r="B104" s="7" t="s">
        <v>173</v>
      </c>
      <c r="C104" s="21">
        <v>0</v>
      </c>
      <c r="D104" s="22">
        <v>0.8297448741610999</v>
      </c>
      <c r="E104" s="22">
        <v>0</v>
      </c>
      <c r="F104" s="22">
        <v>0</v>
      </c>
      <c r="G104" s="23">
        <v>0</v>
      </c>
      <c r="H104" s="21">
        <v>32.00966653992389</v>
      </c>
      <c r="I104" s="22">
        <v>4164.875279096158</v>
      </c>
      <c r="J104" s="22">
        <v>5.5180439460321</v>
      </c>
      <c r="K104" s="22">
        <v>0</v>
      </c>
      <c r="L104" s="23">
        <v>431.22285379873676</v>
      </c>
      <c r="M104" s="21">
        <v>0</v>
      </c>
      <c r="N104" s="22">
        <v>0</v>
      </c>
      <c r="O104" s="22">
        <v>0</v>
      </c>
      <c r="P104" s="22">
        <v>0</v>
      </c>
      <c r="Q104" s="23">
        <v>0</v>
      </c>
      <c r="R104" s="21">
        <v>15.5208798456674</v>
      </c>
      <c r="S104" s="22">
        <v>28.181933194773105</v>
      </c>
      <c r="T104" s="22">
        <v>8.906095749419201</v>
      </c>
      <c r="U104" s="22">
        <v>0</v>
      </c>
      <c r="V104" s="23">
        <v>53.5056157310615</v>
      </c>
      <c r="W104" s="21">
        <v>0</v>
      </c>
      <c r="X104" s="22">
        <v>0</v>
      </c>
      <c r="Y104" s="22">
        <v>0</v>
      </c>
      <c r="Z104" s="22">
        <v>0</v>
      </c>
      <c r="AA104" s="23">
        <v>0</v>
      </c>
      <c r="AB104" s="21">
        <v>0</v>
      </c>
      <c r="AC104" s="22">
        <v>0</v>
      </c>
      <c r="AD104" s="22">
        <v>0</v>
      </c>
      <c r="AE104" s="22">
        <v>0</v>
      </c>
      <c r="AF104" s="23">
        <v>0</v>
      </c>
      <c r="AG104" s="21">
        <v>0</v>
      </c>
      <c r="AH104" s="22">
        <v>0</v>
      </c>
      <c r="AI104" s="22">
        <v>0</v>
      </c>
      <c r="AJ104" s="22">
        <v>0</v>
      </c>
      <c r="AK104" s="23">
        <v>0</v>
      </c>
      <c r="AL104" s="21">
        <v>0</v>
      </c>
      <c r="AM104" s="22">
        <v>0</v>
      </c>
      <c r="AN104" s="22">
        <v>0</v>
      </c>
      <c r="AO104" s="22">
        <v>0</v>
      </c>
      <c r="AP104" s="23">
        <v>0</v>
      </c>
      <c r="AQ104" s="21">
        <v>0</v>
      </c>
      <c r="AR104" s="22">
        <v>0</v>
      </c>
      <c r="AS104" s="22">
        <v>0</v>
      </c>
      <c r="AT104" s="22">
        <v>0</v>
      </c>
      <c r="AU104" s="23">
        <v>0</v>
      </c>
      <c r="AV104" s="21">
        <v>79.532983476557</v>
      </c>
      <c r="AW104" s="22">
        <v>906.5421827688027</v>
      </c>
      <c r="AX104" s="22">
        <v>2.696971760258</v>
      </c>
      <c r="AY104" s="22">
        <v>0</v>
      </c>
      <c r="AZ104" s="23">
        <v>897.9463095300007</v>
      </c>
      <c r="BA104" s="21">
        <v>0</v>
      </c>
      <c r="BB104" s="22">
        <v>0</v>
      </c>
      <c r="BC104" s="22">
        <v>0</v>
      </c>
      <c r="BD104" s="22">
        <v>0</v>
      </c>
      <c r="BE104" s="23">
        <v>0</v>
      </c>
      <c r="BF104" s="21">
        <v>29.5373878116288</v>
      </c>
      <c r="BG104" s="22">
        <v>55.4053203042852</v>
      </c>
      <c r="BH104" s="22">
        <v>2.0460540108386</v>
      </c>
      <c r="BI104" s="22">
        <v>0</v>
      </c>
      <c r="BJ104" s="23">
        <v>86.037376411782</v>
      </c>
      <c r="BK104" s="24">
        <f>SUM(C104:BJ104)</f>
        <v>6800.314698850085</v>
      </c>
    </row>
    <row r="105" spans="1:63" s="25" customFormat="1" ht="14.25">
      <c r="A105" s="20"/>
      <c r="B105" s="7" t="s">
        <v>174</v>
      </c>
      <c r="C105" s="21">
        <v>0</v>
      </c>
      <c r="D105" s="22">
        <v>45.58183625012901</v>
      </c>
      <c r="E105" s="22">
        <v>0</v>
      </c>
      <c r="F105" s="22">
        <v>0</v>
      </c>
      <c r="G105" s="23">
        <v>0</v>
      </c>
      <c r="H105" s="21">
        <v>2.4269141341251</v>
      </c>
      <c r="I105" s="22">
        <v>24.470942603934596</v>
      </c>
      <c r="J105" s="22">
        <v>2.0231501488709</v>
      </c>
      <c r="K105" s="22">
        <v>0</v>
      </c>
      <c r="L105" s="23">
        <v>17.878084616030403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1.0743667693191</v>
      </c>
      <c r="S105" s="22">
        <v>5.0178932084836</v>
      </c>
      <c r="T105" s="22">
        <v>4.1392064807419</v>
      </c>
      <c r="U105" s="22">
        <v>0</v>
      </c>
      <c r="V105" s="23">
        <v>1.0299563154187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16.194223917118805</v>
      </c>
      <c r="AW105" s="22">
        <v>26.668052984015315</v>
      </c>
      <c r="AX105" s="22">
        <v>3E-09</v>
      </c>
      <c r="AY105" s="22">
        <v>0</v>
      </c>
      <c r="AZ105" s="23">
        <v>93.1873646762607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4.7721404911686</v>
      </c>
      <c r="BG105" s="22">
        <v>6.677301267482202</v>
      </c>
      <c r="BH105" s="22">
        <v>1.0664494179999</v>
      </c>
      <c r="BI105" s="22">
        <v>0</v>
      </c>
      <c r="BJ105" s="23">
        <v>9.668366667153899</v>
      </c>
      <c r="BK105" s="24">
        <f>SUM(C105:BJ105)</f>
        <v>261.87624995125276</v>
      </c>
    </row>
    <row r="106" spans="1:63" s="25" customFormat="1" ht="14.25">
      <c r="A106" s="20"/>
      <c r="B106" s="7" t="s">
        <v>175</v>
      </c>
      <c r="C106" s="21">
        <v>0</v>
      </c>
      <c r="D106" s="22">
        <v>118.09914979041922</v>
      </c>
      <c r="E106" s="22">
        <v>0</v>
      </c>
      <c r="F106" s="22">
        <v>0</v>
      </c>
      <c r="G106" s="23">
        <v>0</v>
      </c>
      <c r="H106" s="21">
        <v>10.712071831247199</v>
      </c>
      <c r="I106" s="22">
        <v>179.08682145270842</v>
      </c>
      <c r="J106" s="22">
        <v>17.633451485419098</v>
      </c>
      <c r="K106" s="22">
        <v>0</v>
      </c>
      <c r="L106" s="23">
        <v>29.225137623415403</v>
      </c>
      <c r="M106" s="21">
        <v>0</v>
      </c>
      <c r="N106" s="22">
        <v>0</v>
      </c>
      <c r="O106" s="22">
        <v>0</v>
      </c>
      <c r="P106" s="22">
        <v>0</v>
      </c>
      <c r="Q106" s="23">
        <v>0</v>
      </c>
      <c r="R106" s="21">
        <v>5.8011917562474995</v>
      </c>
      <c r="S106" s="22">
        <v>16.404000710256902</v>
      </c>
      <c r="T106" s="22">
        <v>11.0936853798708</v>
      </c>
      <c r="U106" s="22">
        <v>0</v>
      </c>
      <c r="V106" s="23">
        <v>16.6802402011592</v>
      </c>
      <c r="W106" s="21">
        <v>0</v>
      </c>
      <c r="X106" s="22">
        <v>0</v>
      </c>
      <c r="Y106" s="22">
        <v>0</v>
      </c>
      <c r="Z106" s="22">
        <v>0</v>
      </c>
      <c r="AA106" s="23">
        <v>0</v>
      </c>
      <c r="AB106" s="21">
        <v>0</v>
      </c>
      <c r="AC106" s="22">
        <v>0</v>
      </c>
      <c r="AD106" s="22">
        <v>0</v>
      </c>
      <c r="AE106" s="22">
        <v>0</v>
      </c>
      <c r="AF106" s="23">
        <v>0</v>
      </c>
      <c r="AG106" s="21">
        <v>0</v>
      </c>
      <c r="AH106" s="22">
        <v>0</v>
      </c>
      <c r="AI106" s="22">
        <v>0</v>
      </c>
      <c r="AJ106" s="22">
        <v>0</v>
      </c>
      <c r="AK106" s="23">
        <v>0</v>
      </c>
      <c r="AL106" s="21">
        <v>0</v>
      </c>
      <c r="AM106" s="22">
        <v>0</v>
      </c>
      <c r="AN106" s="22">
        <v>0</v>
      </c>
      <c r="AO106" s="22">
        <v>0</v>
      </c>
      <c r="AP106" s="23">
        <v>0</v>
      </c>
      <c r="AQ106" s="21">
        <v>0</v>
      </c>
      <c r="AR106" s="22">
        <v>0</v>
      </c>
      <c r="AS106" s="22">
        <v>0</v>
      </c>
      <c r="AT106" s="22">
        <v>0</v>
      </c>
      <c r="AU106" s="23">
        <v>0</v>
      </c>
      <c r="AV106" s="21">
        <v>76.53493086449497</v>
      </c>
      <c r="AW106" s="22">
        <v>175.28208270941343</v>
      </c>
      <c r="AX106" s="22">
        <v>5.6430913231288</v>
      </c>
      <c r="AY106" s="22">
        <v>0</v>
      </c>
      <c r="AZ106" s="23">
        <v>149.39276377000715</v>
      </c>
      <c r="BA106" s="21">
        <v>0</v>
      </c>
      <c r="BB106" s="22">
        <v>0</v>
      </c>
      <c r="BC106" s="22">
        <v>0</v>
      </c>
      <c r="BD106" s="22">
        <v>0</v>
      </c>
      <c r="BE106" s="23">
        <v>0</v>
      </c>
      <c r="BF106" s="21">
        <v>64.97022079939298</v>
      </c>
      <c r="BG106" s="22">
        <v>70.82425099040864</v>
      </c>
      <c r="BH106" s="22">
        <v>18.4464897025157</v>
      </c>
      <c r="BI106" s="22">
        <v>0</v>
      </c>
      <c r="BJ106" s="23">
        <v>79.30244952616093</v>
      </c>
      <c r="BK106" s="24">
        <f>SUM(C106:BJ106)</f>
        <v>1045.1320299162664</v>
      </c>
    </row>
    <row r="107" spans="1:63" s="25" customFormat="1" ht="14.25">
      <c r="A107" s="20"/>
      <c r="B107" s="7" t="s">
        <v>176</v>
      </c>
      <c r="C107" s="21">
        <v>0</v>
      </c>
      <c r="D107" s="22">
        <v>167.23540664922572</v>
      </c>
      <c r="E107" s="22">
        <v>0</v>
      </c>
      <c r="F107" s="22">
        <v>0</v>
      </c>
      <c r="G107" s="23">
        <v>0</v>
      </c>
      <c r="H107" s="21">
        <v>27.892707876636997</v>
      </c>
      <c r="I107" s="22">
        <v>12290.779756819318</v>
      </c>
      <c r="J107" s="22">
        <v>31.341050841225805</v>
      </c>
      <c r="K107" s="22">
        <v>0</v>
      </c>
      <c r="L107" s="23">
        <v>1020.3828216117374</v>
      </c>
      <c r="M107" s="21">
        <v>0</v>
      </c>
      <c r="N107" s="22">
        <v>0</v>
      </c>
      <c r="O107" s="22">
        <v>0</v>
      </c>
      <c r="P107" s="22">
        <v>0</v>
      </c>
      <c r="Q107" s="23">
        <v>0</v>
      </c>
      <c r="R107" s="21">
        <v>19.147843262347397</v>
      </c>
      <c r="S107" s="22">
        <v>244.74771354174044</v>
      </c>
      <c r="T107" s="22">
        <v>24.347425739161</v>
      </c>
      <c r="U107" s="22">
        <v>0</v>
      </c>
      <c r="V107" s="23">
        <v>35.048918443126205</v>
      </c>
      <c r="W107" s="21">
        <v>0</v>
      </c>
      <c r="X107" s="22">
        <v>0</v>
      </c>
      <c r="Y107" s="22">
        <v>0</v>
      </c>
      <c r="Z107" s="22">
        <v>0</v>
      </c>
      <c r="AA107" s="23">
        <v>0</v>
      </c>
      <c r="AB107" s="21">
        <v>0</v>
      </c>
      <c r="AC107" s="22">
        <v>0</v>
      </c>
      <c r="AD107" s="22">
        <v>0</v>
      </c>
      <c r="AE107" s="22">
        <v>0</v>
      </c>
      <c r="AF107" s="23">
        <v>0</v>
      </c>
      <c r="AG107" s="21">
        <v>0</v>
      </c>
      <c r="AH107" s="22">
        <v>0</v>
      </c>
      <c r="AI107" s="22">
        <v>0</v>
      </c>
      <c r="AJ107" s="22">
        <v>0</v>
      </c>
      <c r="AK107" s="23">
        <v>0</v>
      </c>
      <c r="AL107" s="21">
        <v>0</v>
      </c>
      <c r="AM107" s="22">
        <v>0</v>
      </c>
      <c r="AN107" s="22">
        <v>0</v>
      </c>
      <c r="AO107" s="22">
        <v>0</v>
      </c>
      <c r="AP107" s="23">
        <v>0</v>
      </c>
      <c r="AQ107" s="21">
        <v>0</v>
      </c>
      <c r="AR107" s="22">
        <v>0</v>
      </c>
      <c r="AS107" s="22">
        <v>0</v>
      </c>
      <c r="AT107" s="22">
        <v>0</v>
      </c>
      <c r="AU107" s="23">
        <v>0</v>
      </c>
      <c r="AV107" s="21">
        <v>34.9305971594371</v>
      </c>
      <c r="AW107" s="22">
        <v>980.2207420961356</v>
      </c>
      <c r="AX107" s="22">
        <v>2.9678573765806</v>
      </c>
      <c r="AY107" s="22">
        <v>0</v>
      </c>
      <c r="AZ107" s="23">
        <v>385.1078877331512</v>
      </c>
      <c r="BA107" s="21">
        <v>0</v>
      </c>
      <c r="BB107" s="22">
        <v>0</v>
      </c>
      <c r="BC107" s="22">
        <v>0</v>
      </c>
      <c r="BD107" s="22">
        <v>0</v>
      </c>
      <c r="BE107" s="23">
        <v>0</v>
      </c>
      <c r="BF107" s="21">
        <v>22.3448459314918</v>
      </c>
      <c r="BG107" s="22">
        <v>34.068125948609406</v>
      </c>
      <c r="BH107" s="22">
        <v>19.3590977903867</v>
      </c>
      <c r="BI107" s="22">
        <v>0</v>
      </c>
      <c r="BJ107" s="23">
        <v>70.4711603629834</v>
      </c>
      <c r="BK107" s="24">
        <f>SUM(C107:BJ107)</f>
        <v>15410.393959183297</v>
      </c>
    </row>
    <row r="108" spans="1:63" s="25" customFormat="1" ht="14.25">
      <c r="A108" s="20"/>
      <c r="B108" s="7" t="s">
        <v>177</v>
      </c>
      <c r="C108" s="21">
        <v>0</v>
      </c>
      <c r="D108" s="22">
        <v>0.8241488147419</v>
      </c>
      <c r="E108" s="22">
        <v>0</v>
      </c>
      <c r="F108" s="22">
        <v>0</v>
      </c>
      <c r="G108" s="23">
        <v>0</v>
      </c>
      <c r="H108" s="21">
        <v>19.2359112767625</v>
      </c>
      <c r="I108" s="22">
        <v>14.708592215031</v>
      </c>
      <c r="J108" s="22">
        <v>0</v>
      </c>
      <c r="K108" s="22">
        <v>0</v>
      </c>
      <c r="L108" s="23">
        <v>31.6137988553839</v>
      </c>
      <c r="M108" s="21">
        <v>0</v>
      </c>
      <c r="N108" s="22">
        <v>0</v>
      </c>
      <c r="O108" s="22">
        <v>0</v>
      </c>
      <c r="P108" s="22">
        <v>0</v>
      </c>
      <c r="Q108" s="23">
        <v>0</v>
      </c>
      <c r="R108" s="21">
        <v>9.344482711184302</v>
      </c>
      <c r="S108" s="22">
        <v>1.4959026737092</v>
      </c>
      <c r="T108" s="22">
        <v>0</v>
      </c>
      <c r="U108" s="22">
        <v>0</v>
      </c>
      <c r="V108" s="23">
        <v>5.9064090671594</v>
      </c>
      <c r="W108" s="21">
        <v>0</v>
      </c>
      <c r="X108" s="22">
        <v>0</v>
      </c>
      <c r="Y108" s="22">
        <v>0</v>
      </c>
      <c r="Z108" s="22">
        <v>0</v>
      </c>
      <c r="AA108" s="23">
        <v>0</v>
      </c>
      <c r="AB108" s="21">
        <v>0</v>
      </c>
      <c r="AC108" s="22">
        <v>0</v>
      </c>
      <c r="AD108" s="22">
        <v>0</v>
      </c>
      <c r="AE108" s="22">
        <v>0</v>
      </c>
      <c r="AF108" s="23">
        <v>0</v>
      </c>
      <c r="AG108" s="21">
        <v>0</v>
      </c>
      <c r="AH108" s="22">
        <v>0</v>
      </c>
      <c r="AI108" s="22">
        <v>0</v>
      </c>
      <c r="AJ108" s="22">
        <v>0</v>
      </c>
      <c r="AK108" s="23">
        <v>0</v>
      </c>
      <c r="AL108" s="21">
        <v>0</v>
      </c>
      <c r="AM108" s="22">
        <v>0</v>
      </c>
      <c r="AN108" s="22">
        <v>0</v>
      </c>
      <c r="AO108" s="22">
        <v>0</v>
      </c>
      <c r="AP108" s="23">
        <v>0</v>
      </c>
      <c r="AQ108" s="21">
        <v>0</v>
      </c>
      <c r="AR108" s="22">
        <v>0</v>
      </c>
      <c r="AS108" s="22">
        <v>0</v>
      </c>
      <c r="AT108" s="22">
        <v>0</v>
      </c>
      <c r="AU108" s="23">
        <v>0</v>
      </c>
      <c r="AV108" s="21">
        <v>29.112785967731195</v>
      </c>
      <c r="AW108" s="22">
        <v>46.60916660839722</v>
      </c>
      <c r="AX108" s="22">
        <v>6.4641853385806005</v>
      </c>
      <c r="AY108" s="22">
        <v>0</v>
      </c>
      <c r="AZ108" s="23">
        <v>85.8280384633977</v>
      </c>
      <c r="BA108" s="21">
        <v>0</v>
      </c>
      <c r="BB108" s="22">
        <v>0</v>
      </c>
      <c r="BC108" s="22">
        <v>0</v>
      </c>
      <c r="BD108" s="22">
        <v>0</v>
      </c>
      <c r="BE108" s="23">
        <v>0</v>
      </c>
      <c r="BF108" s="21">
        <v>11.549185754857705</v>
      </c>
      <c r="BG108" s="22">
        <v>11.921178562998</v>
      </c>
      <c r="BH108" s="22">
        <v>1.9349750236774002</v>
      </c>
      <c r="BI108" s="22">
        <v>0</v>
      </c>
      <c r="BJ108" s="23">
        <v>21.038720320509597</v>
      </c>
      <c r="BK108" s="24">
        <f>SUM(C108:BJ108)</f>
        <v>297.58748165412163</v>
      </c>
    </row>
    <row r="109" spans="1:63" s="25" customFormat="1" ht="14.25">
      <c r="A109" s="20"/>
      <c r="B109" s="7" t="s">
        <v>225</v>
      </c>
      <c r="C109" s="21">
        <v>0</v>
      </c>
      <c r="D109" s="22">
        <v>436.41155042929023</v>
      </c>
      <c r="E109" s="22">
        <v>0</v>
      </c>
      <c r="F109" s="22">
        <v>0</v>
      </c>
      <c r="G109" s="23">
        <v>0</v>
      </c>
      <c r="H109" s="21">
        <v>15.409959593249399</v>
      </c>
      <c r="I109" s="22">
        <v>1350.4005052911273</v>
      </c>
      <c r="J109" s="22">
        <v>0.5816736918387</v>
      </c>
      <c r="K109" s="22">
        <v>0</v>
      </c>
      <c r="L109" s="23">
        <v>166.58100489941503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5.0850352674436</v>
      </c>
      <c r="S109" s="22">
        <v>7.708896258773599</v>
      </c>
      <c r="T109" s="22">
        <v>8.954927995257801</v>
      </c>
      <c r="U109" s="22">
        <v>0</v>
      </c>
      <c r="V109" s="23">
        <v>10.864179866868998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24.1734736709639</v>
      </c>
      <c r="AW109" s="22">
        <v>353.9128392583561</v>
      </c>
      <c r="AX109" s="22">
        <v>0</v>
      </c>
      <c r="AY109" s="22">
        <v>0</v>
      </c>
      <c r="AZ109" s="23">
        <v>80.34982738868531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16.2724212976579</v>
      </c>
      <c r="BG109" s="22">
        <v>15.738611369706899</v>
      </c>
      <c r="BH109" s="22">
        <v>0.3705486932257</v>
      </c>
      <c r="BI109" s="22">
        <v>0</v>
      </c>
      <c r="BJ109" s="23">
        <v>127.36415149779599</v>
      </c>
      <c r="BK109" s="24">
        <f aca="true" t="shared" si="8" ref="BK109:BK114">SUM(C109:BJ109)</f>
        <v>2620.1796064696564</v>
      </c>
    </row>
    <row r="110" spans="1:63" s="25" customFormat="1" ht="14.25">
      <c r="A110" s="20"/>
      <c r="B110" s="7" t="s">
        <v>178</v>
      </c>
      <c r="C110" s="21">
        <v>0</v>
      </c>
      <c r="D110" s="22">
        <v>211.14348756500002</v>
      </c>
      <c r="E110" s="22">
        <v>0</v>
      </c>
      <c r="F110" s="22">
        <v>0</v>
      </c>
      <c r="G110" s="23">
        <v>0</v>
      </c>
      <c r="H110" s="21">
        <v>56.1902350217853</v>
      </c>
      <c r="I110" s="22">
        <v>4126.638013693994</v>
      </c>
      <c r="J110" s="22">
        <v>383.9821192562576</v>
      </c>
      <c r="K110" s="22">
        <v>0</v>
      </c>
      <c r="L110" s="23">
        <v>205.74454619299036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45.869407017850406</v>
      </c>
      <c r="S110" s="22">
        <v>165.12225300238413</v>
      </c>
      <c r="T110" s="22">
        <v>202.318885428193</v>
      </c>
      <c r="U110" s="22">
        <v>0</v>
      </c>
      <c r="V110" s="23">
        <v>92.1872833132197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367.07864108164597</v>
      </c>
      <c r="AW110" s="22">
        <v>1308.8269223298641</v>
      </c>
      <c r="AX110" s="22">
        <v>15.671442962870602</v>
      </c>
      <c r="AY110" s="22">
        <v>0</v>
      </c>
      <c r="AZ110" s="23">
        <v>786.2889605211589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375.2300352362093</v>
      </c>
      <c r="BG110" s="22">
        <v>368.0851152520627</v>
      </c>
      <c r="BH110" s="22">
        <v>98.7432963894174</v>
      </c>
      <c r="BI110" s="22">
        <v>0</v>
      </c>
      <c r="BJ110" s="23">
        <v>490.73325883876277</v>
      </c>
      <c r="BK110" s="24">
        <f t="shared" si="8"/>
        <v>9299.853903103667</v>
      </c>
    </row>
    <row r="111" spans="1:63" s="25" customFormat="1" ht="14.25">
      <c r="A111" s="20"/>
      <c r="B111" s="7" t="s">
        <v>179</v>
      </c>
      <c r="C111" s="21">
        <v>0</v>
      </c>
      <c r="D111" s="22">
        <v>379.4392169685483</v>
      </c>
      <c r="E111" s="22">
        <v>0</v>
      </c>
      <c r="F111" s="22">
        <v>0</v>
      </c>
      <c r="G111" s="23">
        <v>0</v>
      </c>
      <c r="H111" s="21">
        <v>28.990323160893404</v>
      </c>
      <c r="I111" s="22">
        <v>4738.164144091029</v>
      </c>
      <c r="J111" s="22">
        <v>1433.4724349117741</v>
      </c>
      <c r="K111" s="22">
        <v>0</v>
      </c>
      <c r="L111" s="23">
        <v>183.87557971105937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13.6722396170231</v>
      </c>
      <c r="S111" s="22">
        <v>406.87457340254633</v>
      </c>
      <c r="T111" s="22">
        <v>270.9961345120317</v>
      </c>
      <c r="U111" s="22">
        <v>0</v>
      </c>
      <c r="V111" s="23">
        <v>35.2066353268681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48.03700313375292</v>
      </c>
      <c r="AW111" s="22">
        <v>1067.789333334048</v>
      </c>
      <c r="AX111" s="22">
        <v>63.95636190461241</v>
      </c>
      <c r="AY111" s="22">
        <v>0</v>
      </c>
      <c r="AZ111" s="23">
        <v>215.46863757134318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32.80002026421349</v>
      </c>
      <c r="BG111" s="22">
        <v>111.56243278605892</v>
      </c>
      <c r="BH111" s="22">
        <v>10.0920134339673</v>
      </c>
      <c r="BI111" s="22">
        <v>0</v>
      </c>
      <c r="BJ111" s="23">
        <v>73.9242231614903</v>
      </c>
      <c r="BK111" s="24">
        <f t="shared" si="8"/>
        <v>9114.32130729126</v>
      </c>
    </row>
    <row r="112" spans="1:63" s="25" customFormat="1" ht="14.25">
      <c r="A112" s="20"/>
      <c r="B112" s="7" t="s">
        <v>180</v>
      </c>
      <c r="C112" s="21">
        <v>0</v>
      </c>
      <c r="D112" s="22">
        <v>105.34560736922569</v>
      </c>
      <c r="E112" s="22">
        <v>0</v>
      </c>
      <c r="F112" s="22">
        <v>0</v>
      </c>
      <c r="G112" s="23">
        <v>0</v>
      </c>
      <c r="H112" s="21">
        <v>13.069847858212396</v>
      </c>
      <c r="I112" s="22">
        <v>2.2465868002245992</v>
      </c>
      <c r="J112" s="22">
        <v>0</v>
      </c>
      <c r="K112" s="22">
        <v>0</v>
      </c>
      <c r="L112" s="23">
        <v>13.0708661224483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4.9115919036326</v>
      </c>
      <c r="S112" s="22">
        <v>2.6110986932901</v>
      </c>
      <c r="T112" s="22">
        <v>0</v>
      </c>
      <c r="U112" s="22">
        <v>0</v>
      </c>
      <c r="V112" s="23">
        <v>3.359237017740699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155.10130983297142</v>
      </c>
      <c r="AW112" s="22">
        <v>149.63144745106</v>
      </c>
      <c r="AX112" s="22">
        <v>0</v>
      </c>
      <c r="AY112" s="22">
        <v>0</v>
      </c>
      <c r="AZ112" s="23">
        <v>211.7781982599169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59.83433771330108</v>
      </c>
      <c r="BG112" s="22">
        <v>7.8375153037993</v>
      </c>
      <c r="BH112" s="22">
        <v>0</v>
      </c>
      <c r="BI112" s="22">
        <v>0</v>
      </c>
      <c r="BJ112" s="23">
        <v>52.540213904968894</v>
      </c>
      <c r="BK112" s="24">
        <f t="shared" si="8"/>
        <v>781.337858230792</v>
      </c>
    </row>
    <row r="113" spans="1:63" s="25" customFormat="1" ht="14.25">
      <c r="A113" s="20"/>
      <c r="B113" s="7" t="s">
        <v>181</v>
      </c>
      <c r="C113" s="21">
        <v>0</v>
      </c>
      <c r="D113" s="22">
        <v>16.1853777439999</v>
      </c>
      <c r="E113" s="22">
        <v>0</v>
      </c>
      <c r="F113" s="22">
        <v>0</v>
      </c>
      <c r="G113" s="23">
        <v>0</v>
      </c>
      <c r="H113" s="21">
        <v>18.727753911639095</v>
      </c>
      <c r="I113" s="22">
        <v>1264.3480395589336</v>
      </c>
      <c r="J113" s="22">
        <v>2.1001838113548</v>
      </c>
      <c r="K113" s="22">
        <v>0</v>
      </c>
      <c r="L113" s="23">
        <v>246.45812238461016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3.3174908350590004</v>
      </c>
      <c r="S113" s="22">
        <v>49.225790576806006</v>
      </c>
      <c r="T113" s="22">
        <v>0</v>
      </c>
      <c r="U113" s="22">
        <v>0</v>
      </c>
      <c r="V113" s="23">
        <v>36.967017473966195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55.06891985034329</v>
      </c>
      <c r="AW113" s="22">
        <v>390.1953970646812</v>
      </c>
      <c r="AX113" s="22">
        <v>5.0202161708064</v>
      </c>
      <c r="AY113" s="22">
        <v>0</v>
      </c>
      <c r="AZ113" s="23">
        <v>444.05585291279374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13.041825811793299</v>
      </c>
      <c r="BG113" s="22">
        <v>54.92327340660988</v>
      </c>
      <c r="BH113" s="22">
        <v>0.0090622084193</v>
      </c>
      <c r="BI113" s="22">
        <v>0</v>
      </c>
      <c r="BJ113" s="23">
        <v>48.4257613964084</v>
      </c>
      <c r="BK113" s="24">
        <f t="shared" si="8"/>
        <v>2648.0700851182246</v>
      </c>
    </row>
    <row r="114" spans="1:63" s="25" customFormat="1" ht="14.25">
      <c r="A114" s="20"/>
      <c r="B114" s="7" t="s">
        <v>182</v>
      </c>
      <c r="C114" s="21">
        <v>0</v>
      </c>
      <c r="D114" s="22">
        <v>0.6993329032258</v>
      </c>
      <c r="E114" s="22">
        <v>0</v>
      </c>
      <c r="F114" s="22">
        <v>0</v>
      </c>
      <c r="G114" s="23">
        <v>0</v>
      </c>
      <c r="H114" s="21">
        <v>67.86288340324751</v>
      </c>
      <c r="I114" s="22">
        <v>437.5579884048371</v>
      </c>
      <c r="J114" s="22">
        <v>0</v>
      </c>
      <c r="K114" s="22">
        <v>0</v>
      </c>
      <c r="L114" s="23">
        <v>429.13488809360837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8.2582645423765</v>
      </c>
      <c r="S114" s="22">
        <v>49.443085951289696</v>
      </c>
      <c r="T114" s="22">
        <v>37.2208812725806</v>
      </c>
      <c r="U114" s="22">
        <v>0</v>
      </c>
      <c r="V114" s="23">
        <v>42.216296193771804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21.025286444106996</v>
      </c>
      <c r="AW114" s="22">
        <v>109.76285874372188</v>
      </c>
      <c r="AX114" s="22">
        <v>0</v>
      </c>
      <c r="AY114" s="22">
        <v>0</v>
      </c>
      <c r="AZ114" s="23">
        <v>561.1694034028483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10.107414622755504</v>
      </c>
      <c r="BG114" s="22">
        <v>6.722605231385799</v>
      </c>
      <c r="BH114" s="22">
        <v>1.1418855927740998</v>
      </c>
      <c r="BI114" s="22">
        <v>0</v>
      </c>
      <c r="BJ114" s="23">
        <v>32.3389514096993</v>
      </c>
      <c r="BK114" s="24">
        <f t="shared" si="8"/>
        <v>1814.6620262122292</v>
      </c>
    </row>
    <row r="115" spans="1:63" s="25" customFormat="1" ht="14.25">
      <c r="A115" s="20"/>
      <c r="B115" s="7" t="s">
        <v>183</v>
      </c>
      <c r="C115" s="21">
        <v>0</v>
      </c>
      <c r="D115" s="22">
        <v>7.384709032258</v>
      </c>
      <c r="E115" s="22">
        <v>0</v>
      </c>
      <c r="F115" s="22">
        <v>0</v>
      </c>
      <c r="G115" s="23">
        <v>0</v>
      </c>
      <c r="H115" s="21">
        <v>3.306658818092401</v>
      </c>
      <c r="I115" s="22">
        <v>0</v>
      </c>
      <c r="J115" s="22">
        <v>0</v>
      </c>
      <c r="K115" s="22">
        <v>0</v>
      </c>
      <c r="L115" s="23">
        <v>4.9709903095791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5.5868884878666</v>
      </c>
      <c r="S115" s="22">
        <v>0</v>
      </c>
      <c r="T115" s="22">
        <v>0</v>
      </c>
      <c r="U115" s="22">
        <v>0</v>
      </c>
      <c r="V115" s="23">
        <v>0.439243635967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60.82963392504949</v>
      </c>
      <c r="AW115" s="22">
        <v>-0.0047490984991071725</v>
      </c>
      <c r="AX115" s="22">
        <v>0</v>
      </c>
      <c r="AY115" s="22">
        <v>0</v>
      </c>
      <c r="AZ115" s="23">
        <v>100.74137567953561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31.145858418695</v>
      </c>
      <c r="BG115" s="22">
        <v>0</v>
      </c>
      <c r="BH115" s="22">
        <v>0</v>
      </c>
      <c r="BI115" s="22">
        <v>0</v>
      </c>
      <c r="BJ115" s="23">
        <v>51.6749822745742</v>
      </c>
      <c r="BK115" s="24">
        <f>SUM(C115:BJ115)</f>
        <v>266.0755914831183</v>
      </c>
    </row>
    <row r="116" spans="1:63" s="25" customFormat="1" ht="14.25">
      <c r="A116" s="20"/>
      <c r="B116" s="7" t="s">
        <v>184</v>
      </c>
      <c r="C116" s="21">
        <v>0</v>
      </c>
      <c r="D116" s="22">
        <v>206.6062765587741</v>
      </c>
      <c r="E116" s="22">
        <v>0</v>
      </c>
      <c r="F116" s="22">
        <v>0</v>
      </c>
      <c r="G116" s="23">
        <v>0</v>
      </c>
      <c r="H116" s="21">
        <v>5.7018577084445</v>
      </c>
      <c r="I116" s="22">
        <v>13.852526817805503</v>
      </c>
      <c r="J116" s="22">
        <v>0</v>
      </c>
      <c r="K116" s="22">
        <v>0</v>
      </c>
      <c r="L116" s="23">
        <v>15.413392203545799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3.6553022577665013</v>
      </c>
      <c r="S116" s="22">
        <v>36.99323047116041</v>
      </c>
      <c r="T116" s="22">
        <v>31.0486671091612</v>
      </c>
      <c r="U116" s="22">
        <v>0</v>
      </c>
      <c r="V116" s="23">
        <v>5.9748779113533015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96.37590218602811</v>
      </c>
      <c r="AW116" s="22">
        <v>87.82767137773229</v>
      </c>
      <c r="AX116" s="22">
        <v>13.0791787380321</v>
      </c>
      <c r="AY116" s="22">
        <v>0</v>
      </c>
      <c r="AZ116" s="23">
        <v>240.60516155389635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69.8156249728991</v>
      </c>
      <c r="BG116" s="22">
        <v>34.5552527756702</v>
      </c>
      <c r="BH116" s="22">
        <v>90.57223788741871</v>
      </c>
      <c r="BI116" s="22">
        <v>0</v>
      </c>
      <c r="BJ116" s="23">
        <v>76.69909976679658</v>
      </c>
      <c r="BK116" s="24">
        <f>SUM(C116:BJ116)</f>
        <v>1028.7762602964847</v>
      </c>
    </row>
    <row r="117" spans="1:63" s="25" customFormat="1" ht="14.25">
      <c r="A117" s="20"/>
      <c r="B117" s="7" t="s">
        <v>185</v>
      </c>
      <c r="C117" s="21">
        <v>0</v>
      </c>
      <c r="D117" s="22">
        <v>338.11494280174173</v>
      </c>
      <c r="E117" s="22">
        <v>0</v>
      </c>
      <c r="F117" s="22">
        <v>0</v>
      </c>
      <c r="G117" s="23">
        <v>0</v>
      </c>
      <c r="H117" s="21">
        <v>19.3757741634426</v>
      </c>
      <c r="I117" s="22">
        <v>4335.782645270254</v>
      </c>
      <c r="J117" s="22">
        <v>1.6752432705159999</v>
      </c>
      <c r="K117" s="22">
        <v>0</v>
      </c>
      <c r="L117" s="23">
        <v>326.58079094376956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12.996077309959098</v>
      </c>
      <c r="S117" s="22">
        <v>80.1911065991274</v>
      </c>
      <c r="T117" s="22">
        <v>66.46783159167701</v>
      </c>
      <c r="U117" s="22">
        <v>0</v>
      </c>
      <c r="V117" s="23">
        <v>45.2680062790294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152.77596363956977</v>
      </c>
      <c r="AW117" s="22">
        <v>1377.8238193034263</v>
      </c>
      <c r="AX117" s="22">
        <v>7.1645649854191</v>
      </c>
      <c r="AY117" s="22">
        <v>0</v>
      </c>
      <c r="AZ117" s="23">
        <v>1232.6607617487891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109.86324585703086</v>
      </c>
      <c r="BG117" s="22">
        <v>240.84834904927783</v>
      </c>
      <c r="BH117" s="22">
        <v>92.26540808116071</v>
      </c>
      <c r="BI117" s="22">
        <v>0</v>
      </c>
      <c r="BJ117" s="23">
        <v>251.4071964831925</v>
      </c>
      <c r="BK117" s="24">
        <f>SUM(C117:BJ117)</f>
        <v>8691.261727377383</v>
      </c>
    </row>
    <row r="118" spans="1:63" s="30" customFormat="1" ht="14.25">
      <c r="A118" s="20"/>
      <c r="B118" s="8" t="s">
        <v>18</v>
      </c>
      <c r="C118" s="26">
        <f aca="true" t="shared" si="9" ref="C118:AH118">SUM(C102:C117)</f>
        <v>0</v>
      </c>
      <c r="D118" s="27">
        <f t="shared" si="9"/>
        <v>2034.8166231473533</v>
      </c>
      <c r="E118" s="27">
        <f t="shared" si="9"/>
        <v>0</v>
      </c>
      <c r="F118" s="27">
        <f t="shared" si="9"/>
        <v>0</v>
      </c>
      <c r="G118" s="28">
        <f t="shared" si="9"/>
        <v>0</v>
      </c>
      <c r="H118" s="26">
        <f t="shared" si="9"/>
        <v>321.007013714689</v>
      </c>
      <c r="I118" s="27">
        <f t="shared" si="9"/>
        <v>32944.29525346606</v>
      </c>
      <c r="J118" s="27">
        <f t="shared" si="9"/>
        <v>1878.3418765538695</v>
      </c>
      <c r="K118" s="27">
        <f t="shared" si="9"/>
        <v>0</v>
      </c>
      <c r="L118" s="28">
        <f t="shared" si="9"/>
        <v>3123.001163266969</v>
      </c>
      <c r="M118" s="26">
        <f t="shared" si="9"/>
        <v>0</v>
      </c>
      <c r="N118" s="27">
        <f t="shared" si="9"/>
        <v>0</v>
      </c>
      <c r="O118" s="27">
        <f t="shared" si="9"/>
        <v>0</v>
      </c>
      <c r="P118" s="27">
        <f t="shared" si="9"/>
        <v>0</v>
      </c>
      <c r="Q118" s="28">
        <f t="shared" si="9"/>
        <v>0</v>
      </c>
      <c r="R118" s="26">
        <f t="shared" si="9"/>
        <v>154.3163682339903</v>
      </c>
      <c r="S118" s="27">
        <f t="shared" si="9"/>
        <v>1094.6600444476928</v>
      </c>
      <c r="T118" s="27">
        <f t="shared" si="9"/>
        <v>665.801885684449</v>
      </c>
      <c r="U118" s="27">
        <f t="shared" si="9"/>
        <v>0</v>
      </c>
      <c r="V118" s="28">
        <f t="shared" si="9"/>
        <v>384.85694834693277</v>
      </c>
      <c r="W118" s="26">
        <f t="shared" si="9"/>
        <v>0</v>
      </c>
      <c r="X118" s="27">
        <f t="shared" si="9"/>
        <v>0</v>
      </c>
      <c r="Y118" s="27">
        <f t="shared" si="9"/>
        <v>0</v>
      </c>
      <c r="Z118" s="27">
        <f t="shared" si="9"/>
        <v>0</v>
      </c>
      <c r="AA118" s="28">
        <f t="shared" si="9"/>
        <v>0</v>
      </c>
      <c r="AB118" s="26">
        <f t="shared" si="9"/>
        <v>0</v>
      </c>
      <c r="AC118" s="27">
        <f t="shared" si="9"/>
        <v>0</v>
      </c>
      <c r="AD118" s="27">
        <f t="shared" si="9"/>
        <v>0</v>
      </c>
      <c r="AE118" s="27">
        <f t="shared" si="9"/>
        <v>0</v>
      </c>
      <c r="AF118" s="28">
        <f t="shared" si="9"/>
        <v>0</v>
      </c>
      <c r="AG118" s="26">
        <f t="shared" si="9"/>
        <v>0</v>
      </c>
      <c r="AH118" s="27">
        <f t="shared" si="9"/>
        <v>0</v>
      </c>
      <c r="AI118" s="27">
        <f aca="true" t="shared" si="10" ref="AI118:BK118">SUM(AI102:AI117)</f>
        <v>0</v>
      </c>
      <c r="AJ118" s="27">
        <f t="shared" si="10"/>
        <v>0</v>
      </c>
      <c r="AK118" s="28">
        <f t="shared" si="10"/>
        <v>0</v>
      </c>
      <c r="AL118" s="26">
        <f t="shared" si="10"/>
        <v>0</v>
      </c>
      <c r="AM118" s="27">
        <f t="shared" si="10"/>
        <v>0</v>
      </c>
      <c r="AN118" s="27">
        <f t="shared" si="10"/>
        <v>0</v>
      </c>
      <c r="AO118" s="27">
        <f t="shared" si="10"/>
        <v>0</v>
      </c>
      <c r="AP118" s="28">
        <f t="shared" si="10"/>
        <v>0</v>
      </c>
      <c r="AQ118" s="26">
        <f t="shared" si="10"/>
        <v>0</v>
      </c>
      <c r="AR118" s="27">
        <f t="shared" si="10"/>
        <v>0</v>
      </c>
      <c r="AS118" s="27">
        <f t="shared" si="10"/>
        <v>0</v>
      </c>
      <c r="AT118" s="27">
        <f t="shared" si="10"/>
        <v>0</v>
      </c>
      <c r="AU118" s="28">
        <f t="shared" si="10"/>
        <v>0</v>
      </c>
      <c r="AV118" s="26">
        <f t="shared" si="10"/>
        <v>1218.311888765122</v>
      </c>
      <c r="AW118" s="27">
        <f t="shared" si="10"/>
        <v>6986.389264860305</v>
      </c>
      <c r="AX118" s="27">
        <f t="shared" si="10"/>
        <v>122.82307933573962</v>
      </c>
      <c r="AY118" s="27">
        <f t="shared" si="10"/>
        <v>0</v>
      </c>
      <c r="AZ118" s="28">
        <f t="shared" si="10"/>
        <v>5495.485652740901</v>
      </c>
      <c r="BA118" s="26">
        <f t="shared" si="10"/>
        <v>0</v>
      </c>
      <c r="BB118" s="27">
        <f t="shared" si="10"/>
        <v>0</v>
      </c>
      <c r="BC118" s="27">
        <f t="shared" si="10"/>
        <v>0</v>
      </c>
      <c r="BD118" s="27">
        <f t="shared" si="10"/>
        <v>0</v>
      </c>
      <c r="BE118" s="28">
        <f t="shared" si="10"/>
        <v>0</v>
      </c>
      <c r="BF118" s="26">
        <f t="shared" si="10"/>
        <v>852.2451569848761</v>
      </c>
      <c r="BG118" s="27">
        <f t="shared" si="10"/>
        <v>1020.1939104223004</v>
      </c>
      <c r="BH118" s="27">
        <f t="shared" si="10"/>
        <v>337.109994944187</v>
      </c>
      <c r="BI118" s="27">
        <f t="shared" si="10"/>
        <v>0</v>
      </c>
      <c r="BJ118" s="28">
        <f t="shared" si="10"/>
        <v>1473.9646599230346</v>
      </c>
      <c r="BK118" s="29">
        <f t="shared" si="10"/>
        <v>60107.62078483848</v>
      </c>
    </row>
    <row r="119" spans="1:63" s="30" customFormat="1" ht="14.25">
      <c r="A119" s="20"/>
      <c r="B119" s="8" t="s">
        <v>19</v>
      </c>
      <c r="C119" s="26">
        <f aca="true" t="shared" si="11" ref="C119:AH119">C118+C100+C97+C93+C15+C11</f>
        <v>0</v>
      </c>
      <c r="D119" s="27">
        <f t="shared" si="11"/>
        <v>2220.7367104550613</v>
      </c>
      <c r="E119" s="27">
        <f t="shared" si="11"/>
        <v>0</v>
      </c>
      <c r="F119" s="27">
        <f t="shared" si="11"/>
        <v>0</v>
      </c>
      <c r="G119" s="28">
        <f t="shared" si="11"/>
        <v>0</v>
      </c>
      <c r="H119" s="26">
        <f t="shared" si="11"/>
        <v>811.0908842288331</v>
      </c>
      <c r="I119" s="27">
        <f t="shared" si="11"/>
        <v>58047.29548519287</v>
      </c>
      <c r="J119" s="27">
        <f t="shared" si="11"/>
        <v>2655.1132646938686</v>
      </c>
      <c r="K119" s="27">
        <f t="shared" si="11"/>
        <v>0</v>
      </c>
      <c r="L119" s="28">
        <f t="shared" si="11"/>
        <v>5106.296715013327</v>
      </c>
      <c r="M119" s="26">
        <f t="shared" si="11"/>
        <v>0</v>
      </c>
      <c r="N119" s="27">
        <f t="shared" si="11"/>
        <v>0</v>
      </c>
      <c r="O119" s="27">
        <f t="shared" si="11"/>
        <v>0</v>
      </c>
      <c r="P119" s="27">
        <f t="shared" si="11"/>
        <v>0</v>
      </c>
      <c r="Q119" s="28">
        <f t="shared" si="11"/>
        <v>0</v>
      </c>
      <c r="R119" s="26">
        <f t="shared" si="11"/>
        <v>366.12277142234757</v>
      </c>
      <c r="S119" s="27">
        <f t="shared" si="11"/>
        <v>2631.536568474198</v>
      </c>
      <c r="T119" s="27">
        <f t="shared" si="11"/>
        <v>838.8150746948668</v>
      </c>
      <c r="U119" s="27">
        <f t="shared" si="11"/>
        <v>0</v>
      </c>
      <c r="V119" s="28">
        <f t="shared" si="11"/>
        <v>753.638453258064</v>
      </c>
      <c r="W119" s="26">
        <f t="shared" si="11"/>
        <v>0</v>
      </c>
      <c r="X119" s="27">
        <f t="shared" si="11"/>
        <v>0</v>
      </c>
      <c r="Y119" s="27">
        <f t="shared" si="11"/>
        <v>0</v>
      </c>
      <c r="Z119" s="27">
        <f t="shared" si="11"/>
        <v>0</v>
      </c>
      <c r="AA119" s="28">
        <f t="shared" si="11"/>
        <v>0</v>
      </c>
      <c r="AB119" s="26">
        <f t="shared" si="11"/>
        <v>0</v>
      </c>
      <c r="AC119" s="27">
        <f t="shared" si="11"/>
        <v>0</v>
      </c>
      <c r="AD119" s="27">
        <f t="shared" si="11"/>
        <v>0</v>
      </c>
      <c r="AE119" s="27">
        <f t="shared" si="11"/>
        <v>0</v>
      </c>
      <c r="AF119" s="28">
        <f t="shared" si="11"/>
        <v>0</v>
      </c>
      <c r="AG119" s="26">
        <f t="shared" si="11"/>
        <v>0</v>
      </c>
      <c r="AH119" s="27">
        <f t="shared" si="11"/>
        <v>0</v>
      </c>
      <c r="AI119" s="27">
        <f aca="true" t="shared" si="12" ref="AI119:BK119">AI118+AI100+AI97+AI93+AI15+AI11</f>
        <v>0</v>
      </c>
      <c r="AJ119" s="27">
        <f t="shared" si="12"/>
        <v>0</v>
      </c>
      <c r="AK119" s="28">
        <f t="shared" si="12"/>
        <v>0</v>
      </c>
      <c r="AL119" s="26">
        <f t="shared" si="12"/>
        <v>0</v>
      </c>
      <c r="AM119" s="27">
        <f t="shared" si="12"/>
        <v>0</v>
      </c>
      <c r="AN119" s="27">
        <f t="shared" si="12"/>
        <v>0</v>
      </c>
      <c r="AO119" s="27">
        <f t="shared" si="12"/>
        <v>0</v>
      </c>
      <c r="AP119" s="28">
        <f t="shared" si="12"/>
        <v>0</v>
      </c>
      <c r="AQ119" s="26">
        <f t="shared" si="12"/>
        <v>0</v>
      </c>
      <c r="AR119" s="27">
        <f t="shared" si="12"/>
        <v>0</v>
      </c>
      <c r="AS119" s="27">
        <f t="shared" si="12"/>
        <v>0</v>
      </c>
      <c r="AT119" s="27">
        <f t="shared" si="12"/>
        <v>0</v>
      </c>
      <c r="AU119" s="28">
        <f t="shared" si="12"/>
        <v>0</v>
      </c>
      <c r="AV119" s="26">
        <f t="shared" si="12"/>
        <v>1693.4182271206262</v>
      </c>
      <c r="AW119" s="27">
        <f t="shared" si="12"/>
        <v>11948.03476972735</v>
      </c>
      <c r="AX119" s="27">
        <f t="shared" si="12"/>
        <v>134.43550514980333</v>
      </c>
      <c r="AY119" s="27">
        <f t="shared" si="12"/>
        <v>0</v>
      </c>
      <c r="AZ119" s="28">
        <f t="shared" si="12"/>
        <v>7948.7307488738525</v>
      </c>
      <c r="BA119" s="26">
        <f t="shared" si="12"/>
        <v>0</v>
      </c>
      <c r="BB119" s="27">
        <f t="shared" si="12"/>
        <v>0</v>
      </c>
      <c r="BC119" s="27">
        <f t="shared" si="12"/>
        <v>0</v>
      </c>
      <c r="BD119" s="27">
        <f t="shared" si="12"/>
        <v>0</v>
      </c>
      <c r="BE119" s="28">
        <f t="shared" si="12"/>
        <v>0</v>
      </c>
      <c r="BF119" s="26">
        <f t="shared" si="12"/>
        <v>1157.4499792016518</v>
      </c>
      <c r="BG119" s="27">
        <f t="shared" si="12"/>
        <v>1431.8226548980706</v>
      </c>
      <c r="BH119" s="27">
        <f t="shared" si="12"/>
        <v>378.42218786808877</v>
      </c>
      <c r="BI119" s="27">
        <f t="shared" si="12"/>
        <v>0</v>
      </c>
      <c r="BJ119" s="28">
        <f t="shared" si="12"/>
        <v>2073.866313609887</v>
      </c>
      <c r="BK119" s="28">
        <f t="shared" si="12"/>
        <v>100196.82631388279</v>
      </c>
    </row>
    <row r="120" spans="3:63" ht="15" customHeight="1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</row>
    <row r="121" spans="1:63" s="25" customFormat="1" ht="15" customHeight="1">
      <c r="A121" s="20" t="s">
        <v>20</v>
      </c>
      <c r="B121" s="11" t="s">
        <v>21</v>
      </c>
      <c r="C121" s="32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4"/>
      <c r="BK121" s="35"/>
    </row>
    <row r="122" spans="1:63" s="25" customFormat="1" ht="14.25">
      <c r="A122" s="20" t="s">
        <v>7</v>
      </c>
      <c r="B122" s="36" t="s">
        <v>48</v>
      </c>
      <c r="C122" s="21"/>
      <c r="D122" s="22"/>
      <c r="E122" s="22"/>
      <c r="F122" s="22"/>
      <c r="G122" s="23"/>
      <c r="H122" s="21"/>
      <c r="I122" s="22"/>
      <c r="J122" s="22"/>
      <c r="K122" s="22"/>
      <c r="L122" s="23"/>
      <c r="M122" s="21"/>
      <c r="N122" s="22"/>
      <c r="O122" s="22"/>
      <c r="P122" s="22"/>
      <c r="Q122" s="23"/>
      <c r="R122" s="21"/>
      <c r="S122" s="22"/>
      <c r="T122" s="22"/>
      <c r="U122" s="22"/>
      <c r="V122" s="23"/>
      <c r="W122" s="21"/>
      <c r="X122" s="22"/>
      <c r="Y122" s="22"/>
      <c r="Z122" s="22"/>
      <c r="AA122" s="23"/>
      <c r="AB122" s="21"/>
      <c r="AC122" s="22"/>
      <c r="AD122" s="22"/>
      <c r="AE122" s="22"/>
      <c r="AF122" s="23"/>
      <c r="AG122" s="21"/>
      <c r="AH122" s="22"/>
      <c r="AI122" s="22"/>
      <c r="AJ122" s="22"/>
      <c r="AK122" s="23"/>
      <c r="AL122" s="21"/>
      <c r="AM122" s="22"/>
      <c r="AN122" s="22"/>
      <c r="AO122" s="22"/>
      <c r="AP122" s="23"/>
      <c r="AQ122" s="21"/>
      <c r="AR122" s="22"/>
      <c r="AS122" s="22"/>
      <c r="AT122" s="22"/>
      <c r="AU122" s="23"/>
      <c r="AV122" s="21"/>
      <c r="AW122" s="22"/>
      <c r="AX122" s="22"/>
      <c r="AY122" s="22"/>
      <c r="AZ122" s="23"/>
      <c r="BA122" s="21"/>
      <c r="BB122" s="22"/>
      <c r="BC122" s="22"/>
      <c r="BD122" s="22"/>
      <c r="BE122" s="23"/>
      <c r="BF122" s="21"/>
      <c r="BG122" s="22"/>
      <c r="BH122" s="22"/>
      <c r="BI122" s="22"/>
      <c r="BJ122" s="23"/>
      <c r="BK122" s="24"/>
    </row>
    <row r="123" spans="1:63" s="25" customFormat="1" ht="14.25">
      <c r="A123" s="20"/>
      <c r="B123" s="7" t="s">
        <v>186</v>
      </c>
      <c r="C123" s="21">
        <v>0</v>
      </c>
      <c r="D123" s="22">
        <v>0.8203362026451</v>
      </c>
      <c r="E123" s="22">
        <v>0</v>
      </c>
      <c r="F123" s="22">
        <v>0</v>
      </c>
      <c r="G123" s="23">
        <v>0</v>
      </c>
      <c r="H123" s="21">
        <v>479.3133544947227</v>
      </c>
      <c r="I123" s="22">
        <v>25.646809080123102</v>
      </c>
      <c r="J123" s="22">
        <v>0</v>
      </c>
      <c r="K123" s="22">
        <v>0</v>
      </c>
      <c r="L123" s="23">
        <v>46.4639150626354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317.13961015737505</v>
      </c>
      <c r="S123" s="22">
        <v>9.485297525995401</v>
      </c>
      <c r="T123" s="22">
        <v>0</v>
      </c>
      <c r="U123" s="22">
        <v>0</v>
      </c>
      <c r="V123" s="23">
        <v>18.236099686186297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4934.634039904477</v>
      </c>
      <c r="AW123" s="22">
        <v>305.38743443436437</v>
      </c>
      <c r="AX123" s="22">
        <v>0</v>
      </c>
      <c r="AY123" s="22">
        <v>0</v>
      </c>
      <c r="AZ123" s="23">
        <v>673.6509664049377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4059.650332703458</v>
      </c>
      <c r="BG123" s="22">
        <v>187.37585461285872</v>
      </c>
      <c r="BH123" s="22">
        <v>0</v>
      </c>
      <c r="BI123" s="22">
        <v>0</v>
      </c>
      <c r="BJ123" s="23">
        <v>288.39332170665335</v>
      </c>
      <c r="BK123" s="24">
        <f>SUM(C123:BJ123)</f>
        <v>11346.19737197643</v>
      </c>
    </row>
    <row r="124" spans="1:63" s="30" customFormat="1" ht="14.25">
      <c r="A124" s="20"/>
      <c r="B124" s="8" t="s">
        <v>9</v>
      </c>
      <c r="C124" s="26">
        <f aca="true" t="shared" si="13" ref="C124:AH124">SUM(C123:C123)</f>
        <v>0</v>
      </c>
      <c r="D124" s="27">
        <f t="shared" si="13"/>
        <v>0.8203362026451</v>
      </c>
      <c r="E124" s="27">
        <f t="shared" si="13"/>
        <v>0</v>
      </c>
      <c r="F124" s="27">
        <f t="shared" si="13"/>
        <v>0</v>
      </c>
      <c r="G124" s="28">
        <f t="shared" si="13"/>
        <v>0</v>
      </c>
      <c r="H124" s="26">
        <f t="shared" si="13"/>
        <v>479.3133544947227</v>
      </c>
      <c r="I124" s="27">
        <f t="shared" si="13"/>
        <v>25.646809080123102</v>
      </c>
      <c r="J124" s="27">
        <f t="shared" si="13"/>
        <v>0</v>
      </c>
      <c r="K124" s="27">
        <f t="shared" si="13"/>
        <v>0</v>
      </c>
      <c r="L124" s="28">
        <f t="shared" si="13"/>
        <v>46.4639150626354</v>
      </c>
      <c r="M124" s="26">
        <f t="shared" si="13"/>
        <v>0</v>
      </c>
      <c r="N124" s="27">
        <f t="shared" si="13"/>
        <v>0</v>
      </c>
      <c r="O124" s="27">
        <f t="shared" si="13"/>
        <v>0</v>
      </c>
      <c r="P124" s="27">
        <f t="shared" si="13"/>
        <v>0</v>
      </c>
      <c r="Q124" s="28">
        <f t="shared" si="13"/>
        <v>0</v>
      </c>
      <c r="R124" s="26">
        <f t="shared" si="13"/>
        <v>317.13961015737505</v>
      </c>
      <c r="S124" s="27">
        <f t="shared" si="13"/>
        <v>9.485297525995401</v>
      </c>
      <c r="T124" s="27">
        <f t="shared" si="13"/>
        <v>0</v>
      </c>
      <c r="U124" s="27">
        <f t="shared" si="13"/>
        <v>0</v>
      </c>
      <c r="V124" s="28">
        <f t="shared" si="13"/>
        <v>18.236099686186297</v>
      </c>
      <c r="W124" s="26">
        <f t="shared" si="13"/>
        <v>0</v>
      </c>
      <c r="X124" s="27">
        <f t="shared" si="13"/>
        <v>0</v>
      </c>
      <c r="Y124" s="27">
        <f t="shared" si="13"/>
        <v>0</v>
      </c>
      <c r="Z124" s="27">
        <f t="shared" si="13"/>
        <v>0</v>
      </c>
      <c r="AA124" s="28">
        <f t="shared" si="13"/>
        <v>0</v>
      </c>
      <c r="AB124" s="26">
        <f t="shared" si="13"/>
        <v>0</v>
      </c>
      <c r="AC124" s="27">
        <f t="shared" si="13"/>
        <v>0</v>
      </c>
      <c r="AD124" s="27">
        <f t="shared" si="13"/>
        <v>0</v>
      </c>
      <c r="AE124" s="27">
        <f t="shared" si="13"/>
        <v>0</v>
      </c>
      <c r="AF124" s="28">
        <f t="shared" si="13"/>
        <v>0</v>
      </c>
      <c r="AG124" s="26">
        <f t="shared" si="13"/>
        <v>0</v>
      </c>
      <c r="AH124" s="27">
        <f t="shared" si="13"/>
        <v>0</v>
      </c>
      <c r="AI124" s="27">
        <f aca="true" t="shared" si="14" ref="AI124:BK124">SUM(AI123:AI123)</f>
        <v>0</v>
      </c>
      <c r="AJ124" s="27">
        <f t="shared" si="14"/>
        <v>0</v>
      </c>
      <c r="AK124" s="28">
        <f t="shared" si="14"/>
        <v>0</v>
      </c>
      <c r="AL124" s="26">
        <f t="shared" si="14"/>
        <v>0</v>
      </c>
      <c r="AM124" s="27">
        <f t="shared" si="14"/>
        <v>0</v>
      </c>
      <c r="AN124" s="27">
        <f t="shared" si="14"/>
        <v>0</v>
      </c>
      <c r="AO124" s="27">
        <f t="shared" si="14"/>
        <v>0</v>
      </c>
      <c r="AP124" s="28">
        <f t="shared" si="14"/>
        <v>0</v>
      </c>
      <c r="AQ124" s="26">
        <f t="shared" si="14"/>
        <v>0</v>
      </c>
      <c r="AR124" s="27">
        <f t="shared" si="14"/>
        <v>0</v>
      </c>
      <c r="AS124" s="27">
        <f t="shared" si="14"/>
        <v>0</v>
      </c>
      <c r="AT124" s="27">
        <f t="shared" si="14"/>
        <v>0</v>
      </c>
      <c r="AU124" s="28">
        <f t="shared" si="14"/>
        <v>0</v>
      </c>
      <c r="AV124" s="26">
        <f t="shared" si="14"/>
        <v>4934.634039904477</v>
      </c>
      <c r="AW124" s="27">
        <f t="shared" si="14"/>
        <v>305.38743443436437</v>
      </c>
      <c r="AX124" s="27">
        <f t="shared" si="14"/>
        <v>0</v>
      </c>
      <c r="AY124" s="27">
        <f t="shared" si="14"/>
        <v>0</v>
      </c>
      <c r="AZ124" s="28">
        <f t="shared" si="14"/>
        <v>673.6509664049377</v>
      </c>
      <c r="BA124" s="26">
        <f t="shared" si="14"/>
        <v>0</v>
      </c>
      <c r="BB124" s="27">
        <f t="shared" si="14"/>
        <v>0</v>
      </c>
      <c r="BC124" s="27">
        <f t="shared" si="14"/>
        <v>0</v>
      </c>
      <c r="BD124" s="27">
        <f t="shared" si="14"/>
        <v>0</v>
      </c>
      <c r="BE124" s="28">
        <f t="shared" si="14"/>
        <v>0</v>
      </c>
      <c r="BF124" s="26">
        <f t="shared" si="14"/>
        <v>4059.650332703458</v>
      </c>
      <c r="BG124" s="27">
        <f t="shared" si="14"/>
        <v>187.37585461285872</v>
      </c>
      <c r="BH124" s="27">
        <f t="shared" si="14"/>
        <v>0</v>
      </c>
      <c r="BI124" s="27">
        <f t="shared" si="14"/>
        <v>0</v>
      </c>
      <c r="BJ124" s="28">
        <f t="shared" si="14"/>
        <v>288.39332170665335</v>
      </c>
      <c r="BK124" s="29">
        <f t="shared" si="14"/>
        <v>11346.19737197643</v>
      </c>
    </row>
    <row r="125" spans="3:63" ht="15" customHeight="1"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</row>
    <row r="126" spans="1:63" s="25" customFormat="1" ht="14.25">
      <c r="A126" s="20" t="s">
        <v>10</v>
      </c>
      <c r="B126" s="12" t="s">
        <v>22</v>
      </c>
      <c r="C126" s="21"/>
      <c r="D126" s="22"/>
      <c r="E126" s="22"/>
      <c r="F126" s="22"/>
      <c r="G126" s="23"/>
      <c r="H126" s="21"/>
      <c r="I126" s="22"/>
      <c r="J126" s="22"/>
      <c r="K126" s="22"/>
      <c r="L126" s="23"/>
      <c r="M126" s="21"/>
      <c r="N126" s="22"/>
      <c r="O126" s="22"/>
      <c r="P126" s="22"/>
      <c r="Q126" s="23"/>
      <c r="R126" s="21"/>
      <c r="S126" s="22"/>
      <c r="T126" s="22"/>
      <c r="U126" s="22"/>
      <c r="V126" s="23"/>
      <c r="W126" s="21"/>
      <c r="X126" s="22"/>
      <c r="Y126" s="22"/>
      <c r="Z126" s="22"/>
      <c r="AA126" s="23"/>
      <c r="AB126" s="21"/>
      <c r="AC126" s="22"/>
      <c r="AD126" s="22"/>
      <c r="AE126" s="22"/>
      <c r="AF126" s="23"/>
      <c r="AG126" s="21"/>
      <c r="AH126" s="22"/>
      <c r="AI126" s="22"/>
      <c r="AJ126" s="22"/>
      <c r="AK126" s="23"/>
      <c r="AL126" s="21"/>
      <c r="AM126" s="22"/>
      <c r="AN126" s="22"/>
      <c r="AO126" s="22"/>
      <c r="AP126" s="23"/>
      <c r="AQ126" s="21"/>
      <c r="AR126" s="22"/>
      <c r="AS126" s="22"/>
      <c r="AT126" s="22"/>
      <c r="AU126" s="23"/>
      <c r="AV126" s="21"/>
      <c r="AW126" s="22"/>
      <c r="AX126" s="22"/>
      <c r="AY126" s="22"/>
      <c r="AZ126" s="23"/>
      <c r="BA126" s="21"/>
      <c r="BB126" s="22"/>
      <c r="BC126" s="22"/>
      <c r="BD126" s="22"/>
      <c r="BE126" s="23"/>
      <c r="BF126" s="21"/>
      <c r="BG126" s="22"/>
      <c r="BH126" s="22"/>
      <c r="BI126" s="22"/>
      <c r="BJ126" s="23"/>
      <c r="BK126" s="24"/>
    </row>
    <row r="127" spans="1:63" s="25" customFormat="1" ht="14.25">
      <c r="A127" s="20"/>
      <c r="B127" s="7" t="s">
        <v>187</v>
      </c>
      <c r="C127" s="21">
        <v>0</v>
      </c>
      <c r="D127" s="22">
        <v>0.015105</v>
      </c>
      <c r="E127" s="22">
        <v>0</v>
      </c>
      <c r="F127" s="22">
        <v>0</v>
      </c>
      <c r="G127" s="23">
        <v>0</v>
      </c>
      <c r="H127" s="21">
        <v>0.14229667399999996</v>
      </c>
      <c r="I127" s="22">
        <v>0.08431199099999999</v>
      </c>
      <c r="J127" s="22">
        <v>0</v>
      </c>
      <c r="K127" s="22">
        <v>0</v>
      </c>
      <c r="L127" s="23">
        <v>0.6894741319999996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0.07594455399999998</v>
      </c>
      <c r="S127" s="22">
        <v>0.19776217299999999</v>
      </c>
      <c r="T127" s="22">
        <v>0</v>
      </c>
      <c r="U127" s="22">
        <v>0</v>
      </c>
      <c r="V127" s="23">
        <v>0.237693193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2.947230600127803</v>
      </c>
      <c r="AW127" s="22">
        <v>2.6606021332142666</v>
      </c>
      <c r="AX127" s="22">
        <v>5.5983E-05</v>
      </c>
      <c r="AY127" s="22">
        <v>0</v>
      </c>
      <c r="AZ127" s="23">
        <v>12.8381579928709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1.5712948947723</v>
      </c>
      <c r="BG127" s="22">
        <v>1.3022144770000001</v>
      </c>
      <c r="BH127" s="22">
        <v>0</v>
      </c>
      <c r="BI127" s="22">
        <v>0</v>
      </c>
      <c r="BJ127" s="23">
        <v>3.0507280100000007</v>
      </c>
      <c r="BK127" s="24">
        <f>SUM(C127:BJ127)</f>
        <v>25.81287180798527</v>
      </c>
    </row>
    <row r="128" spans="1:63" s="25" customFormat="1" ht="14.25">
      <c r="A128" s="20"/>
      <c r="B128" s="7" t="s">
        <v>188</v>
      </c>
      <c r="C128" s="21">
        <v>0</v>
      </c>
      <c r="D128" s="22">
        <v>0.7907213456451</v>
      </c>
      <c r="E128" s="22">
        <v>0</v>
      </c>
      <c r="F128" s="22">
        <v>0</v>
      </c>
      <c r="G128" s="23">
        <v>0</v>
      </c>
      <c r="H128" s="21">
        <v>48.44912882244271</v>
      </c>
      <c r="I128" s="22">
        <v>3975.4288385484488</v>
      </c>
      <c r="J128" s="22">
        <v>2.3781010972256</v>
      </c>
      <c r="K128" s="22">
        <v>0</v>
      </c>
      <c r="L128" s="23">
        <v>1401.0285763832194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18.5858570382514</v>
      </c>
      <c r="S128" s="22">
        <v>123.99237486680461</v>
      </c>
      <c r="T128" s="22">
        <v>0</v>
      </c>
      <c r="U128" s="22">
        <v>0</v>
      </c>
      <c r="V128" s="23">
        <v>158.0717844238032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565.4055189586386</v>
      </c>
      <c r="AW128" s="22">
        <v>1054.0359883356261</v>
      </c>
      <c r="AX128" s="22">
        <v>0.9119333622901001</v>
      </c>
      <c r="AY128" s="22">
        <v>0</v>
      </c>
      <c r="AZ128" s="23">
        <v>2977.8808667306344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301.8098530320978</v>
      </c>
      <c r="BG128" s="22">
        <v>295.39856325892737</v>
      </c>
      <c r="BH128" s="22">
        <v>0.1431142940645</v>
      </c>
      <c r="BI128" s="22">
        <v>0</v>
      </c>
      <c r="BJ128" s="23">
        <v>543.3058366322329</v>
      </c>
      <c r="BK128" s="24">
        <f aca="true" t="shared" si="15" ref="BK128:BK153">SUM(C128:BJ128)</f>
        <v>11467.617057130352</v>
      </c>
    </row>
    <row r="129" spans="1:63" s="25" customFormat="1" ht="14.25">
      <c r="A129" s="20"/>
      <c r="B129" s="7" t="s">
        <v>189</v>
      </c>
      <c r="C129" s="21">
        <v>0</v>
      </c>
      <c r="D129" s="22">
        <v>0.9056907948063999</v>
      </c>
      <c r="E129" s="22">
        <v>0</v>
      </c>
      <c r="F129" s="22">
        <v>0</v>
      </c>
      <c r="G129" s="23">
        <v>0</v>
      </c>
      <c r="H129" s="21">
        <v>148.8985091610013</v>
      </c>
      <c r="I129" s="22">
        <v>13.312798157448698</v>
      </c>
      <c r="J129" s="22">
        <v>0.0144544962903</v>
      </c>
      <c r="K129" s="22">
        <v>0</v>
      </c>
      <c r="L129" s="23">
        <v>150.3324340608946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67.3267502648799</v>
      </c>
      <c r="S129" s="22">
        <v>5.300798211288399</v>
      </c>
      <c r="T129" s="22">
        <v>0</v>
      </c>
      <c r="U129" s="22">
        <v>0</v>
      </c>
      <c r="V129" s="23">
        <v>23.085098056124703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976.7435033409829</v>
      </c>
      <c r="AW129" s="22">
        <v>141.0951061483803</v>
      </c>
      <c r="AX129" s="22">
        <v>0.0153934432257</v>
      </c>
      <c r="AY129" s="22">
        <v>0</v>
      </c>
      <c r="AZ129" s="23">
        <v>663.5050306328575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468.76152546584035</v>
      </c>
      <c r="BG129" s="22">
        <v>29.703397884717198</v>
      </c>
      <c r="BH129" s="22">
        <v>0.2846070714193</v>
      </c>
      <c r="BI129" s="22">
        <v>0</v>
      </c>
      <c r="BJ129" s="23">
        <v>118.73767423219903</v>
      </c>
      <c r="BK129" s="24">
        <f>SUM(C129:BJ129)</f>
        <v>2808.0227714223565</v>
      </c>
    </row>
    <row r="130" spans="1:63" s="25" customFormat="1" ht="14.25">
      <c r="A130" s="20"/>
      <c r="B130" s="7" t="s">
        <v>190</v>
      </c>
      <c r="C130" s="21">
        <v>0</v>
      </c>
      <c r="D130" s="22">
        <v>0</v>
      </c>
      <c r="E130" s="22">
        <v>0</v>
      </c>
      <c r="F130" s="22">
        <v>0</v>
      </c>
      <c r="G130" s="23">
        <v>0</v>
      </c>
      <c r="H130" s="21">
        <v>0.0253694525804</v>
      </c>
      <c r="I130" s="22">
        <v>0</v>
      </c>
      <c r="J130" s="22">
        <v>0</v>
      </c>
      <c r="K130" s="22">
        <v>0</v>
      </c>
      <c r="L130" s="23">
        <v>0.0437404354836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0.059778595161099984</v>
      </c>
      <c r="S130" s="22">
        <v>0</v>
      </c>
      <c r="T130" s="22">
        <v>0</v>
      </c>
      <c r="U130" s="22">
        <v>0</v>
      </c>
      <c r="V130" s="23">
        <v>0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2.2014913150625</v>
      </c>
      <c r="AW130" s="22">
        <v>2.228885095131704</v>
      </c>
      <c r="AX130" s="22">
        <v>0</v>
      </c>
      <c r="AY130" s="22">
        <v>0</v>
      </c>
      <c r="AZ130" s="23">
        <v>24.551702685578203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1.2477044302243</v>
      </c>
      <c r="BG130" s="22">
        <v>0.6314389064513</v>
      </c>
      <c r="BH130" s="22">
        <v>0</v>
      </c>
      <c r="BI130" s="22">
        <v>0</v>
      </c>
      <c r="BJ130" s="23">
        <v>5.497727593805201</v>
      </c>
      <c r="BK130" s="24">
        <f>SUM(C130:BJ130)</f>
        <v>36.48783850947831</v>
      </c>
    </row>
    <row r="131" spans="1:63" s="25" customFormat="1" ht="14.25">
      <c r="A131" s="20"/>
      <c r="B131" s="7" t="s">
        <v>213</v>
      </c>
      <c r="C131" s="21">
        <v>0</v>
      </c>
      <c r="D131" s="22">
        <v>4.0988041935483</v>
      </c>
      <c r="E131" s="22">
        <v>0</v>
      </c>
      <c r="F131" s="22">
        <v>0</v>
      </c>
      <c r="G131" s="23">
        <v>0</v>
      </c>
      <c r="H131" s="21">
        <v>4.9492937483503</v>
      </c>
      <c r="I131" s="22">
        <v>0.8083217059997</v>
      </c>
      <c r="J131" s="22">
        <v>0</v>
      </c>
      <c r="K131" s="22">
        <v>0</v>
      </c>
      <c r="L131" s="23">
        <v>6.815866732707101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3.366104925027999</v>
      </c>
      <c r="S131" s="22">
        <v>0.40997764558050004</v>
      </c>
      <c r="T131" s="22">
        <v>0</v>
      </c>
      <c r="U131" s="22">
        <v>0</v>
      </c>
      <c r="V131" s="23">
        <v>3.9281659008369005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101.27813796323578</v>
      </c>
      <c r="AW131" s="22">
        <v>21.574362246515108</v>
      </c>
      <c r="AX131" s="22">
        <v>0</v>
      </c>
      <c r="AY131" s="22">
        <v>0</v>
      </c>
      <c r="AZ131" s="23">
        <v>359.4029841098259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97.3419453188994</v>
      </c>
      <c r="BG131" s="22">
        <v>12.0739756796091</v>
      </c>
      <c r="BH131" s="22">
        <v>2.6583879983225</v>
      </c>
      <c r="BI131" s="22">
        <v>0</v>
      </c>
      <c r="BJ131" s="23">
        <v>189.01015205371854</v>
      </c>
      <c r="BK131" s="24">
        <f>SUM(C131:BJ131)</f>
        <v>807.7164802221772</v>
      </c>
    </row>
    <row r="132" spans="1:63" s="25" customFormat="1" ht="14.25">
      <c r="A132" s="20"/>
      <c r="B132" s="7" t="s">
        <v>191</v>
      </c>
      <c r="C132" s="21">
        <v>0</v>
      </c>
      <c r="D132" s="22">
        <v>0.9258500355161</v>
      </c>
      <c r="E132" s="22">
        <v>0</v>
      </c>
      <c r="F132" s="22">
        <v>0</v>
      </c>
      <c r="G132" s="23">
        <v>0</v>
      </c>
      <c r="H132" s="21">
        <v>305.92864353721393</v>
      </c>
      <c r="I132" s="22">
        <v>898.1294639169315</v>
      </c>
      <c r="J132" s="22">
        <v>0</v>
      </c>
      <c r="K132" s="22">
        <v>0</v>
      </c>
      <c r="L132" s="23">
        <v>268.31554029831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165.1554910099678</v>
      </c>
      <c r="S132" s="22">
        <v>101.57930013206233</v>
      </c>
      <c r="T132" s="22">
        <v>0</v>
      </c>
      <c r="U132" s="22">
        <v>0</v>
      </c>
      <c r="V132" s="23">
        <v>51.945831072479116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2691.122946021101</v>
      </c>
      <c r="AW132" s="22">
        <v>433.4914763167353</v>
      </c>
      <c r="AX132" s="22">
        <v>0.06518791354810001</v>
      </c>
      <c r="AY132" s="22">
        <v>0</v>
      </c>
      <c r="AZ132" s="23">
        <v>2569.0317874271304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1821.5292400609726</v>
      </c>
      <c r="BG132" s="22">
        <v>89.87117801487142</v>
      </c>
      <c r="BH132" s="22">
        <v>0</v>
      </c>
      <c r="BI132" s="22">
        <v>0</v>
      </c>
      <c r="BJ132" s="23">
        <v>697.3274505372854</v>
      </c>
      <c r="BK132" s="24">
        <f>SUM(C132:BJ132)</f>
        <v>10094.419386294125</v>
      </c>
    </row>
    <row r="133" spans="1:63" s="25" customFormat="1" ht="14.25">
      <c r="A133" s="20"/>
      <c r="B133" s="7" t="s">
        <v>192</v>
      </c>
      <c r="C133" s="21">
        <v>0</v>
      </c>
      <c r="D133" s="22">
        <v>0.8253336031935</v>
      </c>
      <c r="E133" s="22">
        <v>0</v>
      </c>
      <c r="F133" s="22">
        <v>0</v>
      </c>
      <c r="G133" s="23">
        <v>0</v>
      </c>
      <c r="H133" s="21">
        <v>270.4092339226669</v>
      </c>
      <c r="I133" s="22">
        <v>116.59384838006112</v>
      </c>
      <c r="J133" s="22">
        <v>0</v>
      </c>
      <c r="K133" s="22">
        <v>370.6536932516774</v>
      </c>
      <c r="L133" s="23">
        <v>151.25113522986106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137.75716707922825</v>
      </c>
      <c r="S133" s="22">
        <v>45.5033168089007</v>
      </c>
      <c r="T133" s="22">
        <v>0</v>
      </c>
      <c r="U133" s="22">
        <v>0</v>
      </c>
      <c r="V133" s="23">
        <v>31.675854882866197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3815.394436335064</v>
      </c>
      <c r="AW133" s="22">
        <v>280.24543836103607</v>
      </c>
      <c r="AX133" s="22">
        <v>0</v>
      </c>
      <c r="AY133" s="22">
        <v>0.032970767129</v>
      </c>
      <c r="AZ133" s="23">
        <v>1403.5878195798261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2193.0058165625387</v>
      </c>
      <c r="BG133" s="22">
        <v>71.24841343394742</v>
      </c>
      <c r="BH133" s="22">
        <v>0.0093340001289</v>
      </c>
      <c r="BI133" s="22">
        <v>0</v>
      </c>
      <c r="BJ133" s="23">
        <v>332.034089428759</v>
      </c>
      <c r="BK133" s="24">
        <f t="shared" si="15"/>
        <v>9220.227901626882</v>
      </c>
    </row>
    <row r="134" spans="1:63" s="25" customFormat="1" ht="14.25">
      <c r="A134" s="20"/>
      <c r="B134" s="7" t="s">
        <v>193</v>
      </c>
      <c r="C134" s="21">
        <v>0</v>
      </c>
      <c r="D134" s="22">
        <v>0.6110472580645</v>
      </c>
      <c r="E134" s="22">
        <v>0</v>
      </c>
      <c r="F134" s="22">
        <v>0</v>
      </c>
      <c r="G134" s="23">
        <v>0</v>
      </c>
      <c r="H134" s="21">
        <v>2.9387473687996</v>
      </c>
      <c r="I134" s="22">
        <v>0.8975945546768</v>
      </c>
      <c r="J134" s="22">
        <v>0</v>
      </c>
      <c r="K134" s="22">
        <v>0</v>
      </c>
      <c r="L134" s="23">
        <v>7.926085234901399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1.8668654298960004</v>
      </c>
      <c r="S134" s="22">
        <v>1.9730380851287006</v>
      </c>
      <c r="T134" s="22">
        <v>0</v>
      </c>
      <c r="U134" s="22">
        <v>0</v>
      </c>
      <c r="V134" s="23">
        <v>1.664406597386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47.0613845340653</v>
      </c>
      <c r="AW134" s="22">
        <v>28.461765696391357</v>
      </c>
      <c r="AX134" s="22">
        <v>0.0119890465483</v>
      </c>
      <c r="AY134" s="22">
        <v>0</v>
      </c>
      <c r="AZ134" s="23">
        <v>125.16388030914308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29.218695334435505</v>
      </c>
      <c r="BG134" s="22">
        <v>6.164941796964501</v>
      </c>
      <c r="BH134" s="22">
        <v>0</v>
      </c>
      <c r="BI134" s="22">
        <v>0</v>
      </c>
      <c r="BJ134" s="23">
        <v>37.8232583435256</v>
      </c>
      <c r="BK134" s="24">
        <f t="shared" si="15"/>
        <v>291.78369958992664</v>
      </c>
    </row>
    <row r="135" spans="1:63" s="25" customFormat="1" ht="14.25">
      <c r="A135" s="20"/>
      <c r="B135" s="7" t="s">
        <v>194</v>
      </c>
      <c r="C135" s="21">
        <v>0</v>
      </c>
      <c r="D135" s="22">
        <v>14.8622188698064</v>
      </c>
      <c r="E135" s="22">
        <v>0</v>
      </c>
      <c r="F135" s="22">
        <v>0</v>
      </c>
      <c r="G135" s="23">
        <v>0</v>
      </c>
      <c r="H135" s="21">
        <v>490.0678232976927</v>
      </c>
      <c r="I135" s="22">
        <v>54.499697965478084</v>
      </c>
      <c r="J135" s="22">
        <v>0</v>
      </c>
      <c r="K135" s="22">
        <v>0</v>
      </c>
      <c r="L135" s="23">
        <v>184.7861488592146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176.82444893293143</v>
      </c>
      <c r="S135" s="22">
        <v>46.122643751674005</v>
      </c>
      <c r="T135" s="22">
        <v>0</v>
      </c>
      <c r="U135" s="22">
        <v>0</v>
      </c>
      <c r="V135" s="23">
        <v>50.804721960930415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4233.022238380329</v>
      </c>
      <c r="AW135" s="22">
        <v>323.4159705824121</v>
      </c>
      <c r="AX135" s="22">
        <v>0.0410387403547</v>
      </c>
      <c r="AY135" s="22">
        <v>0</v>
      </c>
      <c r="AZ135" s="23">
        <v>1331.3357264015503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2060.0304326174955</v>
      </c>
      <c r="BG135" s="22">
        <v>98.6306310981454</v>
      </c>
      <c r="BH135" s="22">
        <v>0.0027340180967</v>
      </c>
      <c r="BI135" s="22">
        <v>0</v>
      </c>
      <c r="BJ135" s="23">
        <v>358.6750546906201</v>
      </c>
      <c r="BK135" s="24">
        <f>SUM(C135:BJ135)</f>
        <v>9423.121530166733</v>
      </c>
    </row>
    <row r="136" spans="1:63" s="25" customFormat="1" ht="14.25">
      <c r="A136" s="20"/>
      <c r="B136" s="7" t="s">
        <v>195</v>
      </c>
      <c r="C136" s="21">
        <v>0</v>
      </c>
      <c r="D136" s="22">
        <v>0.7980899595806</v>
      </c>
      <c r="E136" s="22">
        <v>0</v>
      </c>
      <c r="F136" s="22">
        <v>0</v>
      </c>
      <c r="G136" s="23">
        <v>0</v>
      </c>
      <c r="H136" s="21">
        <v>133.43192197498823</v>
      </c>
      <c r="I136" s="22">
        <v>87.53560532486682</v>
      </c>
      <c r="J136" s="22">
        <v>0</v>
      </c>
      <c r="K136" s="22">
        <v>0</v>
      </c>
      <c r="L136" s="23">
        <v>36.9226739995431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40.0077137061008</v>
      </c>
      <c r="S136" s="22">
        <v>17.135399491869403</v>
      </c>
      <c r="T136" s="22">
        <v>0</v>
      </c>
      <c r="U136" s="22">
        <v>0</v>
      </c>
      <c r="V136" s="23">
        <v>6.186845691512401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1415.2662424291773</v>
      </c>
      <c r="AW136" s="22">
        <v>115.39092554998037</v>
      </c>
      <c r="AX136" s="22">
        <v>0.020819586902900002</v>
      </c>
      <c r="AY136" s="22">
        <v>0</v>
      </c>
      <c r="AZ136" s="23">
        <v>267.38336715641327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680.772670755508</v>
      </c>
      <c r="BG136" s="22">
        <v>32.73169781605569</v>
      </c>
      <c r="BH136" s="22">
        <v>0.07308286293529999</v>
      </c>
      <c r="BI136" s="22">
        <v>0</v>
      </c>
      <c r="BJ136" s="23">
        <v>39.4850880349345</v>
      </c>
      <c r="BK136" s="24">
        <f t="shared" si="15"/>
        <v>2873.1421443403688</v>
      </c>
    </row>
    <row r="137" spans="1:63" s="25" customFormat="1" ht="14.25">
      <c r="A137" s="20"/>
      <c r="B137" s="7" t="s">
        <v>214</v>
      </c>
      <c r="C137" s="21">
        <v>0</v>
      </c>
      <c r="D137" s="22">
        <v>7.4870867554838005</v>
      </c>
      <c r="E137" s="22">
        <v>0</v>
      </c>
      <c r="F137" s="22">
        <v>0</v>
      </c>
      <c r="G137" s="23">
        <v>0</v>
      </c>
      <c r="H137" s="21">
        <v>8.469008463604599</v>
      </c>
      <c r="I137" s="22">
        <v>47.07247305132139</v>
      </c>
      <c r="J137" s="22">
        <v>0</v>
      </c>
      <c r="K137" s="22">
        <v>0</v>
      </c>
      <c r="L137" s="23">
        <v>48.13429639325541</v>
      </c>
      <c r="M137" s="21">
        <v>0</v>
      </c>
      <c r="N137" s="22">
        <v>0</v>
      </c>
      <c r="O137" s="22">
        <v>0</v>
      </c>
      <c r="P137" s="22">
        <v>0</v>
      </c>
      <c r="Q137" s="23">
        <v>0</v>
      </c>
      <c r="R137" s="21">
        <v>3.1202227102187</v>
      </c>
      <c r="S137" s="22">
        <v>0.10885806119330001</v>
      </c>
      <c r="T137" s="22">
        <v>0</v>
      </c>
      <c r="U137" s="22">
        <v>0</v>
      </c>
      <c r="V137" s="23">
        <v>1.2703885280631</v>
      </c>
      <c r="W137" s="21">
        <v>0</v>
      </c>
      <c r="X137" s="22">
        <v>0</v>
      </c>
      <c r="Y137" s="22">
        <v>0</v>
      </c>
      <c r="Z137" s="22">
        <v>0</v>
      </c>
      <c r="AA137" s="23">
        <v>0</v>
      </c>
      <c r="AB137" s="21">
        <v>0</v>
      </c>
      <c r="AC137" s="22">
        <v>0</v>
      </c>
      <c r="AD137" s="22">
        <v>0</v>
      </c>
      <c r="AE137" s="22">
        <v>0</v>
      </c>
      <c r="AF137" s="23">
        <v>0</v>
      </c>
      <c r="AG137" s="21">
        <v>0</v>
      </c>
      <c r="AH137" s="22">
        <v>0</v>
      </c>
      <c r="AI137" s="22">
        <v>0</v>
      </c>
      <c r="AJ137" s="22">
        <v>0</v>
      </c>
      <c r="AK137" s="23">
        <v>0</v>
      </c>
      <c r="AL137" s="21">
        <v>0</v>
      </c>
      <c r="AM137" s="22">
        <v>0</v>
      </c>
      <c r="AN137" s="22">
        <v>0</v>
      </c>
      <c r="AO137" s="22">
        <v>0</v>
      </c>
      <c r="AP137" s="23">
        <v>0</v>
      </c>
      <c r="AQ137" s="21">
        <v>0</v>
      </c>
      <c r="AR137" s="22">
        <v>0</v>
      </c>
      <c r="AS137" s="22">
        <v>0</v>
      </c>
      <c r="AT137" s="22">
        <v>0</v>
      </c>
      <c r="AU137" s="23">
        <v>0</v>
      </c>
      <c r="AV137" s="21">
        <v>9.7299492451251</v>
      </c>
      <c r="AW137" s="22">
        <v>5.079574137442914</v>
      </c>
      <c r="AX137" s="22">
        <v>0.0252287272258</v>
      </c>
      <c r="AY137" s="22">
        <v>0</v>
      </c>
      <c r="AZ137" s="23">
        <v>33.8217138339595</v>
      </c>
      <c r="BA137" s="21">
        <v>0</v>
      </c>
      <c r="BB137" s="22">
        <v>0</v>
      </c>
      <c r="BC137" s="22">
        <v>0</v>
      </c>
      <c r="BD137" s="22">
        <v>0</v>
      </c>
      <c r="BE137" s="23">
        <v>0</v>
      </c>
      <c r="BF137" s="21">
        <v>2.3067545798741</v>
      </c>
      <c r="BG137" s="22">
        <v>0.6638030023866</v>
      </c>
      <c r="BH137" s="22">
        <v>0</v>
      </c>
      <c r="BI137" s="22">
        <v>0</v>
      </c>
      <c r="BJ137" s="23">
        <v>2.1585327580621</v>
      </c>
      <c r="BK137" s="24">
        <f t="shared" si="15"/>
        <v>169.44789024721644</v>
      </c>
    </row>
    <row r="138" spans="1:63" s="25" customFormat="1" ht="14.25">
      <c r="A138" s="20"/>
      <c r="B138" s="7" t="s">
        <v>196</v>
      </c>
      <c r="C138" s="21">
        <v>0</v>
      </c>
      <c r="D138" s="22">
        <v>6.9364593203224</v>
      </c>
      <c r="E138" s="22">
        <v>0</v>
      </c>
      <c r="F138" s="22">
        <v>0</v>
      </c>
      <c r="G138" s="23">
        <v>0</v>
      </c>
      <c r="H138" s="21">
        <v>118.12422839083473</v>
      </c>
      <c r="I138" s="22">
        <v>50.172301374191505</v>
      </c>
      <c r="J138" s="22">
        <v>0</v>
      </c>
      <c r="K138" s="22">
        <v>0</v>
      </c>
      <c r="L138" s="23">
        <v>72.8568317720898</v>
      </c>
      <c r="M138" s="21">
        <v>0</v>
      </c>
      <c r="N138" s="22">
        <v>0</v>
      </c>
      <c r="O138" s="22">
        <v>0</v>
      </c>
      <c r="P138" s="22">
        <v>0</v>
      </c>
      <c r="Q138" s="23">
        <v>0</v>
      </c>
      <c r="R138" s="21">
        <v>72.57594710294411</v>
      </c>
      <c r="S138" s="22">
        <v>15.709054695353501</v>
      </c>
      <c r="T138" s="22">
        <v>0</v>
      </c>
      <c r="U138" s="22">
        <v>0</v>
      </c>
      <c r="V138" s="23">
        <v>25.4974647842869</v>
      </c>
      <c r="W138" s="21">
        <v>0</v>
      </c>
      <c r="X138" s="22">
        <v>0</v>
      </c>
      <c r="Y138" s="22">
        <v>0</v>
      </c>
      <c r="Z138" s="22">
        <v>0</v>
      </c>
      <c r="AA138" s="23">
        <v>0</v>
      </c>
      <c r="AB138" s="21">
        <v>0</v>
      </c>
      <c r="AC138" s="22">
        <v>0</v>
      </c>
      <c r="AD138" s="22">
        <v>0</v>
      </c>
      <c r="AE138" s="22">
        <v>0</v>
      </c>
      <c r="AF138" s="23">
        <v>0</v>
      </c>
      <c r="AG138" s="21">
        <v>0</v>
      </c>
      <c r="AH138" s="22">
        <v>0</v>
      </c>
      <c r="AI138" s="22">
        <v>0</v>
      </c>
      <c r="AJ138" s="22">
        <v>0</v>
      </c>
      <c r="AK138" s="23">
        <v>0</v>
      </c>
      <c r="AL138" s="21">
        <v>0</v>
      </c>
      <c r="AM138" s="22">
        <v>0</v>
      </c>
      <c r="AN138" s="22">
        <v>0</v>
      </c>
      <c r="AO138" s="22">
        <v>0</v>
      </c>
      <c r="AP138" s="23">
        <v>0</v>
      </c>
      <c r="AQ138" s="21">
        <v>0</v>
      </c>
      <c r="AR138" s="22">
        <v>0</v>
      </c>
      <c r="AS138" s="22">
        <v>0</v>
      </c>
      <c r="AT138" s="22">
        <v>0</v>
      </c>
      <c r="AU138" s="23">
        <v>0</v>
      </c>
      <c r="AV138" s="21">
        <v>2147.9100177269825</v>
      </c>
      <c r="AW138" s="22">
        <v>202.73839054186533</v>
      </c>
      <c r="AX138" s="22">
        <v>0</v>
      </c>
      <c r="AY138" s="22">
        <v>0</v>
      </c>
      <c r="AZ138" s="23">
        <v>696.5749545547817</v>
      </c>
      <c r="BA138" s="21">
        <v>0</v>
      </c>
      <c r="BB138" s="22">
        <v>0</v>
      </c>
      <c r="BC138" s="22">
        <v>0</v>
      </c>
      <c r="BD138" s="22">
        <v>0</v>
      </c>
      <c r="BE138" s="23">
        <v>0</v>
      </c>
      <c r="BF138" s="21">
        <v>1387.2307106253065</v>
      </c>
      <c r="BG138" s="22">
        <v>52.959807030116124</v>
      </c>
      <c r="BH138" s="22">
        <v>0.2000462696773</v>
      </c>
      <c r="BI138" s="22">
        <v>0</v>
      </c>
      <c r="BJ138" s="23">
        <v>168.06485470028517</v>
      </c>
      <c r="BK138" s="24">
        <f t="shared" si="15"/>
        <v>5017.551068889036</v>
      </c>
    </row>
    <row r="139" spans="1:63" s="25" customFormat="1" ht="14.25">
      <c r="A139" s="20"/>
      <c r="B139" s="7" t="s">
        <v>197</v>
      </c>
      <c r="C139" s="21">
        <v>0</v>
      </c>
      <c r="D139" s="22">
        <v>0.9792142753869999</v>
      </c>
      <c r="E139" s="22">
        <v>0</v>
      </c>
      <c r="F139" s="22">
        <v>0</v>
      </c>
      <c r="G139" s="23">
        <v>0</v>
      </c>
      <c r="H139" s="21">
        <v>5.333989052668098</v>
      </c>
      <c r="I139" s="22">
        <v>0.5160011749997</v>
      </c>
      <c r="J139" s="22">
        <v>0</v>
      </c>
      <c r="K139" s="22">
        <v>0</v>
      </c>
      <c r="L139" s="23">
        <v>3.2592082049336994</v>
      </c>
      <c r="M139" s="21">
        <v>0</v>
      </c>
      <c r="N139" s="22">
        <v>0</v>
      </c>
      <c r="O139" s="22">
        <v>0</v>
      </c>
      <c r="P139" s="22">
        <v>0</v>
      </c>
      <c r="Q139" s="23">
        <v>0</v>
      </c>
      <c r="R139" s="21">
        <v>2.2990988944132007</v>
      </c>
      <c r="S139" s="22">
        <v>0.3755155537416</v>
      </c>
      <c r="T139" s="22">
        <v>0</v>
      </c>
      <c r="U139" s="22">
        <v>0</v>
      </c>
      <c r="V139" s="23">
        <v>0.8726711281925996</v>
      </c>
      <c r="W139" s="21">
        <v>0</v>
      </c>
      <c r="X139" s="22">
        <v>0</v>
      </c>
      <c r="Y139" s="22">
        <v>0</v>
      </c>
      <c r="Z139" s="22">
        <v>0</v>
      </c>
      <c r="AA139" s="23">
        <v>0</v>
      </c>
      <c r="AB139" s="21">
        <v>0</v>
      </c>
      <c r="AC139" s="22">
        <v>0</v>
      </c>
      <c r="AD139" s="22">
        <v>0</v>
      </c>
      <c r="AE139" s="22">
        <v>0</v>
      </c>
      <c r="AF139" s="23">
        <v>0</v>
      </c>
      <c r="AG139" s="21">
        <v>0</v>
      </c>
      <c r="AH139" s="22">
        <v>0</v>
      </c>
      <c r="AI139" s="22">
        <v>0</v>
      </c>
      <c r="AJ139" s="22">
        <v>0</v>
      </c>
      <c r="AK139" s="23">
        <v>0</v>
      </c>
      <c r="AL139" s="21">
        <v>0</v>
      </c>
      <c r="AM139" s="22">
        <v>0</v>
      </c>
      <c r="AN139" s="22">
        <v>0</v>
      </c>
      <c r="AO139" s="22">
        <v>0</v>
      </c>
      <c r="AP139" s="23">
        <v>0</v>
      </c>
      <c r="AQ139" s="21">
        <v>0</v>
      </c>
      <c r="AR139" s="22">
        <v>0</v>
      </c>
      <c r="AS139" s="22">
        <v>0</v>
      </c>
      <c r="AT139" s="22">
        <v>0</v>
      </c>
      <c r="AU139" s="23">
        <v>0</v>
      </c>
      <c r="AV139" s="21">
        <v>45.602151721636595</v>
      </c>
      <c r="AW139" s="22">
        <v>7.816498563517351</v>
      </c>
      <c r="AX139" s="22">
        <v>0</v>
      </c>
      <c r="AY139" s="22">
        <v>0</v>
      </c>
      <c r="AZ139" s="23">
        <v>33.044530981082104</v>
      </c>
      <c r="BA139" s="21">
        <v>0</v>
      </c>
      <c r="BB139" s="22">
        <v>0</v>
      </c>
      <c r="BC139" s="22">
        <v>0</v>
      </c>
      <c r="BD139" s="22">
        <v>0</v>
      </c>
      <c r="BE139" s="23">
        <v>0</v>
      </c>
      <c r="BF139" s="21">
        <v>22.371996950649198</v>
      </c>
      <c r="BG139" s="22">
        <v>2.2455469834813</v>
      </c>
      <c r="BH139" s="22">
        <v>0</v>
      </c>
      <c r="BI139" s="22">
        <v>0</v>
      </c>
      <c r="BJ139" s="23">
        <v>6.6823338328299</v>
      </c>
      <c r="BK139" s="24">
        <f t="shared" si="15"/>
        <v>131.39875731753236</v>
      </c>
    </row>
    <row r="140" spans="1:63" s="25" customFormat="1" ht="14.25">
      <c r="A140" s="20"/>
      <c r="B140" s="7" t="s">
        <v>223</v>
      </c>
      <c r="C140" s="21">
        <v>0</v>
      </c>
      <c r="D140" s="22">
        <v>0.5898688933225</v>
      </c>
      <c r="E140" s="22">
        <v>0</v>
      </c>
      <c r="F140" s="22">
        <v>0</v>
      </c>
      <c r="G140" s="23">
        <v>0</v>
      </c>
      <c r="H140" s="21">
        <v>22.8770101892127</v>
      </c>
      <c r="I140" s="22">
        <v>7.9506192664184</v>
      </c>
      <c r="J140" s="22">
        <v>0</v>
      </c>
      <c r="K140" s="22">
        <v>0</v>
      </c>
      <c r="L140" s="23">
        <v>30.454766669576905</v>
      </c>
      <c r="M140" s="21">
        <v>0</v>
      </c>
      <c r="N140" s="22">
        <v>0</v>
      </c>
      <c r="O140" s="22">
        <v>0</v>
      </c>
      <c r="P140" s="22">
        <v>0</v>
      </c>
      <c r="Q140" s="23">
        <v>0</v>
      </c>
      <c r="R140" s="21">
        <v>20.414626786472002</v>
      </c>
      <c r="S140" s="22">
        <v>2.909893250999</v>
      </c>
      <c r="T140" s="22">
        <v>0</v>
      </c>
      <c r="U140" s="22">
        <v>0</v>
      </c>
      <c r="V140" s="23">
        <v>13.246450677126498</v>
      </c>
      <c r="W140" s="21">
        <v>0</v>
      </c>
      <c r="X140" s="22">
        <v>0</v>
      </c>
      <c r="Y140" s="22">
        <v>0</v>
      </c>
      <c r="Z140" s="22">
        <v>0</v>
      </c>
      <c r="AA140" s="23">
        <v>0</v>
      </c>
      <c r="AB140" s="21">
        <v>0</v>
      </c>
      <c r="AC140" s="22">
        <v>0</v>
      </c>
      <c r="AD140" s="22">
        <v>0</v>
      </c>
      <c r="AE140" s="22">
        <v>0</v>
      </c>
      <c r="AF140" s="23">
        <v>0</v>
      </c>
      <c r="AG140" s="21">
        <v>0</v>
      </c>
      <c r="AH140" s="22">
        <v>0</v>
      </c>
      <c r="AI140" s="22">
        <v>0</v>
      </c>
      <c r="AJ140" s="22">
        <v>0</v>
      </c>
      <c r="AK140" s="23">
        <v>0</v>
      </c>
      <c r="AL140" s="21">
        <v>0</v>
      </c>
      <c r="AM140" s="22">
        <v>0</v>
      </c>
      <c r="AN140" s="22">
        <v>0</v>
      </c>
      <c r="AO140" s="22">
        <v>0</v>
      </c>
      <c r="AP140" s="23">
        <v>0</v>
      </c>
      <c r="AQ140" s="21">
        <v>0</v>
      </c>
      <c r="AR140" s="22">
        <v>0</v>
      </c>
      <c r="AS140" s="22">
        <v>0</v>
      </c>
      <c r="AT140" s="22">
        <v>0</v>
      </c>
      <c r="AU140" s="23">
        <v>0</v>
      </c>
      <c r="AV140" s="21">
        <v>154.0344216802504</v>
      </c>
      <c r="AW140" s="22">
        <v>139.8873716920255</v>
      </c>
      <c r="AX140" s="22">
        <v>0.11743212287089999</v>
      </c>
      <c r="AY140" s="22">
        <v>0</v>
      </c>
      <c r="AZ140" s="23">
        <v>355.1544056311886</v>
      </c>
      <c r="BA140" s="21">
        <v>0</v>
      </c>
      <c r="BB140" s="22">
        <v>0</v>
      </c>
      <c r="BC140" s="22">
        <v>0</v>
      </c>
      <c r="BD140" s="22">
        <v>0</v>
      </c>
      <c r="BE140" s="23">
        <v>0</v>
      </c>
      <c r="BF140" s="21">
        <v>121.94719680981811</v>
      </c>
      <c r="BG140" s="22">
        <v>21.734123788763704</v>
      </c>
      <c r="BH140" s="22">
        <v>7.1698392219353995</v>
      </c>
      <c r="BI140" s="22">
        <v>0</v>
      </c>
      <c r="BJ140" s="23">
        <v>121.1424185782625</v>
      </c>
      <c r="BK140" s="24">
        <f t="shared" si="15"/>
        <v>1019.6304452582431</v>
      </c>
    </row>
    <row r="141" spans="1:63" s="25" customFormat="1" ht="14.25">
      <c r="A141" s="20"/>
      <c r="B141" s="7" t="s">
        <v>198</v>
      </c>
      <c r="C141" s="21">
        <v>0</v>
      </c>
      <c r="D141" s="22">
        <v>1.001882273</v>
      </c>
      <c r="E141" s="22">
        <v>0</v>
      </c>
      <c r="F141" s="22">
        <v>0</v>
      </c>
      <c r="G141" s="23">
        <v>0</v>
      </c>
      <c r="H141" s="21">
        <v>20.280157244502895</v>
      </c>
      <c r="I141" s="22">
        <v>14.447893391256603</v>
      </c>
      <c r="J141" s="22">
        <v>0</v>
      </c>
      <c r="K141" s="22">
        <v>0</v>
      </c>
      <c r="L141" s="23">
        <v>55.27967008012501</v>
      </c>
      <c r="M141" s="21">
        <v>0</v>
      </c>
      <c r="N141" s="22">
        <v>0</v>
      </c>
      <c r="O141" s="22">
        <v>0</v>
      </c>
      <c r="P141" s="22">
        <v>0</v>
      </c>
      <c r="Q141" s="23">
        <v>0</v>
      </c>
      <c r="R141" s="21">
        <v>14.547582317797005</v>
      </c>
      <c r="S141" s="22">
        <v>22.1323965782247</v>
      </c>
      <c r="T141" s="22">
        <v>0.0797532896774</v>
      </c>
      <c r="U141" s="22">
        <v>0</v>
      </c>
      <c r="V141" s="23">
        <v>30.9099621740293</v>
      </c>
      <c r="W141" s="21">
        <v>0</v>
      </c>
      <c r="X141" s="22">
        <v>0</v>
      </c>
      <c r="Y141" s="22">
        <v>0</v>
      </c>
      <c r="Z141" s="22">
        <v>0</v>
      </c>
      <c r="AA141" s="23">
        <v>0</v>
      </c>
      <c r="AB141" s="21">
        <v>0</v>
      </c>
      <c r="AC141" s="22">
        <v>0</v>
      </c>
      <c r="AD141" s="22">
        <v>0</v>
      </c>
      <c r="AE141" s="22">
        <v>0</v>
      </c>
      <c r="AF141" s="23">
        <v>0</v>
      </c>
      <c r="AG141" s="21">
        <v>0</v>
      </c>
      <c r="AH141" s="22">
        <v>0</v>
      </c>
      <c r="AI141" s="22">
        <v>0</v>
      </c>
      <c r="AJ141" s="22">
        <v>0</v>
      </c>
      <c r="AK141" s="23">
        <v>0</v>
      </c>
      <c r="AL141" s="21">
        <v>0</v>
      </c>
      <c r="AM141" s="22">
        <v>0</v>
      </c>
      <c r="AN141" s="22">
        <v>0</v>
      </c>
      <c r="AO141" s="22">
        <v>0</v>
      </c>
      <c r="AP141" s="23">
        <v>0</v>
      </c>
      <c r="AQ141" s="21">
        <v>0</v>
      </c>
      <c r="AR141" s="22">
        <v>0</v>
      </c>
      <c r="AS141" s="22">
        <v>0</v>
      </c>
      <c r="AT141" s="22">
        <v>0</v>
      </c>
      <c r="AU141" s="23">
        <v>0</v>
      </c>
      <c r="AV141" s="21">
        <v>466.66476323175857</v>
      </c>
      <c r="AW141" s="22">
        <v>193.85064025216343</v>
      </c>
      <c r="AX141" s="22">
        <v>0</v>
      </c>
      <c r="AY141" s="22">
        <v>0</v>
      </c>
      <c r="AZ141" s="23">
        <v>1588.2751359417045</v>
      </c>
      <c r="BA141" s="21">
        <v>0</v>
      </c>
      <c r="BB141" s="22">
        <v>0</v>
      </c>
      <c r="BC141" s="22">
        <v>0</v>
      </c>
      <c r="BD141" s="22">
        <v>0</v>
      </c>
      <c r="BE141" s="23">
        <v>0</v>
      </c>
      <c r="BF141" s="21">
        <v>346.0429922082783</v>
      </c>
      <c r="BG141" s="22">
        <v>94.92863188126918</v>
      </c>
      <c r="BH141" s="22">
        <v>0</v>
      </c>
      <c r="BI141" s="22">
        <v>0</v>
      </c>
      <c r="BJ141" s="23">
        <v>555.2429445760152</v>
      </c>
      <c r="BK141" s="24">
        <f t="shared" si="15"/>
        <v>3403.6844054398025</v>
      </c>
    </row>
    <row r="142" spans="1:63" s="25" customFormat="1" ht="14.25">
      <c r="A142" s="20"/>
      <c r="B142" s="7" t="s">
        <v>199</v>
      </c>
      <c r="C142" s="21">
        <v>0</v>
      </c>
      <c r="D142" s="22">
        <v>0.9367645702258001</v>
      </c>
      <c r="E142" s="22">
        <v>0</v>
      </c>
      <c r="F142" s="22">
        <v>0</v>
      </c>
      <c r="G142" s="23">
        <v>0</v>
      </c>
      <c r="H142" s="21">
        <v>31.924449319467907</v>
      </c>
      <c r="I142" s="22">
        <v>21.9141374409342</v>
      </c>
      <c r="J142" s="22">
        <v>0</v>
      </c>
      <c r="K142" s="22">
        <v>0</v>
      </c>
      <c r="L142" s="23">
        <v>49.17446690367299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11.610054868213101</v>
      </c>
      <c r="S142" s="22">
        <v>39.927373272547605</v>
      </c>
      <c r="T142" s="22">
        <v>0</v>
      </c>
      <c r="U142" s="22">
        <v>0</v>
      </c>
      <c r="V142" s="23">
        <v>6.7598229741914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62.23327952368609</v>
      </c>
      <c r="AW142" s="22">
        <v>25.628190553287563</v>
      </c>
      <c r="AX142" s="22">
        <v>0</v>
      </c>
      <c r="AY142" s="22">
        <v>0</v>
      </c>
      <c r="AZ142" s="23">
        <v>47.366378635529806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24.5848791209022</v>
      </c>
      <c r="BG142" s="22">
        <v>4.2380423225139</v>
      </c>
      <c r="BH142" s="22">
        <v>0</v>
      </c>
      <c r="BI142" s="22">
        <v>0</v>
      </c>
      <c r="BJ142" s="23">
        <v>8.741182397893999</v>
      </c>
      <c r="BK142" s="24">
        <f t="shared" si="15"/>
        <v>335.03902190306655</v>
      </c>
    </row>
    <row r="143" spans="1:63" s="25" customFormat="1" ht="14.25">
      <c r="A143" s="20"/>
      <c r="B143" s="7" t="s">
        <v>228</v>
      </c>
      <c r="C143" s="21">
        <v>0</v>
      </c>
      <c r="D143" s="22">
        <v>0.5372233000322</v>
      </c>
      <c r="E143" s="22">
        <v>0</v>
      </c>
      <c r="F143" s="22">
        <v>0</v>
      </c>
      <c r="G143" s="23">
        <v>0</v>
      </c>
      <c r="H143" s="21">
        <v>4.5868243745731005</v>
      </c>
      <c r="I143" s="22">
        <v>4.2112906318702</v>
      </c>
      <c r="J143" s="22">
        <v>0</v>
      </c>
      <c r="K143" s="22">
        <v>0</v>
      </c>
      <c r="L143" s="23">
        <v>15.241736849094702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3.1029193932189</v>
      </c>
      <c r="S143" s="22">
        <v>2.3817381195159</v>
      </c>
      <c r="T143" s="22">
        <v>0</v>
      </c>
      <c r="U143" s="22">
        <v>0</v>
      </c>
      <c r="V143" s="23">
        <v>2.1055024907404007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5.0631679163207</v>
      </c>
      <c r="AW143" s="22">
        <v>1.991380664531799</v>
      </c>
      <c r="AX143" s="22">
        <v>0</v>
      </c>
      <c r="AY143" s="22">
        <v>0</v>
      </c>
      <c r="AZ143" s="23">
        <v>7.661712920412599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3.3390765205476005</v>
      </c>
      <c r="BG143" s="22">
        <v>2.3794950789667997</v>
      </c>
      <c r="BH143" s="22">
        <v>0</v>
      </c>
      <c r="BI143" s="22">
        <v>0</v>
      </c>
      <c r="BJ143" s="23">
        <v>3.4272895538659998</v>
      </c>
      <c r="BK143" s="24">
        <f t="shared" si="15"/>
        <v>56.02935781369089</v>
      </c>
    </row>
    <row r="144" spans="1:63" s="25" customFormat="1" ht="14.25">
      <c r="A144" s="20"/>
      <c r="B144" s="7" t="s">
        <v>224</v>
      </c>
      <c r="C144" s="21">
        <v>0</v>
      </c>
      <c r="D144" s="22">
        <v>0.761390317129</v>
      </c>
      <c r="E144" s="22">
        <v>0</v>
      </c>
      <c r="F144" s="22">
        <v>0</v>
      </c>
      <c r="G144" s="23">
        <v>0</v>
      </c>
      <c r="H144" s="21">
        <v>11.477750731635398</v>
      </c>
      <c r="I144" s="22">
        <v>49.407915900354105</v>
      </c>
      <c r="J144" s="22">
        <v>0</v>
      </c>
      <c r="K144" s="22">
        <v>0</v>
      </c>
      <c r="L144" s="23">
        <v>24.4457651062546</v>
      </c>
      <c r="M144" s="21">
        <v>0</v>
      </c>
      <c r="N144" s="22">
        <v>0</v>
      </c>
      <c r="O144" s="22">
        <v>0</v>
      </c>
      <c r="P144" s="22">
        <v>0</v>
      </c>
      <c r="Q144" s="23">
        <v>0</v>
      </c>
      <c r="R144" s="21">
        <v>8.4405737707015</v>
      </c>
      <c r="S144" s="22">
        <v>1.097769852838</v>
      </c>
      <c r="T144" s="22">
        <v>0</v>
      </c>
      <c r="U144" s="22">
        <v>0</v>
      </c>
      <c r="V144" s="23">
        <v>3.2932356999014</v>
      </c>
      <c r="W144" s="21">
        <v>0</v>
      </c>
      <c r="X144" s="22">
        <v>0</v>
      </c>
      <c r="Y144" s="22">
        <v>0</v>
      </c>
      <c r="Z144" s="22">
        <v>0</v>
      </c>
      <c r="AA144" s="23">
        <v>0</v>
      </c>
      <c r="AB144" s="21">
        <v>0</v>
      </c>
      <c r="AC144" s="22">
        <v>0</v>
      </c>
      <c r="AD144" s="22">
        <v>0</v>
      </c>
      <c r="AE144" s="22">
        <v>0</v>
      </c>
      <c r="AF144" s="23">
        <v>0</v>
      </c>
      <c r="AG144" s="21">
        <v>0</v>
      </c>
      <c r="AH144" s="22">
        <v>0</v>
      </c>
      <c r="AI144" s="22">
        <v>0</v>
      </c>
      <c r="AJ144" s="22">
        <v>0</v>
      </c>
      <c r="AK144" s="23">
        <v>0</v>
      </c>
      <c r="AL144" s="21">
        <v>0</v>
      </c>
      <c r="AM144" s="22">
        <v>0</v>
      </c>
      <c r="AN144" s="22">
        <v>0</v>
      </c>
      <c r="AO144" s="22">
        <v>0</v>
      </c>
      <c r="AP144" s="23">
        <v>0</v>
      </c>
      <c r="AQ144" s="21">
        <v>0</v>
      </c>
      <c r="AR144" s="22">
        <v>0</v>
      </c>
      <c r="AS144" s="22">
        <v>0</v>
      </c>
      <c r="AT144" s="22">
        <v>0</v>
      </c>
      <c r="AU144" s="23">
        <v>0</v>
      </c>
      <c r="AV144" s="21">
        <v>11.096555330938898</v>
      </c>
      <c r="AW144" s="22">
        <v>3.150627812871944</v>
      </c>
      <c r="AX144" s="22">
        <v>0</v>
      </c>
      <c r="AY144" s="22">
        <v>0</v>
      </c>
      <c r="AZ144" s="23">
        <v>17.648137801665197</v>
      </c>
      <c r="BA144" s="21">
        <v>0</v>
      </c>
      <c r="BB144" s="22">
        <v>0</v>
      </c>
      <c r="BC144" s="22">
        <v>0</v>
      </c>
      <c r="BD144" s="22">
        <v>0</v>
      </c>
      <c r="BE144" s="23">
        <v>0</v>
      </c>
      <c r="BF144" s="21">
        <v>10.506572681763801</v>
      </c>
      <c r="BG144" s="22">
        <v>4.6606612814818</v>
      </c>
      <c r="BH144" s="22">
        <v>0</v>
      </c>
      <c r="BI144" s="22">
        <v>0</v>
      </c>
      <c r="BJ144" s="23">
        <v>9.4618132998289</v>
      </c>
      <c r="BK144" s="24">
        <f t="shared" si="15"/>
        <v>155.44876958736452</v>
      </c>
    </row>
    <row r="145" spans="1:63" s="25" customFormat="1" ht="14.25">
      <c r="A145" s="20"/>
      <c r="B145" s="7" t="s">
        <v>229</v>
      </c>
      <c r="C145" s="21">
        <v>0</v>
      </c>
      <c r="D145" s="22">
        <v>0.5216340794838</v>
      </c>
      <c r="E145" s="22">
        <v>0</v>
      </c>
      <c r="F145" s="22">
        <v>0</v>
      </c>
      <c r="G145" s="23">
        <v>0</v>
      </c>
      <c r="H145" s="21">
        <v>3.930375001541501</v>
      </c>
      <c r="I145" s="22">
        <v>0.1391197358707</v>
      </c>
      <c r="J145" s="22">
        <v>0</v>
      </c>
      <c r="K145" s="22">
        <v>0</v>
      </c>
      <c r="L145" s="23">
        <v>3.6463963148687997</v>
      </c>
      <c r="M145" s="21">
        <v>0</v>
      </c>
      <c r="N145" s="22">
        <v>0</v>
      </c>
      <c r="O145" s="22">
        <v>0</v>
      </c>
      <c r="P145" s="22">
        <v>0</v>
      </c>
      <c r="Q145" s="23">
        <v>0</v>
      </c>
      <c r="R145" s="21">
        <v>2.208717475476999</v>
      </c>
      <c r="S145" s="22">
        <v>0.508699576129</v>
      </c>
      <c r="T145" s="22">
        <v>0</v>
      </c>
      <c r="U145" s="22">
        <v>0</v>
      </c>
      <c r="V145" s="23">
        <v>0.9797650775793001</v>
      </c>
      <c r="W145" s="21">
        <v>0</v>
      </c>
      <c r="X145" s="22">
        <v>0</v>
      </c>
      <c r="Y145" s="22">
        <v>0</v>
      </c>
      <c r="Z145" s="22">
        <v>0</v>
      </c>
      <c r="AA145" s="23">
        <v>0</v>
      </c>
      <c r="AB145" s="21">
        <v>0</v>
      </c>
      <c r="AC145" s="22">
        <v>0</v>
      </c>
      <c r="AD145" s="22">
        <v>0</v>
      </c>
      <c r="AE145" s="22">
        <v>0</v>
      </c>
      <c r="AF145" s="23">
        <v>0</v>
      </c>
      <c r="AG145" s="21">
        <v>0</v>
      </c>
      <c r="AH145" s="22">
        <v>0</v>
      </c>
      <c r="AI145" s="22">
        <v>0</v>
      </c>
      <c r="AJ145" s="22">
        <v>0</v>
      </c>
      <c r="AK145" s="23">
        <v>0</v>
      </c>
      <c r="AL145" s="21">
        <v>0</v>
      </c>
      <c r="AM145" s="22">
        <v>0</v>
      </c>
      <c r="AN145" s="22">
        <v>0</v>
      </c>
      <c r="AO145" s="22">
        <v>0</v>
      </c>
      <c r="AP145" s="23">
        <v>0</v>
      </c>
      <c r="AQ145" s="21">
        <v>0</v>
      </c>
      <c r="AR145" s="22">
        <v>0</v>
      </c>
      <c r="AS145" s="22">
        <v>0</v>
      </c>
      <c r="AT145" s="22">
        <v>0</v>
      </c>
      <c r="AU145" s="23">
        <v>0</v>
      </c>
      <c r="AV145" s="21">
        <v>4.1632497779388995</v>
      </c>
      <c r="AW145" s="22">
        <v>1.496964305430752</v>
      </c>
      <c r="AX145" s="22">
        <v>0</v>
      </c>
      <c r="AY145" s="22">
        <v>0</v>
      </c>
      <c r="AZ145" s="23">
        <v>5.532093871253701</v>
      </c>
      <c r="BA145" s="21">
        <v>0</v>
      </c>
      <c r="BB145" s="22">
        <v>0</v>
      </c>
      <c r="BC145" s="22">
        <v>0</v>
      </c>
      <c r="BD145" s="22">
        <v>0</v>
      </c>
      <c r="BE145" s="23">
        <v>0</v>
      </c>
      <c r="BF145" s="21">
        <v>1.8088290743300004</v>
      </c>
      <c r="BG145" s="22">
        <v>0.9941166148383</v>
      </c>
      <c r="BH145" s="22">
        <v>0</v>
      </c>
      <c r="BI145" s="22">
        <v>0</v>
      </c>
      <c r="BJ145" s="23">
        <v>1.9411903596103002</v>
      </c>
      <c r="BK145" s="24">
        <f t="shared" si="15"/>
        <v>27.87115126435205</v>
      </c>
    </row>
    <row r="146" spans="1:63" s="25" customFormat="1" ht="14.25">
      <c r="A146" s="20"/>
      <c r="B146" s="7" t="s">
        <v>200</v>
      </c>
      <c r="C146" s="21">
        <v>0</v>
      </c>
      <c r="D146" s="22">
        <v>1.1369551442903</v>
      </c>
      <c r="E146" s="22">
        <v>0</v>
      </c>
      <c r="F146" s="22">
        <v>0</v>
      </c>
      <c r="G146" s="23">
        <v>0</v>
      </c>
      <c r="H146" s="21">
        <v>391.6898396878272</v>
      </c>
      <c r="I146" s="22">
        <v>78.2901938124797</v>
      </c>
      <c r="J146" s="22">
        <v>0</v>
      </c>
      <c r="K146" s="22">
        <v>0</v>
      </c>
      <c r="L146" s="23">
        <v>356.5842535027942</v>
      </c>
      <c r="M146" s="21">
        <v>0</v>
      </c>
      <c r="N146" s="22">
        <v>0</v>
      </c>
      <c r="O146" s="22">
        <v>0</v>
      </c>
      <c r="P146" s="22">
        <v>0</v>
      </c>
      <c r="Q146" s="23">
        <v>0</v>
      </c>
      <c r="R146" s="21">
        <v>207.33571101235233</v>
      </c>
      <c r="S146" s="22">
        <v>25.24523387835281</v>
      </c>
      <c r="T146" s="22">
        <v>0</v>
      </c>
      <c r="U146" s="22">
        <v>0</v>
      </c>
      <c r="V146" s="23">
        <v>71.0148808355752</v>
      </c>
      <c r="W146" s="21">
        <v>0</v>
      </c>
      <c r="X146" s="22">
        <v>0</v>
      </c>
      <c r="Y146" s="22">
        <v>0</v>
      </c>
      <c r="Z146" s="22">
        <v>0</v>
      </c>
      <c r="AA146" s="23">
        <v>0</v>
      </c>
      <c r="AB146" s="21">
        <v>0</v>
      </c>
      <c r="AC146" s="22">
        <v>0</v>
      </c>
      <c r="AD146" s="22">
        <v>0</v>
      </c>
      <c r="AE146" s="22">
        <v>0</v>
      </c>
      <c r="AF146" s="23">
        <v>0</v>
      </c>
      <c r="AG146" s="21">
        <v>0</v>
      </c>
      <c r="AH146" s="22">
        <v>0</v>
      </c>
      <c r="AI146" s="22">
        <v>0</v>
      </c>
      <c r="AJ146" s="22">
        <v>0</v>
      </c>
      <c r="AK146" s="23">
        <v>0</v>
      </c>
      <c r="AL146" s="21">
        <v>0</v>
      </c>
      <c r="AM146" s="22">
        <v>0</v>
      </c>
      <c r="AN146" s="22">
        <v>0</v>
      </c>
      <c r="AO146" s="22">
        <v>0</v>
      </c>
      <c r="AP146" s="23">
        <v>0</v>
      </c>
      <c r="AQ146" s="21">
        <v>0</v>
      </c>
      <c r="AR146" s="22">
        <v>0</v>
      </c>
      <c r="AS146" s="22">
        <v>0</v>
      </c>
      <c r="AT146" s="22">
        <v>0</v>
      </c>
      <c r="AU146" s="23">
        <v>0</v>
      </c>
      <c r="AV146" s="21">
        <v>1355.8155833952312</v>
      </c>
      <c r="AW146" s="22">
        <v>280.3094010216485</v>
      </c>
      <c r="AX146" s="22">
        <v>0.2323533354836</v>
      </c>
      <c r="AY146" s="22">
        <v>0</v>
      </c>
      <c r="AZ146" s="23">
        <v>1439.2807125475424</v>
      </c>
      <c r="BA146" s="21">
        <v>0</v>
      </c>
      <c r="BB146" s="22">
        <v>0</v>
      </c>
      <c r="BC146" s="22">
        <v>0</v>
      </c>
      <c r="BD146" s="22">
        <v>0</v>
      </c>
      <c r="BE146" s="23">
        <v>0</v>
      </c>
      <c r="BF146" s="21">
        <v>617.2709289692821</v>
      </c>
      <c r="BG146" s="22">
        <v>61.946195139903416</v>
      </c>
      <c r="BH146" s="22">
        <v>0.027108931903200004</v>
      </c>
      <c r="BI146" s="22">
        <v>0</v>
      </c>
      <c r="BJ146" s="23">
        <v>195.89009810960377</v>
      </c>
      <c r="BK146" s="24">
        <f t="shared" si="15"/>
        <v>5082.069449324271</v>
      </c>
    </row>
    <row r="147" spans="1:63" s="25" customFormat="1" ht="14.25">
      <c r="A147" s="20"/>
      <c r="B147" s="7" t="s">
        <v>201</v>
      </c>
      <c r="C147" s="21">
        <v>0</v>
      </c>
      <c r="D147" s="22">
        <v>0.8847173486451</v>
      </c>
      <c r="E147" s="22">
        <v>0</v>
      </c>
      <c r="F147" s="22">
        <v>0</v>
      </c>
      <c r="G147" s="23">
        <v>0</v>
      </c>
      <c r="H147" s="21">
        <v>54.5001823399364</v>
      </c>
      <c r="I147" s="22">
        <v>1.1018373724495</v>
      </c>
      <c r="J147" s="22">
        <v>0</v>
      </c>
      <c r="K147" s="22">
        <v>0</v>
      </c>
      <c r="L147" s="23">
        <v>21.516592778542805</v>
      </c>
      <c r="M147" s="21">
        <v>0</v>
      </c>
      <c r="N147" s="22">
        <v>0</v>
      </c>
      <c r="O147" s="22">
        <v>0</v>
      </c>
      <c r="P147" s="22">
        <v>0</v>
      </c>
      <c r="Q147" s="23">
        <v>0</v>
      </c>
      <c r="R147" s="21">
        <v>22.4553820275925</v>
      </c>
      <c r="S147" s="22">
        <v>0.5851005733218</v>
      </c>
      <c r="T147" s="22">
        <v>0</v>
      </c>
      <c r="U147" s="22">
        <v>0</v>
      </c>
      <c r="V147" s="23">
        <v>4.847978384094099</v>
      </c>
      <c r="W147" s="21">
        <v>0</v>
      </c>
      <c r="X147" s="22">
        <v>0</v>
      </c>
      <c r="Y147" s="22">
        <v>0</v>
      </c>
      <c r="Z147" s="22">
        <v>0</v>
      </c>
      <c r="AA147" s="23">
        <v>0</v>
      </c>
      <c r="AB147" s="21">
        <v>0</v>
      </c>
      <c r="AC147" s="22">
        <v>0</v>
      </c>
      <c r="AD147" s="22">
        <v>0</v>
      </c>
      <c r="AE147" s="22">
        <v>0</v>
      </c>
      <c r="AF147" s="23">
        <v>0</v>
      </c>
      <c r="AG147" s="21">
        <v>0</v>
      </c>
      <c r="AH147" s="22">
        <v>0</v>
      </c>
      <c r="AI147" s="22">
        <v>0</v>
      </c>
      <c r="AJ147" s="22">
        <v>0</v>
      </c>
      <c r="AK147" s="23">
        <v>0</v>
      </c>
      <c r="AL147" s="21">
        <v>0</v>
      </c>
      <c r="AM147" s="22">
        <v>0</v>
      </c>
      <c r="AN147" s="22">
        <v>0</v>
      </c>
      <c r="AO147" s="22">
        <v>0</v>
      </c>
      <c r="AP147" s="23">
        <v>0</v>
      </c>
      <c r="AQ147" s="21">
        <v>0</v>
      </c>
      <c r="AR147" s="22">
        <v>0</v>
      </c>
      <c r="AS147" s="22">
        <v>0</v>
      </c>
      <c r="AT147" s="22">
        <v>0</v>
      </c>
      <c r="AU147" s="23">
        <v>0</v>
      </c>
      <c r="AV147" s="21">
        <v>741.4123810256555</v>
      </c>
      <c r="AW147" s="22">
        <v>39.48223576174845</v>
      </c>
      <c r="AX147" s="22">
        <v>0</v>
      </c>
      <c r="AY147" s="22">
        <v>0</v>
      </c>
      <c r="AZ147" s="23">
        <v>150.41086573475894</v>
      </c>
      <c r="BA147" s="21">
        <v>0</v>
      </c>
      <c r="BB147" s="22">
        <v>0</v>
      </c>
      <c r="BC147" s="22">
        <v>0</v>
      </c>
      <c r="BD147" s="22">
        <v>0</v>
      </c>
      <c r="BE147" s="23">
        <v>0</v>
      </c>
      <c r="BF147" s="21">
        <v>323.9483714515046</v>
      </c>
      <c r="BG147" s="22">
        <v>8.8732299798801</v>
      </c>
      <c r="BH147" s="22">
        <v>0.3117119810645</v>
      </c>
      <c r="BI147" s="22">
        <v>0</v>
      </c>
      <c r="BJ147" s="23">
        <v>27.4268496292988</v>
      </c>
      <c r="BK147" s="24">
        <f t="shared" si="15"/>
        <v>1397.757436388493</v>
      </c>
    </row>
    <row r="148" spans="1:63" s="25" customFormat="1" ht="14.25">
      <c r="A148" s="20"/>
      <c r="B148" s="7" t="s">
        <v>202</v>
      </c>
      <c r="C148" s="21">
        <v>0</v>
      </c>
      <c r="D148" s="22">
        <v>0.9705370392580001</v>
      </c>
      <c r="E148" s="22">
        <v>0</v>
      </c>
      <c r="F148" s="22">
        <v>0</v>
      </c>
      <c r="G148" s="23">
        <v>0</v>
      </c>
      <c r="H148" s="21">
        <v>2.6403689116075006</v>
      </c>
      <c r="I148" s="22">
        <v>0.0487429408063</v>
      </c>
      <c r="J148" s="22">
        <v>0</v>
      </c>
      <c r="K148" s="22">
        <v>0</v>
      </c>
      <c r="L148" s="23">
        <v>2.3911743918053996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0.5954645774146</v>
      </c>
      <c r="S148" s="22">
        <v>0.5949196490322</v>
      </c>
      <c r="T148" s="22">
        <v>0</v>
      </c>
      <c r="U148" s="22">
        <v>0</v>
      </c>
      <c r="V148" s="23">
        <v>0.6199126751608001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12.691379931926898</v>
      </c>
      <c r="AW148" s="22">
        <v>0.39473152900532193</v>
      </c>
      <c r="AX148" s="22">
        <v>0</v>
      </c>
      <c r="AY148" s="22">
        <v>0</v>
      </c>
      <c r="AZ148" s="23">
        <v>1.9167826275145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4.504937312420099</v>
      </c>
      <c r="BG148" s="22">
        <v>0.020672481870699998</v>
      </c>
      <c r="BH148" s="22">
        <v>0</v>
      </c>
      <c r="BI148" s="22">
        <v>0</v>
      </c>
      <c r="BJ148" s="23">
        <v>0.38270610103150005</v>
      </c>
      <c r="BK148" s="24">
        <f t="shared" si="15"/>
        <v>27.77233016885382</v>
      </c>
    </row>
    <row r="149" spans="1:63" s="25" customFormat="1" ht="14.25">
      <c r="A149" s="20"/>
      <c r="B149" s="7" t="s">
        <v>203</v>
      </c>
      <c r="C149" s="21">
        <v>0</v>
      </c>
      <c r="D149" s="22">
        <v>0.7947546774193001</v>
      </c>
      <c r="E149" s="22">
        <v>0</v>
      </c>
      <c r="F149" s="22">
        <v>0</v>
      </c>
      <c r="G149" s="23">
        <v>0</v>
      </c>
      <c r="H149" s="21">
        <v>26.699198115764105</v>
      </c>
      <c r="I149" s="22">
        <v>0</v>
      </c>
      <c r="J149" s="22">
        <v>0</v>
      </c>
      <c r="K149" s="22">
        <v>0</v>
      </c>
      <c r="L149" s="23">
        <v>8.8034810910303</v>
      </c>
      <c r="M149" s="21">
        <v>0</v>
      </c>
      <c r="N149" s="22">
        <v>0</v>
      </c>
      <c r="O149" s="22">
        <v>0</v>
      </c>
      <c r="P149" s="22">
        <v>0</v>
      </c>
      <c r="Q149" s="23">
        <v>0</v>
      </c>
      <c r="R149" s="21">
        <v>18.125471712508798</v>
      </c>
      <c r="S149" s="22">
        <v>0</v>
      </c>
      <c r="T149" s="22">
        <v>0</v>
      </c>
      <c r="U149" s="22">
        <v>0</v>
      </c>
      <c r="V149" s="23">
        <v>1.5632632196112002</v>
      </c>
      <c r="W149" s="21">
        <v>0</v>
      </c>
      <c r="X149" s="22">
        <v>0</v>
      </c>
      <c r="Y149" s="22">
        <v>0</v>
      </c>
      <c r="Z149" s="22">
        <v>0</v>
      </c>
      <c r="AA149" s="23">
        <v>0</v>
      </c>
      <c r="AB149" s="21">
        <v>0</v>
      </c>
      <c r="AC149" s="22">
        <v>0</v>
      </c>
      <c r="AD149" s="22">
        <v>0</v>
      </c>
      <c r="AE149" s="22">
        <v>0</v>
      </c>
      <c r="AF149" s="23">
        <v>0</v>
      </c>
      <c r="AG149" s="21">
        <v>0</v>
      </c>
      <c r="AH149" s="22">
        <v>0</v>
      </c>
      <c r="AI149" s="22">
        <v>0</v>
      </c>
      <c r="AJ149" s="22">
        <v>0</v>
      </c>
      <c r="AK149" s="23">
        <v>0</v>
      </c>
      <c r="AL149" s="21">
        <v>0</v>
      </c>
      <c r="AM149" s="22">
        <v>0</v>
      </c>
      <c r="AN149" s="22">
        <v>0</v>
      </c>
      <c r="AO149" s="22">
        <v>0</v>
      </c>
      <c r="AP149" s="23">
        <v>0</v>
      </c>
      <c r="AQ149" s="21">
        <v>0</v>
      </c>
      <c r="AR149" s="22">
        <v>0</v>
      </c>
      <c r="AS149" s="22">
        <v>0</v>
      </c>
      <c r="AT149" s="22">
        <v>0</v>
      </c>
      <c r="AU149" s="23">
        <v>0</v>
      </c>
      <c r="AV149" s="21">
        <v>864.2222795553741</v>
      </c>
      <c r="AW149" s="22">
        <v>0.018749213612399996</v>
      </c>
      <c r="AX149" s="22">
        <v>0</v>
      </c>
      <c r="AY149" s="22">
        <v>0</v>
      </c>
      <c r="AZ149" s="23">
        <v>236.9962335672644</v>
      </c>
      <c r="BA149" s="21">
        <v>0</v>
      </c>
      <c r="BB149" s="22">
        <v>0</v>
      </c>
      <c r="BC149" s="22">
        <v>0</v>
      </c>
      <c r="BD149" s="22">
        <v>0</v>
      </c>
      <c r="BE149" s="23">
        <v>0</v>
      </c>
      <c r="BF149" s="21">
        <v>672.4809309896957</v>
      </c>
      <c r="BG149" s="22">
        <v>0.040657171128800004</v>
      </c>
      <c r="BH149" s="22">
        <v>0</v>
      </c>
      <c r="BI149" s="22">
        <v>0</v>
      </c>
      <c r="BJ149" s="23">
        <v>138.1883838164802</v>
      </c>
      <c r="BK149" s="24">
        <f t="shared" si="15"/>
        <v>1967.9334031298893</v>
      </c>
    </row>
    <row r="150" spans="1:63" s="25" customFormat="1" ht="14.25">
      <c r="A150" s="20"/>
      <c r="B150" s="7" t="s">
        <v>204</v>
      </c>
      <c r="C150" s="21">
        <v>0</v>
      </c>
      <c r="D150" s="22">
        <v>1.4436994936774001</v>
      </c>
      <c r="E150" s="22">
        <v>0</v>
      </c>
      <c r="F150" s="22">
        <v>0</v>
      </c>
      <c r="G150" s="23">
        <v>0</v>
      </c>
      <c r="H150" s="21">
        <v>1133.9891470462305</v>
      </c>
      <c r="I150" s="22">
        <v>85.08347363847861</v>
      </c>
      <c r="J150" s="22">
        <v>0</v>
      </c>
      <c r="K150" s="22">
        <v>0</v>
      </c>
      <c r="L150" s="23">
        <v>431.83652490898504</v>
      </c>
      <c r="M150" s="21">
        <v>0</v>
      </c>
      <c r="N150" s="22">
        <v>0</v>
      </c>
      <c r="O150" s="22">
        <v>0</v>
      </c>
      <c r="P150" s="22">
        <v>0</v>
      </c>
      <c r="Q150" s="23">
        <v>0</v>
      </c>
      <c r="R150" s="21">
        <v>669.4477170029571</v>
      </c>
      <c r="S150" s="22">
        <v>18.2522379722556</v>
      </c>
      <c r="T150" s="22">
        <v>0</v>
      </c>
      <c r="U150" s="22">
        <v>0</v>
      </c>
      <c r="V150" s="23">
        <v>104.1633068705431</v>
      </c>
      <c r="W150" s="21">
        <v>0</v>
      </c>
      <c r="X150" s="22">
        <v>0</v>
      </c>
      <c r="Y150" s="22">
        <v>0</v>
      </c>
      <c r="Z150" s="22">
        <v>0</v>
      </c>
      <c r="AA150" s="23">
        <v>0</v>
      </c>
      <c r="AB150" s="21">
        <v>0</v>
      </c>
      <c r="AC150" s="22">
        <v>0</v>
      </c>
      <c r="AD150" s="22">
        <v>0</v>
      </c>
      <c r="AE150" s="22">
        <v>0</v>
      </c>
      <c r="AF150" s="23">
        <v>0</v>
      </c>
      <c r="AG150" s="21">
        <v>0</v>
      </c>
      <c r="AH150" s="22">
        <v>0</v>
      </c>
      <c r="AI150" s="22">
        <v>0</v>
      </c>
      <c r="AJ150" s="22">
        <v>0</v>
      </c>
      <c r="AK150" s="23">
        <v>0</v>
      </c>
      <c r="AL150" s="21">
        <v>0</v>
      </c>
      <c r="AM150" s="22">
        <v>0</v>
      </c>
      <c r="AN150" s="22">
        <v>0</v>
      </c>
      <c r="AO150" s="22">
        <v>0</v>
      </c>
      <c r="AP150" s="23">
        <v>0</v>
      </c>
      <c r="AQ150" s="21">
        <v>0</v>
      </c>
      <c r="AR150" s="22">
        <v>0</v>
      </c>
      <c r="AS150" s="22">
        <v>0</v>
      </c>
      <c r="AT150" s="22">
        <v>0</v>
      </c>
      <c r="AU150" s="23">
        <v>0</v>
      </c>
      <c r="AV150" s="21">
        <v>5415.977099460735</v>
      </c>
      <c r="AW150" s="22">
        <v>232.6803146933393</v>
      </c>
      <c r="AX150" s="22">
        <v>0.2167525413543</v>
      </c>
      <c r="AY150" s="22">
        <v>0</v>
      </c>
      <c r="AZ150" s="23">
        <v>1335.741457953921</v>
      </c>
      <c r="BA150" s="21">
        <v>0</v>
      </c>
      <c r="BB150" s="22">
        <v>0</v>
      </c>
      <c r="BC150" s="22">
        <v>0</v>
      </c>
      <c r="BD150" s="22">
        <v>0</v>
      </c>
      <c r="BE150" s="23">
        <v>0</v>
      </c>
      <c r="BF150" s="21">
        <v>3760.5516816182694</v>
      </c>
      <c r="BG150" s="22">
        <v>105.07429314419531</v>
      </c>
      <c r="BH150" s="22">
        <v>0.059795891516</v>
      </c>
      <c r="BI150" s="22">
        <v>0</v>
      </c>
      <c r="BJ150" s="23">
        <v>413.91511800150903</v>
      </c>
      <c r="BK150" s="24">
        <f t="shared" si="15"/>
        <v>13708.432620237967</v>
      </c>
    </row>
    <row r="151" spans="1:63" s="25" customFormat="1" ht="14.25">
      <c r="A151" s="20"/>
      <c r="B151" s="7" t="s">
        <v>205</v>
      </c>
      <c r="C151" s="21">
        <v>0</v>
      </c>
      <c r="D151" s="22">
        <v>1.0163507305483</v>
      </c>
      <c r="E151" s="22">
        <v>0</v>
      </c>
      <c r="F151" s="22">
        <v>0</v>
      </c>
      <c r="G151" s="23">
        <v>0</v>
      </c>
      <c r="H151" s="21">
        <v>159.7802224715795</v>
      </c>
      <c r="I151" s="22">
        <v>10.335273233417398</v>
      </c>
      <c r="J151" s="22">
        <v>0</v>
      </c>
      <c r="K151" s="22">
        <v>0</v>
      </c>
      <c r="L151" s="23">
        <v>53.329210056219914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68.7235115627192</v>
      </c>
      <c r="S151" s="22">
        <v>17.587270221934496</v>
      </c>
      <c r="T151" s="22">
        <v>0</v>
      </c>
      <c r="U151" s="22">
        <v>0</v>
      </c>
      <c r="V151" s="23">
        <v>7.2927620716739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1778.4588641130351</v>
      </c>
      <c r="AW151" s="22">
        <v>61.07702607552493</v>
      </c>
      <c r="AX151" s="22">
        <v>0</v>
      </c>
      <c r="AY151" s="22">
        <v>0</v>
      </c>
      <c r="AZ151" s="23">
        <v>391.6832357344647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988.0290366270274</v>
      </c>
      <c r="BG151" s="22">
        <v>15.264091997108105</v>
      </c>
      <c r="BH151" s="22">
        <v>0.0127801165806</v>
      </c>
      <c r="BI151" s="22">
        <v>0</v>
      </c>
      <c r="BJ151" s="23">
        <v>98.64838823629456</v>
      </c>
      <c r="BK151" s="24">
        <f t="shared" si="15"/>
        <v>3651.238023248128</v>
      </c>
    </row>
    <row r="152" spans="1:63" s="25" customFormat="1" ht="14.25">
      <c r="A152" s="20"/>
      <c r="B152" s="7" t="s">
        <v>206</v>
      </c>
      <c r="C152" s="21">
        <v>0</v>
      </c>
      <c r="D152" s="22">
        <v>0.1011756721612</v>
      </c>
      <c r="E152" s="22">
        <v>0</v>
      </c>
      <c r="F152" s="22">
        <v>0</v>
      </c>
      <c r="G152" s="23">
        <v>0</v>
      </c>
      <c r="H152" s="21">
        <v>31.099710315018992</v>
      </c>
      <c r="I152" s="22">
        <v>10.059378893193</v>
      </c>
      <c r="J152" s="22">
        <v>0</v>
      </c>
      <c r="K152" s="22">
        <v>0</v>
      </c>
      <c r="L152" s="23">
        <v>39.7592249016086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14.5184198130853</v>
      </c>
      <c r="S152" s="22">
        <v>9.268691891386702</v>
      </c>
      <c r="T152" s="22">
        <v>0</v>
      </c>
      <c r="U152" s="22">
        <v>0</v>
      </c>
      <c r="V152" s="23">
        <v>4.1415323058046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10.518330517894295</v>
      </c>
      <c r="AW152" s="22">
        <v>1.9475579910564247</v>
      </c>
      <c r="AX152" s="22">
        <v>0</v>
      </c>
      <c r="AY152" s="22">
        <v>0</v>
      </c>
      <c r="AZ152" s="23">
        <v>15.659188335477596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4.157218834480001</v>
      </c>
      <c r="BG152" s="22">
        <v>0.2404019375477</v>
      </c>
      <c r="BH152" s="22">
        <v>0</v>
      </c>
      <c r="BI152" s="22">
        <v>0</v>
      </c>
      <c r="BJ152" s="23">
        <v>2.2962929837384</v>
      </c>
      <c r="BK152" s="24">
        <f t="shared" si="15"/>
        <v>143.7671243924528</v>
      </c>
    </row>
    <row r="153" spans="1:63" s="25" customFormat="1" ht="14.25">
      <c r="A153" s="20"/>
      <c r="B153" s="7" t="s">
        <v>215</v>
      </c>
      <c r="C153" s="21">
        <v>0</v>
      </c>
      <c r="D153" s="22">
        <v>3.8290495161289</v>
      </c>
      <c r="E153" s="22">
        <v>0</v>
      </c>
      <c r="F153" s="22">
        <v>0</v>
      </c>
      <c r="G153" s="23">
        <v>0</v>
      </c>
      <c r="H153" s="21">
        <v>69.4987910982367</v>
      </c>
      <c r="I153" s="22">
        <v>14.961297722159598</v>
      </c>
      <c r="J153" s="22">
        <v>0</v>
      </c>
      <c r="K153" s="22">
        <v>0</v>
      </c>
      <c r="L153" s="23">
        <v>59.566315818800504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37.34541647124399</v>
      </c>
      <c r="S153" s="22">
        <v>2.5719843277089005</v>
      </c>
      <c r="T153" s="22">
        <v>0</v>
      </c>
      <c r="U153" s="22">
        <v>0</v>
      </c>
      <c r="V153" s="23">
        <v>7.135739796255501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56.9255870586611</v>
      </c>
      <c r="AW153" s="22">
        <v>66.08177241190087</v>
      </c>
      <c r="AX153" s="22">
        <v>0.0403086328387</v>
      </c>
      <c r="AY153" s="22">
        <v>0</v>
      </c>
      <c r="AZ153" s="23">
        <v>58.41313199813349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25.791371714483308</v>
      </c>
      <c r="BG153" s="22">
        <v>1.1520355642237</v>
      </c>
      <c r="BH153" s="22">
        <v>0</v>
      </c>
      <c r="BI153" s="22">
        <v>0</v>
      </c>
      <c r="BJ153" s="23">
        <v>11.632308034535098</v>
      </c>
      <c r="BK153" s="24">
        <f t="shared" si="15"/>
        <v>414.9451101653103</v>
      </c>
    </row>
    <row r="154" spans="1:63" s="30" customFormat="1" ht="14.25">
      <c r="A154" s="20"/>
      <c r="B154" s="8" t="s">
        <v>12</v>
      </c>
      <c r="C154" s="26">
        <f aca="true" t="shared" si="16" ref="C154:AH154">SUM(C127:C153)</f>
        <v>0</v>
      </c>
      <c r="D154" s="27">
        <f t="shared" si="16"/>
        <v>53.76162446667589</v>
      </c>
      <c r="E154" s="27">
        <f t="shared" si="16"/>
        <v>0</v>
      </c>
      <c r="F154" s="27">
        <f t="shared" si="16"/>
        <v>0</v>
      </c>
      <c r="G154" s="28">
        <f t="shared" si="16"/>
        <v>0</v>
      </c>
      <c r="H154" s="26">
        <f t="shared" si="16"/>
        <v>3502.1422207139776</v>
      </c>
      <c r="I154" s="27">
        <f t="shared" si="16"/>
        <v>5543.002430125112</v>
      </c>
      <c r="J154" s="27">
        <f t="shared" si="16"/>
        <v>2.3925555935159</v>
      </c>
      <c r="K154" s="27">
        <f t="shared" si="16"/>
        <v>370.6536932516774</v>
      </c>
      <c r="L154" s="28">
        <f t="shared" si="16"/>
        <v>3484.391591109793</v>
      </c>
      <c r="M154" s="26">
        <f t="shared" si="16"/>
        <v>0</v>
      </c>
      <c r="N154" s="27">
        <f t="shared" si="16"/>
        <v>0</v>
      </c>
      <c r="O154" s="27">
        <f t="shared" si="16"/>
        <v>0</v>
      </c>
      <c r="P154" s="27">
        <f t="shared" si="16"/>
        <v>0</v>
      </c>
      <c r="Q154" s="28">
        <f t="shared" si="16"/>
        <v>0</v>
      </c>
      <c r="R154" s="26">
        <f t="shared" si="16"/>
        <v>1787.8929590347743</v>
      </c>
      <c r="S154" s="27">
        <f t="shared" si="16"/>
        <v>501.47134864084376</v>
      </c>
      <c r="T154" s="27">
        <f t="shared" si="16"/>
        <v>0.0797532896774</v>
      </c>
      <c r="U154" s="27">
        <f t="shared" si="16"/>
        <v>0</v>
      </c>
      <c r="V154" s="28">
        <f t="shared" si="16"/>
        <v>613.3150414717683</v>
      </c>
      <c r="W154" s="26">
        <f t="shared" si="16"/>
        <v>0</v>
      </c>
      <c r="X154" s="27">
        <f t="shared" si="16"/>
        <v>0</v>
      </c>
      <c r="Y154" s="27">
        <f t="shared" si="16"/>
        <v>0</v>
      </c>
      <c r="Z154" s="27">
        <f t="shared" si="16"/>
        <v>0</v>
      </c>
      <c r="AA154" s="28">
        <f t="shared" si="16"/>
        <v>0</v>
      </c>
      <c r="AB154" s="26">
        <f t="shared" si="16"/>
        <v>0</v>
      </c>
      <c r="AC154" s="27">
        <f t="shared" si="16"/>
        <v>0</v>
      </c>
      <c r="AD154" s="27">
        <f t="shared" si="16"/>
        <v>0</v>
      </c>
      <c r="AE154" s="27">
        <f t="shared" si="16"/>
        <v>0</v>
      </c>
      <c r="AF154" s="28">
        <f t="shared" si="16"/>
        <v>0</v>
      </c>
      <c r="AG154" s="26">
        <f t="shared" si="16"/>
        <v>0</v>
      </c>
      <c r="AH154" s="27">
        <f t="shared" si="16"/>
        <v>0</v>
      </c>
      <c r="AI154" s="27">
        <f aca="true" t="shared" si="17" ref="AI154:BK154">SUM(AI127:AI153)</f>
        <v>0</v>
      </c>
      <c r="AJ154" s="27">
        <f t="shared" si="17"/>
        <v>0</v>
      </c>
      <c r="AK154" s="28">
        <f t="shared" si="17"/>
        <v>0</v>
      </c>
      <c r="AL154" s="26">
        <f t="shared" si="17"/>
        <v>0</v>
      </c>
      <c r="AM154" s="27">
        <f t="shared" si="17"/>
        <v>0</v>
      </c>
      <c r="AN154" s="27">
        <f t="shared" si="17"/>
        <v>0</v>
      </c>
      <c r="AO154" s="27">
        <f t="shared" si="17"/>
        <v>0</v>
      </c>
      <c r="AP154" s="28">
        <f t="shared" si="17"/>
        <v>0</v>
      </c>
      <c r="AQ154" s="26">
        <f t="shared" si="17"/>
        <v>0</v>
      </c>
      <c r="AR154" s="27">
        <f t="shared" si="17"/>
        <v>0</v>
      </c>
      <c r="AS154" s="27">
        <f t="shared" si="17"/>
        <v>0</v>
      </c>
      <c r="AT154" s="27">
        <f t="shared" si="17"/>
        <v>0</v>
      </c>
      <c r="AU154" s="28">
        <f t="shared" si="17"/>
        <v>0</v>
      </c>
      <c r="AV154" s="26">
        <f t="shared" si="17"/>
        <v>26992.962191090937</v>
      </c>
      <c r="AW154" s="27">
        <f t="shared" si="17"/>
        <v>3666.231947686395</v>
      </c>
      <c r="AX154" s="27">
        <f t="shared" si="17"/>
        <v>1.6984934356431</v>
      </c>
      <c r="AY154" s="27">
        <f t="shared" si="17"/>
        <v>0.032970767129</v>
      </c>
      <c r="AZ154" s="28">
        <f t="shared" si="17"/>
        <v>16149.861995696489</v>
      </c>
      <c r="BA154" s="26">
        <f t="shared" si="17"/>
        <v>0</v>
      </c>
      <c r="BB154" s="27">
        <f t="shared" si="17"/>
        <v>0</v>
      </c>
      <c r="BC154" s="27">
        <f t="shared" si="17"/>
        <v>0</v>
      </c>
      <c r="BD154" s="27">
        <f t="shared" si="17"/>
        <v>0</v>
      </c>
      <c r="BE154" s="28">
        <f t="shared" si="17"/>
        <v>0</v>
      </c>
      <c r="BF154" s="26">
        <f t="shared" si="17"/>
        <v>15972.162664561421</v>
      </c>
      <c r="BG154" s="27">
        <f t="shared" si="17"/>
        <v>1015.1722577663651</v>
      </c>
      <c r="BH154" s="27">
        <f t="shared" si="17"/>
        <v>10.9525426576442</v>
      </c>
      <c r="BI154" s="27">
        <f t="shared" si="17"/>
        <v>0</v>
      </c>
      <c r="BJ154" s="28">
        <f t="shared" si="17"/>
        <v>4090.189764526227</v>
      </c>
      <c r="BK154" s="29">
        <f t="shared" si="17"/>
        <v>83758.36804588603</v>
      </c>
    </row>
    <row r="155" spans="1:63" s="30" customFormat="1" ht="14.25">
      <c r="A155" s="20"/>
      <c r="B155" s="8" t="s">
        <v>23</v>
      </c>
      <c r="C155" s="26">
        <f aca="true" t="shared" si="18" ref="C155:AH155">C154+C124</f>
        <v>0</v>
      </c>
      <c r="D155" s="27">
        <f t="shared" si="18"/>
        <v>54.58196066932099</v>
      </c>
      <c r="E155" s="27">
        <f t="shared" si="18"/>
        <v>0</v>
      </c>
      <c r="F155" s="27">
        <f t="shared" si="18"/>
        <v>0</v>
      </c>
      <c r="G155" s="28">
        <f t="shared" si="18"/>
        <v>0</v>
      </c>
      <c r="H155" s="26">
        <f t="shared" si="18"/>
        <v>3981.4555752087003</v>
      </c>
      <c r="I155" s="27">
        <f t="shared" si="18"/>
        <v>5568.649239205235</v>
      </c>
      <c r="J155" s="27">
        <f t="shared" si="18"/>
        <v>2.3925555935159</v>
      </c>
      <c r="K155" s="27">
        <f t="shared" si="18"/>
        <v>370.6536932516774</v>
      </c>
      <c r="L155" s="28">
        <f t="shared" si="18"/>
        <v>3530.8555061724282</v>
      </c>
      <c r="M155" s="26">
        <f t="shared" si="18"/>
        <v>0</v>
      </c>
      <c r="N155" s="27">
        <f t="shared" si="18"/>
        <v>0</v>
      </c>
      <c r="O155" s="27">
        <f t="shared" si="18"/>
        <v>0</v>
      </c>
      <c r="P155" s="27">
        <f t="shared" si="18"/>
        <v>0</v>
      </c>
      <c r="Q155" s="28">
        <f t="shared" si="18"/>
        <v>0</v>
      </c>
      <c r="R155" s="26">
        <f t="shared" si="18"/>
        <v>2105.0325691921494</v>
      </c>
      <c r="S155" s="27">
        <f t="shared" si="18"/>
        <v>510.95664616683916</v>
      </c>
      <c r="T155" s="27">
        <f t="shared" si="18"/>
        <v>0.0797532896774</v>
      </c>
      <c r="U155" s="27">
        <f t="shared" si="18"/>
        <v>0</v>
      </c>
      <c r="V155" s="28">
        <f t="shared" si="18"/>
        <v>631.5511411579546</v>
      </c>
      <c r="W155" s="26">
        <f t="shared" si="18"/>
        <v>0</v>
      </c>
      <c r="X155" s="27">
        <f t="shared" si="18"/>
        <v>0</v>
      </c>
      <c r="Y155" s="27">
        <f t="shared" si="18"/>
        <v>0</v>
      </c>
      <c r="Z155" s="27">
        <f t="shared" si="18"/>
        <v>0</v>
      </c>
      <c r="AA155" s="28">
        <f t="shared" si="18"/>
        <v>0</v>
      </c>
      <c r="AB155" s="26">
        <f t="shared" si="18"/>
        <v>0</v>
      </c>
      <c r="AC155" s="27">
        <f t="shared" si="18"/>
        <v>0</v>
      </c>
      <c r="AD155" s="27">
        <f t="shared" si="18"/>
        <v>0</v>
      </c>
      <c r="AE155" s="27">
        <f t="shared" si="18"/>
        <v>0</v>
      </c>
      <c r="AF155" s="28">
        <f t="shared" si="18"/>
        <v>0</v>
      </c>
      <c r="AG155" s="26">
        <f t="shared" si="18"/>
        <v>0</v>
      </c>
      <c r="AH155" s="27">
        <f t="shared" si="18"/>
        <v>0</v>
      </c>
      <c r="AI155" s="27">
        <f aca="true" t="shared" si="19" ref="AI155:BK155">AI154+AI124</f>
        <v>0</v>
      </c>
      <c r="AJ155" s="27">
        <f t="shared" si="19"/>
        <v>0</v>
      </c>
      <c r="AK155" s="28">
        <f t="shared" si="19"/>
        <v>0</v>
      </c>
      <c r="AL155" s="26">
        <f t="shared" si="19"/>
        <v>0</v>
      </c>
      <c r="AM155" s="27">
        <f t="shared" si="19"/>
        <v>0</v>
      </c>
      <c r="AN155" s="27">
        <f t="shared" si="19"/>
        <v>0</v>
      </c>
      <c r="AO155" s="27">
        <f t="shared" si="19"/>
        <v>0</v>
      </c>
      <c r="AP155" s="28">
        <f t="shared" si="19"/>
        <v>0</v>
      </c>
      <c r="AQ155" s="26">
        <f t="shared" si="19"/>
        <v>0</v>
      </c>
      <c r="AR155" s="27">
        <f t="shared" si="19"/>
        <v>0</v>
      </c>
      <c r="AS155" s="27">
        <f t="shared" si="19"/>
        <v>0</v>
      </c>
      <c r="AT155" s="27">
        <f t="shared" si="19"/>
        <v>0</v>
      </c>
      <c r="AU155" s="28">
        <f t="shared" si="19"/>
        <v>0</v>
      </c>
      <c r="AV155" s="26">
        <f t="shared" si="19"/>
        <v>31927.596230995412</v>
      </c>
      <c r="AW155" s="27">
        <f t="shared" si="19"/>
        <v>3971.6193821207594</v>
      </c>
      <c r="AX155" s="27">
        <f t="shared" si="19"/>
        <v>1.6984934356431</v>
      </c>
      <c r="AY155" s="27">
        <f t="shared" si="19"/>
        <v>0.032970767129</v>
      </c>
      <c r="AZ155" s="28">
        <f t="shared" si="19"/>
        <v>16823.512962101428</v>
      </c>
      <c r="BA155" s="26">
        <f t="shared" si="19"/>
        <v>0</v>
      </c>
      <c r="BB155" s="27">
        <f t="shared" si="19"/>
        <v>0</v>
      </c>
      <c r="BC155" s="27">
        <f t="shared" si="19"/>
        <v>0</v>
      </c>
      <c r="BD155" s="27">
        <f t="shared" si="19"/>
        <v>0</v>
      </c>
      <c r="BE155" s="28">
        <f t="shared" si="19"/>
        <v>0</v>
      </c>
      <c r="BF155" s="26">
        <f t="shared" si="19"/>
        <v>20031.81299726488</v>
      </c>
      <c r="BG155" s="27">
        <f t="shared" si="19"/>
        <v>1202.5481123792238</v>
      </c>
      <c r="BH155" s="27">
        <f t="shared" si="19"/>
        <v>10.9525426576442</v>
      </c>
      <c r="BI155" s="27">
        <f t="shared" si="19"/>
        <v>0</v>
      </c>
      <c r="BJ155" s="28">
        <f t="shared" si="19"/>
        <v>4378.58308623288</v>
      </c>
      <c r="BK155" s="28">
        <f t="shared" si="19"/>
        <v>95104.56541786247</v>
      </c>
    </row>
    <row r="156" spans="3:63" ht="15" customHeight="1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</row>
    <row r="157" spans="1:63" s="25" customFormat="1" ht="14.25">
      <c r="A157" s="20" t="s">
        <v>24</v>
      </c>
      <c r="B157" s="12" t="s">
        <v>25</v>
      </c>
      <c r="C157" s="21"/>
      <c r="D157" s="22"/>
      <c r="E157" s="22"/>
      <c r="F157" s="22"/>
      <c r="G157" s="23"/>
      <c r="H157" s="21"/>
      <c r="I157" s="22"/>
      <c r="J157" s="22"/>
      <c r="K157" s="22"/>
      <c r="L157" s="23"/>
      <c r="M157" s="21"/>
      <c r="N157" s="22"/>
      <c r="O157" s="22"/>
      <c r="P157" s="22"/>
      <c r="Q157" s="23"/>
      <c r="R157" s="21"/>
      <c r="S157" s="22"/>
      <c r="T157" s="22"/>
      <c r="U157" s="22"/>
      <c r="V157" s="23"/>
      <c r="W157" s="21"/>
      <c r="X157" s="22"/>
      <c r="Y157" s="22"/>
      <c r="Z157" s="22"/>
      <c r="AA157" s="23"/>
      <c r="AB157" s="21"/>
      <c r="AC157" s="22"/>
      <c r="AD157" s="22"/>
      <c r="AE157" s="22"/>
      <c r="AF157" s="23"/>
      <c r="AG157" s="21"/>
      <c r="AH157" s="22"/>
      <c r="AI157" s="22"/>
      <c r="AJ157" s="22"/>
      <c r="AK157" s="23"/>
      <c r="AL157" s="21"/>
      <c r="AM157" s="22"/>
      <c r="AN157" s="22"/>
      <c r="AO157" s="22"/>
      <c r="AP157" s="23"/>
      <c r="AQ157" s="21"/>
      <c r="AR157" s="22"/>
      <c r="AS157" s="22"/>
      <c r="AT157" s="22"/>
      <c r="AU157" s="23"/>
      <c r="AV157" s="21"/>
      <c r="AW157" s="22"/>
      <c r="AX157" s="22"/>
      <c r="AY157" s="22"/>
      <c r="AZ157" s="23"/>
      <c r="BA157" s="21"/>
      <c r="BB157" s="22"/>
      <c r="BC157" s="22"/>
      <c r="BD157" s="22"/>
      <c r="BE157" s="23"/>
      <c r="BF157" s="21"/>
      <c r="BG157" s="22"/>
      <c r="BH157" s="22"/>
      <c r="BI157" s="22"/>
      <c r="BJ157" s="23"/>
      <c r="BK157" s="24"/>
    </row>
    <row r="158" spans="1:63" s="25" customFormat="1" ht="14.25">
      <c r="A158" s="20" t="s">
        <v>7</v>
      </c>
      <c r="B158" s="8" t="s">
        <v>26</v>
      </c>
      <c r="C158" s="21"/>
      <c r="D158" s="22"/>
      <c r="E158" s="22"/>
      <c r="F158" s="22"/>
      <c r="G158" s="23"/>
      <c r="H158" s="21"/>
      <c r="I158" s="22"/>
      <c r="J158" s="22"/>
      <c r="K158" s="22"/>
      <c r="L158" s="23"/>
      <c r="M158" s="21"/>
      <c r="N158" s="22"/>
      <c r="O158" s="22"/>
      <c r="P158" s="22"/>
      <c r="Q158" s="23"/>
      <c r="R158" s="21"/>
      <c r="S158" s="22"/>
      <c r="T158" s="22"/>
      <c r="U158" s="22"/>
      <c r="V158" s="23"/>
      <c r="W158" s="21"/>
      <c r="X158" s="22"/>
      <c r="Y158" s="22"/>
      <c r="Z158" s="22"/>
      <c r="AA158" s="23"/>
      <c r="AB158" s="21"/>
      <c r="AC158" s="22"/>
      <c r="AD158" s="22"/>
      <c r="AE158" s="22"/>
      <c r="AF158" s="23"/>
      <c r="AG158" s="21"/>
      <c r="AH158" s="22"/>
      <c r="AI158" s="22"/>
      <c r="AJ158" s="22"/>
      <c r="AK158" s="23"/>
      <c r="AL158" s="21"/>
      <c r="AM158" s="22"/>
      <c r="AN158" s="22"/>
      <c r="AO158" s="22"/>
      <c r="AP158" s="23"/>
      <c r="AQ158" s="21"/>
      <c r="AR158" s="22"/>
      <c r="AS158" s="22"/>
      <c r="AT158" s="22"/>
      <c r="AU158" s="23"/>
      <c r="AV158" s="21"/>
      <c r="AW158" s="22"/>
      <c r="AX158" s="22"/>
      <c r="AY158" s="22"/>
      <c r="AZ158" s="23"/>
      <c r="BA158" s="21"/>
      <c r="BB158" s="22"/>
      <c r="BC158" s="22"/>
      <c r="BD158" s="22"/>
      <c r="BE158" s="23"/>
      <c r="BF158" s="21"/>
      <c r="BG158" s="22"/>
      <c r="BH158" s="22"/>
      <c r="BI158" s="22"/>
      <c r="BJ158" s="23"/>
      <c r="BK158" s="24"/>
    </row>
    <row r="159" spans="1:63" s="25" customFormat="1" ht="14.25">
      <c r="A159" s="20"/>
      <c r="B159" s="13" t="s">
        <v>207</v>
      </c>
      <c r="C159" s="21">
        <v>0</v>
      </c>
      <c r="D159" s="22">
        <v>0.022941379999999997</v>
      </c>
      <c r="E159" s="22">
        <v>0</v>
      </c>
      <c r="F159" s="22">
        <v>0</v>
      </c>
      <c r="G159" s="23">
        <v>0</v>
      </c>
      <c r="H159" s="21">
        <v>0.08148752867740001</v>
      </c>
      <c r="I159" s="22">
        <v>0.099550618</v>
      </c>
      <c r="J159" s="22">
        <v>0.001961511</v>
      </c>
      <c r="K159" s="22">
        <v>0</v>
      </c>
      <c r="L159" s="23">
        <v>0.16091721299999998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0.04154964999999999</v>
      </c>
      <c r="S159" s="22">
        <v>0.10446296599999998</v>
      </c>
      <c r="T159" s="22">
        <v>0</v>
      </c>
      <c r="U159" s="22">
        <v>0</v>
      </c>
      <c r="V159" s="23">
        <v>0.049055274999999995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1.5338587157691994</v>
      </c>
      <c r="AW159" s="22">
        <v>0.6031310394327238</v>
      </c>
      <c r="AX159" s="22">
        <v>0.000124954</v>
      </c>
      <c r="AY159" s="22">
        <v>0</v>
      </c>
      <c r="AZ159" s="23">
        <v>4.093448096094301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0.9892092511551002</v>
      </c>
      <c r="BG159" s="22">
        <v>0.20680835396769998</v>
      </c>
      <c r="BH159" s="22">
        <v>0.004887836</v>
      </c>
      <c r="BI159" s="22">
        <v>0</v>
      </c>
      <c r="BJ159" s="23">
        <v>1.3338541409667</v>
      </c>
      <c r="BK159" s="24">
        <f>SUM(C159:BJ159)</f>
        <v>9.327248529063123</v>
      </c>
    </row>
    <row r="160" spans="1:63" s="25" customFormat="1" ht="14.25">
      <c r="A160" s="20"/>
      <c r="B160" s="13" t="s">
        <v>208</v>
      </c>
      <c r="C160" s="21">
        <v>0</v>
      </c>
      <c r="D160" s="22">
        <v>0.7902900672258</v>
      </c>
      <c r="E160" s="22">
        <v>0</v>
      </c>
      <c r="F160" s="22">
        <v>0</v>
      </c>
      <c r="G160" s="23">
        <v>0</v>
      </c>
      <c r="H160" s="21">
        <v>53.39287859304349</v>
      </c>
      <c r="I160" s="22">
        <v>28.5691582634499</v>
      </c>
      <c r="J160" s="22">
        <v>0</v>
      </c>
      <c r="K160" s="22">
        <v>0</v>
      </c>
      <c r="L160" s="23">
        <v>69.46001911473522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27.20789794175609</v>
      </c>
      <c r="S160" s="22">
        <v>71.40894462006287</v>
      </c>
      <c r="T160" s="22">
        <v>0</v>
      </c>
      <c r="U160" s="22">
        <v>0</v>
      </c>
      <c r="V160" s="23">
        <v>21.7126947369313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896.615080431732</v>
      </c>
      <c r="AW160" s="22">
        <v>215.3086254079359</v>
      </c>
      <c r="AX160" s="22">
        <v>0.0232788876129</v>
      </c>
      <c r="AY160" s="22">
        <v>0</v>
      </c>
      <c r="AZ160" s="23">
        <v>1402.010923864008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602.3002850963379</v>
      </c>
      <c r="BG160" s="22">
        <v>55.79416686051779</v>
      </c>
      <c r="BH160" s="22">
        <v>0</v>
      </c>
      <c r="BI160" s="22">
        <v>0</v>
      </c>
      <c r="BJ160" s="23">
        <v>513.2424932049382</v>
      </c>
      <c r="BK160" s="24">
        <f>SUM(C160:BJ160)</f>
        <v>3957.836737090287</v>
      </c>
    </row>
    <row r="161" spans="1:63" s="30" customFormat="1" ht="14.25">
      <c r="A161" s="20"/>
      <c r="B161" s="8" t="s">
        <v>27</v>
      </c>
      <c r="C161" s="26">
        <f>SUM(C159:C160)</f>
        <v>0</v>
      </c>
      <c r="D161" s="26">
        <f aca="true" t="shared" si="20" ref="D161:BK161">SUM(D159:D160)</f>
        <v>0.8132314472258</v>
      </c>
      <c r="E161" s="26">
        <f t="shared" si="20"/>
        <v>0</v>
      </c>
      <c r="F161" s="26">
        <f t="shared" si="20"/>
        <v>0</v>
      </c>
      <c r="G161" s="26">
        <f t="shared" si="20"/>
        <v>0</v>
      </c>
      <c r="H161" s="26">
        <f t="shared" si="20"/>
        <v>53.47436612172089</v>
      </c>
      <c r="I161" s="26">
        <f t="shared" si="20"/>
        <v>28.6687088814499</v>
      </c>
      <c r="J161" s="26">
        <f t="shared" si="20"/>
        <v>0.001961511</v>
      </c>
      <c r="K161" s="26">
        <f t="shared" si="20"/>
        <v>0</v>
      </c>
      <c r="L161" s="26">
        <f t="shared" si="20"/>
        <v>69.62093632773522</v>
      </c>
      <c r="M161" s="26">
        <f t="shared" si="20"/>
        <v>0</v>
      </c>
      <c r="N161" s="26">
        <f t="shared" si="20"/>
        <v>0</v>
      </c>
      <c r="O161" s="26">
        <f t="shared" si="20"/>
        <v>0</v>
      </c>
      <c r="P161" s="26">
        <f t="shared" si="20"/>
        <v>0</v>
      </c>
      <c r="Q161" s="26">
        <f t="shared" si="20"/>
        <v>0</v>
      </c>
      <c r="R161" s="26">
        <f t="shared" si="20"/>
        <v>27.24944759175609</v>
      </c>
      <c r="S161" s="26">
        <f t="shared" si="20"/>
        <v>71.51340758606287</v>
      </c>
      <c r="T161" s="26">
        <f t="shared" si="20"/>
        <v>0</v>
      </c>
      <c r="U161" s="26">
        <f t="shared" si="20"/>
        <v>0</v>
      </c>
      <c r="V161" s="26">
        <f t="shared" si="20"/>
        <v>21.7617500119313</v>
      </c>
      <c r="W161" s="26">
        <f t="shared" si="20"/>
        <v>0</v>
      </c>
      <c r="X161" s="26">
        <f t="shared" si="20"/>
        <v>0</v>
      </c>
      <c r="Y161" s="26">
        <f t="shared" si="20"/>
        <v>0</v>
      </c>
      <c r="Z161" s="26">
        <f t="shared" si="20"/>
        <v>0</v>
      </c>
      <c r="AA161" s="26">
        <f t="shared" si="20"/>
        <v>0</v>
      </c>
      <c r="AB161" s="26">
        <f t="shared" si="20"/>
        <v>0</v>
      </c>
      <c r="AC161" s="26">
        <f t="shared" si="20"/>
        <v>0</v>
      </c>
      <c r="AD161" s="26">
        <f t="shared" si="20"/>
        <v>0</v>
      </c>
      <c r="AE161" s="26">
        <f t="shared" si="20"/>
        <v>0</v>
      </c>
      <c r="AF161" s="26">
        <f t="shared" si="20"/>
        <v>0</v>
      </c>
      <c r="AG161" s="26">
        <f t="shared" si="20"/>
        <v>0</v>
      </c>
      <c r="AH161" s="26">
        <f t="shared" si="20"/>
        <v>0</v>
      </c>
      <c r="AI161" s="26">
        <f t="shared" si="20"/>
        <v>0</v>
      </c>
      <c r="AJ161" s="26">
        <f t="shared" si="20"/>
        <v>0</v>
      </c>
      <c r="AK161" s="26">
        <f t="shared" si="20"/>
        <v>0</v>
      </c>
      <c r="AL161" s="26">
        <f t="shared" si="20"/>
        <v>0</v>
      </c>
      <c r="AM161" s="26">
        <f t="shared" si="20"/>
        <v>0</v>
      </c>
      <c r="AN161" s="26">
        <f t="shared" si="20"/>
        <v>0</v>
      </c>
      <c r="AO161" s="26">
        <f t="shared" si="20"/>
        <v>0</v>
      </c>
      <c r="AP161" s="26">
        <f t="shared" si="20"/>
        <v>0</v>
      </c>
      <c r="AQ161" s="26">
        <f t="shared" si="20"/>
        <v>0</v>
      </c>
      <c r="AR161" s="26">
        <f t="shared" si="20"/>
        <v>0</v>
      </c>
      <c r="AS161" s="26">
        <f t="shared" si="20"/>
        <v>0</v>
      </c>
      <c r="AT161" s="26">
        <f t="shared" si="20"/>
        <v>0</v>
      </c>
      <c r="AU161" s="26">
        <f t="shared" si="20"/>
        <v>0</v>
      </c>
      <c r="AV161" s="26">
        <f t="shared" si="20"/>
        <v>898.1489391475012</v>
      </c>
      <c r="AW161" s="26">
        <f t="shared" si="20"/>
        <v>215.91175644736862</v>
      </c>
      <c r="AX161" s="26">
        <f t="shared" si="20"/>
        <v>0.0234038416129</v>
      </c>
      <c r="AY161" s="26">
        <f t="shared" si="20"/>
        <v>0</v>
      </c>
      <c r="AZ161" s="26">
        <f t="shared" si="20"/>
        <v>1406.1043719601023</v>
      </c>
      <c r="BA161" s="26">
        <f t="shared" si="20"/>
        <v>0</v>
      </c>
      <c r="BB161" s="26">
        <f t="shared" si="20"/>
        <v>0</v>
      </c>
      <c r="BC161" s="26">
        <f t="shared" si="20"/>
        <v>0</v>
      </c>
      <c r="BD161" s="26">
        <f t="shared" si="20"/>
        <v>0</v>
      </c>
      <c r="BE161" s="26">
        <f t="shared" si="20"/>
        <v>0</v>
      </c>
      <c r="BF161" s="26">
        <f t="shared" si="20"/>
        <v>603.289494347493</v>
      </c>
      <c r="BG161" s="26">
        <f t="shared" si="20"/>
        <v>56.00097521448549</v>
      </c>
      <c r="BH161" s="26">
        <f t="shared" si="20"/>
        <v>0.004887836</v>
      </c>
      <c r="BI161" s="26">
        <f t="shared" si="20"/>
        <v>0</v>
      </c>
      <c r="BJ161" s="26">
        <f t="shared" si="20"/>
        <v>514.5763473459049</v>
      </c>
      <c r="BK161" s="26">
        <f t="shared" si="20"/>
        <v>3967.16398561935</v>
      </c>
    </row>
    <row r="162" spans="3:63" ht="15" customHeight="1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</row>
    <row r="163" spans="1:63" s="25" customFormat="1" ht="14.25">
      <c r="A163" s="20" t="s">
        <v>38</v>
      </c>
      <c r="B163" s="10" t="s">
        <v>39</v>
      </c>
      <c r="C163" s="32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4"/>
    </row>
    <row r="164" spans="1:63" s="25" customFormat="1" ht="14.25">
      <c r="A164" s="20" t="s">
        <v>7</v>
      </c>
      <c r="B164" s="14" t="s">
        <v>40</v>
      </c>
      <c r="C164" s="32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4"/>
    </row>
    <row r="165" spans="1:63" s="25" customFormat="1" ht="14.25">
      <c r="A165" s="20"/>
      <c r="B165" s="7" t="s">
        <v>209</v>
      </c>
      <c r="C165" s="21">
        <v>0</v>
      </c>
      <c r="D165" s="22">
        <v>0.9043473235649988</v>
      </c>
      <c r="E165" s="22">
        <v>0</v>
      </c>
      <c r="F165" s="22">
        <v>0</v>
      </c>
      <c r="G165" s="23">
        <v>0</v>
      </c>
      <c r="H165" s="21">
        <v>510.01060000000007</v>
      </c>
      <c r="I165" s="22">
        <v>2011.3910879737373</v>
      </c>
      <c r="J165" s="22">
        <v>19.3945</v>
      </c>
      <c r="K165" s="22">
        <v>0</v>
      </c>
      <c r="L165" s="23">
        <v>2509.436500000001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259.8458</v>
      </c>
      <c r="S165" s="22">
        <v>86.98780000000002</v>
      </c>
      <c r="T165" s="22">
        <v>0.0055</v>
      </c>
      <c r="U165" s="22">
        <v>0</v>
      </c>
      <c r="V165" s="23">
        <v>527.561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0</v>
      </c>
      <c r="AW165" s="22">
        <v>0</v>
      </c>
      <c r="AX165" s="22">
        <v>0</v>
      </c>
      <c r="AY165" s="22">
        <v>0</v>
      </c>
      <c r="AZ165" s="23">
        <v>0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0</v>
      </c>
      <c r="BG165" s="22">
        <v>0</v>
      </c>
      <c r="BH165" s="22">
        <v>0</v>
      </c>
      <c r="BI165" s="22">
        <v>0</v>
      </c>
      <c r="BJ165" s="23">
        <v>0</v>
      </c>
      <c r="BK165" s="24">
        <f>SUM(C165:BJ165)</f>
        <v>5925.537135297303</v>
      </c>
    </row>
    <row r="166" spans="1:63" s="30" customFormat="1" ht="14.25">
      <c r="A166" s="20"/>
      <c r="B166" s="8" t="s">
        <v>9</v>
      </c>
      <c r="C166" s="26">
        <f>SUM(C165)</f>
        <v>0</v>
      </c>
      <c r="D166" s="26">
        <f aca="true" t="shared" si="21" ref="D166:BJ166">SUM(D165)</f>
        <v>0.9043473235649988</v>
      </c>
      <c r="E166" s="26">
        <f t="shared" si="21"/>
        <v>0</v>
      </c>
      <c r="F166" s="26">
        <f t="shared" si="21"/>
        <v>0</v>
      </c>
      <c r="G166" s="26">
        <f t="shared" si="21"/>
        <v>0</v>
      </c>
      <c r="H166" s="26">
        <f t="shared" si="21"/>
        <v>510.01060000000007</v>
      </c>
      <c r="I166" s="26">
        <f t="shared" si="21"/>
        <v>2011.3910879737373</v>
      </c>
      <c r="J166" s="26">
        <f t="shared" si="21"/>
        <v>19.3945</v>
      </c>
      <c r="K166" s="26">
        <f t="shared" si="21"/>
        <v>0</v>
      </c>
      <c r="L166" s="26">
        <f t="shared" si="21"/>
        <v>2509.436500000001</v>
      </c>
      <c r="M166" s="26">
        <f t="shared" si="21"/>
        <v>0</v>
      </c>
      <c r="N166" s="26">
        <f t="shared" si="21"/>
        <v>0</v>
      </c>
      <c r="O166" s="26">
        <f t="shared" si="21"/>
        <v>0</v>
      </c>
      <c r="P166" s="26">
        <f t="shared" si="21"/>
        <v>0</v>
      </c>
      <c r="Q166" s="26">
        <f t="shared" si="21"/>
        <v>0</v>
      </c>
      <c r="R166" s="26">
        <f t="shared" si="21"/>
        <v>259.8458</v>
      </c>
      <c r="S166" s="26">
        <f t="shared" si="21"/>
        <v>86.98780000000002</v>
      </c>
      <c r="T166" s="26">
        <f t="shared" si="21"/>
        <v>0.0055</v>
      </c>
      <c r="U166" s="26">
        <f t="shared" si="21"/>
        <v>0</v>
      </c>
      <c r="V166" s="26">
        <f t="shared" si="21"/>
        <v>527.561</v>
      </c>
      <c r="W166" s="26">
        <f t="shared" si="21"/>
        <v>0</v>
      </c>
      <c r="X166" s="26">
        <f t="shared" si="21"/>
        <v>0</v>
      </c>
      <c r="Y166" s="26">
        <f t="shared" si="21"/>
        <v>0</v>
      </c>
      <c r="Z166" s="26">
        <f t="shared" si="21"/>
        <v>0</v>
      </c>
      <c r="AA166" s="26">
        <f t="shared" si="21"/>
        <v>0</v>
      </c>
      <c r="AB166" s="26">
        <f t="shared" si="21"/>
        <v>0</v>
      </c>
      <c r="AC166" s="26">
        <f t="shared" si="21"/>
        <v>0</v>
      </c>
      <c r="AD166" s="26">
        <f t="shared" si="21"/>
        <v>0</v>
      </c>
      <c r="AE166" s="26">
        <f t="shared" si="21"/>
        <v>0</v>
      </c>
      <c r="AF166" s="26">
        <f t="shared" si="21"/>
        <v>0</v>
      </c>
      <c r="AG166" s="26">
        <f t="shared" si="21"/>
        <v>0</v>
      </c>
      <c r="AH166" s="26">
        <f t="shared" si="21"/>
        <v>0</v>
      </c>
      <c r="AI166" s="26">
        <f t="shared" si="21"/>
        <v>0</v>
      </c>
      <c r="AJ166" s="26">
        <f t="shared" si="21"/>
        <v>0</v>
      </c>
      <c r="AK166" s="26">
        <f t="shared" si="21"/>
        <v>0</v>
      </c>
      <c r="AL166" s="26">
        <f t="shared" si="21"/>
        <v>0</v>
      </c>
      <c r="AM166" s="26">
        <f t="shared" si="21"/>
        <v>0</v>
      </c>
      <c r="AN166" s="26">
        <f t="shared" si="21"/>
        <v>0</v>
      </c>
      <c r="AO166" s="26">
        <f t="shared" si="21"/>
        <v>0</v>
      </c>
      <c r="AP166" s="26">
        <f t="shared" si="21"/>
        <v>0</v>
      </c>
      <c r="AQ166" s="26">
        <f t="shared" si="21"/>
        <v>0</v>
      </c>
      <c r="AR166" s="26">
        <f t="shared" si="21"/>
        <v>0</v>
      </c>
      <c r="AS166" s="26">
        <f t="shared" si="21"/>
        <v>0</v>
      </c>
      <c r="AT166" s="26">
        <f t="shared" si="21"/>
        <v>0</v>
      </c>
      <c r="AU166" s="26">
        <f t="shared" si="21"/>
        <v>0</v>
      </c>
      <c r="AV166" s="26">
        <f t="shared" si="21"/>
        <v>0</v>
      </c>
      <c r="AW166" s="26">
        <f t="shared" si="21"/>
        <v>0</v>
      </c>
      <c r="AX166" s="26">
        <f t="shared" si="21"/>
        <v>0</v>
      </c>
      <c r="AY166" s="26">
        <f t="shared" si="21"/>
        <v>0</v>
      </c>
      <c r="AZ166" s="26">
        <f t="shared" si="21"/>
        <v>0</v>
      </c>
      <c r="BA166" s="26">
        <f t="shared" si="21"/>
        <v>0</v>
      </c>
      <c r="BB166" s="26">
        <f t="shared" si="21"/>
        <v>0</v>
      </c>
      <c r="BC166" s="26">
        <f t="shared" si="21"/>
        <v>0</v>
      </c>
      <c r="BD166" s="26">
        <f t="shared" si="21"/>
        <v>0</v>
      </c>
      <c r="BE166" s="26">
        <f t="shared" si="21"/>
        <v>0</v>
      </c>
      <c r="BF166" s="26">
        <f t="shared" si="21"/>
        <v>0</v>
      </c>
      <c r="BG166" s="26">
        <f t="shared" si="21"/>
        <v>0</v>
      </c>
      <c r="BH166" s="26">
        <f t="shared" si="21"/>
        <v>0</v>
      </c>
      <c r="BI166" s="26">
        <f t="shared" si="21"/>
        <v>0</v>
      </c>
      <c r="BJ166" s="26">
        <f t="shared" si="21"/>
        <v>0</v>
      </c>
      <c r="BK166" s="29">
        <f>SUM(BK165)</f>
        <v>5925.537135297303</v>
      </c>
    </row>
    <row r="167" spans="1:63" s="25" customFormat="1" ht="14.25">
      <c r="A167" s="20" t="s">
        <v>10</v>
      </c>
      <c r="B167" s="5" t="s">
        <v>41</v>
      </c>
      <c r="C167" s="32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4"/>
    </row>
    <row r="168" spans="1:63" s="25" customFormat="1" ht="14.25">
      <c r="A168" s="20"/>
      <c r="B168" s="7" t="s">
        <v>231</v>
      </c>
      <c r="C168" s="21">
        <v>0</v>
      </c>
      <c r="D168" s="22">
        <v>4.461324138406452</v>
      </c>
      <c r="E168" s="22">
        <v>0</v>
      </c>
      <c r="F168" s="22">
        <v>0</v>
      </c>
      <c r="G168" s="23">
        <v>0</v>
      </c>
      <c r="H168" s="21">
        <v>0.5356000000000001</v>
      </c>
      <c r="I168" s="22">
        <v>31.279489042084528</v>
      </c>
      <c r="J168" s="22">
        <v>0</v>
      </c>
      <c r="K168" s="22">
        <v>0</v>
      </c>
      <c r="L168" s="23">
        <v>0.7921000000000001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0.19310000000000005</v>
      </c>
      <c r="S168" s="22">
        <v>23.3126</v>
      </c>
      <c r="T168" s="22">
        <v>0</v>
      </c>
      <c r="U168" s="22">
        <v>0</v>
      </c>
      <c r="V168" s="23">
        <v>0.1861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0</v>
      </c>
      <c r="AW168" s="22">
        <v>0</v>
      </c>
      <c r="AX168" s="22">
        <v>0</v>
      </c>
      <c r="AY168" s="22">
        <v>0</v>
      </c>
      <c r="AZ168" s="23">
        <v>0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0</v>
      </c>
      <c r="BG168" s="22">
        <v>0</v>
      </c>
      <c r="BH168" s="22">
        <v>0</v>
      </c>
      <c r="BI168" s="22">
        <v>0</v>
      </c>
      <c r="BJ168" s="23">
        <v>0</v>
      </c>
      <c r="BK168" s="24">
        <f aca="true" t="shared" si="22" ref="BK168:BK188">SUM(C168:BJ168)</f>
        <v>60.760313180490975</v>
      </c>
    </row>
    <row r="169" spans="1:63" s="25" customFormat="1" ht="14.25">
      <c r="A169" s="20"/>
      <c r="B169" s="7" t="s">
        <v>232</v>
      </c>
      <c r="C169" s="21">
        <v>0</v>
      </c>
      <c r="D169" s="22">
        <v>8.84536670514689</v>
      </c>
      <c r="E169" s="22">
        <v>0</v>
      </c>
      <c r="F169" s="22">
        <v>0</v>
      </c>
      <c r="G169" s="23">
        <v>0</v>
      </c>
      <c r="H169" s="21">
        <v>2.2557</v>
      </c>
      <c r="I169" s="22">
        <v>130.63979210035058</v>
      </c>
      <c r="J169" s="22">
        <v>0</v>
      </c>
      <c r="K169" s="22">
        <v>0</v>
      </c>
      <c r="L169" s="23">
        <v>0.998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1.4038</v>
      </c>
      <c r="S169" s="22">
        <v>0.023</v>
      </c>
      <c r="T169" s="22">
        <v>0</v>
      </c>
      <c r="U169" s="22">
        <v>0</v>
      </c>
      <c r="V169" s="23">
        <v>0.2163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0</v>
      </c>
      <c r="AC169" s="22">
        <v>0</v>
      </c>
      <c r="AD169" s="22">
        <v>0</v>
      </c>
      <c r="AE169" s="22">
        <v>0</v>
      </c>
      <c r="AF169" s="23">
        <v>0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0</v>
      </c>
      <c r="AM169" s="22">
        <v>0</v>
      </c>
      <c r="AN169" s="22">
        <v>0</v>
      </c>
      <c r="AO169" s="22">
        <v>0</v>
      </c>
      <c r="AP169" s="23">
        <v>0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0</v>
      </c>
      <c r="AW169" s="22">
        <v>0</v>
      </c>
      <c r="AX169" s="22">
        <v>0</v>
      </c>
      <c r="AY169" s="22">
        <v>0</v>
      </c>
      <c r="AZ169" s="23">
        <v>0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0</v>
      </c>
      <c r="BG169" s="22">
        <v>0</v>
      </c>
      <c r="BH169" s="22">
        <v>0</v>
      </c>
      <c r="BI169" s="22">
        <v>0</v>
      </c>
      <c r="BJ169" s="23">
        <v>0</v>
      </c>
      <c r="BK169" s="24">
        <f>SUM(C169:BJ169)</f>
        <v>144.38195880549742</v>
      </c>
    </row>
    <row r="170" spans="1:63" s="25" customFormat="1" ht="14.25">
      <c r="A170" s="20"/>
      <c r="B170" s="7" t="s">
        <v>233</v>
      </c>
      <c r="C170" s="21">
        <v>0</v>
      </c>
      <c r="D170" s="22">
        <v>2.494837139942581</v>
      </c>
      <c r="E170" s="22">
        <v>0</v>
      </c>
      <c r="F170" s="22">
        <v>0</v>
      </c>
      <c r="G170" s="23">
        <v>0</v>
      </c>
      <c r="H170" s="21">
        <v>1.6858000000000002</v>
      </c>
      <c r="I170" s="22">
        <v>10.947255931034839</v>
      </c>
      <c r="J170" s="22">
        <v>0</v>
      </c>
      <c r="K170" s="22">
        <v>0</v>
      </c>
      <c r="L170" s="23">
        <v>4.1564000000000005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0.8471</v>
      </c>
      <c r="S170" s="22">
        <v>0.086</v>
      </c>
      <c r="T170" s="22">
        <v>0</v>
      </c>
      <c r="U170" s="22">
        <v>0</v>
      </c>
      <c r="V170" s="23">
        <v>0.5278999999999999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0</v>
      </c>
      <c r="AW170" s="22">
        <v>0</v>
      </c>
      <c r="AX170" s="22">
        <v>0</v>
      </c>
      <c r="AY170" s="22">
        <v>0</v>
      </c>
      <c r="AZ170" s="23">
        <v>0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0</v>
      </c>
      <c r="BG170" s="22">
        <v>0</v>
      </c>
      <c r="BH170" s="22">
        <v>0</v>
      </c>
      <c r="BI170" s="22">
        <v>0</v>
      </c>
      <c r="BJ170" s="23">
        <v>0</v>
      </c>
      <c r="BK170" s="24">
        <f t="shared" si="22"/>
        <v>20.745293070977418</v>
      </c>
    </row>
    <row r="171" spans="1:63" s="25" customFormat="1" ht="14.25">
      <c r="A171" s="20"/>
      <c r="B171" s="7" t="s">
        <v>234</v>
      </c>
      <c r="C171" s="21">
        <v>0</v>
      </c>
      <c r="D171" s="22">
        <v>0.4423053671387097</v>
      </c>
      <c r="E171" s="22">
        <v>0</v>
      </c>
      <c r="F171" s="22">
        <v>0</v>
      </c>
      <c r="G171" s="23">
        <v>0</v>
      </c>
      <c r="H171" s="21">
        <v>0.6187999999999999</v>
      </c>
      <c r="I171" s="22">
        <v>0.018368948067741662</v>
      </c>
      <c r="J171" s="22">
        <v>0.0042</v>
      </c>
      <c r="K171" s="22">
        <v>0</v>
      </c>
      <c r="L171" s="23">
        <v>0.8158000000000001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0.26539999999999997</v>
      </c>
      <c r="S171" s="22">
        <v>0.0024000000000000002</v>
      </c>
      <c r="T171" s="22">
        <v>0</v>
      </c>
      <c r="U171" s="22">
        <v>0</v>
      </c>
      <c r="V171" s="23">
        <v>0.3311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0</v>
      </c>
      <c r="AW171" s="22">
        <v>0</v>
      </c>
      <c r="AX171" s="22">
        <v>0</v>
      </c>
      <c r="AY171" s="22">
        <v>0</v>
      </c>
      <c r="AZ171" s="23">
        <v>0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0</v>
      </c>
      <c r="BG171" s="22">
        <v>0</v>
      </c>
      <c r="BH171" s="22">
        <v>0</v>
      </c>
      <c r="BI171" s="22">
        <v>0</v>
      </c>
      <c r="BJ171" s="23">
        <v>0</v>
      </c>
      <c r="BK171" s="24">
        <f t="shared" si="22"/>
        <v>2.4983743152064517</v>
      </c>
    </row>
    <row r="172" spans="1:63" s="25" customFormat="1" ht="14.25">
      <c r="A172" s="20"/>
      <c r="B172" s="7" t="s">
        <v>218</v>
      </c>
      <c r="C172" s="21">
        <v>0</v>
      </c>
      <c r="D172" s="22">
        <v>3.824151916722581</v>
      </c>
      <c r="E172" s="22">
        <v>0</v>
      </c>
      <c r="F172" s="22">
        <v>0</v>
      </c>
      <c r="G172" s="23">
        <v>0</v>
      </c>
      <c r="H172" s="21">
        <v>3.0046</v>
      </c>
      <c r="I172" s="22">
        <v>11.508855637838705</v>
      </c>
      <c r="J172" s="22">
        <v>0</v>
      </c>
      <c r="K172" s="22">
        <v>0</v>
      </c>
      <c r="L172" s="23">
        <v>14.309099999999999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1.3163000000000005</v>
      </c>
      <c r="S172" s="22">
        <v>0.0013</v>
      </c>
      <c r="T172" s="22">
        <v>0</v>
      </c>
      <c r="U172" s="22">
        <v>0</v>
      </c>
      <c r="V172" s="23">
        <v>1.8119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0</v>
      </c>
      <c r="AW172" s="22">
        <v>0</v>
      </c>
      <c r="AX172" s="22">
        <v>0</v>
      </c>
      <c r="AY172" s="22">
        <v>0</v>
      </c>
      <c r="AZ172" s="23">
        <v>0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0</v>
      </c>
      <c r="BG172" s="22">
        <v>0</v>
      </c>
      <c r="BH172" s="22">
        <v>0</v>
      </c>
      <c r="BI172" s="22">
        <v>0</v>
      </c>
      <c r="BJ172" s="23">
        <v>0</v>
      </c>
      <c r="BK172" s="24">
        <f>SUM(C172:BJ172)</f>
        <v>35.77620755456129</v>
      </c>
    </row>
    <row r="173" spans="1:63" s="25" customFormat="1" ht="14.25">
      <c r="A173" s="20"/>
      <c r="B173" s="7" t="s">
        <v>235</v>
      </c>
      <c r="C173" s="21">
        <v>0</v>
      </c>
      <c r="D173" s="22">
        <v>0.7303919819429034</v>
      </c>
      <c r="E173" s="22">
        <v>0</v>
      </c>
      <c r="F173" s="22">
        <v>0</v>
      </c>
      <c r="G173" s="23">
        <v>0</v>
      </c>
      <c r="H173" s="21">
        <v>4.0994</v>
      </c>
      <c r="I173" s="22">
        <v>1.6214906986664561</v>
      </c>
      <c r="J173" s="22">
        <v>0</v>
      </c>
      <c r="K173" s="22">
        <v>0</v>
      </c>
      <c r="L173" s="23">
        <v>5.1728</v>
      </c>
      <c r="M173" s="21">
        <v>0</v>
      </c>
      <c r="N173" s="22">
        <v>0</v>
      </c>
      <c r="O173" s="22">
        <v>0</v>
      </c>
      <c r="P173" s="22">
        <v>0</v>
      </c>
      <c r="Q173" s="23">
        <v>0</v>
      </c>
      <c r="R173" s="21">
        <v>1.5065999999999997</v>
      </c>
      <c r="S173" s="22">
        <v>0</v>
      </c>
      <c r="T173" s="22">
        <v>0</v>
      </c>
      <c r="U173" s="22">
        <v>0</v>
      </c>
      <c r="V173" s="23">
        <v>1.5395</v>
      </c>
      <c r="W173" s="21">
        <v>0</v>
      </c>
      <c r="X173" s="22">
        <v>0</v>
      </c>
      <c r="Y173" s="22">
        <v>0</v>
      </c>
      <c r="Z173" s="22">
        <v>0</v>
      </c>
      <c r="AA173" s="23">
        <v>0</v>
      </c>
      <c r="AB173" s="21">
        <v>0</v>
      </c>
      <c r="AC173" s="22">
        <v>0</v>
      </c>
      <c r="AD173" s="22">
        <v>0</v>
      </c>
      <c r="AE173" s="22">
        <v>0</v>
      </c>
      <c r="AF173" s="23">
        <v>0</v>
      </c>
      <c r="AG173" s="21">
        <v>0</v>
      </c>
      <c r="AH173" s="22">
        <v>0</v>
      </c>
      <c r="AI173" s="22">
        <v>0</v>
      </c>
      <c r="AJ173" s="22">
        <v>0</v>
      </c>
      <c r="AK173" s="23">
        <v>0</v>
      </c>
      <c r="AL173" s="21">
        <v>0</v>
      </c>
      <c r="AM173" s="22">
        <v>0</v>
      </c>
      <c r="AN173" s="22">
        <v>0</v>
      </c>
      <c r="AO173" s="22">
        <v>0</v>
      </c>
      <c r="AP173" s="23">
        <v>0</v>
      </c>
      <c r="AQ173" s="21">
        <v>0</v>
      </c>
      <c r="AR173" s="22">
        <v>0</v>
      </c>
      <c r="AS173" s="22">
        <v>0</v>
      </c>
      <c r="AT173" s="22">
        <v>0</v>
      </c>
      <c r="AU173" s="23">
        <v>0</v>
      </c>
      <c r="AV173" s="21">
        <v>0</v>
      </c>
      <c r="AW173" s="22">
        <v>0</v>
      </c>
      <c r="AX173" s="22">
        <v>0</v>
      </c>
      <c r="AY173" s="22">
        <v>0</v>
      </c>
      <c r="AZ173" s="23">
        <v>0</v>
      </c>
      <c r="BA173" s="21">
        <v>0</v>
      </c>
      <c r="BB173" s="22">
        <v>0</v>
      </c>
      <c r="BC173" s="22">
        <v>0</v>
      </c>
      <c r="BD173" s="22">
        <v>0</v>
      </c>
      <c r="BE173" s="23">
        <v>0</v>
      </c>
      <c r="BF173" s="21">
        <v>0</v>
      </c>
      <c r="BG173" s="22">
        <v>0</v>
      </c>
      <c r="BH173" s="22">
        <v>0</v>
      </c>
      <c r="BI173" s="22">
        <v>0</v>
      </c>
      <c r="BJ173" s="23">
        <v>0</v>
      </c>
      <c r="BK173" s="24">
        <f>SUM(C173:BJ173)</f>
        <v>14.670182680609358</v>
      </c>
    </row>
    <row r="174" spans="1:63" s="25" customFormat="1" ht="14.25">
      <c r="A174" s="20"/>
      <c r="B174" s="7" t="s">
        <v>236</v>
      </c>
      <c r="C174" s="21">
        <v>0</v>
      </c>
      <c r="D174" s="22">
        <v>66.74071618804004</v>
      </c>
      <c r="E174" s="22">
        <v>0</v>
      </c>
      <c r="F174" s="22">
        <v>0</v>
      </c>
      <c r="G174" s="23">
        <v>0</v>
      </c>
      <c r="H174" s="21">
        <v>77.6486</v>
      </c>
      <c r="I174" s="22">
        <v>7901.084678669463</v>
      </c>
      <c r="J174" s="22">
        <v>0.5681</v>
      </c>
      <c r="K174" s="22">
        <v>0</v>
      </c>
      <c r="L174" s="23">
        <v>294.79400000000004</v>
      </c>
      <c r="M174" s="21">
        <v>0</v>
      </c>
      <c r="N174" s="22">
        <v>0</v>
      </c>
      <c r="O174" s="22">
        <v>0</v>
      </c>
      <c r="P174" s="22">
        <v>0</v>
      </c>
      <c r="Q174" s="23">
        <v>0</v>
      </c>
      <c r="R174" s="21">
        <v>51.583499999999994</v>
      </c>
      <c r="S174" s="22">
        <v>8.6997</v>
      </c>
      <c r="T174" s="22">
        <v>0</v>
      </c>
      <c r="U174" s="22">
        <v>0</v>
      </c>
      <c r="V174" s="23">
        <v>78.44670000000004</v>
      </c>
      <c r="W174" s="21">
        <v>0</v>
      </c>
      <c r="X174" s="22">
        <v>0</v>
      </c>
      <c r="Y174" s="22">
        <v>0</v>
      </c>
      <c r="Z174" s="22">
        <v>0</v>
      </c>
      <c r="AA174" s="23">
        <v>0</v>
      </c>
      <c r="AB174" s="21">
        <v>0</v>
      </c>
      <c r="AC174" s="22">
        <v>0</v>
      </c>
      <c r="AD174" s="22">
        <v>0</v>
      </c>
      <c r="AE174" s="22">
        <v>0</v>
      </c>
      <c r="AF174" s="23">
        <v>0</v>
      </c>
      <c r="AG174" s="21">
        <v>0</v>
      </c>
      <c r="AH174" s="22">
        <v>0</v>
      </c>
      <c r="AI174" s="22">
        <v>0</v>
      </c>
      <c r="AJ174" s="22">
        <v>0</v>
      </c>
      <c r="AK174" s="23">
        <v>0</v>
      </c>
      <c r="AL174" s="21">
        <v>0</v>
      </c>
      <c r="AM174" s="22">
        <v>0</v>
      </c>
      <c r="AN174" s="22">
        <v>0</v>
      </c>
      <c r="AO174" s="22">
        <v>0</v>
      </c>
      <c r="AP174" s="23">
        <v>0</v>
      </c>
      <c r="AQ174" s="21">
        <v>0</v>
      </c>
      <c r="AR174" s="22">
        <v>0</v>
      </c>
      <c r="AS174" s="22">
        <v>0</v>
      </c>
      <c r="AT174" s="22">
        <v>0</v>
      </c>
      <c r="AU174" s="23">
        <v>0</v>
      </c>
      <c r="AV174" s="21">
        <v>0</v>
      </c>
      <c r="AW174" s="22">
        <v>0</v>
      </c>
      <c r="AX174" s="22">
        <v>0</v>
      </c>
      <c r="AY174" s="22">
        <v>0</v>
      </c>
      <c r="AZ174" s="23">
        <v>0</v>
      </c>
      <c r="BA174" s="21">
        <v>0</v>
      </c>
      <c r="BB174" s="22">
        <v>0</v>
      </c>
      <c r="BC174" s="22">
        <v>0</v>
      </c>
      <c r="BD174" s="22">
        <v>0</v>
      </c>
      <c r="BE174" s="23">
        <v>0</v>
      </c>
      <c r="BF174" s="21">
        <v>0</v>
      </c>
      <c r="BG174" s="22">
        <v>0</v>
      </c>
      <c r="BH174" s="22">
        <v>0</v>
      </c>
      <c r="BI174" s="22">
        <v>0</v>
      </c>
      <c r="BJ174" s="23">
        <v>0</v>
      </c>
      <c r="BK174" s="24">
        <f>SUM(C174:BJ174)</f>
        <v>8479.565994857503</v>
      </c>
    </row>
    <row r="175" spans="1:63" s="25" customFormat="1" ht="14.25">
      <c r="A175" s="20"/>
      <c r="B175" s="7" t="s">
        <v>49</v>
      </c>
      <c r="C175" s="21">
        <v>0</v>
      </c>
      <c r="D175" s="22">
        <v>0.4963240308891895</v>
      </c>
      <c r="E175" s="22">
        <v>0</v>
      </c>
      <c r="F175" s="22">
        <v>0</v>
      </c>
      <c r="G175" s="23">
        <v>0</v>
      </c>
      <c r="H175" s="21">
        <v>540.5934</v>
      </c>
      <c r="I175" s="22">
        <v>12244.819739976969</v>
      </c>
      <c r="J175" s="22">
        <v>43.3514</v>
      </c>
      <c r="K175" s="22">
        <v>0</v>
      </c>
      <c r="L175" s="23">
        <v>1033.7538</v>
      </c>
      <c r="M175" s="21">
        <v>0</v>
      </c>
      <c r="N175" s="22">
        <v>0</v>
      </c>
      <c r="O175" s="22">
        <v>0</v>
      </c>
      <c r="P175" s="22">
        <v>0</v>
      </c>
      <c r="Q175" s="23">
        <v>0</v>
      </c>
      <c r="R175" s="21">
        <v>245.5518</v>
      </c>
      <c r="S175" s="22">
        <v>129.33460000000002</v>
      </c>
      <c r="T175" s="22">
        <v>1.029</v>
      </c>
      <c r="U175" s="22">
        <v>0</v>
      </c>
      <c r="V175" s="23">
        <v>281.4796999999999</v>
      </c>
      <c r="W175" s="21">
        <v>0</v>
      </c>
      <c r="X175" s="22">
        <v>0</v>
      </c>
      <c r="Y175" s="22">
        <v>0</v>
      </c>
      <c r="Z175" s="22">
        <v>0</v>
      </c>
      <c r="AA175" s="23">
        <v>0</v>
      </c>
      <c r="AB175" s="21">
        <v>0</v>
      </c>
      <c r="AC175" s="22">
        <v>0</v>
      </c>
      <c r="AD175" s="22">
        <v>0</v>
      </c>
      <c r="AE175" s="22">
        <v>0</v>
      </c>
      <c r="AF175" s="23">
        <v>0</v>
      </c>
      <c r="AG175" s="21">
        <v>0</v>
      </c>
      <c r="AH175" s="22">
        <v>0</v>
      </c>
      <c r="AI175" s="22">
        <v>0</v>
      </c>
      <c r="AJ175" s="22">
        <v>0</v>
      </c>
      <c r="AK175" s="23">
        <v>0</v>
      </c>
      <c r="AL175" s="21">
        <v>0</v>
      </c>
      <c r="AM175" s="22">
        <v>0</v>
      </c>
      <c r="AN175" s="22">
        <v>0</v>
      </c>
      <c r="AO175" s="22">
        <v>0</v>
      </c>
      <c r="AP175" s="23">
        <v>0</v>
      </c>
      <c r="AQ175" s="21">
        <v>0</v>
      </c>
      <c r="AR175" s="22">
        <v>0</v>
      </c>
      <c r="AS175" s="22">
        <v>0</v>
      </c>
      <c r="AT175" s="22">
        <v>0</v>
      </c>
      <c r="AU175" s="23">
        <v>0</v>
      </c>
      <c r="AV175" s="21">
        <v>0</v>
      </c>
      <c r="AW175" s="22">
        <v>0</v>
      </c>
      <c r="AX175" s="22">
        <v>0</v>
      </c>
      <c r="AY175" s="22">
        <v>0</v>
      </c>
      <c r="AZ175" s="23">
        <v>0</v>
      </c>
      <c r="BA175" s="21">
        <v>0</v>
      </c>
      <c r="BB175" s="22">
        <v>0</v>
      </c>
      <c r="BC175" s="22">
        <v>0</v>
      </c>
      <c r="BD175" s="22">
        <v>0</v>
      </c>
      <c r="BE175" s="23">
        <v>0</v>
      </c>
      <c r="BF175" s="21">
        <v>0</v>
      </c>
      <c r="BG175" s="22">
        <v>0</v>
      </c>
      <c r="BH175" s="22">
        <v>0</v>
      </c>
      <c r="BI175" s="22">
        <v>0</v>
      </c>
      <c r="BJ175" s="23">
        <v>0</v>
      </c>
      <c r="BK175" s="24">
        <f t="shared" si="22"/>
        <v>14520.409764007858</v>
      </c>
    </row>
    <row r="176" spans="1:63" s="25" customFormat="1" ht="14.25">
      <c r="A176" s="20"/>
      <c r="B176" s="7" t="s">
        <v>237</v>
      </c>
      <c r="C176" s="21">
        <v>0</v>
      </c>
      <c r="D176" s="22">
        <v>0.8901033035942626</v>
      </c>
      <c r="E176" s="22">
        <v>0</v>
      </c>
      <c r="F176" s="22">
        <v>0</v>
      </c>
      <c r="G176" s="23">
        <v>0</v>
      </c>
      <c r="H176" s="21">
        <v>3.7814000000000005</v>
      </c>
      <c r="I176" s="22">
        <v>35.27197794378636</v>
      </c>
      <c r="J176" s="22">
        <v>0</v>
      </c>
      <c r="K176" s="22">
        <v>0</v>
      </c>
      <c r="L176" s="23">
        <v>7.5226000000000015</v>
      </c>
      <c r="M176" s="21">
        <v>0</v>
      </c>
      <c r="N176" s="22">
        <v>0</v>
      </c>
      <c r="O176" s="22">
        <v>0</v>
      </c>
      <c r="P176" s="22">
        <v>0</v>
      </c>
      <c r="Q176" s="23">
        <v>0</v>
      </c>
      <c r="R176" s="21">
        <v>1.4712999999999998</v>
      </c>
      <c r="S176" s="22">
        <v>0.1878</v>
      </c>
      <c r="T176" s="22">
        <v>0</v>
      </c>
      <c r="U176" s="22">
        <v>0</v>
      </c>
      <c r="V176" s="23">
        <v>2.9039</v>
      </c>
      <c r="W176" s="21">
        <v>0</v>
      </c>
      <c r="X176" s="22">
        <v>0</v>
      </c>
      <c r="Y176" s="22">
        <v>0</v>
      </c>
      <c r="Z176" s="22">
        <v>0</v>
      </c>
      <c r="AA176" s="23">
        <v>0</v>
      </c>
      <c r="AB176" s="21">
        <v>0</v>
      </c>
      <c r="AC176" s="22">
        <v>0</v>
      </c>
      <c r="AD176" s="22">
        <v>0</v>
      </c>
      <c r="AE176" s="22">
        <v>0</v>
      </c>
      <c r="AF176" s="23">
        <v>0</v>
      </c>
      <c r="AG176" s="21">
        <v>0</v>
      </c>
      <c r="AH176" s="22">
        <v>0</v>
      </c>
      <c r="AI176" s="22">
        <v>0</v>
      </c>
      <c r="AJ176" s="22">
        <v>0</v>
      </c>
      <c r="AK176" s="23">
        <v>0</v>
      </c>
      <c r="AL176" s="21">
        <v>0</v>
      </c>
      <c r="AM176" s="22">
        <v>0</v>
      </c>
      <c r="AN176" s="22">
        <v>0</v>
      </c>
      <c r="AO176" s="22">
        <v>0</v>
      </c>
      <c r="AP176" s="23">
        <v>0</v>
      </c>
      <c r="AQ176" s="21">
        <v>0</v>
      </c>
      <c r="AR176" s="22">
        <v>0</v>
      </c>
      <c r="AS176" s="22">
        <v>0</v>
      </c>
      <c r="AT176" s="22">
        <v>0</v>
      </c>
      <c r="AU176" s="23">
        <v>0</v>
      </c>
      <c r="AV176" s="21">
        <v>0</v>
      </c>
      <c r="AW176" s="22">
        <v>0</v>
      </c>
      <c r="AX176" s="22">
        <v>0</v>
      </c>
      <c r="AY176" s="22">
        <v>0</v>
      </c>
      <c r="AZ176" s="23">
        <v>0</v>
      </c>
      <c r="BA176" s="21">
        <v>0</v>
      </c>
      <c r="BB176" s="22">
        <v>0</v>
      </c>
      <c r="BC176" s="22">
        <v>0</v>
      </c>
      <c r="BD176" s="22">
        <v>0</v>
      </c>
      <c r="BE176" s="23">
        <v>0</v>
      </c>
      <c r="BF176" s="21">
        <v>0</v>
      </c>
      <c r="BG176" s="22">
        <v>0</v>
      </c>
      <c r="BH176" s="22">
        <v>0</v>
      </c>
      <c r="BI176" s="22">
        <v>0</v>
      </c>
      <c r="BJ176" s="23">
        <v>0</v>
      </c>
      <c r="BK176" s="24">
        <f t="shared" si="22"/>
        <v>52.02908124738063</v>
      </c>
    </row>
    <row r="177" spans="1:63" s="25" customFormat="1" ht="14.25">
      <c r="A177" s="20"/>
      <c r="B177" s="7" t="s">
        <v>238</v>
      </c>
      <c r="C177" s="21">
        <v>0</v>
      </c>
      <c r="D177" s="22">
        <v>1.0298300959709108</v>
      </c>
      <c r="E177" s="22">
        <v>0</v>
      </c>
      <c r="F177" s="22">
        <v>0</v>
      </c>
      <c r="G177" s="23">
        <v>0</v>
      </c>
      <c r="H177" s="21">
        <v>5.3751</v>
      </c>
      <c r="I177" s="22">
        <v>0.11260705453941189</v>
      </c>
      <c r="J177" s="22">
        <v>0</v>
      </c>
      <c r="K177" s="22">
        <v>0</v>
      </c>
      <c r="L177" s="23">
        <v>13.937899999999999</v>
      </c>
      <c r="M177" s="21">
        <v>0</v>
      </c>
      <c r="N177" s="22">
        <v>0</v>
      </c>
      <c r="O177" s="22">
        <v>0</v>
      </c>
      <c r="P177" s="22">
        <v>0</v>
      </c>
      <c r="Q177" s="23">
        <v>0</v>
      </c>
      <c r="R177" s="21">
        <v>1.7389999999999994</v>
      </c>
      <c r="S177" s="22">
        <v>0.1224</v>
      </c>
      <c r="T177" s="22">
        <v>0</v>
      </c>
      <c r="U177" s="22">
        <v>0</v>
      </c>
      <c r="V177" s="23">
        <v>0.9441</v>
      </c>
      <c r="W177" s="21">
        <v>0</v>
      </c>
      <c r="X177" s="22">
        <v>0</v>
      </c>
      <c r="Y177" s="22">
        <v>0</v>
      </c>
      <c r="Z177" s="22">
        <v>0</v>
      </c>
      <c r="AA177" s="23">
        <v>0</v>
      </c>
      <c r="AB177" s="21">
        <v>0</v>
      </c>
      <c r="AC177" s="22">
        <v>0</v>
      </c>
      <c r="AD177" s="22">
        <v>0</v>
      </c>
      <c r="AE177" s="22">
        <v>0</v>
      </c>
      <c r="AF177" s="23">
        <v>0</v>
      </c>
      <c r="AG177" s="21">
        <v>0</v>
      </c>
      <c r="AH177" s="22">
        <v>0</v>
      </c>
      <c r="AI177" s="22">
        <v>0</v>
      </c>
      <c r="AJ177" s="22">
        <v>0</v>
      </c>
      <c r="AK177" s="23">
        <v>0</v>
      </c>
      <c r="AL177" s="21">
        <v>0</v>
      </c>
      <c r="AM177" s="22">
        <v>0</v>
      </c>
      <c r="AN177" s="22">
        <v>0</v>
      </c>
      <c r="AO177" s="22">
        <v>0</v>
      </c>
      <c r="AP177" s="23">
        <v>0</v>
      </c>
      <c r="AQ177" s="21">
        <v>0</v>
      </c>
      <c r="AR177" s="22">
        <v>0</v>
      </c>
      <c r="AS177" s="22">
        <v>0</v>
      </c>
      <c r="AT177" s="22">
        <v>0</v>
      </c>
      <c r="AU177" s="23">
        <v>0</v>
      </c>
      <c r="AV177" s="21">
        <v>0</v>
      </c>
      <c r="AW177" s="22">
        <v>0</v>
      </c>
      <c r="AX177" s="22">
        <v>0</v>
      </c>
      <c r="AY177" s="22">
        <v>0</v>
      </c>
      <c r="AZ177" s="23">
        <v>0</v>
      </c>
      <c r="BA177" s="21">
        <v>0</v>
      </c>
      <c r="BB177" s="22">
        <v>0</v>
      </c>
      <c r="BC177" s="22">
        <v>0</v>
      </c>
      <c r="BD177" s="22">
        <v>0</v>
      </c>
      <c r="BE177" s="23">
        <v>0</v>
      </c>
      <c r="BF177" s="21">
        <v>0</v>
      </c>
      <c r="BG177" s="22">
        <v>0</v>
      </c>
      <c r="BH177" s="22">
        <v>0</v>
      </c>
      <c r="BI177" s="22">
        <v>0</v>
      </c>
      <c r="BJ177" s="23">
        <v>0</v>
      </c>
      <c r="BK177" s="24">
        <f t="shared" si="22"/>
        <v>23.26093715051032</v>
      </c>
    </row>
    <row r="178" spans="1:63" s="25" customFormat="1" ht="14.25">
      <c r="A178" s="20"/>
      <c r="B178" s="7" t="s">
        <v>239</v>
      </c>
      <c r="C178" s="21">
        <v>0</v>
      </c>
      <c r="D178" s="22">
        <v>16.258185124331405</v>
      </c>
      <c r="E178" s="22">
        <v>0</v>
      </c>
      <c r="F178" s="22">
        <v>0</v>
      </c>
      <c r="G178" s="23">
        <v>0</v>
      </c>
      <c r="H178" s="21">
        <v>79.6378</v>
      </c>
      <c r="I178" s="22">
        <v>1083.2203368311486</v>
      </c>
      <c r="J178" s="22">
        <v>0.0055</v>
      </c>
      <c r="K178" s="22">
        <v>0</v>
      </c>
      <c r="L178" s="23">
        <v>406.7892999999999</v>
      </c>
      <c r="M178" s="21">
        <v>0</v>
      </c>
      <c r="N178" s="22">
        <v>0</v>
      </c>
      <c r="O178" s="22">
        <v>0</v>
      </c>
      <c r="P178" s="22">
        <v>0</v>
      </c>
      <c r="Q178" s="23">
        <v>0</v>
      </c>
      <c r="R178" s="21">
        <v>40.9908</v>
      </c>
      <c r="S178" s="22">
        <v>6.076100000000001</v>
      </c>
      <c r="T178" s="22">
        <v>0</v>
      </c>
      <c r="U178" s="22">
        <v>0</v>
      </c>
      <c r="V178" s="23">
        <v>57.46639999999999</v>
      </c>
      <c r="W178" s="21">
        <v>0</v>
      </c>
      <c r="X178" s="22">
        <v>0</v>
      </c>
      <c r="Y178" s="22">
        <v>0</v>
      </c>
      <c r="Z178" s="22">
        <v>0</v>
      </c>
      <c r="AA178" s="23">
        <v>0</v>
      </c>
      <c r="AB178" s="21">
        <v>0</v>
      </c>
      <c r="AC178" s="22">
        <v>0</v>
      </c>
      <c r="AD178" s="22">
        <v>0</v>
      </c>
      <c r="AE178" s="22">
        <v>0</v>
      </c>
      <c r="AF178" s="23">
        <v>0</v>
      </c>
      <c r="AG178" s="21">
        <v>0</v>
      </c>
      <c r="AH178" s="22">
        <v>0</v>
      </c>
      <c r="AI178" s="22">
        <v>0</v>
      </c>
      <c r="AJ178" s="22">
        <v>0</v>
      </c>
      <c r="AK178" s="23">
        <v>0</v>
      </c>
      <c r="AL178" s="21">
        <v>0</v>
      </c>
      <c r="AM178" s="22">
        <v>0</v>
      </c>
      <c r="AN178" s="22">
        <v>0</v>
      </c>
      <c r="AO178" s="22">
        <v>0</v>
      </c>
      <c r="AP178" s="23">
        <v>0</v>
      </c>
      <c r="AQ178" s="21">
        <v>0</v>
      </c>
      <c r="AR178" s="22">
        <v>0</v>
      </c>
      <c r="AS178" s="22">
        <v>0</v>
      </c>
      <c r="AT178" s="22">
        <v>0</v>
      </c>
      <c r="AU178" s="23">
        <v>0</v>
      </c>
      <c r="AV178" s="21">
        <v>0</v>
      </c>
      <c r="AW178" s="22">
        <v>0</v>
      </c>
      <c r="AX178" s="22">
        <v>0</v>
      </c>
      <c r="AY178" s="22">
        <v>0</v>
      </c>
      <c r="AZ178" s="23">
        <v>0</v>
      </c>
      <c r="BA178" s="21">
        <v>0</v>
      </c>
      <c r="BB178" s="22">
        <v>0</v>
      </c>
      <c r="BC178" s="22">
        <v>0</v>
      </c>
      <c r="BD178" s="22">
        <v>0</v>
      </c>
      <c r="BE178" s="23">
        <v>0</v>
      </c>
      <c r="BF178" s="21">
        <v>0</v>
      </c>
      <c r="BG178" s="22">
        <v>0</v>
      </c>
      <c r="BH178" s="22">
        <v>0</v>
      </c>
      <c r="BI178" s="22">
        <v>0</v>
      </c>
      <c r="BJ178" s="23">
        <v>0</v>
      </c>
      <c r="BK178" s="24">
        <f t="shared" si="22"/>
        <v>1690.44442195548</v>
      </c>
    </row>
    <row r="179" spans="1:63" s="25" customFormat="1" ht="14.25">
      <c r="A179" s="20"/>
      <c r="B179" s="7" t="s">
        <v>240</v>
      </c>
      <c r="C179" s="21">
        <v>0</v>
      </c>
      <c r="D179" s="22">
        <v>0.593106218858779</v>
      </c>
      <c r="E179" s="22">
        <v>0</v>
      </c>
      <c r="F179" s="22">
        <v>0</v>
      </c>
      <c r="G179" s="23">
        <v>0</v>
      </c>
      <c r="H179" s="21">
        <v>126.5542</v>
      </c>
      <c r="I179" s="22">
        <v>559.5313095298511</v>
      </c>
      <c r="J179" s="22">
        <v>0.0146</v>
      </c>
      <c r="K179" s="22">
        <v>0</v>
      </c>
      <c r="L179" s="23">
        <v>1683.9293999999995</v>
      </c>
      <c r="M179" s="21">
        <v>0</v>
      </c>
      <c r="N179" s="22">
        <v>0</v>
      </c>
      <c r="O179" s="22">
        <v>0</v>
      </c>
      <c r="P179" s="22">
        <v>0</v>
      </c>
      <c r="Q179" s="23">
        <v>0</v>
      </c>
      <c r="R179" s="21">
        <v>68.06329999999998</v>
      </c>
      <c r="S179" s="22">
        <v>44.95560000000001</v>
      </c>
      <c r="T179" s="22">
        <v>0</v>
      </c>
      <c r="U179" s="22">
        <v>0</v>
      </c>
      <c r="V179" s="23">
        <v>374.7567999999999</v>
      </c>
      <c r="W179" s="21">
        <v>0</v>
      </c>
      <c r="X179" s="22">
        <v>0</v>
      </c>
      <c r="Y179" s="22">
        <v>0</v>
      </c>
      <c r="Z179" s="22">
        <v>0</v>
      </c>
      <c r="AA179" s="23">
        <v>0</v>
      </c>
      <c r="AB179" s="21">
        <v>0</v>
      </c>
      <c r="AC179" s="22">
        <v>0</v>
      </c>
      <c r="AD179" s="22">
        <v>0</v>
      </c>
      <c r="AE179" s="22">
        <v>0</v>
      </c>
      <c r="AF179" s="23">
        <v>0</v>
      </c>
      <c r="AG179" s="21">
        <v>0</v>
      </c>
      <c r="AH179" s="22">
        <v>0</v>
      </c>
      <c r="AI179" s="22">
        <v>0</v>
      </c>
      <c r="AJ179" s="22">
        <v>0</v>
      </c>
      <c r="AK179" s="23">
        <v>0</v>
      </c>
      <c r="AL179" s="21">
        <v>0</v>
      </c>
      <c r="AM179" s="22">
        <v>0</v>
      </c>
      <c r="AN179" s="22">
        <v>0</v>
      </c>
      <c r="AO179" s="22">
        <v>0</v>
      </c>
      <c r="AP179" s="23">
        <v>0</v>
      </c>
      <c r="AQ179" s="21">
        <v>0</v>
      </c>
      <c r="AR179" s="22">
        <v>0</v>
      </c>
      <c r="AS179" s="22">
        <v>0</v>
      </c>
      <c r="AT179" s="22">
        <v>0</v>
      </c>
      <c r="AU179" s="23">
        <v>0</v>
      </c>
      <c r="AV179" s="21">
        <v>0</v>
      </c>
      <c r="AW179" s="22">
        <v>0</v>
      </c>
      <c r="AX179" s="22">
        <v>0</v>
      </c>
      <c r="AY179" s="22">
        <v>0</v>
      </c>
      <c r="AZ179" s="23">
        <v>0</v>
      </c>
      <c r="BA179" s="21">
        <v>0</v>
      </c>
      <c r="BB179" s="22">
        <v>0</v>
      </c>
      <c r="BC179" s="22">
        <v>0</v>
      </c>
      <c r="BD179" s="22">
        <v>0</v>
      </c>
      <c r="BE179" s="23">
        <v>0</v>
      </c>
      <c r="BF179" s="21">
        <v>0</v>
      </c>
      <c r="BG179" s="22">
        <v>0</v>
      </c>
      <c r="BH179" s="22">
        <v>0</v>
      </c>
      <c r="BI179" s="22">
        <v>0</v>
      </c>
      <c r="BJ179" s="23">
        <v>0</v>
      </c>
      <c r="BK179" s="24">
        <f t="shared" si="22"/>
        <v>2858.398315748709</v>
      </c>
    </row>
    <row r="180" spans="1:63" s="25" customFormat="1" ht="14.25">
      <c r="A180" s="20"/>
      <c r="B180" s="7" t="s">
        <v>241</v>
      </c>
      <c r="C180" s="21">
        <v>0</v>
      </c>
      <c r="D180" s="22">
        <v>53.11753444404768</v>
      </c>
      <c r="E180" s="22">
        <v>0</v>
      </c>
      <c r="F180" s="22">
        <v>0</v>
      </c>
      <c r="G180" s="23">
        <v>0</v>
      </c>
      <c r="H180" s="21">
        <v>228.65910000000002</v>
      </c>
      <c r="I180" s="22">
        <v>1395.878759197135</v>
      </c>
      <c r="J180" s="22">
        <v>1.1083</v>
      </c>
      <c r="K180" s="22">
        <v>0</v>
      </c>
      <c r="L180" s="23">
        <v>1384.5565000000001</v>
      </c>
      <c r="M180" s="21">
        <v>0</v>
      </c>
      <c r="N180" s="22">
        <v>0</v>
      </c>
      <c r="O180" s="22">
        <v>0</v>
      </c>
      <c r="P180" s="22">
        <v>0</v>
      </c>
      <c r="Q180" s="23">
        <v>0</v>
      </c>
      <c r="R180" s="21">
        <v>127.66169999999998</v>
      </c>
      <c r="S180" s="22">
        <v>79.12759999999999</v>
      </c>
      <c r="T180" s="22">
        <v>0</v>
      </c>
      <c r="U180" s="22">
        <v>0</v>
      </c>
      <c r="V180" s="23">
        <v>220.1783</v>
      </c>
      <c r="W180" s="21">
        <v>0</v>
      </c>
      <c r="X180" s="22">
        <v>0</v>
      </c>
      <c r="Y180" s="22">
        <v>0</v>
      </c>
      <c r="Z180" s="22">
        <v>0</v>
      </c>
      <c r="AA180" s="23">
        <v>0</v>
      </c>
      <c r="AB180" s="21">
        <v>0</v>
      </c>
      <c r="AC180" s="22">
        <v>0</v>
      </c>
      <c r="AD180" s="22">
        <v>0</v>
      </c>
      <c r="AE180" s="22">
        <v>0</v>
      </c>
      <c r="AF180" s="23">
        <v>0</v>
      </c>
      <c r="AG180" s="21">
        <v>0</v>
      </c>
      <c r="AH180" s="22">
        <v>0</v>
      </c>
      <c r="AI180" s="22">
        <v>0</v>
      </c>
      <c r="AJ180" s="22">
        <v>0</v>
      </c>
      <c r="AK180" s="23">
        <v>0</v>
      </c>
      <c r="AL180" s="21">
        <v>0</v>
      </c>
      <c r="AM180" s="22">
        <v>0</v>
      </c>
      <c r="AN180" s="22">
        <v>0</v>
      </c>
      <c r="AO180" s="22">
        <v>0</v>
      </c>
      <c r="AP180" s="23">
        <v>0</v>
      </c>
      <c r="AQ180" s="21">
        <v>0</v>
      </c>
      <c r="AR180" s="22">
        <v>0</v>
      </c>
      <c r="AS180" s="22">
        <v>0</v>
      </c>
      <c r="AT180" s="22">
        <v>0</v>
      </c>
      <c r="AU180" s="23">
        <v>0</v>
      </c>
      <c r="AV180" s="21">
        <v>0</v>
      </c>
      <c r="AW180" s="22">
        <v>0</v>
      </c>
      <c r="AX180" s="22">
        <v>0</v>
      </c>
      <c r="AY180" s="22">
        <v>0</v>
      </c>
      <c r="AZ180" s="23">
        <v>0</v>
      </c>
      <c r="BA180" s="21">
        <v>0</v>
      </c>
      <c r="BB180" s="22">
        <v>0</v>
      </c>
      <c r="BC180" s="22">
        <v>0</v>
      </c>
      <c r="BD180" s="22">
        <v>0</v>
      </c>
      <c r="BE180" s="23">
        <v>0</v>
      </c>
      <c r="BF180" s="21">
        <v>0</v>
      </c>
      <c r="BG180" s="22">
        <v>0</v>
      </c>
      <c r="BH180" s="22">
        <v>0</v>
      </c>
      <c r="BI180" s="22">
        <v>0</v>
      </c>
      <c r="BJ180" s="23">
        <v>0</v>
      </c>
      <c r="BK180" s="24">
        <f t="shared" si="22"/>
        <v>3490.287793641183</v>
      </c>
    </row>
    <row r="181" spans="1:63" s="25" customFormat="1" ht="14.25">
      <c r="A181" s="20"/>
      <c r="B181" s="7" t="s">
        <v>242</v>
      </c>
      <c r="C181" s="21">
        <v>0</v>
      </c>
      <c r="D181" s="22">
        <v>0.3141721284398248</v>
      </c>
      <c r="E181" s="22">
        <v>0</v>
      </c>
      <c r="F181" s="22">
        <v>0</v>
      </c>
      <c r="G181" s="23">
        <v>0</v>
      </c>
      <c r="H181" s="21">
        <v>18.623300000000004</v>
      </c>
      <c r="I181" s="22">
        <v>67.01849804843435</v>
      </c>
      <c r="J181" s="22">
        <v>33.0129</v>
      </c>
      <c r="K181" s="22">
        <v>0</v>
      </c>
      <c r="L181" s="23">
        <v>62.782599999999995</v>
      </c>
      <c r="M181" s="21">
        <v>0</v>
      </c>
      <c r="N181" s="22">
        <v>0</v>
      </c>
      <c r="O181" s="22">
        <v>0</v>
      </c>
      <c r="P181" s="22">
        <v>0</v>
      </c>
      <c r="Q181" s="23">
        <v>0</v>
      </c>
      <c r="R181" s="21">
        <v>9.713600000000001</v>
      </c>
      <c r="S181" s="22">
        <v>1.7641999999999998</v>
      </c>
      <c r="T181" s="22">
        <v>0</v>
      </c>
      <c r="U181" s="22">
        <v>0</v>
      </c>
      <c r="V181" s="23">
        <v>11.1406</v>
      </c>
      <c r="W181" s="21">
        <v>0</v>
      </c>
      <c r="X181" s="22">
        <v>0</v>
      </c>
      <c r="Y181" s="22">
        <v>0</v>
      </c>
      <c r="Z181" s="22">
        <v>0</v>
      </c>
      <c r="AA181" s="23">
        <v>0</v>
      </c>
      <c r="AB181" s="21">
        <v>0</v>
      </c>
      <c r="AC181" s="22">
        <v>0</v>
      </c>
      <c r="AD181" s="22">
        <v>0</v>
      </c>
      <c r="AE181" s="22">
        <v>0</v>
      </c>
      <c r="AF181" s="23">
        <v>0</v>
      </c>
      <c r="AG181" s="21">
        <v>0</v>
      </c>
      <c r="AH181" s="22">
        <v>0</v>
      </c>
      <c r="AI181" s="22">
        <v>0</v>
      </c>
      <c r="AJ181" s="22">
        <v>0</v>
      </c>
      <c r="AK181" s="23">
        <v>0</v>
      </c>
      <c r="AL181" s="21">
        <v>0</v>
      </c>
      <c r="AM181" s="22">
        <v>0</v>
      </c>
      <c r="AN181" s="22">
        <v>0</v>
      </c>
      <c r="AO181" s="22">
        <v>0</v>
      </c>
      <c r="AP181" s="23">
        <v>0</v>
      </c>
      <c r="AQ181" s="21">
        <v>0</v>
      </c>
      <c r="AR181" s="22">
        <v>0</v>
      </c>
      <c r="AS181" s="22">
        <v>0</v>
      </c>
      <c r="AT181" s="22">
        <v>0</v>
      </c>
      <c r="AU181" s="23">
        <v>0</v>
      </c>
      <c r="AV181" s="21">
        <v>0</v>
      </c>
      <c r="AW181" s="22">
        <v>0</v>
      </c>
      <c r="AX181" s="22">
        <v>0</v>
      </c>
      <c r="AY181" s="22">
        <v>0</v>
      </c>
      <c r="AZ181" s="23">
        <v>0</v>
      </c>
      <c r="BA181" s="21">
        <v>0</v>
      </c>
      <c r="BB181" s="22">
        <v>0</v>
      </c>
      <c r="BC181" s="22">
        <v>0</v>
      </c>
      <c r="BD181" s="22">
        <v>0</v>
      </c>
      <c r="BE181" s="23">
        <v>0</v>
      </c>
      <c r="BF181" s="21">
        <v>0</v>
      </c>
      <c r="BG181" s="22">
        <v>0</v>
      </c>
      <c r="BH181" s="22">
        <v>0</v>
      </c>
      <c r="BI181" s="22">
        <v>0</v>
      </c>
      <c r="BJ181" s="23">
        <v>0</v>
      </c>
      <c r="BK181" s="24">
        <f t="shared" si="22"/>
        <v>204.3698701768742</v>
      </c>
    </row>
    <row r="182" spans="1:63" s="25" customFormat="1" ht="14.25">
      <c r="A182" s="20"/>
      <c r="B182" s="7" t="s">
        <v>219</v>
      </c>
      <c r="C182" s="21">
        <v>0</v>
      </c>
      <c r="D182" s="22">
        <v>14.466222064040746</v>
      </c>
      <c r="E182" s="22">
        <v>0</v>
      </c>
      <c r="F182" s="22">
        <v>0</v>
      </c>
      <c r="G182" s="23">
        <v>0</v>
      </c>
      <c r="H182" s="21">
        <v>12.269499999999999</v>
      </c>
      <c r="I182" s="22">
        <v>177.4856192750672</v>
      </c>
      <c r="J182" s="22">
        <v>0</v>
      </c>
      <c r="K182" s="22">
        <v>0</v>
      </c>
      <c r="L182" s="23">
        <v>164.7169</v>
      </c>
      <c r="M182" s="21">
        <v>0</v>
      </c>
      <c r="N182" s="22">
        <v>0</v>
      </c>
      <c r="O182" s="22">
        <v>0</v>
      </c>
      <c r="P182" s="22">
        <v>0</v>
      </c>
      <c r="Q182" s="23">
        <v>0</v>
      </c>
      <c r="R182" s="21">
        <v>4.5011</v>
      </c>
      <c r="S182" s="22">
        <v>0.26430000000000003</v>
      </c>
      <c r="T182" s="22">
        <v>0</v>
      </c>
      <c r="U182" s="22">
        <v>0</v>
      </c>
      <c r="V182" s="23">
        <v>7.453</v>
      </c>
      <c r="W182" s="21">
        <v>0</v>
      </c>
      <c r="X182" s="22">
        <v>0</v>
      </c>
      <c r="Y182" s="22">
        <v>0</v>
      </c>
      <c r="Z182" s="22">
        <v>0</v>
      </c>
      <c r="AA182" s="23">
        <v>0</v>
      </c>
      <c r="AB182" s="21">
        <v>0</v>
      </c>
      <c r="AC182" s="22">
        <v>0</v>
      </c>
      <c r="AD182" s="22">
        <v>0</v>
      </c>
      <c r="AE182" s="22">
        <v>0</v>
      </c>
      <c r="AF182" s="23">
        <v>0</v>
      </c>
      <c r="AG182" s="21">
        <v>0</v>
      </c>
      <c r="AH182" s="22">
        <v>0</v>
      </c>
      <c r="AI182" s="22">
        <v>0</v>
      </c>
      <c r="AJ182" s="22">
        <v>0</v>
      </c>
      <c r="AK182" s="23">
        <v>0</v>
      </c>
      <c r="AL182" s="21">
        <v>0</v>
      </c>
      <c r="AM182" s="22">
        <v>0</v>
      </c>
      <c r="AN182" s="22">
        <v>0</v>
      </c>
      <c r="AO182" s="22">
        <v>0</v>
      </c>
      <c r="AP182" s="23">
        <v>0</v>
      </c>
      <c r="AQ182" s="21">
        <v>0</v>
      </c>
      <c r="AR182" s="22">
        <v>0</v>
      </c>
      <c r="AS182" s="22">
        <v>0</v>
      </c>
      <c r="AT182" s="22">
        <v>0</v>
      </c>
      <c r="AU182" s="23">
        <v>0</v>
      </c>
      <c r="AV182" s="21">
        <v>0</v>
      </c>
      <c r="AW182" s="22">
        <v>0</v>
      </c>
      <c r="AX182" s="22">
        <v>0</v>
      </c>
      <c r="AY182" s="22">
        <v>0</v>
      </c>
      <c r="AZ182" s="23">
        <v>0</v>
      </c>
      <c r="BA182" s="21">
        <v>0</v>
      </c>
      <c r="BB182" s="22">
        <v>0</v>
      </c>
      <c r="BC182" s="22">
        <v>0</v>
      </c>
      <c r="BD182" s="22">
        <v>0</v>
      </c>
      <c r="BE182" s="23">
        <v>0</v>
      </c>
      <c r="BF182" s="21">
        <v>0</v>
      </c>
      <c r="BG182" s="22">
        <v>0</v>
      </c>
      <c r="BH182" s="22">
        <v>0</v>
      </c>
      <c r="BI182" s="22">
        <v>0</v>
      </c>
      <c r="BJ182" s="23">
        <v>0</v>
      </c>
      <c r="BK182" s="24">
        <f t="shared" si="22"/>
        <v>381.1566413391079</v>
      </c>
    </row>
    <row r="183" spans="1:63" s="25" customFormat="1" ht="14.25">
      <c r="A183" s="20"/>
      <c r="B183" s="7" t="s">
        <v>243</v>
      </c>
      <c r="C183" s="21">
        <v>0</v>
      </c>
      <c r="D183" s="22">
        <v>0.41523073705483887</v>
      </c>
      <c r="E183" s="22">
        <v>0</v>
      </c>
      <c r="F183" s="22">
        <v>0</v>
      </c>
      <c r="G183" s="23">
        <v>0</v>
      </c>
      <c r="H183" s="21">
        <v>1.5518</v>
      </c>
      <c r="I183" s="22">
        <v>0.26973268641967973</v>
      </c>
      <c r="J183" s="22">
        <v>0</v>
      </c>
      <c r="K183" s="22">
        <v>0</v>
      </c>
      <c r="L183" s="23">
        <v>5.0825000000000005</v>
      </c>
      <c r="M183" s="21">
        <v>0</v>
      </c>
      <c r="N183" s="22">
        <v>0</v>
      </c>
      <c r="O183" s="22">
        <v>0</v>
      </c>
      <c r="P183" s="22">
        <v>0</v>
      </c>
      <c r="Q183" s="23">
        <v>0</v>
      </c>
      <c r="R183" s="21">
        <v>0.664</v>
      </c>
      <c r="S183" s="22">
        <v>0.026099999999999998</v>
      </c>
      <c r="T183" s="22">
        <v>0</v>
      </c>
      <c r="U183" s="22">
        <v>0</v>
      </c>
      <c r="V183" s="23">
        <v>0.6357999999999999</v>
      </c>
      <c r="W183" s="21">
        <v>0</v>
      </c>
      <c r="X183" s="22">
        <v>0</v>
      </c>
      <c r="Y183" s="22">
        <v>0</v>
      </c>
      <c r="Z183" s="22">
        <v>0</v>
      </c>
      <c r="AA183" s="23">
        <v>0</v>
      </c>
      <c r="AB183" s="21">
        <v>0</v>
      </c>
      <c r="AC183" s="22">
        <v>0</v>
      </c>
      <c r="AD183" s="22">
        <v>0</v>
      </c>
      <c r="AE183" s="22">
        <v>0</v>
      </c>
      <c r="AF183" s="23">
        <v>0</v>
      </c>
      <c r="AG183" s="21">
        <v>0</v>
      </c>
      <c r="AH183" s="22">
        <v>0</v>
      </c>
      <c r="AI183" s="22">
        <v>0</v>
      </c>
      <c r="AJ183" s="22">
        <v>0</v>
      </c>
      <c r="AK183" s="23">
        <v>0</v>
      </c>
      <c r="AL183" s="21">
        <v>0</v>
      </c>
      <c r="AM183" s="22">
        <v>0</v>
      </c>
      <c r="AN183" s="22">
        <v>0</v>
      </c>
      <c r="AO183" s="22">
        <v>0</v>
      </c>
      <c r="AP183" s="23">
        <v>0</v>
      </c>
      <c r="AQ183" s="21">
        <v>0</v>
      </c>
      <c r="AR183" s="22">
        <v>0</v>
      </c>
      <c r="AS183" s="22">
        <v>0</v>
      </c>
      <c r="AT183" s="22">
        <v>0</v>
      </c>
      <c r="AU183" s="23">
        <v>0</v>
      </c>
      <c r="AV183" s="21">
        <v>0</v>
      </c>
      <c r="AW183" s="22">
        <v>0</v>
      </c>
      <c r="AX183" s="22">
        <v>0</v>
      </c>
      <c r="AY183" s="22">
        <v>0</v>
      </c>
      <c r="AZ183" s="23">
        <v>0</v>
      </c>
      <c r="BA183" s="21">
        <v>0</v>
      </c>
      <c r="BB183" s="22">
        <v>0</v>
      </c>
      <c r="BC183" s="22">
        <v>0</v>
      </c>
      <c r="BD183" s="22">
        <v>0</v>
      </c>
      <c r="BE183" s="23">
        <v>0</v>
      </c>
      <c r="BF183" s="21">
        <v>0</v>
      </c>
      <c r="BG183" s="22">
        <v>0</v>
      </c>
      <c r="BH183" s="22">
        <v>0</v>
      </c>
      <c r="BI183" s="22">
        <v>0</v>
      </c>
      <c r="BJ183" s="23">
        <v>0</v>
      </c>
      <c r="BK183" s="24">
        <f t="shared" si="22"/>
        <v>8.645163423474518</v>
      </c>
    </row>
    <row r="184" spans="1:63" s="25" customFormat="1" ht="14.25">
      <c r="A184" s="20"/>
      <c r="B184" s="62" t="s">
        <v>258</v>
      </c>
      <c r="C184" s="21">
        <v>0</v>
      </c>
      <c r="D184" s="22">
        <v>1.9095775103993564</v>
      </c>
      <c r="E184" s="22">
        <v>0</v>
      </c>
      <c r="F184" s="22">
        <v>0</v>
      </c>
      <c r="G184" s="23">
        <v>0</v>
      </c>
      <c r="H184" s="21">
        <v>0.031900000000000005</v>
      </c>
      <c r="I184" s="22">
        <v>13.987525989588399</v>
      </c>
      <c r="J184" s="22">
        <v>0</v>
      </c>
      <c r="K184" s="22">
        <v>0</v>
      </c>
      <c r="L184" s="23">
        <v>0.1453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0.021799999999999996</v>
      </c>
      <c r="S184" s="22">
        <v>0</v>
      </c>
      <c r="T184" s="22">
        <v>0</v>
      </c>
      <c r="U184" s="22">
        <v>0</v>
      </c>
      <c r="V184" s="23">
        <v>0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0</v>
      </c>
      <c r="AW184" s="22">
        <v>0</v>
      </c>
      <c r="AX184" s="22">
        <v>0</v>
      </c>
      <c r="AY184" s="22">
        <v>0</v>
      </c>
      <c r="AZ184" s="23">
        <v>0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0</v>
      </c>
      <c r="BG184" s="22">
        <v>0</v>
      </c>
      <c r="BH184" s="22">
        <v>0</v>
      </c>
      <c r="BI184" s="22">
        <v>0</v>
      </c>
      <c r="BJ184" s="23">
        <v>0</v>
      </c>
      <c r="BK184" s="24">
        <f t="shared" si="22"/>
        <v>16.096103499987752</v>
      </c>
    </row>
    <row r="185" spans="1:63" s="25" customFormat="1" ht="14.25">
      <c r="A185" s="20"/>
      <c r="B185" s="7" t="s">
        <v>222</v>
      </c>
      <c r="C185" s="21">
        <v>0</v>
      </c>
      <c r="D185" s="22">
        <v>11.030818412929056</v>
      </c>
      <c r="E185" s="22">
        <v>0</v>
      </c>
      <c r="F185" s="22">
        <v>0</v>
      </c>
      <c r="G185" s="23">
        <v>0</v>
      </c>
      <c r="H185" s="21">
        <v>12.638799999999998</v>
      </c>
      <c r="I185" s="22">
        <v>518.0399070356888</v>
      </c>
      <c r="J185" s="22">
        <v>0</v>
      </c>
      <c r="K185" s="22">
        <v>0</v>
      </c>
      <c r="L185" s="23">
        <v>25.109299999999998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7.945600000000001</v>
      </c>
      <c r="S185" s="22">
        <v>0.1483</v>
      </c>
      <c r="T185" s="22">
        <v>0</v>
      </c>
      <c r="U185" s="22">
        <v>0</v>
      </c>
      <c r="V185" s="23">
        <v>3.3310999999999997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0</v>
      </c>
      <c r="AW185" s="22">
        <v>0</v>
      </c>
      <c r="AX185" s="22">
        <v>0</v>
      </c>
      <c r="AY185" s="22">
        <v>0</v>
      </c>
      <c r="AZ185" s="23">
        <v>0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0</v>
      </c>
      <c r="BG185" s="22">
        <v>0</v>
      </c>
      <c r="BH185" s="22">
        <v>0</v>
      </c>
      <c r="BI185" s="22">
        <v>0</v>
      </c>
      <c r="BJ185" s="23">
        <v>0</v>
      </c>
      <c r="BK185" s="24">
        <f t="shared" si="22"/>
        <v>578.2438254486177</v>
      </c>
    </row>
    <row r="186" spans="1:63" s="25" customFormat="1" ht="14.25">
      <c r="A186" s="20"/>
      <c r="B186" s="7" t="s">
        <v>226</v>
      </c>
      <c r="C186" s="21">
        <v>0</v>
      </c>
      <c r="D186" s="22">
        <v>0.49517032616422024</v>
      </c>
      <c r="E186" s="22">
        <v>0</v>
      </c>
      <c r="F186" s="22">
        <v>0</v>
      </c>
      <c r="G186" s="23">
        <v>0</v>
      </c>
      <c r="H186" s="21">
        <v>1.0073999999999999</v>
      </c>
      <c r="I186" s="22">
        <v>1087.013918174285</v>
      </c>
      <c r="J186" s="22">
        <v>0.5127</v>
      </c>
      <c r="K186" s="22">
        <v>0</v>
      </c>
      <c r="L186" s="23">
        <v>94.96659999999999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0.25930000000000003</v>
      </c>
      <c r="S186" s="22">
        <v>0.0521</v>
      </c>
      <c r="T186" s="22">
        <v>0.2563</v>
      </c>
      <c r="U186" s="22">
        <v>0</v>
      </c>
      <c r="V186" s="23">
        <v>4.2162999999999995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0</v>
      </c>
      <c r="AW186" s="22">
        <v>0</v>
      </c>
      <c r="AX186" s="22">
        <v>0</v>
      </c>
      <c r="AY186" s="22">
        <v>0</v>
      </c>
      <c r="AZ186" s="23">
        <v>0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0</v>
      </c>
      <c r="BG186" s="22">
        <v>0</v>
      </c>
      <c r="BH186" s="22">
        <v>0</v>
      </c>
      <c r="BI186" s="22">
        <v>0</v>
      </c>
      <c r="BJ186" s="23">
        <v>0</v>
      </c>
      <c r="BK186" s="24">
        <f t="shared" si="22"/>
        <v>1188.7797885004493</v>
      </c>
    </row>
    <row r="187" spans="1:63" s="25" customFormat="1" ht="14.25">
      <c r="A187" s="20"/>
      <c r="B187" s="7" t="s">
        <v>244</v>
      </c>
      <c r="C187" s="21">
        <v>0</v>
      </c>
      <c r="D187" s="22">
        <v>13.11277074302852</v>
      </c>
      <c r="E187" s="22">
        <v>0</v>
      </c>
      <c r="F187" s="22">
        <v>0</v>
      </c>
      <c r="G187" s="23">
        <v>0</v>
      </c>
      <c r="H187" s="21">
        <v>0.1448</v>
      </c>
      <c r="I187" s="22">
        <v>452.20027495781784</v>
      </c>
      <c r="J187" s="22">
        <v>25.7676</v>
      </c>
      <c r="K187" s="22">
        <v>0</v>
      </c>
      <c r="L187" s="23">
        <v>89.6669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0.12390000000000001</v>
      </c>
      <c r="S187" s="22">
        <v>15.522100000000002</v>
      </c>
      <c r="T187" s="22">
        <v>0</v>
      </c>
      <c r="U187" s="22">
        <v>0</v>
      </c>
      <c r="V187" s="23">
        <v>6.0739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0</v>
      </c>
      <c r="AW187" s="22">
        <v>0</v>
      </c>
      <c r="AX187" s="22">
        <v>0</v>
      </c>
      <c r="AY187" s="22">
        <v>0</v>
      </c>
      <c r="AZ187" s="23">
        <v>0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0</v>
      </c>
      <c r="BG187" s="22">
        <v>0</v>
      </c>
      <c r="BH187" s="22">
        <v>0</v>
      </c>
      <c r="BI187" s="22">
        <v>0</v>
      </c>
      <c r="BJ187" s="23">
        <v>0</v>
      </c>
      <c r="BK187" s="24">
        <f t="shared" si="22"/>
        <v>602.6122457008464</v>
      </c>
    </row>
    <row r="188" spans="1:63" s="25" customFormat="1" ht="14.25">
      <c r="A188" s="20"/>
      <c r="B188" s="7" t="s">
        <v>245</v>
      </c>
      <c r="C188" s="21">
        <v>0</v>
      </c>
      <c r="D188" s="22">
        <v>0.5089322755574192</v>
      </c>
      <c r="E188" s="22">
        <v>0</v>
      </c>
      <c r="F188" s="22">
        <v>0</v>
      </c>
      <c r="G188" s="23">
        <v>0</v>
      </c>
      <c r="H188" s="21">
        <v>0.32569999999999993</v>
      </c>
      <c r="I188" s="22">
        <v>26.064756424590968</v>
      </c>
      <c r="J188" s="22">
        <v>0</v>
      </c>
      <c r="K188" s="22">
        <v>0</v>
      </c>
      <c r="L188" s="23">
        <v>0.6068999999999999</v>
      </c>
      <c r="M188" s="21">
        <v>0</v>
      </c>
      <c r="N188" s="22">
        <v>0</v>
      </c>
      <c r="O188" s="22">
        <v>0</v>
      </c>
      <c r="P188" s="22">
        <v>0</v>
      </c>
      <c r="Q188" s="23">
        <v>0</v>
      </c>
      <c r="R188" s="21">
        <v>0.14279999999999998</v>
      </c>
      <c r="S188" s="22">
        <v>0</v>
      </c>
      <c r="T188" s="22">
        <v>0</v>
      </c>
      <c r="U188" s="22">
        <v>0</v>
      </c>
      <c r="V188" s="23">
        <v>0.6119</v>
      </c>
      <c r="W188" s="21">
        <v>0</v>
      </c>
      <c r="X188" s="22">
        <v>0</v>
      </c>
      <c r="Y188" s="22">
        <v>0</v>
      </c>
      <c r="Z188" s="22">
        <v>0</v>
      </c>
      <c r="AA188" s="23">
        <v>0</v>
      </c>
      <c r="AB188" s="21">
        <v>0</v>
      </c>
      <c r="AC188" s="22">
        <v>0</v>
      </c>
      <c r="AD188" s="22">
        <v>0</v>
      </c>
      <c r="AE188" s="22">
        <v>0</v>
      </c>
      <c r="AF188" s="23">
        <v>0</v>
      </c>
      <c r="AG188" s="21">
        <v>0</v>
      </c>
      <c r="AH188" s="22">
        <v>0</v>
      </c>
      <c r="AI188" s="22">
        <v>0</v>
      </c>
      <c r="AJ188" s="22">
        <v>0</v>
      </c>
      <c r="AK188" s="23">
        <v>0</v>
      </c>
      <c r="AL188" s="21">
        <v>0</v>
      </c>
      <c r="AM188" s="22">
        <v>0</v>
      </c>
      <c r="AN188" s="22">
        <v>0</v>
      </c>
      <c r="AO188" s="22">
        <v>0</v>
      </c>
      <c r="AP188" s="23">
        <v>0</v>
      </c>
      <c r="AQ188" s="21">
        <v>0</v>
      </c>
      <c r="AR188" s="22">
        <v>0</v>
      </c>
      <c r="AS188" s="22">
        <v>0</v>
      </c>
      <c r="AT188" s="22">
        <v>0</v>
      </c>
      <c r="AU188" s="23">
        <v>0</v>
      </c>
      <c r="AV188" s="21">
        <v>0</v>
      </c>
      <c r="AW188" s="22">
        <v>0</v>
      </c>
      <c r="AX188" s="22">
        <v>0</v>
      </c>
      <c r="AY188" s="22">
        <v>0</v>
      </c>
      <c r="AZ188" s="23">
        <v>0</v>
      </c>
      <c r="BA188" s="21">
        <v>0</v>
      </c>
      <c r="BB188" s="22">
        <v>0</v>
      </c>
      <c r="BC188" s="22">
        <v>0</v>
      </c>
      <c r="BD188" s="22">
        <v>0</v>
      </c>
      <c r="BE188" s="23">
        <v>0</v>
      </c>
      <c r="BF188" s="21">
        <v>0</v>
      </c>
      <c r="BG188" s="22">
        <v>0</v>
      </c>
      <c r="BH188" s="22">
        <v>0</v>
      </c>
      <c r="BI188" s="22">
        <v>0</v>
      </c>
      <c r="BJ188" s="23">
        <v>0</v>
      </c>
      <c r="BK188" s="24">
        <f t="shared" si="22"/>
        <v>28.260988700148385</v>
      </c>
    </row>
    <row r="189" spans="1:63" s="30" customFormat="1" ht="14.25">
      <c r="A189" s="20"/>
      <c r="B189" s="8" t="s">
        <v>12</v>
      </c>
      <c r="C189" s="26">
        <f aca="true" t="shared" si="23" ref="C189:AH189">SUM(C168:C188)</f>
        <v>0</v>
      </c>
      <c r="D189" s="27">
        <f t="shared" si="23"/>
        <v>202.1770708526463</v>
      </c>
      <c r="E189" s="27">
        <f t="shared" si="23"/>
        <v>0</v>
      </c>
      <c r="F189" s="27">
        <f t="shared" si="23"/>
        <v>0</v>
      </c>
      <c r="G189" s="28">
        <f t="shared" si="23"/>
        <v>0</v>
      </c>
      <c r="H189" s="26">
        <f t="shared" si="23"/>
        <v>1121.0427</v>
      </c>
      <c r="I189" s="27">
        <f t="shared" si="23"/>
        <v>25748.014894152824</v>
      </c>
      <c r="J189" s="27">
        <f t="shared" si="23"/>
        <v>104.3453</v>
      </c>
      <c r="K189" s="27">
        <f t="shared" si="23"/>
        <v>0</v>
      </c>
      <c r="L189" s="28">
        <f t="shared" si="23"/>
        <v>5294.604699999999</v>
      </c>
      <c r="M189" s="26">
        <f t="shared" si="23"/>
        <v>0</v>
      </c>
      <c r="N189" s="27">
        <f t="shared" si="23"/>
        <v>0</v>
      </c>
      <c r="O189" s="27">
        <f t="shared" si="23"/>
        <v>0</v>
      </c>
      <c r="P189" s="27">
        <f t="shared" si="23"/>
        <v>0</v>
      </c>
      <c r="Q189" s="28">
        <f t="shared" si="23"/>
        <v>0</v>
      </c>
      <c r="R189" s="26">
        <f t="shared" si="23"/>
        <v>565.9658</v>
      </c>
      <c r="S189" s="27">
        <f t="shared" si="23"/>
        <v>309.7062</v>
      </c>
      <c r="T189" s="27">
        <f t="shared" si="23"/>
        <v>1.2852999999999999</v>
      </c>
      <c r="U189" s="27">
        <f t="shared" si="23"/>
        <v>0</v>
      </c>
      <c r="V189" s="28">
        <f t="shared" si="23"/>
        <v>1054.2513000000001</v>
      </c>
      <c r="W189" s="26">
        <f t="shared" si="23"/>
        <v>0</v>
      </c>
      <c r="X189" s="27">
        <f t="shared" si="23"/>
        <v>0</v>
      </c>
      <c r="Y189" s="27">
        <f t="shared" si="23"/>
        <v>0</v>
      </c>
      <c r="Z189" s="27">
        <f t="shared" si="23"/>
        <v>0</v>
      </c>
      <c r="AA189" s="28">
        <f t="shared" si="23"/>
        <v>0</v>
      </c>
      <c r="AB189" s="26">
        <f t="shared" si="23"/>
        <v>0</v>
      </c>
      <c r="AC189" s="27">
        <f t="shared" si="23"/>
        <v>0</v>
      </c>
      <c r="AD189" s="27">
        <f t="shared" si="23"/>
        <v>0</v>
      </c>
      <c r="AE189" s="27">
        <f t="shared" si="23"/>
        <v>0</v>
      </c>
      <c r="AF189" s="28">
        <f t="shared" si="23"/>
        <v>0</v>
      </c>
      <c r="AG189" s="26">
        <f t="shared" si="23"/>
        <v>0</v>
      </c>
      <c r="AH189" s="27">
        <f t="shared" si="23"/>
        <v>0</v>
      </c>
      <c r="AI189" s="27">
        <f aca="true" t="shared" si="24" ref="AI189:BK189">SUM(AI168:AI188)</f>
        <v>0</v>
      </c>
      <c r="AJ189" s="27">
        <f t="shared" si="24"/>
        <v>0</v>
      </c>
      <c r="AK189" s="28">
        <f t="shared" si="24"/>
        <v>0</v>
      </c>
      <c r="AL189" s="26">
        <f t="shared" si="24"/>
        <v>0</v>
      </c>
      <c r="AM189" s="27">
        <f t="shared" si="24"/>
        <v>0</v>
      </c>
      <c r="AN189" s="27">
        <f t="shared" si="24"/>
        <v>0</v>
      </c>
      <c r="AO189" s="27">
        <f t="shared" si="24"/>
        <v>0</v>
      </c>
      <c r="AP189" s="28">
        <f t="shared" si="24"/>
        <v>0</v>
      </c>
      <c r="AQ189" s="26">
        <f t="shared" si="24"/>
        <v>0</v>
      </c>
      <c r="AR189" s="27">
        <f t="shared" si="24"/>
        <v>0</v>
      </c>
      <c r="AS189" s="27">
        <f t="shared" si="24"/>
        <v>0</v>
      </c>
      <c r="AT189" s="27">
        <f t="shared" si="24"/>
        <v>0</v>
      </c>
      <c r="AU189" s="28">
        <f t="shared" si="24"/>
        <v>0</v>
      </c>
      <c r="AV189" s="26">
        <f t="shared" si="24"/>
        <v>0</v>
      </c>
      <c r="AW189" s="27">
        <f t="shared" si="24"/>
        <v>0</v>
      </c>
      <c r="AX189" s="27">
        <f t="shared" si="24"/>
        <v>0</v>
      </c>
      <c r="AY189" s="27">
        <f t="shared" si="24"/>
        <v>0</v>
      </c>
      <c r="AZ189" s="28">
        <f t="shared" si="24"/>
        <v>0</v>
      </c>
      <c r="BA189" s="26">
        <f t="shared" si="24"/>
        <v>0</v>
      </c>
      <c r="BB189" s="27">
        <f t="shared" si="24"/>
        <v>0</v>
      </c>
      <c r="BC189" s="27">
        <f t="shared" si="24"/>
        <v>0</v>
      </c>
      <c r="BD189" s="27">
        <f t="shared" si="24"/>
        <v>0</v>
      </c>
      <c r="BE189" s="28">
        <f t="shared" si="24"/>
        <v>0</v>
      </c>
      <c r="BF189" s="26">
        <f t="shared" si="24"/>
        <v>0</v>
      </c>
      <c r="BG189" s="27">
        <f t="shared" si="24"/>
        <v>0</v>
      </c>
      <c r="BH189" s="27">
        <f t="shared" si="24"/>
        <v>0</v>
      </c>
      <c r="BI189" s="27">
        <f t="shared" si="24"/>
        <v>0</v>
      </c>
      <c r="BJ189" s="28">
        <f t="shared" si="24"/>
        <v>0</v>
      </c>
      <c r="BK189" s="28">
        <f t="shared" si="24"/>
        <v>34401.39326500547</v>
      </c>
    </row>
    <row r="190" spans="1:64" s="30" customFormat="1" ht="14.25">
      <c r="A190" s="20"/>
      <c r="B190" s="9" t="s">
        <v>23</v>
      </c>
      <c r="C190" s="26">
        <f aca="true" t="shared" si="25" ref="C190:AH190">C189+C166</f>
        <v>0</v>
      </c>
      <c r="D190" s="27">
        <f t="shared" si="25"/>
        <v>203.0814181762113</v>
      </c>
      <c r="E190" s="27">
        <f t="shared" si="25"/>
        <v>0</v>
      </c>
      <c r="F190" s="27">
        <f t="shared" si="25"/>
        <v>0</v>
      </c>
      <c r="G190" s="28">
        <f t="shared" si="25"/>
        <v>0</v>
      </c>
      <c r="H190" s="26">
        <f t="shared" si="25"/>
        <v>1631.0533</v>
      </c>
      <c r="I190" s="27">
        <f t="shared" si="25"/>
        <v>27759.405982126562</v>
      </c>
      <c r="J190" s="27">
        <f t="shared" si="25"/>
        <v>123.7398</v>
      </c>
      <c r="K190" s="27">
        <f t="shared" si="25"/>
        <v>0</v>
      </c>
      <c r="L190" s="28">
        <f t="shared" si="25"/>
        <v>7804.0412</v>
      </c>
      <c r="M190" s="26">
        <f t="shared" si="25"/>
        <v>0</v>
      </c>
      <c r="N190" s="27">
        <f t="shared" si="25"/>
        <v>0</v>
      </c>
      <c r="O190" s="27">
        <f t="shared" si="25"/>
        <v>0</v>
      </c>
      <c r="P190" s="27">
        <f t="shared" si="25"/>
        <v>0</v>
      </c>
      <c r="Q190" s="28">
        <f t="shared" si="25"/>
        <v>0</v>
      </c>
      <c r="R190" s="26">
        <f t="shared" si="25"/>
        <v>825.8116</v>
      </c>
      <c r="S190" s="27">
        <f t="shared" si="25"/>
        <v>396.6940000000001</v>
      </c>
      <c r="T190" s="27">
        <f t="shared" si="25"/>
        <v>1.2908</v>
      </c>
      <c r="U190" s="27">
        <f t="shared" si="25"/>
        <v>0</v>
      </c>
      <c r="V190" s="28">
        <f t="shared" si="25"/>
        <v>1581.8123</v>
      </c>
      <c r="W190" s="26">
        <f t="shared" si="25"/>
        <v>0</v>
      </c>
      <c r="X190" s="27">
        <f t="shared" si="25"/>
        <v>0</v>
      </c>
      <c r="Y190" s="27">
        <f t="shared" si="25"/>
        <v>0</v>
      </c>
      <c r="Z190" s="27">
        <f t="shared" si="25"/>
        <v>0</v>
      </c>
      <c r="AA190" s="28">
        <f t="shared" si="25"/>
        <v>0</v>
      </c>
      <c r="AB190" s="26">
        <f t="shared" si="25"/>
        <v>0</v>
      </c>
      <c r="AC190" s="27">
        <f t="shared" si="25"/>
        <v>0</v>
      </c>
      <c r="AD190" s="27">
        <f t="shared" si="25"/>
        <v>0</v>
      </c>
      <c r="AE190" s="27">
        <f t="shared" si="25"/>
        <v>0</v>
      </c>
      <c r="AF190" s="28">
        <f t="shared" si="25"/>
        <v>0</v>
      </c>
      <c r="AG190" s="26">
        <f t="shared" si="25"/>
        <v>0</v>
      </c>
      <c r="AH190" s="27">
        <f t="shared" si="25"/>
        <v>0</v>
      </c>
      <c r="AI190" s="27">
        <f aca="true" t="shared" si="26" ref="AI190:BK190">AI189+AI166</f>
        <v>0</v>
      </c>
      <c r="AJ190" s="27">
        <f t="shared" si="26"/>
        <v>0</v>
      </c>
      <c r="AK190" s="28">
        <f t="shared" si="26"/>
        <v>0</v>
      </c>
      <c r="AL190" s="26">
        <f t="shared" si="26"/>
        <v>0</v>
      </c>
      <c r="AM190" s="27">
        <f t="shared" si="26"/>
        <v>0</v>
      </c>
      <c r="AN190" s="27">
        <f t="shared" si="26"/>
        <v>0</v>
      </c>
      <c r="AO190" s="27">
        <f t="shared" si="26"/>
        <v>0</v>
      </c>
      <c r="AP190" s="28">
        <f t="shared" si="26"/>
        <v>0</v>
      </c>
      <c r="AQ190" s="26">
        <f t="shared" si="26"/>
        <v>0</v>
      </c>
      <c r="AR190" s="27">
        <f t="shared" si="26"/>
        <v>0</v>
      </c>
      <c r="AS190" s="27">
        <f t="shared" si="26"/>
        <v>0</v>
      </c>
      <c r="AT190" s="27">
        <f t="shared" si="26"/>
        <v>0</v>
      </c>
      <c r="AU190" s="28">
        <f t="shared" si="26"/>
        <v>0</v>
      </c>
      <c r="AV190" s="26">
        <f t="shared" si="26"/>
        <v>0</v>
      </c>
      <c r="AW190" s="27">
        <f t="shared" si="26"/>
        <v>0</v>
      </c>
      <c r="AX190" s="27">
        <f t="shared" si="26"/>
        <v>0</v>
      </c>
      <c r="AY190" s="27">
        <f t="shared" si="26"/>
        <v>0</v>
      </c>
      <c r="AZ190" s="28">
        <f t="shared" si="26"/>
        <v>0</v>
      </c>
      <c r="BA190" s="26">
        <f t="shared" si="26"/>
        <v>0</v>
      </c>
      <c r="BB190" s="27">
        <f t="shared" si="26"/>
        <v>0</v>
      </c>
      <c r="BC190" s="27">
        <f t="shared" si="26"/>
        <v>0</v>
      </c>
      <c r="BD190" s="27">
        <f t="shared" si="26"/>
        <v>0</v>
      </c>
      <c r="BE190" s="28">
        <f t="shared" si="26"/>
        <v>0</v>
      </c>
      <c r="BF190" s="26">
        <f t="shared" si="26"/>
        <v>0</v>
      </c>
      <c r="BG190" s="27">
        <f t="shared" si="26"/>
        <v>0</v>
      </c>
      <c r="BH190" s="27">
        <f t="shared" si="26"/>
        <v>0</v>
      </c>
      <c r="BI190" s="27">
        <f t="shared" si="26"/>
        <v>0</v>
      </c>
      <c r="BJ190" s="28">
        <f t="shared" si="26"/>
        <v>0</v>
      </c>
      <c r="BK190" s="28">
        <f t="shared" si="26"/>
        <v>40326.93040030277</v>
      </c>
      <c r="BL190" s="44"/>
    </row>
    <row r="191" spans="1:63" s="25" customFormat="1" ht="14.25">
      <c r="A191" s="20"/>
      <c r="B191" s="9"/>
      <c r="C191" s="32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4"/>
    </row>
    <row r="192" spans="1:63" s="25" customFormat="1" ht="14.25">
      <c r="A192" s="20" t="s">
        <v>42</v>
      </c>
      <c r="B192" s="10" t="s">
        <v>43</v>
      </c>
      <c r="C192" s="32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4"/>
    </row>
    <row r="193" spans="1:63" s="25" customFormat="1" ht="14.25">
      <c r="A193" s="20" t="s">
        <v>7</v>
      </c>
      <c r="B193" s="14" t="s">
        <v>44</v>
      </c>
      <c r="C193" s="32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4"/>
    </row>
    <row r="194" spans="1:63" s="41" customFormat="1" ht="14.25">
      <c r="A194" s="37"/>
      <c r="B194" s="13" t="s">
        <v>33</v>
      </c>
      <c r="C194" s="38">
        <v>0</v>
      </c>
      <c r="D194" s="39">
        <v>0</v>
      </c>
      <c r="E194" s="39">
        <v>0</v>
      </c>
      <c r="F194" s="39">
        <v>0</v>
      </c>
      <c r="G194" s="40">
        <v>0</v>
      </c>
      <c r="H194" s="38">
        <v>0</v>
      </c>
      <c r="I194" s="39">
        <v>0</v>
      </c>
      <c r="J194" s="39">
        <v>0</v>
      </c>
      <c r="K194" s="39">
        <v>0</v>
      </c>
      <c r="L194" s="40">
        <v>0</v>
      </c>
      <c r="M194" s="38">
        <v>0</v>
      </c>
      <c r="N194" s="39">
        <v>0</v>
      </c>
      <c r="O194" s="39">
        <v>0</v>
      </c>
      <c r="P194" s="39">
        <v>0</v>
      </c>
      <c r="Q194" s="40">
        <v>0</v>
      </c>
      <c r="R194" s="38">
        <v>0</v>
      </c>
      <c r="S194" s="39">
        <v>0</v>
      </c>
      <c r="T194" s="39">
        <v>0</v>
      </c>
      <c r="U194" s="39">
        <v>0</v>
      </c>
      <c r="V194" s="40">
        <v>0</v>
      </c>
      <c r="W194" s="38">
        <v>0</v>
      </c>
      <c r="X194" s="39">
        <v>0</v>
      </c>
      <c r="Y194" s="39">
        <v>0</v>
      </c>
      <c r="Z194" s="39">
        <v>0</v>
      </c>
      <c r="AA194" s="40">
        <v>0</v>
      </c>
      <c r="AB194" s="38">
        <v>0</v>
      </c>
      <c r="AC194" s="39">
        <v>0</v>
      </c>
      <c r="AD194" s="39">
        <v>0</v>
      </c>
      <c r="AE194" s="39">
        <v>0</v>
      </c>
      <c r="AF194" s="40">
        <v>0</v>
      </c>
      <c r="AG194" s="38">
        <v>0</v>
      </c>
      <c r="AH194" s="39">
        <v>0</v>
      </c>
      <c r="AI194" s="39">
        <v>0</v>
      </c>
      <c r="AJ194" s="39">
        <v>0</v>
      </c>
      <c r="AK194" s="40">
        <v>0</v>
      </c>
      <c r="AL194" s="38">
        <v>0</v>
      </c>
      <c r="AM194" s="39">
        <v>0</v>
      </c>
      <c r="AN194" s="39">
        <v>0</v>
      </c>
      <c r="AO194" s="39">
        <v>0</v>
      </c>
      <c r="AP194" s="40">
        <v>0</v>
      </c>
      <c r="AQ194" s="38">
        <v>0</v>
      </c>
      <c r="AR194" s="39">
        <v>0</v>
      </c>
      <c r="AS194" s="39">
        <v>0</v>
      </c>
      <c r="AT194" s="39">
        <v>0</v>
      </c>
      <c r="AU194" s="40">
        <v>0</v>
      </c>
      <c r="AV194" s="38">
        <v>0</v>
      </c>
      <c r="AW194" s="39">
        <v>0</v>
      </c>
      <c r="AX194" s="39">
        <v>0</v>
      </c>
      <c r="AY194" s="39">
        <v>0</v>
      </c>
      <c r="AZ194" s="40">
        <v>0</v>
      </c>
      <c r="BA194" s="38">
        <v>0</v>
      </c>
      <c r="BB194" s="39">
        <v>0</v>
      </c>
      <c r="BC194" s="39">
        <v>0</v>
      </c>
      <c r="BD194" s="39">
        <v>0</v>
      </c>
      <c r="BE194" s="40">
        <v>0</v>
      </c>
      <c r="BF194" s="38">
        <v>0</v>
      </c>
      <c r="BG194" s="39">
        <v>0</v>
      </c>
      <c r="BH194" s="39">
        <v>0</v>
      </c>
      <c r="BI194" s="39">
        <v>0</v>
      </c>
      <c r="BJ194" s="40">
        <v>0</v>
      </c>
      <c r="BK194" s="38">
        <v>0</v>
      </c>
    </row>
    <row r="195" spans="1:63" s="30" customFormat="1" ht="14.25">
      <c r="A195" s="20"/>
      <c r="B195" s="9" t="s">
        <v>27</v>
      </c>
      <c r="C195" s="26">
        <v>0</v>
      </c>
      <c r="D195" s="27">
        <v>0</v>
      </c>
      <c r="E195" s="27">
        <v>0</v>
      </c>
      <c r="F195" s="27">
        <v>0</v>
      </c>
      <c r="G195" s="28">
        <v>0</v>
      </c>
      <c r="H195" s="26">
        <v>0</v>
      </c>
      <c r="I195" s="27">
        <v>0</v>
      </c>
      <c r="J195" s="27">
        <v>0</v>
      </c>
      <c r="K195" s="27">
        <v>0</v>
      </c>
      <c r="L195" s="28">
        <v>0</v>
      </c>
      <c r="M195" s="26">
        <v>0</v>
      </c>
      <c r="N195" s="27">
        <v>0</v>
      </c>
      <c r="O195" s="27">
        <v>0</v>
      </c>
      <c r="P195" s="27">
        <v>0</v>
      </c>
      <c r="Q195" s="28">
        <v>0</v>
      </c>
      <c r="R195" s="26">
        <v>0</v>
      </c>
      <c r="S195" s="27">
        <v>0</v>
      </c>
      <c r="T195" s="27">
        <v>0</v>
      </c>
      <c r="U195" s="27">
        <v>0</v>
      </c>
      <c r="V195" s="28">
        <v>0</v>
      </c>
      <c r="W195" s="26">
        <v>0</v>
      </c>
      <c r="X195" s="27">
        <v>0</v>
      </c>
      <c r="Y195" s="27">
        <v>0</v>
      </c>
      <c r="Z195" s="27">
        <v>0</v>
      </c>
      <c r="AA195" s="28">
        <v>0</v>
      </c>
      <c r="AB195" s="26">
        <v>0</v>
      </c>
      <c r="AC195" s="27">
        <v>0</v>
      </c>
      <c r="AD195" s="27">
        <v>0</v>
      </c>
      <c r="AE195" s="27">
        <v>0</v>
      </c>
      <c r="AF195" s="28">
        <v>0</v>
      </c>
      <c r="AG195" s="26">
        <v>0</v>
      </c>
      <c r="AH195" s="27">
        <v>0</v>
      </c>
      <c r="AI195" s="27">
        <v>0</v>
      </c>
      <c r="AJ195" s="27">
        <v>0</v>
      </c>
      <c r="AK195" s="28">
        <v>0</v>
      </c>
      <c r="AL195" s="26">
        <v>0</v>
      </c>
      <c r="AM195" s="27">
        <v>0</v>
      </c>
      <c r="AN195" s="27">
        <v>0</v>
      </c>
      <c r="AO195" s="27">
        <v>0</v>
      </c>
      <c r="AP195" s="28">
        <v>0</v>
      </c>
      <c r="AQ195" s="26">
        <v>0</v>
      </c>
      <c r="AR195" s="27">
        <v>0</v>
      </c>
      <c r="AS195" s="27">
        <v>0</v>
      </c>
      <c r="AT195" s="27">
        <v>0</v>
      </c>
      <c r="AU195" s="28">
        <v>0</v>
      </c>
      <c r="AV195" s="26">
        <v>0</v>
      </c>
      <c r="AW195" s="27">
        <v>0</v>
      </c>
      <c r="AX195" s="27">
        <v>0</v>
      </c>
      <c r="AY195" s="27">
        <v>0</v>
      </c>
      <c r="AZ195" s="28">
        <v>0</v>
      </c>
      <c r="BA195" s="26">
        <v>0</v>
      </c>
      <c r="BB195" s="27">
        <v>0</v>
      </c>
      <c r="BC195" s="27">
        <v>0</v>
      </c>
      <c r="BD195" s="27">
        <v>0</v>
      </c>
      <c r="BE195" s="28">
        <v>0</v>
      </c>
      <c r="BF195" s="26">
        <v>0</v>
      </c>
      <c r="BG195" s="27">
        <v>0</v>
      </c>
      <c r="BH195" s="27">
        <v>0</v>
      </c>
      <c r="BI195" s="27">
        <v>0</v>
      </c>
      <c r="BJ195" s="28">
        <v>0</v>
      </c>
      <c r="BK195" s="29">
        <v>0</v>
      </c>
    </row>
    <row r="196" spans="1:64" s="25" customFormat="1" ht="12" customHeight="1">
      <c r="A196" s="20"/>
      <c r="B196" s="11"/>
      <c r="C196" s="32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4"/>
      <c r="BL196" s="35"/>
    </row>
    <row r="197" spans="1:64" s="30" customFormat="1" ht="14.25">
      <c r="A197" s="20"/>
      <c r="B197" s="42" t="s">
        <v>45</v>
      </c>
      <c r="C197" s="43">
        <f aca="true" t="shared" si="27" ref="C197:AH197">C195+C190+C161+C155+C119</f>
        <v>0</v>
      </c>
      <c r="D197" s="43">
        <f t="shared" si="27"/>
        <v>2479.213320747819</v>
      </c>
      <c r="E197" s="43">
        <f t="shared" si="27"/>
        <v>0</v>
      </c>
      <c r="F197" s="43">
        <f t="shared" si="27"/>
        <v>0</v>
      </c>
      <c r="G197" s="43">
        <f t="shared" si="27"/>
        <v>0</v>
      </c>
      <c r="H197" s="43">
        <f t="shared" si="27"/>
        <v>6477.074125559255</v>
      </c>
      <c r="I197" s="43">
        <f t="shared" si="27"/>
        <v>91404.01941540613</v>
      </c>
      <c r="J197" s="43">
        <f t="shared" si="27"/>
        <v>2781.2475817983845</v>
      </c>
      <c r="K197" s="43">
        <f t="shared" si="27"/>
        <v>370.6536932516774</v>
      </c>
      <c r="L197" s="43">
        <f t="shared" si="27"/>
        <v>16510.81435751349</v>
      </c>
      <c r="M197" s="43">
        <f t="shared" si="27"/>
        <v>0</v>
      </c>
      <c r="N197" s="43">
        <f t="shared" si="27"/>
        <v>0</v>
      </c>
      <c r="O197" s="43">
        <f t="shared" si="27"/>
        <v>0</v>
      </c>
      <c r="P197" s="43">
        <f t="shared" si="27"/>
        <v>0</v>
      </c>
      <c r="Q197" s="43">
        <f t="shared" si="27"/>
        <v>0</v>
      </c>
      <c r="R197" s="43">
        <f t="shared" si="27"/>
        <v>3324.216388206253</v>
      </c>
      <c r="S197" s="43">
        <f t="shared" si="27"/>
        <v>3610.7006222270998</v>
      </c>
      <c r="T197" s="43">
        <f t="shared" si="27"/>
        <v>840.1856279845442</v>
      </c>
      <c r="U197" s="43">
        <f t="shared" si="27"/>
        <v>0</v>
      </c>
      <c r="V197" s="43">
        <f t="shared" si="27"/>
        <v>2988.76364442795</v>
      </c>
      <c r="W197" s="43">
        <f t="shared" si="27"/>
        <v>0</v>
      </c>
      <c r="X197" s="43">
        <f t="shared" si="27"/>
        <v>0</v>
      </c>
      <c r="Y197" s="43">
        <f t="shared" si="27"/>
        <v>0</v>
      </c>
      <c r="Z197" s="43">
        <f t="shared" si="27"/>
        <v>0</v>
      </c>
      <c r="AA197" s="43">
        <f t="shared" si="27"/>
        <v>0</v>
      </c>
      <c r="AB197" s="43">
        <f t="shared" si="27"/>
        <v>0</v>
      </c>
      <c r="AC197" s="43">
        <f t="shared" si="27"/>
        <v>0</v>
      </c>
      <c r="AD197" s="43">
        <f t="shared" si="27"/>
        <v>0</v>
      </c>
      <c r="AE197" s="43">
        <f t="shared" si="27"/>
        <v>0</v>
      </c>
      <c r="AF197" s="43">
        <f t="shared" si="27"/>
        <v>0</v>
      </c>
      <c r="AG197" s="43">
        <f t="shared" si="27"/>
        <v>0</v>
      </c>
      <c r="AH197" s="43">
        <f t="shared" si="27"/>
        <v>0</v>
      </c>
      <c r="AI197" s="43">
        <f aca="true" t="shared" si="28" ref="AI197:BK197">AI195+AI190+AI161+AI155+AI119</f>
        <v>0</v>
      </c>
      <c r="AJ197" s="43">
        <f t="shared" si="28"/>
        <v>0</v>
      </c>
      <c r="AK197" s="43">
        <f t="shared" si="28"/>
        <v>0</v>
      </c>
      <c r="AL197" s="43">
        <f t="shared" si="28"/>
        <v>0</v>
      </c>
      <c r="AM197" s="43">
        <f t="shared" si="28"/>
        <v>0</v>
      </c>
      <c r="AN197" s="43">
        <f t="shared" si="28"/>
        <v>0</v>
      </c>
      <c r="AO197" s="43">
        <f t="shared" si="28"/>
        <v>0</v>
      </c>
      <c r="AP197" s="43">
        <f t="shared" si="28"/>
        <v>0</v>
      </c>
      <c r="AQ197" s="43">
        <f t="shared" si="28"/>
        <v>0</v>
      </c>
      <c r="AR197" s="43">
        <f t="shared" si="28"/>
        <v>0</v>
      </c>
      <c r="AS197" s="43">
        <f t="shared" si="28"/>
        <v>0</v>
      </c>
      <c r="AT197" s="43">
        <f t="shared" si="28"/>
        <v>0</v>
      </c>
      <c r="AU197" s="43">
        <f t="shared" si="28"/>
        <v>0</v>
      </c>
      <c r="AV197" s="43">
        <f t="shared" si="28"/>
        <v>34519.16339726354</v>
      </c>
      <c r="AW197" s="43">
        <f t="shared" si="28"/>
        <v>16135.565908295477</v>
      </c>
      <c r="AX197" s="43">
        <f t="shared" si="28"/>
        <v>136.15740242705934</v>
      </c>
      <c r="AY197" s="43">
        <f t="shared" si="28"/>
        <v>0.032970767129</v>
      </c>
      <c r="AZ197" s="43">
        <f t="shared" si="28"/>
        <v>26178.348082935383</v>
      </c>
      <c r="BA197" s="43">
        <f t="shared" si="28"/>
        <v>0</v>
      </c>
      <c r="BB197" s="43">
        <f t="shared" si="28"/>
        <v>0</v>
      </c>
      <c r="BC197" s="43">
        <f t="shared" si="28"/>
        <v>0</v>
      </c>
      <c r="BD197" s="43">
        <f t="shared" si="28"/>
        <v>0</v>
      </c>
      <c r="BE197" s="43">
        <f t="shared" si="28"/>
        <v>0</v>
      </c>
      <c r="BF197" s="43">
        <f t="shared" si="28"/>
        <v>21792.552470814022</v>
      </c>
      <c r="BG197" s="43">
        <f t="shared" si="28"/>
        <v>2690.37174249178</v>
      </c>
      <c r="BH197" s="43">
        <f t="shared" si="28"/>
        <v>389.379618361733</v>
      </c>
      <c r="BI197" s="43">
        <f t="shared" si="28"/>
        <v>0</v>
      </c>
      <c r="BJ197" s="43">
        <f t="shared" si="28"/>
        <v>6967.0257471886725</v>
      </c>
      <c r="BK197" s="29">
        <f t="shared" si="28"/>
        <v>239595.4861176674</v>
      </c>
      <c r="BL197" s="44"/>
    </row>
    <row r="198" spans="1:64" s="25" customFormat="1" ht="14.25">
      <c r="A198" s="20"/>
      <c r="B198" s="9"/>
      <c r="C198" s="21"/>
      <c r="D198" s="22"/>
      <c r="E198" s="22"/>
      <c r="F198" s="22"/>
      <c r="G198" s="23"/>
      <c r="H198" s="21"/>
      <c r="I198" s="22"/>
      <c r="J198" s="22"/>
      <c r="K198" s="22"/>
      <c r="L198" s="23"/>
      <c r="M198" s="21"/>
      <c r="N198" s="22"/>
      <c r="O198" s="22"/>
      <c r="P198" s="22"/>
      <c r="Q198" s="23"/>
      <c r="R198" s="21"/>
      <c r="S198" s="22"/>
      <c r="T198" s="22"/>
      <c r="U198" s="22"/>
      <c r="V198" s="23"/>
      <c r="W198" s="21"/>
      <c r="X198" s="22"/>
      <c r="Y198" s="22"/>
      <c r="Z198" s="22"/>
      <c r="AA198" s="23"/>
      <c r="AB198" s="21"/>
      <c r="AC198" s="22"/>
      <c r="AD198" s="22"/>
      <c r="AE198" s="22"/>
      <c r="AF198" s="23"/>
      <c r="AG198" s="21"/>
      <c r="AH198" s="22"/>
      <c r="AI198" s="22"/>
      <c r="AJ198" s="22"/>
      <c r="AK198" s="23"/>
      <c r="AL198" s="21"/>
      <c r="AM198" s="22"/>
      <c r="AN198" s="22"/>
      <c r="AO198" s="22"/>
      <c r="AP198" s="23"/>
      <c r="AQ198" s="21"/>
      <c r="AR198" s="22"/>
      <c r="AS198" s="22"/>
      <c r="AT198" s="22"/>
      <c r="AU198" s="23"/>
      <c r="AV198" s="21"/>
      <c r="AW198" s="22"/>
      <c r="AX198" s="22"/>
      <c r="AY198" s="22"/>
      <c r="AZ198" s="23"/>
      <c r="BA198" s="21"/>
      <c r="BB198" s="22"/>
      <c r="BC198" s="22"/>
      <c r="BD198" s="22"/>
      <c r="BE198" s="23"/>
      <c r="BF198" s="21"/>
      <c r="BG198" s="22"/>
      <c r="BH198" s="22"/>
      <c r="BI198" s="22"/>
      <c r="BJ198" s="23"/>
      <c r="BK198" s="24"/>
      <c r="BL198" s="35"/>
    </row>
    <row r="199" spans="1:64" s="25" customFormat="1" ht="14.25">
      <c r="A199" s="20" t="s">
        <v>28</v>
      </c>
      <c r="B199" s="8" t="s">
        <v>29</v>
      </c>
      <c r="C199" s="21"/>
      <c r="D199" s="22"/>
      <c r="E199" s="22"/>
      <c r="F199" s="22"/>
      <c r="G199" s="23"/>
      <c r="H199" s="21"/>
      <c r="I199" s="22"/>
      <c r="J199" s="22"/>
      <c r="K199" s="22"/>
      <c r="L199" s="23"/>
      <c r="M199" s="21"/>
      <c r="N199" s="22"/>
      <c r="O199" s="22"/>
      <c r="P199" s="22"/>
      <c r="Q199" s="23"/>
      <c r="R199" s="21"/>
      <c r="S199" s="22"/>
      <c r="T199" s="22"/>
      <c r="U199" s="22"/>
      <c r="V199" s="23"/>
      <c r="W199" s="21"/>
      <c r="X199" s="22"/>
      <c r="Y199" s="22"/>
      <c r="Z199" s="22"/>
      <c r="AA199" s="23"/>
      <c r="AB199" s="21"/>
      <c r="AC199" s="22"/>
      <c r="AD199" s="22"/>
      <c r="AE199" s="22"/>
      <c r="AF199" s="23"/>
      <c r="AG199" s="21"/>
      <c r="AH199" s="22"/>
      <c r="AI199" s="22"/>
      <c r="AJ199" s="22"/>
      <c r="AK199" s="23"/>
      <c r="AL199" s="21"/>
      <c r="AM199" s="22"/>
      <c r="AN199" s="22"/>
      <c r="AO199" s="22"/>
      <c r="AP199" s="23"/>
      <c r="AQ199" s="21"/>
      <c r="AR199" s="22"/>
      <c r="AS199" s="22"/>
      <c r="AT199" s="22"/>
      <c r="AU199" s="23"/>
      <c r="AV199" s="21"/>
      <c r="AW199" s="22"/>
      <c r="AX199" s="22"/>
      <c r="AY199" s="22"/>
      <c r="AZ199" s="23"/>
      <c r="BA199" s="21"/>
      <c r="BB199" s="22"/>
      <c r="BC199" s="22"/>
      <c r="BD199" s="22"/>
      <c r="BE199" s="23"/>
      <c r="BF199" s="21"/>
      <c r="BG199" s="22"/>
      <c r="BH199" s="22"/>
      <c r="BI199" s="22"/>
      <c r="BJ199" s="23"/>
      <c r="BK199" s="24"/>
      <c r="BL199" s="35"/>
    </row>
    <row r="200" spans="1:64" s="25" customFormat="1" ht="14.25">
      <c r="A200" s="20"/>
      <c r="B200" s="7" t="s">
        <v>230</v>
      </c>
      <c r="C200" s="21">
        <v>0</v>
      </c>
      <c r="D200" s="22">
        <v>0.5410966546450999</v>
      </c>
      <c r="E200" s="22">
        <v>0</v>
      </c>
      <c r="F200" s="22">
        <v>0</v>
      </c>
      <c r="G200" s="23">
        <v>0</v>
      </c>
      <c r="H200" s="21">
        <v>3.0850217893165</v>
      </c>
      <c r="I200" s="22">
        <v>2.3993953731932</v>
      </c>
      <c r="J200" s="22">
        <v>0</v>
      </c>
      <c r="K200" s="22">
        <v>0</v>
      </c>
      <c r="L200" s="23">
        <v>2.1746771308698003</v>
      </c>
      <c r="M200" s="21">
        <v>0</v>
      </c>
      <c r="N200" s="22">
        <v>0</v>
      </c>
      <c r="O200" s="22">
        <v>0</v>
      </c>
      <c r="P200" s="22">
        <v>0</v>
      </c>
      <c r="Q200" s="23">
        <v>0</v>
      </c>
      <c r="R200" s="21">
        <v>2.0929367513165995</v>
      </c>
      <c r="S200" s="22">
        <v>0.1714053941935</v>
      </c>
      <c r="T200" s="22">
        <v>0</v>
      </c>
      <c r="U200" s="22">
        <v>0</v>
      </c>
      <c r="V200" s="23">
        <v>1.5812598976120003</v>
      </c>
      <c r="W200" s="21">
        <v>0</v>
      </c>
      <c r="X200" s="22">
        <v>0</v>
      </c>
      <c r="Y200" s="22">
        <v>0</v>
      </c>
      <c r="Z200" s="22">
        <v>0</v>
      </c>
      <c r="AA200" s="23">
        <v>0</v>
      </c>
      <c r="AB200" s="21">
        <v>0</v>
      </c>
      <c r="AC200" s="22">
        <v>0</v>
      </c>
      <c r="AD200" s="22">
        <v>0</v>
      </c>
      <c r="AE200" s="22">
        <v>0</v>
      </c>
      <c r="AF200" s="23">
        <v>0</v>
      </c>
      <c r="AG200" s="21">
        <v>0</v>
      </c>
      <c r="AH200" s="22">
        <v>0</v>
      </c>
      <c r="AI200" s="22">
        <v>0</v>
      </c>
      <c r="AJ200" s="22">
        <v>0</v>
      </c>
      <c r="AK200" s="23">
        <v>0</v>
      </c>
      <c r="AL200" s="21">
        <v>0</v>
      </c>
      <c r="AM200" s="22">
        <v>0</v>
      </c>
      <c r="AN200" s="22">
        <v>0</v>
      </c>
      <c r="AO200" s="22">
        <v>0</v>
      </c>
      <c r="AP200" s="23">
        <v>0</v>
      </c>
      <c r="AQ200" s="21">
        <v>0</v>
      </c>
      <c r="AR200" s="22">
        <v>0</v>
      </c>
      <c r="AS200" s="22">
        <v>0</v>
      </c>
      <c r="AT200" s="22">
        <v>0</v>
      </c>
      <c r="AU200" s="23">
        <v>0</v>
      </c>
      <c r="AV200" s="21">
        <v>7.8162245718696015</v>
      </c>
      <c r="AW200" s="22">
        <v>1.836734148883396</v>
      </c>
      <c r="AX200" s="22">
        <v>0</v>
      </c>
      <c r="AY200" s="22">
        <v>0</v>
      </c>
      <c r="AZ200" s="23">
        <v>13.787151323668898</v>
      </c>
      <c r="BA200" s="21">
        <v>0</v>
      </c>
      <c r="BB200" s="22">
        <v>0</v>
      </c>
      <c r="BC200" s="22">
        <v>0</v>
      </c>
      <c r="BD200" s="22">
        <v>0</v>
      </c>
      <c r="BE200" s="23">
        <v>0</v>
      </c>
      <c r="BF200" s="21">
        <v>4.989259688931902</v>
      </c>
      <c r="BG200" s="22">
        <v>1.1611081407411</v>
      </c>
      <c r="BH200" s="22">
        <v>0</v>
      </c>
      <c r="BI200" s="22">
        <v>0</v>
      </c>
      <c r="BJ200" s="23">
        <v>5.993250169091301</v>
      </c>
      <c r="BK200" s="24">
        <f>SUM(C200:BJ200)</f>
        <v>47.629521034332896</v>
      </c>
      <c r="BL200" s="35"/>
    </row>
    <row r="201" spans="1:64" s="25" customFormat="1" ht="14.25">
      <c r="A201" s="20"/>
      <c r="B201" s="7" t="s">
        <v>210</v>
      </c>
      <c r="C201" s="21">
        <v>0</v>
      </c>
      <c r="D201" s="22">
        <v>9.7984915590645</v>
      </c>
      <c r="E201" s="22">
        <v>0</v>
      </c>
      <c r="F201" s="22">
        <v>0</v>
      </c>
      <c r="G201" s="23">
        <v>0</v>
      </c>
      <c r="H201" s="21">
        <v>67.5178935373843</v>
      </c>
      <c r="I201" s="22">
        <v>14.300907942224198</v>
      </c>
      <c r="J201" s="22">
        <v>0</v>
      </c>
      <c r="K201" s="22">
        <v>0</v>
      </c>
      <c r="L201" s="23">
        <v>173.36648816751043</v>
      </c>
      <c r="M201" s="21">
        <v>0</v>
      </c>
      <c r="N201" s="22">
        <v>0</v>
      </c>
      <c r="O201" s="22">
        <v>0</v>
      </c>
      <c r="P201" s="22">
        <v>0</v>
      </c>
      <c r="Q201" s="23">
        <v>0</v>
      </c>
      <c r="R201" s="21">
        <v>39.51941245416519</v>
      </c>
      <c r="S201" s="22">
        <v>0.8940756973219001</v>
      </c>
      <c r="T201" s="22">
        <v>0</v>
      </c>
      <c r="U201" s="22">
        <v>0</v>
      </c>
      <c r="V201" s="23">
        <v>7.750598160061499</v>
      </c>
      <c r="W201" s="21">
        <v>0</v>
      </c>
      <c r="X201" s="22">
        <v>0</v>
      </c>
      <c r="Y201" s="22">
        <v>0</v>
      </c>
      <c r="Z201" s="22">
        <v>0</v>
      </c>
      <c r="AA201" s="23">
        <v>0</v>
      </c>
      <c r="AB201" s="21">
        <v>0</v>
      </c>
      <c r="AC201" s="22">
        <v>0</v>
      </c>
      <c r="AD201" s="22">
        <v>0</v>
      </c>
      <c r="AE201" s="22">
        <v>0</v>
      </c>
      <c r="AF201" s="23">
        <v>0</v>
      </c>
      <c r="AG201" s="21">
        <v>0</v>
      </c>
      <c r="AH201" s="22">
        <v>0</v>
      </c>
      <c r="AI201" s="22">
        <v>0</v>
      </c>
      <c r="AJ201" s="22">
        <v>0</v>
      </c>
      <c r="AK201" s="23">
        <v>0</v>
      </c>
      <c r="AL201" s="21">
        <v>0</v>
      </c>
      <c r="AM201" s="22">
        <v>0</v>
      </c>
      <c r="AN201" s="22">
        <v>0</v>
      </c>
      <c r="AO201" s="22">
        <v>0</v>
      </c>
      <c r="AP201" s="23">
        <v>0</v>
      </c>
      <c r="AQ201" s="21">
        <v>0</v>
      </c>
      <c r="AR201" s="22">
        <v>0</v>
      </c>
      <c r="AS201" s="22">
        <v>0</v>
      </c>
      <c r="AT201" s="22">
        <v>0</v>
      </c>
      <c r="AU201" s="23">
        <v>0</v>
      </c>
      <c r="AV201" s="21">
        <v>390.64532651427294</v>
      </c>
      <c r="AW201" s="22">
        <v>85.8930780031111</v>
      </c>
      <c r="AX201" s="22">
        <v>0.0496961740645</v>
      </c>
      <c r="AY201" s="22">
        <v>0</v>
      </c>
      <c r="AZ201" s="23">
        <v>362.8821154342119</v>
      </c>
      <c r="BA201" s="21">
        <v>0</v>
      </c>
      <c r="BB201" s="22">
        <v>0</v>
      </c>
      <c r="BC201" s="22">
        <v>0</v>
      </c>
      <c r="BD201" s="22">
        <v>0</v>
      </c>
      <c r="BE201" s="23">
        <v>0</v>
      </c>
      <c r="BF201" s="21">
        <v>201.0880391889402</v>
      </c>
      <c r="BG201" s="22">
        <v>8.6947783009279</v>
      </c>
      <c r="BH201" s="22">
        <v>0</v>
      </c>
      <c r="BI201" s="22">
        <v>0</v>
      </c>
      <c r="BJ201" s="23">
        <v>25.856334356297495</v>
      </c>
      <c r="BK201" s="24">
        <f>SUM(C201:BJ201)</f>
        <v>1388.2572354895583</v>
      </c>
      <c r="BL201" s="35"/>
    </row>
    <row r="202" spans="1:64" s="25" customFormat="1" ht="14.25">
      <c r="A202" s="20"/>
      <c r="B202" s="7" t="s">
        <v>227</v>
      </c>
      <c r="C202" s="21">
        <v>0</v>
      </c>
      <c r="D202" s="22">
        <v>0.5729815119354</v>
      </c>
      <c r="E202" s="22">
        <v>0</v>
      </c>
      <c r="F202" s="22">
        <v>0</v>
      </c>
      <c r="G202" s="23">
        <v>0</v>
      </c>
      <c r="H202" s="21">
        <v>6.426643326090701</v>
      </c>
      <c r="I202" s="22">
        <v>0.5161676111285001</v>
      </c>
      <c r="J202" s="22">
        <v>0</v>
      </c>
      <c r="K202" s="22">
        <v>0</v>
      </c>
      <c r="L202" s="23">
        <v>13.9052122198679</v>
      </c>
      <c r="M202" s="21">
        <v>0</v>
      </c>
      <c r="N202" s="22">
        <v>0</v>
      </c>
      <c r="O202" s="22">
        <v>0</v>
      </c>
      <c r="P202" s="22">
        <v>0</v>
      </c>
      <c r="Q202" s="23">
        <v>0</v>
      </c>
      <c r="R202" s="21">
        <v>8.387984849025399</v>
      </c>
      <c r="S202" s="22">
        <v>6.336629834547599</v>
      </c>
      <c r="T202" s="22">
        <v>0</v>
      </c>
      <c r="U202" s="22">
        <v>0</v>
      </c>
      <c r="V202" s="23">
        <v>11.2308858353521</v>
      </c>
      <c r="W202" s="21">
        <v>0</v>
      </c>
      <c r="X202" s="22">
        <v>0</v>
      </c>
      <c r="Y202" s="22">
        <v>0</v>
      </c>
      <c r="Z202" s="22">
        <v>0</v>
      </c>
      <c r="AA202" s="23">
        <v>0</v>
      </c>
      <c r="AB202" s="21">
        <v>0</v>
      </c>
      <c r="AC202" s="22">
        <v>0</v>
      </c>
      <c r="AD202" s="22">
        <v>0</v>
      </c>
      <c r="AE202" s="22">
        <v>0</v>
      </c>
      <c r="AF202" s="23">
        <v>0</v>
      </c>
      <c r="AG202" s="21">
        <v>0</v>
      </c>
      <c r="AH202" s="22">
        <v>0</v>
      </c>
      <c r="AI202" s="22">
        <v>0</v>
      </c>
      <c r="AJ202" s="22">
        <v>0</v>
      </c>
      <c r="AK202" s="23">
        <v>0</v>
      </c>
      <c r="AL202" s="21">
        <v>0</v>
      </c>
      <c r="AM202" s="22">
        <v>0</v>
      </c>
      <c r="AN202" s="22">
        <v>0</v>
      </c>
      <c r="AO202" s="22">
        <v>0</v>
      </c>
      <c r="AP202" s="23">
        <v>0</v>
      </c>
      <c r="AQ202" s="21">
        <v>0</v>
      </c>
      <c r="AR202" s="22">
        <v>0</v>
      </c>
      <c r="AS202" s="22">
        <v>0</v>
      </c>
      <c r="AT202" s="22">
        <v>0</v>
      </c>
      <c r="AU202" s="23">
        <v>0</v>
      </c>
      <c r="AV202" s="21">
        <v>26.472729947656713</v>
      </c>
      <c r="AW202" s="22">
        <v>21.33529379222138</v>
      </c>
      <c r="AX202" s="22">
        <v>0</v>
      </c>
      <c r="AY202" s="22">
        <v>0</v>
      </c>
      <c r="AZ202" s="23">
        <v>47.354335245876605</v>
      </c>
      <c r="BA202" s="21">
        <v>0</v>
      </c>
      <c r="BB202" s="22">
        <v>0</v>
      </c>
      <c r="BC202" s="22">
        <v>0</v>
      </c>
      <c r="BD202" s="22">
        <v>0</v>
      </c>
      <c r="BE202" s="23">
        <v>0</v>
      </c>
      <c r="BF202" s="21">
        <v>26.2989955375604</v>
      </c>
      <c r="BG202" s="22">
        <v>12.4684540012541</v>
      </c>
      <c r="BH202" s="22">
        <v>0</v>
      </c>
      <c r="BI202" s="22">
        <v>0</v>
      </c>
      <c r="BJ202" s="23">
        <v>54.81870023152359</v>
      </c>
      <c r="BK202" s="24">
        <f>SUM(C202:BJ202)</f>
        <v>236.12501394404038</v>
      </c>
      <c r="BL202" s="35"/>
    </row>
    <row r="203" spans="1:63" s="25" customFormat="1" ht="14.25">
      <c r="A203" s="20"/>
      <c r="B203" s="7" t="s">
        <v>211</v>
      </c>
      <c r="C203" s="21">
        <v>0</v>
      </c>
      <c r="D203" s="22">
        <v>0.6681067741935</v>
      </c>
      <c r="E203" s="22">
        <v>0</v>
      </c>
      <c r="F203" s="22">
        <v>0</v>
      </c>
      <c r="G203" s="23">
        <v>0</v>
      </c>
      <c r="H203" s="21">
        <v>5.471049372091301</v>
      </c>
      <c r="I203" s="22">
        <v>2.0917420059024</v>
      </c>
      <c r="J203" s="22">
        <v>0</v>
      </c>
      <c r="K203" s="22">
        <v>0</v>
      </c>
      <c r="L203" s="23">
        <v>42.518201860836704</v>
      </c>
      <c r="M203" s="21">
        <v>0</v>
      </c>
      <c r="N203" s="22">
        <v>0</v>
      </c>
      <c r="O203" s="22">
        <v>0</v>
      </c>
      <c r="P203" s="22">
        <v>0</v>
      </c>
      <c r="Q203" s="23">
        <v>0</v>
      </c>
      <c r="R203" s="21">
        <v>1.5695796924466998</v>
      </c>
      <c r="S203" s="22">
        <v>0.2499829540642</v>
      </c>
      <c r="T203" s="22">
        <v>0</v>
      </c>
      <c r="U203" s="22">
        <v>0</v>
      </c>
      <c r="V203" s="23">
        <v>1.4069971298054997</v>
      </c>
      <c r="W203" s="21">
        <v>0</v>
      </c>
      <c r="X203" s="22">
        <v>0</v>
      </c>
      <c r="Y203" s="22">
        <v>0</v>
      </c>
      <c r="Z203" s="22">
        <v>0</v>
      </c>
      <c r="AA203" s="23">
        <v>0</v>
      </c>
      <c r="AB203" s="21">
        <v>0</v>
      </c>
      <c r="AC203" s="22">
        <v>0</v>
      </c>
      <c r="AD203" s="22">
        <v>0</v>
      </c>
      <c r="AE203" s="22">
        <v>0</v>
      </c>
      <c r="AF203" s="23">
        <v>0</v>
      </c>
      <c r="AG203" s="21">
        <v>0</v>
      </c>
      <c r="AH203" s="22">
        <v>0</v>
      </c>
      <c r="AI203" s="22">
        <v>0</v>
      </c>
      <c r="AJ203" s="22">
        <v>0</v>
      </c>
      <c r="AK203" s="23">
        <v>0</v>
      </c>
      <c r="AL203" s="21">
        <v>0</v>
      </c>
      <c r="AM203" s="22">
        <v>0</v>
      </c>
      <c r="AN203" s="22">
        <v>0</v>
      </c>
      <c r="AO203" s="22">
        <v>0</v>
      </c>
      <c r="AP203" s="23">
        <v>0</v>
      </c>
      <c r="AQ203" s="21">
        <v>0</v>
      </c>
      <c r="AR203" s="22">
        <v>0</v>
      </c>
      <c r="AS203" s="22">
        <v>0</v>
      </c>
      <c r="AT203" s="22">
        <v>0</v>
      </c>
      <c r="AU203" s="23">
        <v>0</v>
      </c>
      <c r="AV203" s="21">
        <v>4.592885613495398</v>
      </c>
      <c r="AW203" s="22">
        <v>1.042141807379699</v>
      </c>
      <c r="AX203" s="22">
        <v>0</v>
      </c>
      <c r="AY203" s="22">
        <v>0</v>
      </c>
      <c r="AZ203" s="23">
        <v>5.9996836210278</v>
      </c>
      <c r="BA203" s="21">
        <v>0</v>
      </c>
      <c r="BB203" s="22">
        <v>0</v>
      </c>
      <c r="BC203" s="22">
        <v>0</v>
      </c>
      <c r="BD203" s="22">
        <v>0</v>
      </c>
      <c r="BE203" s="23">
        <v>0</v>
      </c>
      <c r="BF203" s="21">
        <v>1.6998893176943002</v>
      </c>
      <c r="BG203" s="22">
        <v>3.448872099193</v>
      </c>
      <c r="BH203" s="22">
        <v>0</v>
      </c>
      <c r="BI203" s="22">
        <v>0</v>
      </c>
      <c r="BJ203" s="23">
        <v>1.3750277195466</v>
      </c>
      <c r="BK203" s="24">
        <f>SUM(C203:BJ203)</f>
        <v>72.13415996767709</v>
      </c>
    </row>
    <row r="204" spans="1:63" s="30" customFormat="1" ht="14.25">
      <c r="A204" s="20"/>
      <c r="B204" s="8" t="s">
        <v>27</v>
      </c>
      <c r="C204" s="26">
        <f>SUM(C200:C203)</f>
        <v>0</v>
      </c>
      <c r="D204" s="26">
        <f aca="true" t="shared" si="29" ref="D204:BJ204">SUM(D200:D203)</f>
        <v>11.5806764998385</v>
      </c>
      <c r="E204" s="26">
        <f t="shared" si="29"/>
        <v>0</v>
      </c>
      <c r="F204" s="26">
        <f t="shared" si="29"/>
        <v>0</v>
      </c>
      <c r="G204" s="26">
        <f t="shared" si="29"/>
        <v>0</v>
      </c>
      <c r="H204" s="26">
        <f t="shared" si="29"/>
        <v>82.5006080248828</v>
      </c>
      <c r="I204" s="26">
        <f t="shared" si="29"/>
        <v>19.308212932448296</v>
      </c>
      <c r="J204" s="26">
        <f t="shared" si="29"/>
        <v>0</v>
      </c>
      <c r="K204" s="26">
        <f t="shared" si="29"/>
        <v>0</v>
      </c>
      <c r="L204" s="26">
        <f t="shared" si="29"/>
        <v>231.96457937908485</v>
      </c>
      <c r="M204" s="26">
        <f t="shared" si="29"/>
        <v>0</v>
      </c>
      <c r="N204" s="26">
        <f t="shared" si="29"/>
        <v>0</v>
      </c>
      <c r="O204" s="26">
        <f t="shared" si="29"/>
        <v>0</v>
      </c>
      <c r="P204" s="26">
        <f t="shared" si="29"/>
        <v>0</v>
      </c>
      <c r="Q204" s="26">
        <f t="shared" si="29"/>
        <v>0</v>
      </c>
      <c r="R204" s="26">
        <f t="shared" si="29"/>
        <v>51.569913746953894</v>
      </c>
      <c r="S204" s="26">
        <f t="shared" si="29"/>
        <v>7.652093880127199</v>
      </c>
      <c r="T204" s="26">
        <f t="shared" si="29"/>
        <v>0</v>
      </c>
      <c r="U204" s="26">
        <f t="shared" si="29"/>
        <v>0</v>
      </c>
      <c r="V204" s="26">
        <f t="shared" si="29"/>
        <v>21.969741022831098</v>
      </c>
      <c r="W204" s="26">
        <f t="shared" si="29"/>
        <v>0</v>
      </c>
      <c r="X204" s="26">
        <f t="shared" si="29"/>
        <v>0</v>
      </c>
      <c r="Y204" s="26">
        <f t="shared" si="29"/>
        <v>0</v>
      </c>
      <c r="Z204" s="26">
        <f t="shared" si="29"/>
        <v>0</v>
      </c>
      <c r="AA204" s="26">
        <f t="shared" si="29"/>
        <v>0</v>
      </c>
      <c r="AB204" s="26">
        <f t="shared" si="29"/>
        <v>0</v>
      </c>
      <c r="AC204" s="26">
        <f t="shared" si="29"/>
        <v>0</v>
      </c>
      <c r="AD204" s="26">
        <f t="shared" si="29"/>
        <v>0</v>
      </c>
      <c r="AE204" s="26">
        <f t="shared" si="29"/>
        <v>0</v>
      </c>
      <c r="AF204" s="26">
        <f t="shared" si="29"/>
        <v>0</v>
      </c>
      <c r="AG204" s="26">
        <f t="shared" si="29"/>
        <v>0</v>
      </c>
      <c r="AH204" s="26">
        <f t="shared" si="29"/>
        <v>0</v>
      </c>
      <c r="AI204" s="26">
        <f t="shared" si="29"/>
        <v>0</v>
      </c>
      <c r="AJ204" s="26">
        <f t="shared" si="29"/>
        <v>0</v>
      </c>
      <c r="AK204" s="26">
        <f t="shared" si="29"/>
        <v>0</v>
      </c>
      <c r="AL204" s="26">
        <f t="shared" si="29"/>
        <v>0</v>
      </c>
      <c r="AM204" s="26">
        <f t="shared" si="29"/>
        <v>0</v>
      </c>
      <c r="AN204" s="26">
        <f t="shared" si="29"/>
        <v>0</v>
      </c>
      <c r="AO204" s="26">
        <f t="shared" si="29"/>
        <v>0</v>
      </c>
      <c r="AP204" s="26">
        <f t="shared" si="29"/>
        <v>0</v>
      </c>
      <c r="AQ204" s="26">
        <f t="shared" si="29"/>
        <v>0</v>
      </c>
      <c r="AR204" s="26">
        <f t="shared" si="29"/>
        <v>0</v>
      </c>
      <c r="AS204" s="26">
        <f t="shared" si="29"/>
        <v>0</v>
      </c>
      <c r="AT204" s="26">
        <f t="shared" si="29"/>
        <v>0</v>
      </c>
      <c r="AU204" s="26">
        <f t="shared" si="29"/>
        <v>0</v>
      </c>
      <c r="AV204" s="26">
        <f t="shared" si="29"/>
        <v>429.5271666472947</v>
      </c>
      <c r="AW204" s="26">
        <f t="shared" si="29"/>
        <v>110.10724775159557</v>
      </c>
      <c r="AX204" s="26">
        <f t="shared" si="29"/>
        <v>0.0496961740645</v>
      </c>
      <c r="AY204" s="26">
        <f t="shared" si="29"/>
        <v>0</v>
      </c>
      <c r="AZ204" s="26">
        <f t="shared" si="29"/>
        <v>430.0232856247853</v>
      </c>
      <c r="BA204" s="26">
        <f t="shared" si="29"/>
        <v>0</v>
      </c>
      <c r="BB204" s="26">
        <f t="shared" si="29"/>
        <v>0</v>
      </c>
      <c r="BC204" s="26">
        <f t="shared" si="29"/>
        <v>0</v>
      </c>
      <c r="BD204" s="26">
        <f t="shared" si="29"/>
        <v>0</v>
      </c>
      <c r="BE204" s="26">
        <f t="shared" si="29"/>
        <v>0</v>
      </c>
      <c r="BF204" s="26">
        <f t="shared" si="29"/>
        <v>234.07618373312678</v>
      </c>
      <c r="BG204" s="26">
        <f t="shared" si="29"/>
        <v>25.773212542116102</v>
      </c>
      <c r="BH204" s="26">
        <f t="shared" si="29"/>
        <v>0</v>
      </c>
      <c r="BI204" s="26">
        <f t="shared" si="29"/>
        <v>0</v>
      </c>
      <c r="BJ204" s="26">
        <f t="shared" si="29"/>
        <v>88.04331247645898</v>
      </c>
      <c r="BK204" s="28">
        <f>SUM(BK200:BK203)</f>
        <v>1744.1459304356085</v>
      </c>
    </row>
    <row r="206" spans="1:13" ht="14.25">
      <c r="A206" s="60" t="s">
        <v>248</v>
      </c>
      <c r="B206"/>
      <c r="C206" s="61"/>
      <c r="D206" s="61"/>
      <c r="E206" s="61"/>
      <c r="F206" s="61"/>
      <c r="G206" s="61"/>
      <c r="H206" s="61"/>
      <c r="I206" s="61"/>
      <c r="J206" s="61"/>
      <c r="K206" s="61"/>
      <c r="L206" s="61"/>
      <c r="M206" s="61"/>
    </row>
    <row r="207" spans="1:13" ht="14.25">
      <c r="A207" s="60" t="s">
        <v>249</v>
      </c>
      <c r="B207"/>
      <c r="C207"/>
      <c r="D207"/>
      <c r="E207"/>
      <c r="F207"/>
      <c r="G207"/>
      <c r="H207"/>
      <c r="I207"/>
      <c r="J207"/>
      <c r="K207" s="60" t="s">
        <v>250</v>
      </c>
      <c r="L207"/>
      <c r="M207"/>
    </row>
    <row r="208" spans="1:13" ht="14.25">
      <c r="A208"/>
      <c r="B208"/>
      <c r="C208"/>
      <c r="D208"/>
      <c r="E208"/>
      <c r="F208"/>
      <c r="G208"/>
      <c r="H208"/>
      <c r="I208"/>
      <c r="J208"/>
      <c r="K208" s="60" t="s">
        <v>251</v>
      </c>
      <c r="L208"/>
      <c r="M208"/>
    </row>
    <row r="209" spans="1:13" ht="14.25">
      <c r="A209" s="60" t="s">
        <v>252</v>
      </c>
      <c r="B209"/>
      <c r="C209"/>
      <c r="D209"/>
      <c r="E209"/>
      <c r="F209"/>
      <c r="G209"/>
      <c r="H209"/>
      <c r="I209"/>
      <c r="J209"/>
      <c r="K209" s="60" t="s">
        <v>253</v>
      </c>
      <c r="L209"/>
      <c r="M209"/>
    </row>
    <row r="210" spans="1:13" ht="14.25">
      <c r="A210" s="60" t="s">
        <v>254</v>
      </c>
      <c r="B210"/>
      <c r="C210"/>
      <c r="D210"/>
      <c r="E210"/>
      <c r="F210"/>
      <c r="G210"/>
      <c r="H210"/>
      <c r="I210"/>
      <c r="J210"/>
      <c r="K210" s="60" t="s">
        <v>255</v>
      </c>
      <c r="L210"/>
      <c r="M210"/>
    </row>
    <row r="211" spans="1:13" ht="14.25">
      <c r="A211"/>
      <c r="B211"/>
      <c r="C211"/>
      <c r="D211"/>
      <c r="E211"/>
      <c r="F211"/>
      <c r="G211"/>
      <c r="H211"/>
      <c r="I211"/>
      <c r="J211"/>
      <c r="K211" s="60" t="s">
        <v>256</v>
      </c>
      <c r="L211"/>
      <c r="M211"/>
    </row>
    <row r="212" spans="1:13" ht="14.25">
      <c r="A212"/>
      <c r="B212"/>
      <c r="C212"/>
      <c r="D212"/>
      <c r="E212"/>
      <c r="F212"/>
      <c r="G212"/>
      <c r="H212"/>
      <c r="I212"/>
      <c r="J212"/>
      <c r="K212" s="60" t="s">
        <v>257</v>
      </c>
      <c r="L212"/>
      <c r="M212"/>
    </row>
  </sheetData>
  <sheetProtection sheet="1" objects="1" scenarios="1"/>
  <mergeCells count="25">
    <mergeCell ref="AB5:AF5"/>
    <mergeCell ref="BA5:BE5"/>
    <mergeCell ref="BF5:BJ5"/>
    <mergeCell ref="W4:AF4"/>
    <mergeCell ref="M5:Q5"/>
    <mergeCell ref="R5:V5"/>
    <mergeCell ref="AG5:AK5"/>
    <mergeCell ref="AL5:AP5"/>
    <mergeCell ref="AQ5:AU5"/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6" t="s">
        <v>247</v>
      </c>
      <c r="C2" s="87"/>
      <c r="D2" s="87"/>
      <c r="E2" s="87"/>
      <c r="F2" s="87"/>
      <c r="G2" s="87"/>
      <c r="H2" s="87"/>
      <c r="I2" s="87"/>
      <c r="J2" s="87"/>
      <c r="K2" s="87"/>
      <c r="L2" s="88"/>
    </row>
    <row r="3" spans="2:12" ht="14.25">
      <c r="B3" s="86" t="s">
        <v>212</v>
      </c>
      <c r="C3" s="87"/>
      <c r="D3" s="87"/>
      <c r="E3" s="87"/>
      <c r="F3" s="87"/>
      <c r="G3" s="87"/>
      <c r="H3" s="87"/>
      <c r="I3" s="87"/>
      <c r="J3" s="87"/>
      <c r="K3" s="87"/>
      <c r="L3" s="88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0.09080804403130001</v>
      </c>
      <c r="E5" s="48">
        <v>0.3102603388371</v>
      </c>
      <c r="F5" s="48">
        <v>5.6756327992065</v>
      </c>
      <c r="G5" s="48">
        <v>0.0012618766448000002</v>
      </c>
      <c r="H5" s="48">
        <v>0</v>
      </c>
      <c r="I5" s="49">
        <v>0</v>
      </c>
      <c r="J5" s="49">
        <v>0</v>
      </c>
      <c r="K5" s="49">
        <f>D5+E5+F5+G5+H5+I5+J5</f>
        <v>6.0779630587197</v>
      </c>
      <c r="L5" s="48">
        <v>0.08633853112760001</v>
      </c>
    </row>
    <row r="6" spans="2:12" ht="14.25">
      <c r="B6" s="46">
        <v>2</v>
      </c>
      <c r="C6" s="50" t="s">
        <v>60</v>
      </c>
      <c r="D6" s="48">
        <v>74.34328361841082</v>
      </c>
      <c r="E6" s="48">
        <v>369.816582638786</v>
      </c>
      <c r="F6" s="48">
        <v>1214.2405531999348</v>
      </c>
      <c r="G6" s="48">
        <v>101.35450831308461</v>
      </c>
      <c r="H6" s="48">
        <v>0</v>
      </c>
      <c r="I6" s="49">
        <v>34.2953</v>
      </c>
      <c r="J6" s="49">
        <v>82.4994</v>
      </c>
      <c r="K6" s="49">
        <f aca="true" t="shared" si="0" ref="K6:K41">D6+E6+F6+G6+H6+I6+J6</f>
        <v>1876.5496277702161</v>
      </c>
      <c r="L6" s="48">
        <v>21.1634899699115</v>
      </c>
    </row>
    <row r="7" spans="2:12" ht="14.25">
      <c r="B7" s="46">
        <v>3</v>
      </c>
      <c r="C7" s="47" t="s">
        <v>61</v>
      </c>
      <c r="D7" s="48">
        <v>1.3000837164821997</v>
      </c>
      <c r="E7" s="48">
        <v>3.4675424881901002</v>
      </c>
      <c r="F7" s="48">
        <v>17.443188422870797</v>
      </c>
      <c r="G7" s="48">
        <v>0.7221087638373999</v>
      </c>
      <c r="H7" s="48">
        <v>0</v>
      </c>
      <c r="I7" s="49">
        <v>0.1805</v>
      </c>
      <c r="J7" s="49">
        <v>0.3623</v>
      </c>
      <c r="K7" s="49">
        <f t="shared" si="0"/>
        <v>23.475723391380498</v>
      </c>
      <c r="L7" s="48">
        <v>0.3610163670304</v>
      </c>
    </row>
    <row r="8" spans="2:12" ht="14.25">
      <c r="B8" s="46">
        <v>4</v>
      </c>
      <c r="C8" s="50" t="s">
        <v>62</v>
      </c>
      <c r="D8" s="48">
        <v>16.961833499559003</v>
      </c>
      <c r="E8" s="48">
        <v>147.3143500169167</v>
      </c>
      <c r="F8" s="48">
        <v>581.1283298490505</v>
      </c>
      <c r="G8" s="48">
        <v>30.909535030299494</v>
      </c>
      <c r="H8" s="48">
        <v>0</v>
      </c>
      <c r="I8" s="49">
        <v>8.520700000000001</v>
      </c>
      <c r="J8" s="49">
        <v>23.388199999999994</v>
      </c>
      <c r="K8" s="49">
        <f t="shared" si="0"/>
        <v>808.2229483958257</v>
      </c>
      <c r="L8" s="48">
        <v>9.898719935522902</v>
      </c>
    </row>
    <row r="9" spans="2:12" ht="14.25">
      <c r="B9" s="46">
        <v>5</v>
      </c>
      <c r="C9" s="50" t="s">
        <v>63</v>
      </c>
      <c r="D9" s="48">
        <v>41.7441959825034</v>
      </c>
      <c r="E9" s="48">
        <v>164.7515354070543</v>
      </c>
      <c r="F9" s="48">
        <v>1523.9164867322452</v>
      </c>
      <c r="G9" s="48">
        <v>46.932339212849904</v>
      </c>
      <c r="H9" s="48">
        <v>0</v>
      </c>
      <c r="I9" s="49">
        <v>37.2291</v>
      </c>
      <c r="J9" s="49">
        <v>96.74090000000001</v>
      </c>
      <c r="K9" s="49">
        <f t="shared" si="0"/>
        <v>1911.3145573346528</v>
      </c>
      <c r="L9" s="48">
        <v>45.194165444680515</v>
      </c>
    </row>
    <row r="10" spans="2:12" ht="14.25">
      <c r="B10" s="46">
        <v>6</v>
      </c>
      <c r="C10" s="50" t="s">
        <v>64</v>
      </c>
      <c r="D10" s="48">
        <v>34.046339596792905</v>
      </c>
      <c r="E10" s="48">
        <v>128.51302240293978</v>
      </c>
      <c r="F10" s="48">
        <v>427.3295579429961</v>
      </c>
      <c r="G10" s="48">
        <v>27.768742705209398</v>
      </c>
      <c r="H10" s="48">
        <v>0</v>
      </c>
      <c r="I10" s="49">
        <v>14.2915</v>
      </c>
      <c r="J10" s="49">
        <v>32.6654</v>
      </c>
      <c r="K10" s="49">
        <f t="shared" si="0"/>
        <v>664.6145626479382</v>
      </c>
      <c r="L10" s="48">
        <v>7.096829595726701</v>
      </c>
    </row>
    <row r="11" spans="2:12" ht="14.25">
      <c r="B11" s="46">
        <v>7</v>
      </c>
      <c r="C11" s="50" t="s">
        <v>65</v>
      </c>
      <c r="D11" s="48">
        <v>498.5081460970669</v>
      </c>
      <c r="E11" s="48">
        <v>173.2119311100041</v>
      </c>
      <c r="F11" s="48">
        <v>893.4442273939518</v>
      </c>
      <c r="G11" s="48">
        <v>36.64030225761341</v>
      </c>
      <c r="H11" s="48">
        <v>0</v>
      </c>
      <c r="I11" s="49">
        <v>0</v>
      </c>
      <c r="J11" s="49">
        <v>0</v>
      </c>
      <c r="K11" s="49">
        <f t="shared" si="0"/>
        <v>1601.8046068586361</v>
      </c>
      <c r="L11" s="48">
        <v>13.476536055577002</v>
      </c>
    </row>
    <row r="12" spans="2:12" ht="14.25">
      <c r="B12" s="46">
        <v>8</v>
      </c>
      <c r="C12" s="47" t="s">
        <v>66</v>
      </c>
      <c r="D12" s="48">
        <v>4.668326320255101</v>
      </c>
      <c r="E12" s="48">
        <v>9.564417748150898</v>
      </c>
      <c r="F12" s="48">
        <v>64.77359049270069</v>
      </c>
      <c r="G12" s="48">
        <v>3.5136968064487</v>
      </c>
      <c r="H12" s="48">
        <v>0</v>
      </c>
      <c r="I12" s="49">
        <v>0</v>
      </c>
      <c r="J12" s="49">
        <v>0</v>
      </c>
      <c r="K12" s="49">
        <f t="shared" si="0"/>
        <v>82.52003136755539</v>
      </c>
      <c r="L12" s="48">
        <v>0.8993552339974</v>
      </c>
    </row>
    <row r="13" spans="2:12" ht="14.25">
      <c r="B13" s="46">
        <v>9</v>
      </c>
      <c r="C13" s="47" t="s">
        <v>67</v>
      </c>
      <c r="D13" s="48">
        <v>0.0293440862576</v>
      </c>
      <c r="E13" s="48">
        <v>0.7251913959663</v>
      </c>
      <c r="F13" s="48">
        <v>4.6854709355044</v>
      </c>
      <c r="G13" s="48">
        <v>0.0684392886447</v>
      </c>
      <c r="H13" s="48">
        <v>0</v>
      </c>
      <c r="I13" s="49">
        <v>0</v>
      </c>
      <c r="J13" s="49">
        <v>0</v>
      </c>
      <c r="K13" s="49">
        <f t="shared" si="0"/>
        <v>5.508445706372999</v>
      </c>
      <c r="L13" s="48">
        <v>0.0488188601609</v>
      </c>
    </row>
    <row r="14" spans="2:12" ht="14.25">
      <c r="B14" s="46">
        <v>10</v>
      </c>
      <c r="C14" s="50" t="s">
        <v>68</v>
      </c>
      <c r="D14" s="48">
        <v>195.25029154449712</v>
      </c>
      <c r="E14" s="48">
        <v>449.15149573301306</v>
      </c>
      <c r="F14" s="48">
        <v>854.3069492397636</v>
      </c>
      <c r="G14" s="48">
        <v>70.1841301860053</v>
      </c>
      <c r="H14" s="48">
        <v>0</v>
      </c>
      <c r="I14" s="49">
        <v>96.72019999999999</v>
      </c>
      <c r="J14" s="49">
        <v>17.66990000000001</v>
      </c>
      <c r="K14" s="49">
        <f t="shared" si="0"/>
        <v>1683.2829667032793</v>
      </c>
      <c r="L14" s="48">
        <v>13.923972728852998</v>
      </c>
    </row>
    <row r="15" spans="2:12" ht="14.25">
      <c r="B15" s="46">
        <v>11</v>
      </c>
      <c r="C15" s="50" t="s">
        <v>69</v>
      </c>
      <c r="D15" s="48">
        <v>979.6453671095536</v>
      </c>
      <c r="E15" s="48">
        <v>2701.4592307280436</v>
      </c>
      <c r="F15" s="48">
        <v>11323.31613980103</v>
      </c>
      <c r="G15" s="48">
        <v>673.1175292505999</v>
      </c>
      <c r="H15" s="48">
        <v>0</v>
      </c>
      <c r="I15" s="49">
        <v>251.98430000000002</v>
      </c>
      <c r="J15" s="49">
        <v>1235.7799999999995</v>
      </c>
      <c r="K15" s="49">
        <f t="shared" si="0"/>
        <v>17165.302566889226</v>
      </c>
      <c r="L15" s="48">
        <v>115.17431628625488</v>
      </c>
    </row>
    <row r="16" spans="2:12" ht="14.25">
      <c r="B16" s="46">
        <v>12</v>
      </c>
      <c r="C16" s="50" t="s">
        <v>70</v>
      </c>
      <c r="D16" s="48">
        <v>1385.1993128931997</v>
      </c>
      <c r="E16" s="48">
        <v>3845.037638424794</v>
      </c>
      <c r="F16" s="48">
        <v>2606.535990192015</v>
      </c>
      <c r="G16" s="48">
        <v>76.9652846575173</v>
      </c>
      <c r="H16" s="48">
        <v>0</v>
      </c>
      <c r="I16" s="49">
        <v>158.361</v>
      </c>
      <c r="J16" s="49">
        <v>448.3397999999998</v>
      </c>
      <c r="K16" s="49">
        <f t="shared" si="0"/>
        <v>8520.439026167527</v>
      </c>
      <c r="L16" s="48">
        <v>59.82079344677447</v>
      </c>
    </row>
    <row r="17" spans="2:12" ht="14.25">
      <c r="B17" s="46">
        <v>13</v>
      </c>
      <c r="C17" s="50" t="s">
        <v>71</v>
      </c>
      <c r="D17" s="48">
        <v>10.403406202721099</v>
      </c>
      <c r="E17" s="48">
        <v>113.68157901461149</v>
      </c>
      <c r="F17" s="48">
        <v>417.4380508496538</v>
      </c>
      <c r="G17" s="48">
        <v>23.7118812508219</v>
      </c>
      <c r="H17" s="48">
        <v>0</v>
      </c>
      <c r="I17" s="49">
        <v>3.4705000000000004</v>
      </c>
      <c r="J17" s="49">
        <v>14.674400000000002</v>
      </c>
      <c r="K17" s="49">
        <f t="shared" si="0"/>
        <v>583.3798173178083</v>
      </c>
      <c r="L17" s="48">
        <v>8.0780476032074</v>
      </c>
    </row>
    <row r="18" spans="2:12" ht="14.25">
      <c r="B18" s="46">
        <v>14</v>
      </c>
      <c r="C18" s="50" t="s">
        <v>72</v>
      </c>
      <c r="D18" s="48">
        <v>4.215697748763398</v>
      </c>
      <c r="E18" s="48">
        <v>40.38828621012129</v>
      </c>
      <c r="F18" s="48">
        <v>297.1245716475745</v>
      </c>
      <c r="G18" s="48">
        <v>6.055676409699799</v>
      </c>
      <c r="H18" s="48">
        <v>0</v>
      </c>
      <c r="I18" s="49">
        <v>4.938000000000001</v>
      </c>
      <c r="J18" s="49">
        <v>6.275299999999998</v>
      </c>
      <c r="K18" s="49">
        <f t="shared" si="0"/>
        <v>358.99753201615897</v>
      </c>
      <c r="L18" s="48">
        <v>4.301050195949201</v>
      </c>
    </row>
    <row r="19" spans="2:12" ht="14.25">
      <c r="B19" s="46">
        <v>15</v>
      </c>
      <c r="C19" s="50" t="s">
        <v>73</v>
      </c>
      <c r="D19" s="48">
        <v>32.9146367125923</v>
      </c>
      <c r="E19" s="48">
        <v>441.98514351113494</v>
      </c>
      <c r="F19" s="48">
        <v>1624.7758897356064</v>
      </c>
      <c r="G19" s="48">
        <v>90.5498910778716</v>
      </c>
      <c r="H19" s="48">
        <v>0</v>
      </c>
      <c r="I19" s="49">
        <v>2.4217999999999997</v>
      </c>
      <c r="J19" s="49">
        <v>43.38090000000001</v>
      </c>
      <c r="K19" s="49">
        <f t="shared" si="0"/>
        <v>2236.028261037205</v>
      </c>
      <c r="L19" s="48">
        <v>19.341573350484797</v>
      </c>
    </row>
    <row r="20" spans="2:12" ht="14.25">
      <c r="B20" s="46">
        <v>16</v>
      </c>
      <c r="C20" s="50" t="s">
        <v>74</v>
      </c>
      <c r="D20" s="48">
        <v>1625.2186838092748</v>
      </c>
      <c r="E20" s="48">
        <v>4741.067137775234</v>
      </c>
      <c r="F20" s="48">
        <v>5610.178937741898</v>
      </c>
      <c r="G20" s="48">
        <v>159.9446092454744</v>
      </c>
      <c r="H20" s="48">
        <v>0</v>
      </c>
      <c r="I20" s="49">
        <v>303.5692</v>
      </c>
      <c r="J20" s="49">
        <v>828.5695999999997</v>
      </c>
      <c r="K20" s="49">
        <f t="shared" si="0"/>
        <v>13268.54816857188</v>
      </c>
      <c r="L20" s="48">
        <v>146.8215928332117</v>
      </c>
    </row>
    <row r="21" spans="2:12" ht="14.25">
      <c r="B21" s="46">
        <v>17</v>
      </c>
      <c r="C21" s="50" t="s">
        <v>75</v>
      </c>
      <c r="D21" s="48">
        <v>335.7863011638575</v>
      </c>
      <c r="E21" s="48">
        <v>368.7467161167668</v>
      </c>
      <c r="F21" s="48">
        <v>1553.7070337594532</v>
      </c>
      <c r="G21" s="48">
        <v>56.2076957247356</v>
      </c>
      <c r="H21" s="48">
        <v>0</v>
      </c>
      <c r="I21" s="49">
        <v>69.64099999999999</v>
      </c>
      <c r="J21" s="49">
        <v>118.19560000000003</v>
      </c>
      <c r="K21" s="49">
        <f t="shared" si="0"/>
        <v>2502.284346764813</v>
      </c>
      <c r="L21" s="48">
        <v>34.869502196910986</v>
      </c>
    </row>
    <row r="22" spans="2:12" ht="14.25">
      <c r="B22" s="46">
        <v>18</v>
      </c>
      <c r="C22" s="47" t="s">
        <v>96</v>
      </c>
      <c r="D22" s="48">
        <v>0.007396059709599999</v>
      </c>
      <c r="E22" s="48">
        <v>0.0019334061611999999</v>
      </c>
      <c r="F22" s="48">
        <v>0.2744965019345</v>
      </c>
      <c r="G22" s="48">
        <v>0.0021152834193</v>
      </c>
      <c r="H22" s="48">
        <v>0</v>
      </c>
      <c r="I22" s="49">
        <v>0</v>
      </c>
      <c r="J22" s="49">
        <v>0</v>
      </c>
      <c r="K22" s="49">
        <f t="shared" si="0"/>
        <v>0.2859412512246</v>
      </c>
      <c r="L22" s="48">
        <v>0.0020068358386</v>
      </c>
    </row>
    <row r="23" spans="2:12" ht="14.25">
      <c r="B23" s="46">
        <v>19</v>
      </c>
      <c r="C23" s="50" t="s">
        <v>76</v>
      </c>
      <c r="D23" s="48">
        <v>255.80492331746646</v>
      </c>
      <c r="E23" s="48">
        <v>624.7432165359743</v>
      </c>
      <c r="F23" s="48">
        <v>2596.0139332238723</v>
      </c>
      <c r="G23" s="48">
        <v>112.15548656616346</v>
      </c>
      <c r="H23" s="48">
        <v>0</v>
      </c>
      <c r="I23" s="49">
        <v>47.84780000000001</v>
      </c>
      <c r="J23" s="49">
        <v>147.7810000000001</v>
      </c>
      <c r="K23" s="49">
        <f t="shared" si="0"/>
        <v>3784.3463596434763</v>
      </c>
      <c r="L23" s="48">
        <v>41.2175387220157</v>
      </c>
    </row>
    <row r="24" spans="2:12" ht="14.25">
      <c r="B24" s="46">
        <v>20</v>
      </c>
      <c r="C24" s="50" t="s">
        <v>77</v>
      </c>
      <c r="D24" s="48">
        <v>15523.255399934547</v>
      </c>
      <c r="E24" s="48">
        <v>39186.702136545915</v>
      </c>
      <c r="F24" s="48">
        <v>28140.884712253915</v>
      </c>
      <c r="G24" s="48">
        <v>1173.1224086076372</v>
      </c>
      <c r="H24" s="48">
        <v>0</v>
      </c>
      <c r="I24" s="49">
        <v>3444.190835297306</v>
      </c>
      <c r="J24" s="49">
        <v>26158.086365005445</v>
      </c>
      <c r="K24" s="49">
        <f t="shared" si="0"/>
        <v>113626.24185764478</v>
      </c>
      <c r="L24" s="48">
        <v>488.18426538243557</v>
      </c>
    </row>
    <row r="25" spans="2:12" ht="14.25">
      <c r="B25" s="46">
        <v>21</v>
      </c>
      <c r="C25" s="47" t="s">
        <v>78</v>
      </c>
      <c r="D25" s="48">
        <v>0.8222958152564</v>
      </c>
      <c r="E25" s="48">
        <v>1.7896427331900997</v>
      </c>
      <c r="F25" s="48">
        <v>18.569761064840204</v>
      </c>
      <c r="G25" s="48">
        <v>0.3716146844505001</v>
      </c>
      <c r="H25" s="48">
        <v>0</v>
      </c>
      <c r="I25" s="49">
        <v>0.3479</v>
      </c>
      <c r="J25" s="49">
        <v>1.0794</v>
      </c>
      <c r="K25" s="49">
        <f t="shared" si="0"/>
        <v>22.9806142977372</v>
      </c>
      <c r="L25" s="48">
        <v>0.2627390182892</v>
      </c>
    </row>
    <row r="26" spans="2:12" ht="14.25">
      <c r="B26" s="46">
        <v>22</v>
      </c>
      <c r="C26" s="50" t="s">
        <v>79</v>
      </c>
      <c r="D26" s="48">
        <v>1.5131647881892998</v>
      </c>
      <c r="E26" s="48">
        <v>38.985352212178704</v>
      </c>
      <c r="F26" s="48">
        <v>107.11477126253912</v>
      </c>
      <c r="G26" s="48">
        <v>3.0972964956746</v>
      </c>
      <c r="H26" s="48">
        <v>0</v>
      </c>
      <c r="I26" s="49">
        <v>0.43979999999999997</v>
      </c>
      <c r="J26" s="49">
        <v>1.8532999999999995</v>
      </c>
      <c r="K26" s="49">
        <f t="shared" si="0"/>
        <v>153.00368475858173</v>
      </c>
      <c r="L26" s="48">
        <v>5.939356724932701</v>
      </c>
    </row>
    <row r="27" spans="2:12" ht="14.25">
      <c r="B27" s="46">
        <v>23</v>
      </c>
      <c r="C27" s="47" t="s">
        <v>80</v>
      </c>
      <c r="D27" s="48">
        <v>0.5419917706448999</v>
      </c>
      <c r="E27" s="48">
        <v>0.7568605468692998</v>
      </c>
      <c r="F27" s="48">
        <v>5.5685014382475</v>
      </c>
      <c r="G27" s="48">
        <v>0.3315665072577</v>
      </c>
      <c r="H27" s="48">
        <v>0</v>
      </c>
      <c r="I27" s="49">
        <v>0.0317</v>
      </c>
      <c r="J27" s="49">
        <v>0.1482</v>
      </c>
      <c r="K27" s="49">
        <f t="shared" si="0"/>
        <v>7.3788202630194</v>
      </c>
      <c r="L27" s="48">
        <v>0.2810486972574</v>
      </c>
    </row>
    <row r="28" spans="2:12" ht="14.25">
      <c r="B28" s="46">
        <v>24</v>
      </c>
      <c r="C28" s="47" t="s">
        <v>81</v>
      </c>
      <c r="D28" s="48">
        <v>0.7140585237089</v>
      </c>
      <c r="E28" s="48">
        <v>3.7132405860288005</v>
      </c>
      <c r="F28" s="48">
        <v>29.2425370806196</v>
      </c>
      <c r="G28" s="48">
        <v>2.1484813616111</v>
      </c>
      <c r="H28" s="48">
        <v>0</v>
      </c>
      <c r="I28" s="49">
        <v>0.2903</v>
      </c>
      <c r="J28" s="49">
        <v>0.7052</v>
      </c>
      <c r="K28" s="49">
        <f t="shared" si="0"/>
        <v>36.8138175519684</v>
      </c>
      <c r="L28" s="48">
        <v>2.5414334483863</v>
      </c>
    </row>
    <row r="29" spans="2:12" ht="14.25">
      <c r="B29" s="46">
        <v>25</v>
      </c>
      <c r="C29" s="50" t="s">
        <v>82</v>
      </c>
      <c r="D29" s="48">
        <v>2179.8898970822747</v>
      </c>
      <c r="E29" s="48">
        <v>5063.297274729707</v>
      </c>
      <c r="F29" s="48">
        <v>6419.703498394819</v>
      </c>
      <c r="G29" s="48">
        <v>182.3017199723678</v>
      </c>
      <c r="H29" s="48">
        <v>0</v>
      </c>
      <c r="I29" s="49">
        <v>283.4114</v>
      </c>
      <c r="J29" s="49">
        <v>1861.1573999999998</v>
      </c>
      <c r="K29" s="49">
        <f t="shared" si="0"/>
        <v>15989.76119017917</v>
      </c>
      <c r="L29" s="48">
        <v>113.4576217144524</v>
      </c>
    </row>
    <row r="30" spans="2:12" ht="14.25">
      <c r="B30" s="46">
        <v>26</v>
      </c>
      <c r="C30" s="50" t="s">
        <v>83</v>
      </c>
      <c r="D30" s="48">
        <v>88.5119555170104</v>
      </c>
      <c r="E30" s="48">
        <v>647.6098346698449</v>
      </c>
      <c r="F30" s="48">
        <v>1424.4847682410343</v>
      </c>
      <c r="G30" s="48">
        <v>77.26386875957739</v>
      </c>
      <c r="H30" s="48">
        <v>0</v>
      </c>
      <c r="I30" s="49">
        <v>12.6287</v>
      </c>
      <c r="J30" s="49">
        <v>86.98740000000001</v>
      </c>
      <c r="K30" s="49">
        <f t="shared" si="0"/>
        <v>2337.486527187467</v>
      </c>
      <c r="L30" s="48">
        <v>21.53413564964221</v>
      </c>
    </row>
    <row r="31" spans="2:12" ht="14.25">
      <c r="B31" s="46">
        <v>27</v>
      </c>
      <c r="C31" s="50" t="s">
        <v>22</v>
      </c>
      <c r="D31" s="48">
        <v>68.65344328847361</v>
      </c>
      <c r="E31" s="48">
        <v>208.133688106811</v>
      </c>
      <c r="F31" s="48">
        <v>1246.46833249352</v>
      </c>
      <c r="G31" s="48">
        <v>113.6979018555759</v>
      </c>
      <c r="H31" s="48">
        <v>0</v>
      </c>
      <c r="I31" s="49">
        <v>124.3044</v>
      </c>
      <c r="J31" s="49">
        <v>370.33869999999996</v>
      </c>
      <c r="K31" s="49">
        <f t="shared" si="0"/>
        <v>2131.5964657443806</v>
      </c>
      <c r="L31" s="48">
        <v>57.36255447353631</v>
      </c>
    </row>
    <row r="32" spans="2:12" ht="14.25">
      <c r="B32" s="46">
        <v>28</v>
      </c>
      <c r="C32" s="50" t="s">
        <v>84</v>
      </c>
      <c r="D32" s="48">
        <v>2.9658445952832</v>
      </c>
      <c r="E32" s="48">
        <v>15.190116898623105</v>
      </c>
      <c r="F32" s="48">
        <v>98.67962341700358</v>
      </c>
      <c r="G32" s="48">
        <v>3.0464298803154004</v>
      </c>
      <c r="H32" s="48">
        <v>0</v>
      </c>
      <c r="I32" s="49">
        <v>0</v>
      </c>
      <c r="J32" s="49">
        <v>0</v>
      </c>
      <c r="K32" s="49">
        <f t="shared" si="0"/>
        <v>119.88201479122529</v>
      </c>
      <c r="L32" s="48">
        <v>1.6461117918938002</v>
      </c>
    </row>
    <row r="33" spans="2:12" ht="14.25">
      <c r="B33" s="46">
        <v>29</v>
      </c>
      <c r="C33" s="50" t="s">
        <v>85</v>
      </c>
      <c r="D33" s="48">
        <v>98.1383543472262</v>
      </c>
      <c r="E33" s="48">
        <v>566.1841568235818</v>
      </c>
      <c r="F33" s="48">
        <v>2237.3093122484665</v>
      </c>
      <c r="G33" s="48">
        <v>77.0571642249343</v>
      </c>
      <c r="H33" s="48">
        <v>0</v>
      </c>
      <c r="I33" s="49">
        <v>29.896400000000003</v>
      </c>
      <c r="J33" s="49">
        <v>70.54539999999999</v>
      </c>
      <c r="K33" s="49">
        <f t="shared" si="0"/>
        <v>3079.130787644209</v>
      </c>
      <c r="L33" s="48">
        <v>22.434337485451096</v>
      </c>
    </row>
    <row r="34" spans="2:12" ht="14.25">
      <c r="B34" s="46">
        <v>30</v>
      </c>
      <c r="C34" s="50" t="s">
        <v>86</v>
      </c>
      <c r="D34" s="48">
        <v>1458.8075182742782</v>
      </c>
      <c r="E34" s="48">
        <v>1530.7909862440677</v>
      </c>
      <c r="F34" s="48">
        <v>2628.466051147002</v>
      </c>
      <c r="G34" s="48">
        <v>65.7201028660871</v>
      </c>
      <c r="H34" s="48">
        <v>0</v>
      </c>
      <c r="I34" s="49">
        <v>43.3497</v>
      </c>
      <c r="J34" s="49">
        <v>248.7873000000001</v>
      </c>
      <c r="K34" s="49">
        <f t="shared" si="0"/>
        <v>5975.921658531435</v>
      </c>
      <c r="L34" s="48">
        <v>29.58863793992051</v>
      </c>
    </row>
    <row r="35" spans="2:12" ht="14.25">
      <c r="B35" s="46">
        <v>31</v>
      </c>
      <c r="C35" s="47" t="s">
        <v>87</v>
      </c>
      <c r="D35" s="48">
        <v>1.4406275966436002</v>
      </c>
      <c r="E35" s="48">
        <v>14.266256916251</v>
      </c>
      <c r="F35" s="48">
        <v>68.18063608234324</v>
      </c>
      <c r="G35" s="48">
        <v>3.3987157547715996</v>
      </c>
      <c r="H35" s="48">
        <v>0</v>
      </c>
      <c r="I35" s="49">
        <v>0</v>
      </c>
      <c r="J35" s="49">
        <v>0</v>
      </c>
      <c r="K35" s="49">
        <f t="shared" si="0"/>
        <v>87.28623635000945</v>
      </c>
      <c r="L35" s="48">
        <v>1.9338746782874998</v>
      </c>
    </row>
    <row r="36" spans="2:12" ht="14.25">
      <c r="B36" s="46">
        <v>32</v>
      </c>
      <c r="C36" s="50" t="s">
        <v>88</v>
      </c>
      <c r="D36" s="48">
        <v>1914.2364525645246</v>
      </c>
      <c r="E36" s="48">
        <v>2544.2352105404625</v>
      </c>
      <c r="F36" s="48">
        <v>4307.205875051924</v>
      </c>
      <c r="G36" s="48">
        <v>134.20022719995322</v>
      </c>
      <c r="H36" s="48">
        <v>0</v>
      </c>
      <c r="I36" s="49">
        <v>437.9055</v>
      </c>
      <c r="J36" s="49">
        <v>818.9608999999995</v>
      </c>
      <c r="K36" s="49">
        <f t="shared" si="0"/>
        <v>10156.744165356864</v>
      </c>
      <c r="L36" s="48">
        <v>112.28722257579197</v>
      </c>
    </row>
    <row r="37" spans="2:12" ht="14.25">
      <c r="B37" s="46">
        <v>33</v>
      </c>
      <c r="C37" s="50" t="s">
        <v>89</v>
      </c>
      <c r="D37" s="48">
        <v>400.294262101585</v>
      </c>
      <c r="E37" s="48">
        <v>1251.8564084578018</v>
      </c>
      <c r="F37" s="48">
        <v>2410.52118656681</v>
      </c>
      <c r="G37" s="48">
        <v>78.62624940439082</v>
      </c>
      <c r="H37" s="48">
        <v>0</v>
      </c>
      <c r="I37" s="49">
        <v>191.38500000000002</v>
      </c>
      <c r="J37" s="49">
        <v>439.1726000000001</v>
      </c>
      <c r="K37" s="49">
        <f t="shared" si="0"/>
        <v>4771.855706530587</v>
      </c>
      <c r="L37" s="48">
        <v>60.86086393902652</v>
      </c>
    </row>
    <row r="38" spans="2:12" ht="14.25">
      <c r="B38" s="46">
        <v>34</v>
      </c>
      <c r="C38" s="50" t="s">
        <v>90</v>
      </c>
      <c r="D38" s="48">
        <v>2.508783078577</v>
      </c>
      <c r="E38" s="48">
        <v>11.1174825990557</v>
      </c>
      <c r="F38" s="48">
        <v>54.67394808710007</v>
      </c>
      <c r="G38" s="48">
        <v>3.0206122094168997</v>
      </c>
      <c r="H38" s="48">
        <v>0</v>
      </c>
      <c r="I38" s="49">
        <v>0.4918</v>
      </c>
      <c r="J38" s="49">
        <v>1.2534999999999998</v>
      </c>
      <c r="K38" s="49">
        <f t="shared" si="0"/>
        <v>73.06612597414967</v>
      </c>
      <c r="L38" s="48">
        <v>1.2049720856090003</v>
      </c>
    </row>
    <row r="39" spans="2:12" ht="14.25">
      <c r="B39" s="46">
        <v>35</v>
      </c>
      <c r="C39" s="50" t="s">
        <v>91</v>
      </c>
      <c r="D39" s="48">
        <v>437.57335622315657</v>
      </c>
      <c r="E39" s="48">
        <v>1580.0204006740835</v>
      </c>
      <c r="F39" s="48">
        <v>7123.315292000258</v>
      </c>
      <c r="G39" s="48">
        <v>228.04227031408305</v>
      </c>
      <c r="H39" s="48">
        <v>0</v>
      </c>
      <c r="I39" s="49">
        <v>138.6293</v>
      </c>
      <c r="J39" s="49">
        <v>465.5674999999998</v>
      </c>
      <c r="K39" s="49">
        <f t="shared" si="0"/>
        <v>9973.14811921158</v>
      </c>
      <c r="L39" s="48">
        <v>102.2787452811322</v>
      </c>
    </row>
    <row r="40" spans="2:12" ht="14.25">
      <c r="B40" s="46">
        <v>36</v>
      </c>
      <c r="C40" s="50" t="s">
        <v>92</v>
      </c>
      <c r="D40" s="48">
        <v>22.760036027750004</v>
      </c>
      <c r="E40" s="48">
        <v>142.04914250596897</v>
      </c>
      <c r="F40" s="48">
        <v>681.2583314030446</v>
      </c>
      <c r="G40" s="48">
        <v>20.454634909068798</v>
      </c>
      <c r="H40" s="48">
        <v>0</v>
      </c>
      <c r="I40" s="49">
        <v>0.0004</v>
      </c>
      <c r="J40" s="49">
        <v>0.1922</v>
      </c>
      <c r="K40" s="49">
        <f t="shared" si="0"/>
        <v>866.7147448458323</v>
      </c>
      <c r="L40" s="48">
        <v>8.230466716972</v>
      </c>
    </row>
    <row r="41" spans="2:12" ht="14.25">
      <c r="B41" s="46">
        <v>37</v>
      </c>
      <c r="C41" s="50" t="s">
        <v>93</v>
      </c>
      <c r="D41" s="48">
        <v>1082.414154926556</v>
      </c>
      <c r="E41" s="48">
        <v>4285.010937110969</v>
      </c>
      <c r="F41" s="48">
        <v>6486.609249167717</v>
      </c>
      <c r="G41" s="48">
        <v>284.45748670523653</v>
      </c>
      <c r="H41" s="48">
        <v>0</v>
      </c>
      <c r="I41" s="49">
        <v>184.7631</v>
      </c>
      <c r="J41" s="49">
        <v>780.2351999999998</v>
      </c>
      <c r="K41" s="49">
        <f t="shared" si="0"/>
        <v>13103.490127910478</v>
      </c>
      <c r="L41" s="48">
        <v>172.34187863935637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28781.179973978684</v>
      </c>
      <c r="E42" s="53">
        <f t="shared" si="1"/>
        <v>71415.64633990411</v>
      </c>
      <c r="F42" s="53">
        <f t="shared" si="1"/>
        <v>95104.56541786247</v>
      </c>
      <c r="G42" s="53">
        <f t="shared" si="1"/>
        <v>3967.16398561935</v>
      </c>
      <c r="H42" s="53">
        <f t="shared" si="1"/>
        <v>0</v>
      </c>
      <c r="I42" s="53">
        <f t="shared" si="1"/>
        <v>5925.537135297304</v>
      </c>
      <c r="J42" s="53">
        <f t="shared" si="1"/>
        <v>34401.39326500544</v>
      </c>
      <c r="K42" s="53">
        <f t="shared" si="1"/>
        <v>239595.48611766737</v>
      </c>
      <c r="L42" s="53">
        <f t="shared" si="1"/>
        <v>1744.1459304356085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2021-06-09T06:30:24Z</dcterms:modified>
  <cp:category/>
  <cp:version/>
  <cp:contentType/>
  <cp:contentStatus/>
</cp:coreProperties>
</file>