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<sst xmlns="http://schemas.openxmlformats.org/spreadsheetml/2006/main" count="365" uniqueCount="331">
  <si>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</si>
  <si>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</si>
  <si>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</si>
  <si>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</si>
  <si>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</si>
  <si>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</si>
  <si>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</si>
  <si>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</si>
  <si>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</si>
  <si>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</si>
  <si>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</si>
  <si>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</si>
  <si>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</si>
  <si>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</si>
  <si>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</si>
  <si>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</si>
  <si>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</si>
  <si>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</si>
  <si>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</si>
  <si>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</si>
  <si>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</si>
  <si>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</si>
  <si>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</si>
  <si>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</si>
  <si>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</si>
  <si>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</si>
  <si>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</si>
  <si>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</si>
  <si>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</si>
  <si>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</si>
  <si>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</si>
  <si>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</si>
  <si>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</si>
  <si>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</si>
  <si>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</si>
  <si>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</si>
  <si>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</si>
  <si>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</si>
  <si>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</si>
  <si>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</si>
  <si>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</si>
  <si>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</si>
  <si>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</si>
  <si>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</si>
  <si>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</si>
  <si>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</si>
  <si>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</si>
  <si>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</si>
  <si>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</si>
  <si>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</si>
  <si>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</si>
  <si>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</si>
  <si>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</si>
  <si>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</si>
  <si>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</si>
  <si>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</si>
  <si>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</si>
  <si>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</si>
  <si>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</si>
  <si>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</si>
  <si>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</si>
  <si>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</si>
  <si>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</si>
  <si>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</si>
  <si>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</si>
  <si>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</si>
  <si>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</si>
  <si>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</si>
  <si>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</si>
  <si>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</si>
  <si>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</si>
  <si>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</si>
  <si>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</si>
  <si>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</si>
  <si>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</si>
  <si>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</si>
  <si>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</si>
  <si>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</si>
  <si>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</si>
  <si>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</si>
  <si>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</si>
  <si>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</si>
  <si>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</si>
  <si>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</si>
  <si>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</si>
  <si>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</si>
  <si>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</si>
  <si>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</si>
  <si>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</si>
  <si>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</si>
  <si>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</si>
  <si>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</si>
  <si>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</si>
  <si>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</si>
  <si>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</si>
  <si>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</si>
  <si>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</si>
  <si>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</si>
  <si>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</si>
  <si>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LIQUIDITY FUND</t>
  </si>
  <si>
    <t>RELIANCE FIXED HORIZON FUND - XXII - SERIES 24</t>
  </si>
  <si>
    <t>RELIANCE FIXED HORIZON FUND - XXII - SERIES 29</t>
  </si>
  <si>
    <t>RELIANCE FIXED HORIZON FUND - XXII - SERIES 32</t>
  </si>
  <si>
    <t>RELIANCE FIXED HORIZON FUND - XXIII - SERIES 8</t>
  </si>
  <si>
    <t>RELIANCE FIXED HORIZON FUND - XXIII - SERIES 10</t>
  </si>
  <si>
    <t>RELIANCE FIXED HORIZON FUND - XXIII - SERIES 11</t>
  </si>
  <si>
    <t>RELIANCE FIXED HORIZON FUND - XXIII - SERIES 12</t>
  </si>
  <si>
    <t>RELIANCE QUARTERLY INTERVAL FUND - SERIES III</t>
  </si>
  <si>
    <t>RELIANCE DUAL ADVANTAGE FIXED TENURE FUND - V - PLAN A</t>
  </si>
  <si>
    <t>RELIANCE DUAL ADVANTAGE FIXED TENURE FUND - V - PLAN B</t>
  </si>
  <si>
    <t>RELIANCE DUAL ADVANTAGE FIXED TENURE FUND - V - PLAN C</t>
  </si>
  <si>
    <t>RELIANCE DUAL ADVANTAGE FIXED TENURE FUND - III - PLAN A</t>
  </si>
  <si>
    <t>RELIANCE DUAL ADVANTAGE FIXED TENURE FUND - III - PLAN B</t>
  </si>
  <si>
    <t>RELIANCE DUAL ADVANTAGE FIXED TENURE FUND - III - PLAN D</t>
  </si>
  <si>
    <t>RELIANCE DUAL ADVANTAGE FIXED TENURE FUND - IV - PLAN A</t>
  </si>
  <si>
    <t>RELIANCE DUAL ADVANTAGE FIXED TENURE FUND - IV - PLAN C</t>
  </si>
  <si>
    <t>RELIANCE INTERVAL FUND II - SERIES 1</t>
  </si>
  <si>
    <t>RELIANCE INTERVAL FUND II - SERIES 2</t>
  </si>
  <si>
    <t>RELIANCE INTERVAL FUND II - SERIES 3</t>
  </si>
  <si>
    <t>RELIANCE INTERVAL FUND II - SERIES 4</t>
  </si>
  <si>
    <t>RELIANCE MONTHLY INTERVAL FUND - SERIES II</t>
  </si>
  <si>
    <t>RELIANCE MONTHLY INTERVAL FUND - SERIES I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</si>
  <si>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</si>
  <si>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</si>
  <si>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</si>
  <si>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</si>
  <si>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</si>
  <si>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</si>
  <si>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</si>
  <si>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</si>
  <si>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28</t>
  </si>
  <si>
    <t>RELIANCE FIXED HORIZON FUND XXVI - SERIES 23</t>
  </si>
  <si>
    <t>RELIANCE FIXED HORIZON FUND XXVI - SERIES 25</t>
  </si>
  <si>
    <t>RELIANCE FIXED HORIZON FUND XXVI - SERIES 26</t>
  </si>
  <si>
    <t>RELIANCE YEARLY INTERVAL FUND - SERIES 1</t>
  </si>
  <si>
    <t>RELIANCE YEARLY INTERVAL FUND - SERIES 2</t>
  </si>
  <si>
    <t>RELIANCE YEARLY INTERVAL FUND - SERIES 4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</si>
  <si>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</si>
  <si>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</si>
  <si>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</si>
  <si>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</si>
  <si>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</si>
  <si>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</si>
  <si>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</si>
  <si>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</si>
  <si>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</si>
  <si>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</si>
  <si>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</si>
  <si>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</si>
  <si>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</si>
  <si>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</si>
  <si>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</si>
  <si>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</si>
  <si>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</si>
  <si>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</si>
  <si>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</si>
  <si>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</si>
  <si>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</si>
  <si>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</si>
  <si>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</si>
  <si>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ARBITRAGE ADVANTAGE FUND</t>
  </si>
  <si>
    <t>RELIANCE BANKING FUND</t>
  </si>
  <si>
    <t>RELIANCE CAPITAL BUILDER FUND - SERIES B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</si>
  <si>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</si>
  <si>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</si>
  <si>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</si>
  <si>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</si>
  <si>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</si>
  <si>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</si>
  <si>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</si>
  <si>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</si>
  <si>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</si>
  <si>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</si>
  <si>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</si>
  <si>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</si>
  <si>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</si>
  <si>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</si>
  <si>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</si>
  <si>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</si>
  <si>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</si>
  <si>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</si>
  <si>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</si>
  <si>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</si>
  <si>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</si>
  <si>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</si>
  <si>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</si>
  <si>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</si>
  <si>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</si>
  <si>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</si>
  <si>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</si>
  <si>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</si>
  <si>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3</t>
  </si>
  <si>
    <t>RELIANCE FIXED HORIZON FUND XXIV - SERIES 4</t>
  </si>
  <si>
    <t>RELIANCE FIXED HORIZON FUND XXIV - SERIES 5</t>
  </si>
  <si>
    <t>RELIANCE FIXED HORIZON FUND XXIV - SERIES 6</t>
  </si>
  <si>
    <t>RELIANCE FIXED HORIZON FUND XXIV - SERIES 7</t>
  </si>
  <si>
    <t>RELIANCE FIXED HORIZON FUND XXIV - SERIES 8</t>
  </si>
  <si>
    <t>RELIANCE FIXED HORIZON FUND XXIV - SERIES 9</t>
  </si>
  <si>
    <t>RELIANCE FIXED HORIZON FUND XXIV - SERIES 10</t>
  </si>
  <si>
    <t>RELIANCE FIXED HORIZON FUND XXIV - SERIES 11</t>
  </si>
  <si>
    <t>RELIANCE FIXED HORIZON FUND XXIV - SERIES 22</t>
  </si>
  <si>
    <t>RELIANCE INTERVAL FUND - QUARTERLY PLAN - SERIES - I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</si>
  <si>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</si>
  <si>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</si>
  <si>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</si>
  <si>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</si>
  <si>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LINKED SAVING FUND - SERIES I</t>
  </si>
  <si>
    <t>RELIANCE EQUITY SAVINGS FUND</t>
  </si>
  <si>
    <t>RELIANCE REGULAR SAVINGS EQUITY FUND</t>
  </si>
  <si>
    <t>RELIANCE YEARLY INTERVAL FUND - SERIES 3</t>
  </si>
  <si>
    <t>RELIANCE DUAL ADVANTAGE FIXED TENURE FUND - II - PLAN G</t>
  </si>
  <si>
    <t>RELIANCE DUAL ADVANTAGE FIXED TENURE FUND - II - PLAN H</t>
  </si>
  <si>
    <t>RELIANCE INTERVAL FUND - IV - SERIES 2</t>
  </si>
  <si>
    <t>RELIANCE INTERVAL FUND - IV - SERIES 3</t>
  </si>
  <si>
    <t>RELIANCE DUAL ADVANTAGE FIXED TENURE FUND VI - PLAN A</t>
  </si>
  <si>
    <t>RELIANCE DUAL ADVANTAGE FIXED TENURE FUND VI - PLAN B</t>
  </si>
  <si>
    <t>RELIANCE FIXED HORIZON FUND - XXVII - SERIES 3</t>
  </si>
  <si>
    <t>RELIANCE CAPITAL BUILDER FUND - SERIES A</t>
  </si>
  <si>
    <t>RELIANCE TOP 200 FUND</t>
  </si>
  <si>
    <t>RELIANCE US EQUITY OPPORTUNITES FUND</t>
  </si>
  <si>
    <t>RELIANCE REGULAR SAVINGS FUND - BALANCED OPTION</t>
  </si>
  <si>
    <t>RELIANCE FIXED HORIZON FUND-XXII-SERIES-30</t>
  </si>
  <si>
    <t>RELIANCE FIXED HORIZON FUND - XXII - SERIES 34</t>
  </si>
  <si>
    <t>RELIANCE FIXED HORIZON FUND - XXIV - SERIES 2</t>
  </si>
  <si>
    <t>RELIANCE FIXED HORIZON FUND - XXIV - SERIES 13</t>
  </si>
  <si>
    <t>RELIANCE FIXED HORIZON FUND - XXIV - SERIES 15</t>
  </si>
  <si>
    <t>RELIANCE FIXED HORIZON FUND - XXIV - SERIES 16</t>
  </si>
  <si>
    <t>RELIANCE FIXED HORIZON FUND - XXIV - SERIES 17</t>
  </si>
  <si>
    <t>RELIANCE FIXED HORIZON FUND - XXIV - SERIES 18</t>
  </si>
  <si>
    <t>RELIANCE FIXED HORIZON FUND - XXIV - SERIES 20</t>
  </si>
  <si>
    <t>RELIANCE FIXED HORIZON FUND - XXIV - SERIES 24</t>
  </si>
  <si>
    <t>RELIANCE FIXED HORIZON FUND - XXIV - SERIES 25</t>
  </si>
  <si>
    <t>RELIANCE FIXED HORIZON FUND - XXV - SERIES 1</t>
  </si>
  <si>
    <t>RELIANCE FIXED HORIZON FUND - XXV - SERIES 2</t>
  </si>
  <si>
    <t>RELIANCE FIXED HORIZON FUND - XXV - SERIES 3</t>
  </si>
  <si>
    <t>RELIANCE FIXED HORIZON FUND - XXV - SERIES 4</t>
  </si>
  <si>
    <t>RELIANCE DUAL ADVANTAGE FIXED TENURE FUND IV - PLAN D</t>
  </si>
  <si>
    <t>RELIANCE DUAL ADVANTAGE FIXED TENURE FUND V - PLAN E</t>
  </si>
  <si>
    <t>RELIANCE DUAL ADVANTAGE FIXED TENURE FUND V - PLAN F</t>
  </si>
  <si>
    <t>RELIANCE DUAL ADVANTAGE FIXED TENURE FUND -III - PLAN C</t>
  </si>
  <si>
    <t>RELIANCE DUAL ADVANTAGE FIXED TENURE FUND IV - PLAN B</t>
  </si>
  <si>
    <t>RELIANCE INTERVAL FUND - III - SERIES 1</t>
  </si>
  <si>
    <t>RELIANCE DUAL ADVANTAGE FIXED TENURE FUND V - PLAN G</t>
  </si>
  <si>
    <t>RELIANCE DUAL ADVANTAGE FIXED TENURE FUND V - PLAN H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</si>
  <si>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</si>
  <si>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</si>
  <si>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</si>
  <si>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</si>
  <si>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32</t>
  </si>
  <si>
    <t>RELIANCE FIXED HORIZON FUND - XXV - SERIES 33</t>
  </si>
  <si>
    <t>RELIANCE FIXED HORIZON FUND - XXV - SERIES 34</t>
  </si>
  <si>
    <t>RELIANCE FIXED HORIZON FUND - XXV - SERIES 35</t>
  </si>
  <si>
    <t>RELIANCE FIXED HORIZON FUND - XXV - SERIES 6</t>
  </si>
  <si>
    <t>RELIANCE FIXED HORIZON FUND - XXV - SERIES 11</t>
  </si>
  <si>
    <t>RELIANCE FIXED HORIZON FUND - XXV - SERIES 12</t>
  </si>
  <si>
    <t>RELIANCE FIXED HORIZON FUND - XXV - SERIES 13</t>
  </si>
  <si>
    <t>RELIANCE FIXED HORIZON FUND - XXV - SERIES 14</t>
  </si>
  <si>
    <t>RELIANCE FIXED HORIZON FUND - XXV - SERIES 15</t>
  </si>
  <si>
    <t>RELIANCE FIXED HORIZON FUND - XXV - SERIES 16</t>
  </si>
  <si>
    <t>RELIANCE FIXED HORIZON FUND - XXV - SERIES 17</t>
  </si>
  <si>
    <t>RELIANCE FIXED HORIZON FUND - XXV - SERIES 20</t>
  </si>
  <si>
    <t>RELIANCE FIXED HORIZON FUND - XXV - SERIES 18</t>
  </si>
  <si>
    <t>RELIANCE FIXED HORIZON FUND - XXV - SERIES 21</t>
  </si>
  <si>
    <t>RELIANCE FIXED HORIZON FUND - XXV - SERIES 22</t>
  </si>
  <si>
    <t>RELIANCE FIXED HORIZON FUND - XXV - SERIES 23</t>
  </si>
  <si>
    <t>RELIANCE FIXED HORIZON FUND - XXV - SERIES 24</t>
  </si>
  <si>
    <t>RELIANCE FIXED HORIZON FUND - XXV - SERIES 25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</si>
  <si>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</si>
  <si>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</si>
  <si>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</si>
  <si>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</si>
  <si>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 - SERIES 31</t>
  </si>
  <si>
    <t>RELIANCE FIXED HORIZON FUND - XXVI - SERIES 29</t>
  </si>
  <si>
    <t>RELIANCE FIXED HORIZON FUND - XXVI - SERIES 30</t>
  </si>
  <si>
    <t>RELIANCE FIXED HORIZON FUND - XXVI - SERIES 31</t>
  </si>
  <si>
    <t>RELIANCE FIXED HORIZON FUND - XXVI - SERIES 32</t>
  </si>
  <si>
    <t>RELIANCE FIXED HORIZON FUND - XXVI - SERIES 33</t>
  </si>
  <si>
    <t>RELIANCE FIXED HORIZON FUND - XXVI - SERIES 35</t>
  </si>
  <si>
    <t>RELIANCE FIXED HORIZON FUND - XXVI - SERIES 1</t>
  </si>
  <si>
    <t>RELIANCE FIXED HORIZON FUND - XXVI - SERIES 2</t>
  </si>
  <si>
    <t>RELIANCE FIXED HORIZON FUND - XXVI - SERIES 4</t>
  </si>
  <si>
    <t>RELIANCE FIXED HORIZON FUND - XXVI - SERIES 6</t>
  </si>
  <si>
    <t>RELIANCE FIXED HORIZON FUND - XXVI - SERIES 7</t>
  </si>
  <si>
    <t>RELIANCE FIXED HORIZON FUND - XXVI - SERIES 9</t>
  </si>
  <si>
    <t>RELIANCE FIXED HORIZON FUND - XXVI - SERIES 12</t>
  </si>
  <si>
    <t>RELIANCE FIXED HORIZON FUND - XXVI - SERIES 13</t>
  </si>
  <si>
    <t>RELIANCE FIXED HORIZON FUND - XXVI - SERIES 14</t>
  </si>
  <si>
    <t>RELIANCE FIXED HORIZON FUND - XXVI - SERIES 15</t>
  </si>
  <si>
    <t>RELIANCE FIXED HORIZON FUND - XXVI - SERIES 16</t>
  </si>
  <si>
    <t>RELIANCE FIXED HORIZON FUND - XXVI - SERIES 17</t>
  </si>
  <si>
    <t>RELIANCE FIXED HORIZON FUND - XXVI - SERIES 18</t>
  </si>
  <si>
    <t>RELIANCE FIXED HORIZON FUND - XXVI - SERIES 19</t>
  </si>
  <si>
    <t>RELIANCE FIXED HORIZON FUND - XXVI - SERIES 20</t>
  </si>
  <si>
    <t>RELIANCE FIXED HORIZON FUND - XXVI - SERIES 21</t>
  </si>
  <si>
    <t>RELIANCE FIXED HORIZON FUND - XXVI - SERIES 22</t>
  </si>
  <si>
    <t>RELIANCE FIXED HORIZON FUND - XXVI - SERIES 24</t>
  </si>
  <si>
    <t>RELIANCE CAPITAL BUILDER FUND III – SERIES A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</si>
  <si>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</si>
  <si>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</si>
  <si>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</si>
  <si>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- IV - PLAN E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</si>
  <si>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</si>
  <si>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</si>
  <si>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</si>
  <si>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</si>
  <si>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 SHORT TERM FUND</t>
  </si>
  <si>
    <t>Reliance Mutual Fund: Net Assets Under Management (AAUM) as on NOVEMBER 2015 (All figures in Rs. Crore)</t>
  </si>
  <si>
    <t>RELIANCE LIQUID FUND - TREASURY PLAN</t>
  </si>
  <si>
    <t>RELIANCE LIQUID FUND - CASH PLAN</t>
  </si>
  <si>
    <t>RELIANCE FIXED HORIZON FUND - XXIX - SERIES 13</t>
  </si>
  <si>
    <t>RELIANCE FIXED HORIZON FUND - XXIX - SERIES 14</t>
  </si>
  <si>
    <t>R*SHARES GOLD ETF</t>
  </si>
  <si>
    <t>R*SHARES BANKING ETF</t>
  </si>
  <si>
    <t>R*SHARES CNX 100 ETF</t>
  </si>
  <si>
    <t>R*SHARES NIFTY ETF</t>
  </si>
  <si>
    <t>R*SHARES CONSUMPTION ETF</t>
  </si>
  <si>
    <t>R*SHARES DIVIDEND OPPORTUNITIES ETF</t>
  </si>
  <si>
    <t>R*SHARES SENSEX ETF</t>
  </si>
  <si>
    <t>R*SHARES NV20 ETF</t>
  </si>
  <si>
    <t>Table showing State wise /Union Territory wise contribution to AUM of category of schemes as on NOVEMBER 2015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</si>
  <si>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</si>
  <si>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</si>
  <si>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</si>
  <si>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</si>
  <si>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</si>
  <si>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</si>
  <si>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</si>
  <si>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</si>
  <si>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</si>
  <si>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</si>
  <si>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Reliance Mutual Fund (All figures in Rs. Crore)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</si>
</sst>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3" fontId="0" fillId="0" borderId="0" xfId="42" applyFont="1" applyAlignment="1">
      <alignment/>
    </xf>
    <xf numFmtId="43" fontId="40" fillId="0" borderId="0" xfId="42" applyFont="1" applyBorder="1" applyAlignment="1">
      <alignment/>
    </xf>
    <xf numFmtId="43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43" fontId="0" fillId="0" borderId="0" xfId="42" applyFont="1" applyAlignment="1">
      <alignment/>
    </xf>
    <xf numFmtId="49" fontId="42" fillId="0" borderId="19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20" xfId="55" applyNumberFormat="1" applyFont="1" applyFill="1" applyBorder="1" applyAlignment="1">
      <alignment horizontal="center" vertical="center" wrapText="1"/>
      <protection/>
    </xf>
    <xf numFmtId="49" fontId="42" fillId="0" borderId="21" xfId="55" applyNumberFormat="1" applyFont="1" applyFill="1" applyBorder="1" applyAlignment="1">
      <alignment horizontal="center" vertical="center" wrapText="1"/>
      <protection/>
    </xf>
    <xf numFmtId="49" fontId="42" fillId="0" borderId="22" xfId="55" applyNumberFormat="1" applyFont="1" applyFill="1" applyBorder="1" applyAlignment="1">
      <alignment horizontal="center" vertical="center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/>
      <protection/>
    </xf>
    <xf numFmtId="2" fontId="5" fillId="0" borderId="24" xfId="56" applyNumberFormat="1" applyFont="1" applyFill="1" applyBorder="1" applyAlignment="1">
      <alignment horizontal="center"/>
      <protection/>
    </xf>
    <xf numFmtId="2" fontId="5" fillId="0" borderId="25" xfId="56" applyNumberFormat="1" applyFont="1" applyFill="1" applyBorder="1" applyAlignment="1">
      <alignment horizontal="center"/>
      <protection/>
    </xf>
    <xf numFmtId="3" fontId="5" fillId="0" borderId="32" xfId="56" applyNumberFormat="1" applyFont="1" applyFill="1" applyBorder="1" applyAlignment="1">
      <alignment horizontal="center" vertical="center" wrapText="1"/>
      <protection/>
    </xf>
    <xf numFmtId="3" fontId="5" fillId="0" borderId="33" xfId="56" applyNumberFormat="1" applyFont="1" applyFill="1" applyBorder="1" applyAlignment="1">
      <alignment horizontal="center" vertical="center" wrapText="1"/>
      <protection/>
    </xf>
    <xf numFmtId="3" fontId="5" fillId="0" borderId="34" xfId="56" applyNumberFormat="1" applyFont="1" applyFill="1" applyBorder="1" applyAlignment="1">
      <alignment horizontal="center" vertical="center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4" fillId="0" borderId="36" xfId="56" applyNumberFormat="1" applyFont="1" applyFill="1" applyBorder="1" applyAlignment="1">
      <alignment vertical="top" wrapText="1"/>
      <protection/>
    </xf>
    <xf numFmtId="2" fontId="4" fillId="0" borderId="37" xfId="56" applyNumberFormat="1" applyFont="1" applyFill="1" applyBorder="1" applyAlignment="1">
      <alignment vertical="top" wrapText="1"/>
      <protection/>
    </xf>
    <xf numFmtId="2" fontId="4" fillId="0" borderId="38" xfId="56" applyNumberFormat="1" applyFont="1" applyFill="1" applyBorder="1" applyAlignment="1">
      <alignment vertical="top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284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5" sqref="A15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4.57421875" style="0" customWidth="1"/>
    <col min="4" max="4" width="8.140625" style="0" customWidth="1"/>
    <col min="5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5.57421875" style="0" customWidth="1"/>
    <col min="18" max="18" width="6.57421875" style="0" bestFit="1" customWidth="1"/>
    <col min="19" max="19" width="8.140625" style="0" bestFit="1" customWidth="1"/>
    <col min="20" max="20" width="6.57421875" style="0" customWidth="1"/>
    <col min="21" max="21" width="4.57421875" style="0" customWidth="1"/>
    <col min="22" max="22" width="6.5742187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8" width="5.57421875" style="0" bestFit="1" customWidth="1"/>
    <col min="29" max="29" width="5.57421875" style="0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0" width="8.140625" style="0" bestFit="1" customWidth="1"/>
    <col min="51" max="51" width="6.57421875" style="0" bestFit="1" customWidth="1"/>
    <col min="52" max="52" width="9.140625" style="0" bestFit="1" customWidth="1"/>
    <col min="53" max="57" width="4.57421875" style="0" customWidth="1"/>
    <col min="58" max="59" width="8.140625" style="0" bestFit="1" customWidth="1"/>
    <col min="60" max="60" width="6.57421875" style="0" customWidth="1"/>
    <col min="61" max="61" width="4.57421875" style="0" customWidth="1"/>
    <col min="62" max="62" width="8.140625" style="0" bestFit="1" customWidth="1"/>
    <col min="63" max="63" width="17.00390625" style="25" customWidth="1"/>
    <col min="64" max="64" width="10.7109375" style="0" bestFit="1" customWidth="1"/>
    <col min="65" max="65" width="12.28125" style="55" bestFit="1" customWidth="1"/>
  </cols>
  <sheetData>
    <row r="2" ht="15" customHeight="1" thickBot="1">
      <c r="B2" s="1"/>
    </row>
    <row r="3" spans="1:63" ht="15.75" customHeight="1" thickBot="1">
      <c r="A3" s="63" t="s">
        <v>0</v>
      </c>
      <c r="B3" s="65" t="s">
        <v>1</v>
      </c>
      <c r="C3" s="86" t="s">
        <v>306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8"/>
    </row>
    <row r="4" spans="1:63" ht="18.75" thickBot="1">
      <c r="A4" s="64"/>
      <c r="B4" s="66"/>
      <c r="C4" s="68" t="s">
        <v>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0"/>
      <c r="W4" s="68" t="s">
        <v>3</v>
      </c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70"/>
      <c r="AQ4" s="68" t="s">
        <v>4</v>
      </c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70"/>
      <c r="BK4" s="80" t="s">
        <v>35</v>
      </c>
    </row>
    <row r="5" spans="1:63" ht="18.75" thickBot="1">
      <c r="A5" s="64"/>
      <c r="B5" s="66"/>
      <c r="C5" s="77" t="s">
        <v>5</v>
      </c>
      <c r="D5" s="78"/>
      <c r="E5" s="78"/>
      <c r="F5" s="78"/>
      <c r="G5" s="78"/>
      <c r="H5" s="78"/>
      <c r="I5" s="78"/>
      <c r="J5" s="78"/>
      <c r="K5" s="78"/>
      <c r="L5" s="79"/>
      <c r="M5" s="77" t="s">
        <v>6</v>
      </c>
      <c r="N5" s="78"/>
      <c r="O5" s="78"/>
      <c r="P5" s="78"/>
      <c r="Q5" s="78"/>
      <c r="R5" s="78"/>
      <c r="S5" s="78"/>
      <c r="T5" s="78"/>
      <c r="U5" s="78"/>
      <c r="V5" s="79"/>
      <c r="W5" s="77" t="s">
        <v>5</v>
      </c>
      <c r="X5" s="78"/>
      <c r="Y5" s="78"/>
      <c r="Z5" s="78"/>
      <c r="AA5" s="78"/>
      <c r="AB5" s="78"/>
      <c r="AC5" s="78"/>
      <c r="AD5" s="78"/>
      <c r="AE5" s="78"/>
      <c r="AF5" s="79"/>
      <c r="AG5" s="77" t="s">
        <v>6</v>
      </c>
      <c r="AH5" s="78"/>
      <c r="AI5" s="78"/>
      <c r="AJ5" s="78"/>
      <c r="AK5" s="78"/>
      <c r="AL5" s="78"/>
      <c r="AM5" s="78"/>
      <c r="AN5" s="78"/>
      <c r="AO5" s="78"/>
      <c r="AP5" s="79"/>
      <c r="AQ5" s="77" t="s">
        <v>5</v>
      </c>
      <c r="AR5" s="78"/>
      <c r="AS5" s="78"/>
      <c r="AT5" s="78"/>
      <c r="AU5" s="78"/>
      <c r="AV5" s="78"/>
      <c r="AW5" s="78"/>
      <c r="AX5" s="78"/>
      <c r="AY5" s="78"/>
      <c r="AZ5" s="79"/>
      <c r="BA5" s="77" t="s">
        <v>6</v>
      </c>
      <c r="BB5" s="78"/>
      <c r="BC5" s="78"/>
      <c r="BD5" s="78"/>
      <c r="BE5" s="78"/>
      <c r="BF5" s="78"/>
      <c r="BG5" s="78"/>
      <c r="BH5" s="78"/>
      <c r="BI5" s="78"/>
      <c r="BJ5" s="79"/>
      <c r="BK5" s="81"/>
    </row>
    <row r="6" spans="1:63" ht="18" customHeight="1">
      <c r="A6" s="64"/>
      <c r="B6" s="66"/>
      <c r="C6" s="71" t="s">
        <v>7</v>
      </c>
      <c r="D6" s="72"/>
      <c r="E6" s="72"/>
      <c r="F6" s="72"/>
      <c r="G6" s="73"/>
      <c r="H6" s="74" t="s">
        <v>8</v>
      </c>
      <c r="I6" s="75"/>
      <c r="J6" s="75"/>
      <c r="K6" s="75"/>
      <c r="L6" s="76"/>
      <c r="M6" s="71" t="s">
        <v>7</v>
      </c>
      <c r="N6" s="72"/>
      <c r="O6" s="72"/>
      <c r="P6" s="72"/>
      <c r="Q6" s="73"/>
      <c r="R6" s="74" t="s">
        <v>8</v>
      </c>
      <c r="S6" s="75"/>
      <c r="T6" s="75"/>
      <c r="U6" s="75"/>
      <c r="V6" s="76"/>
      <c r="W6" s="71" t="s">
        <v>7</v>
      </c>
      <c r="X6" s="72"/>
      <c r="Y6" s="72"/>
      <c r="Z6" s="72"/>
      <c r="AA6" s="73"/>
      <c r="AB6" s="74" t="s">
        <v>8</v>
      </c>
      <c r="AC6" s="75"/>
      <c r="AD6" s="75"/>
      <c r="AE6" s="75"/>
      <c r="AF6" s="76"/>
      <c r="AG6" s="71" t="s">
        <v>7</v>
      </c>
      <c r="AH6" s="72"/>
      <c r="AI6" s="72"/>
      <c r="AJ6" s="72"/>
      <c r="AK6" s="73"/>
      <c r="AL6" s="74" t="s">
        <v>8</v>
      </c>
      <c r="AM6" s="75"/>
      <c r="AN6" s="75"/>
      <c r="AO6" s="75"/>
      <c r="AP6" s="76"/>
      <c r="AQ6" s="71" t="s">
        <v>7</v>
      </c>
      <c r="AR6" s="72"/>
      <c r="AS6" s="72"/>
      <c r="AT6" s="72"/>
      <c r="AU6" s="73"/>
      <c r="AV6" s="74" t="s">
        <v>8</v>
      </c>
      <c r="AW6" s="75"/>
      <c r="AX6" s="75"/>
      <c r="AY6" s="75"/>
      <c r="AZ6" s="76"/>
      <c r="BA6" s="71" t="s">
        <v>7</v>
      </c>
      <c r="BB6" s="72"/>
      <c r="BC6" s="72"/>
      <c r="BD6" s="72"/>
      <c r="BE6" s="73"/>
      <c r="BF6" s="74" t="s">
        <v>8</v>
      </c>
      <c r="BG6" s="75"/>
      <c r="BH6" s="75"/>
      <c r="BI6" s="75"/>
      <c r="BJ6" s="76"/>
      <c r="BK6" s="81"/>
    </row>
    <row r="7" spans="1:63" ht="15.75">
      <c r="A7" s="64"/>
      <c r="B7" s="67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82"/>
    </row>
    <row r="8" spans="1:63" ht="18">
      <c r="A8" s="60" t="s">
        <v>96</v>
      </c>
      <c r="B8" s="58" t="s">
        <v>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9"/>
    </row>
    <row r="9" spans="1:62" ht="15.75">
      <c r="A9" s="5" t="s">
        <v>9</v>
      </c>
      <c r="B9" s="2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307</v>
      </c>
      <c r="C10" s="11">
        <v>0</v>
      </c>
      <c r="D10" s="9">
        <v>592.3128467708998</v>
      </c>
      <c r="E10" s="9">
        <v>0</v>
      </c>
      <c r="F10" s="9">
        <v>0</v>
      </c>
      <c r="G10" s="10">
        <v>22.8870911622666</v>
      </c>
      <c r="H10" s="11">
        <v>86.93687474409741</v>
      </c>
      <c r="I10" s="9">
        <v>6483.971223794698</v>
      </c>
      <c r="J10" s="9">
        <v>2450.090625492366</v>
      </c>
      <c r="K10" s="9">
        <v>26.7115222095</v>
      </c>
      <c r="L10" s="10">
        <v>424.05395414483155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35.5787461465303</v>
      </c>
      <c r="S10" s="9">
        <v>450.71643309576524</v>
      </c>
      <c r="T10" s="9">
        <v>252.97900761736634</v>
      </c>
      <c r="U10" s="9">
        <v>0</v>
      </c>
      <c r="V10" s="10">
        <v>34.0936663958643</v>
      </c>
      <c r="W10" s="11">
        <v>0</v>
      </c>
      <c r="X10" s="9">
        <v>0.1995329583333</v>
      </c>
      <c r="Y10" s="9">
        <v>0</v>
      </c>
      <c r="Z10" s="9">
        <v>0</v>
      </c>
      <c r="AA10" s="10">
        <v>0</v>
      </c>
      <c r="AB10" s="11">
        <v>0.491097162233</v>
      </c>
      <c r="AC10" s="9">
        <v>63.083223446033294</v>
      </c>
      <c r="AD10" s="9">
        <v>0</v>
      </c>
      <c r="AE10" s="9">
        <v>0</v>
      </c>
      <c r="AF10" s="10">
        <v>0.05546274216639999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0.1941070937988</v>
      </c>
      <c r="AM10" s="9">
        <v>0</v>
      </c>
      <c r="AN10" s="9">
        <v>0</v>
      </c>
      <c r="AO10" s="9">
        <v>0</v>
      </c>
      <c r="AP10" s="10">
        <v>0.15492069226629998</v>
      </c>
      <c r="AQ10" s="11">
        <v>0</v>
      </c>
      <c r="AR10" s="9">
        <v>22.603315839466603</v>
      </c>
      <c r="AS10" s="9">
        <v>0</v>
      </c>
      <c r="AT10" s="9">
        <v>0</v>
      </c>
      <c r="AU10" s="10">
        <v>0</v>
      </c>
      <c r="AV10" s="11">
        <v>575.2581270686478</v>
      </c>
      <c r="AW10" s="9">
        <v>6660.9934288824115</v>
      </c>
      <c r="AX10" s="9">
        <v>2443.7269945970993</v>
      </c>
      <c r="AY10" s="9">
        <v>0</v>
      </c>
      <c r="AZ10" s="10">
        <v>332.40603557590526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92.58106240156492</v>
      </c>
      <c r="BG10" s="9">
        <v>386.3153700786602</v>
      </c>
      <c r="BH10" s="9">
        <v>79.32787177073209</v>
      </c>
      <c r="BI10" s="9">
        <v>0</v>
      </c>
      <c r="BJ10" s="10">
        <v>56.42589481635439</v>
      </c>
      <c r="BK10" s="17">
        <f>SUM(C10:BJ10)</f>
        <v>21574.148436699863</v>
      </c>
      <c r="BL10" s="16"/>
      <c r="BM10" s="50"/>
    </row>
    <row r="11" spans="1:65" s="12" customFormat="1" ht="15">
      <c r="A11" s="5"/>
      <c r="B11" s="8" t="s">
        <v>308</v>
      </c>
      <c r="C11" s="11">
        <v>0</v>
      </c>
      <c r="D11" s="9">
        <v>0.5220217695666001</v>
      </c>
      <c r="E11" s="9">
        <v>0</v>
      </c>
      <c r="F11" s="9">
        <v>0</v>
      </c>
      <c r="G11" s="10">
        <v>0</v>
      </c>
      <c r="H11" s="11">
        <v>31.456373215364994</v>
      </c>
      <c r="I11" s="9">
        <v>1790.6255449830658</v>
      </c>
      <c r="J11" s="9">
        <v>823.3551884108331</v>
      </c>
      <c r="K11" s="9">
        <v>0</v>
      </c>
      <c r="L11" s="10">
        <v>28.983206956198597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10.025850783297999</v>
      </c>
      <c r="S11" s="9">
        <v>96.66397284706609</v>
      </c>
      <c r="T11" s="9">
        <v>36.5126388821997</v>
      </c>
      <c r="U11" s="9">
        <v>0</v>
      </c>
      <c r="V11" s="10">
        <v>2.7651551859986996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0.05689546846639999</v>
      </c>
      <c r="AC11" s="9">
        <v>3.0565649891</v>
      </c>
      <c r="AD11" s="9">
        <v>0</v>
      </c>
      <c r="AE11" s="9">
        <v>0</v>
      </c>
      <c r="AF11" s="10">
        <v>0.2290824454997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0.0078521030998</v>
      </c>
      <c r="AM11" s="9">
        <v>0</v>
      </c>
      <c r="AN11" s="9">
        <v>0</v>
      </c>
      <c r="AO11" s="9">
        <v>0</v>
      </c>
      <c r="AP11" s="10">
        <v>0</v>
      </c>
      <c r="AQ11" s="11">
        <v>0</v>
      </c>
      <c r="AR11" s="9">
        <v>0.011611665</v>
      </c>
      <c r="AS11" s="9">
        <v>0</v>
      </c>
      <c r="AT11" s="9">
        <v>0</v>
      </c>
      <c r="AU11" s="10">
        <v>0</v>
      </c>
      <c r="AV11" s="11">
        <v>335.0081544801765</v>
      </c>
      <c r="AW11" s="9">
        <v>832.9390594767337</v>
      </c>
      <c r="AX11" s="9">
        <v>1.2749954532999</v>
      </c>
      <c r="AY11" s="9">
        <v>0</v>
      </c>
      <c r="AZ11" s="10">
        <v>243.99810285872536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274.31348055932676</v>
      </c>
      <c r="BG11" s="9">
        <v>186.29799175165869</v>
      </c>
      <c r="BH11" s="9">
        <v>44.29062375769921</v>
      </c>
      <c r="BI11" s="9">
        <v>0</v>
      </c>
      <c r="BJ11" s="10">
        <v>141.7809358960509</v>
      </c>
      <c r="BK11" s="17">
        <f>SUM(C11:BJ11)</f>
        <v>4884.175303938429</v>
      </c>
      <c r="BL11" s="16"/>
      <c r="BM11" s="50"/>
    </row>
    <row r="12" spans="1:65" s="12" customFormat="1" ht="15">
      <c r="A12" s="5"/>
      <c r="B12" s="8" t="s">
        <v>99</v>
      </c>
      <c r="C12" s="11">
        <v>0</v>
      </c>
      <c r="D12" s="9">
        <v>689.6312450119666</v>
      </c>
      <c r="E12" s="9">
        <v>0</v>
      </c>
      <c r="F12" s="9">
        <v>0</v>
      </c>
      <c r="G12" s="10">
        <v>11.4237426056</v>
      </c>
      <c r="H12" s="11">
        <v>29.789504276265497</v>
      </c>
      <c r="I12" s="9">
        <v>1845.9743300586656</v>
      </c>
      <c r="J12" s="9">
        <v>190.77632870723323</v>
      </c>
      <c r="K12" s="9">
        <v>75.2552138319</v>
      </c>
      <c r="L12" s="10">
        <v>92.6743667433324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6.521249058399099</v>
      </c>
      <c r="S12" s="9">
        <v>120.1867844955328</v>
      </c>
      <c r="T12" s="9">
        <v>18.8077013174665</v>
      </c>
      <c r="U12" s="9">
        <v>0</v>
      </c>
      <c r="V12" s="10">
        <v>13.257030309699097</v>
      </c>
      <c r="W12" s="11">
        <v>0</v>
      </c>
      <c r="X12" s="9">
        <v>5.8207939411333</v>
      </c>
      <c r="Y12" s="9">
        <v>0</v>
      </c>
      <c r="Z12" s="9">
        <v>0</v>
      </c>
      <c r="AA12" s="10">
        <v>0</v>
      </c>
      <c r="AB12" s="11">
        <v>0.46061036006640005</v>
      </c>
      <c r="AC12" s="9">
        <v>0.2439413897333</v>
      </c>
      <c r="AD12" s="9">
        <v>0</v>
      </c>
      <c r="AE12" s="9">
        <v>0</v>
      </c>
      <c r="AF12" s="10">
        <v>0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0.037931902733299994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66.485077702</v>
      </c>
      <c r="AS12" s="9">
        <v>0</v>
      </c>
      <c r="AT12" s="9">
        <v>0</v>
      </c>
      <c r="AU12" s="10">
        <v>0</v>
      </c>
      <c r="AV12" s="11">
        <v>111.8315427012502</v>
      </c>
      <c r="AW12" s="9">
        <v>1262.0437329083663</v>
      </c>
      <c r="AX12" s="9">
        <v>537.3272878077665</v>
      </c>
      <c r="AY12" s="9">
        <v>0</v>
      </c>
      <c r="AZ12" s="10">
        <v>64.7628206580265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31.050129507921895</v>
      </c>
      <c r="BG12" s="9">
        <v>60.0827497022325</v>
      </c>
      <c r="BH12" s="9">
        <v>32.7780249665332</v>
      </c>
      <c r="BI12" s="9">
        <v>0</v>
      </c>
      <c r="BJ12" s="10">
        <v>5.370728826629602</v>
      </c>
      <c r="BK12" s="17">
        <f>SUM(C12:BJ12)</f>
        <v>5272.592868790455</v>
      </c>
      <c r="BL12" s="16"/>
      <c r="BM12" s="50"/>
    </row>
    <row r="13" spans="1:65" s="21" customFormat="1" ht="15">
      <c r="A13" s="5"/>
      <c r="B13" s="15" t="s">
        <v>11</v>
      </c>
      <c r="C13" s="20">
        <f>SUM(C10:C12)</f>
        <v>0</v>
      </c>
      <c r="D13" s="18">
        <f aca="true" t="shared" si="0" ref="D13:BK13">SUM(D10:D12)</f>
        <v>1282.466113552433</v>
      </c>
      <c r="E13" s="18">
        <f t="shared" si="0"/>
        <v>0</v>
      </c>
      <c r="F13" s="18">
        <f t="shared" si="0"/>
        <v>0</v>
      </c>
      <c r="G13" s="19">
        <f t="shared" si="0"/>
        <v>34.3108337678666</v>
      </c>
      <c r="H13" s="20">
        <f t="shared" si="0"/>
        <v>148.1827522357279</v>
      </c>
      <c r="I13" s="18">
        <f t="shared" si="0"/>
        <v>10120.571098836428</v>
      </c>
      <c r="J13" s="18">
        <f t="shared" si="0"/>
        <v>3464.2221426104325</v>
      </c>
      <c r="K13" s="18">
        <f t="shared" si="0"/>
        <v>101.9667360414</v>
      </c>
      <c r="L13" s="19">
        <f t="shared" si="0"/>
        <v>545.7115278443625</v>
      </c>
      <c r="M13" s="20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9">
        <f t="shared" si="0"/>
        <v>0</v>
      </c>
      <c r="R13" s="20">
        <f t="shared" si="0"/>
        <v>52.1258459882274</v>
      </c>
      <c r="S13" s="18">
        <f t="shared" si="0"/>
        <v>667.5671904383642</v>
      </c>
      <c r="T13" s="18">
        <f t="shared" si="0"/>
        <v>308.2993478170326</v>
      </c>
      <c r="U13" s="18">
        <f t="shared" si="0"/>
        <v>0</v>
      </c>
      <c r="V13" s="19">
        <f t="shared" si="0"/>
        <v>50.115851891562095</v>
      </c>
      <c r="W13" s="20">
        <f t="shared" si="0"/>
        <v>0</v>
      </c>
      <c r="X13" s="18">
        <f t="shared" si="0"/>
        <v>6.020326899466601</v>
      </c>
      <c r="Y13" s="18">
        <f t="shared" si="0"/>
        <v>0</v>
      </c>
      <c r="Z13" s="18">
        <f t="shared" si="0"/>
        <v>0</v>
      </c>
      <c r="AA13" s="19">
        <f t="shared" si="0"/>
        <v>0</v>
      </c>
      <c r="AB13" s="20">
        <f t="shared" si="0"/>
        <v>1.0086029907658</v>
      </c>
      <c r="AC13" s="18">
        <f t="shared" si="0"/>
        <v>66.38372982486659</v>
      </c>
      <c r="AD13" s="18">
        <f t="shared" si="0"/>
        <v>0</v>
      </c>
      <c r="AE13" s="18">
        <f t="shared" si="0"/>
        <v>0</v>
      </c>
      <c r="AF13" s="19">
        <f t="shared" si="0"/>
        <v>0.2845451876661</v>
      </c>
      <c r="AG13" s="20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9">
        <f t="shared" si="0"/>
        <v>0</v>
      </c>
      <c r="AL13" s="20">
        <f t="shared" si="0"/>
        <v>0.2398910996319</v>
      </c>
      <c r="AM13" s="18">
        <f t="shared" si="0"/>
        <v>0</v>
      </c>
      <c r="AN13" s="18">
        <f t="shared" si="0"/>
        <v>0</v>
      </c>
      <c r="AO13" s="18">
        <f t="shared" si="0"/>
        <v>0</v>
      </c>
      <c r="AP13" s="19">
        <f t="shared" si="0"/>
        <v>0.15492069226629998</v>
      </c>
      <c r="AQ13" s="20">
        <f t="shared" si="0"/>
        <v>0</v>
      </c>
      <c r="AR13" s="18">
        <f t="shared" si="0"/>
        <v>89.1000052064666</v>
      </c>
      <c r="AS13" s="18">
        <f t="shared" si="0"/>
        <v>0</v>
      </c>
      <c r="AT13" s="18">
        <f t="shared" si="0"/>
        <v>0</v>
      </c>
      <c r="AU13" s="19">
        <f t="shared" si="0"/>
        <v>0</v>
      </c>
      <c r="AV13" s="20">
        <f t="shared" si="0"/>
        <v>1022.0978242500745</v>
      </c>
      <c r="AW13" s="18">
        <f t="shared" si="0"/>
        <v>8755.976221267512</v>
      </c>
      <c r="AX13" s="18">
        <f t="shared" si="0"/>
        <v>2982.329277858166</v>
      </c>
      <c r="AY13" s="18">
        <f t="shared" si="0"/>
        <v>0</v>
      </c>
      <c r="AZ13" s="19">
        <f t="shared" si="0"/>
        <v>641.1669590926571</v>
      </c>
      <c r="BA13" s="20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9">
        <f t="shared" si="0"/>
        <v>0</v>
      </c>
      <c r="BF13" s="20">
        <f t="shared" si="0"/>
        <v>397.94467246881356</v>
      </c>
      <c r="BG13" s="18">
        <f t="shared" si="0"/>
        <v>632.6961115325513</v>
      </c>
      <c r="BH13" s="18">
        <f t="shared" si="0"/>
        <v>156.3965204949645</v>
      </c>
      <c r="BI13" s="18">
        <f t="shared" si="0"/>
        <v>0</v>
      </c>
      <c r="BJ13" s="19">
        <f t="shared" si="0"/>
        <v>203.5775595390349</v>
      </c>
      <c r="BK13" s="32">
        <f t="shared" si="0"/>
        <v>31730.916609428747</v>
      </c>
      <c r="BL13" s="16"/>
      <c r="BM13" s="56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6"/>
    </row>
    <row r="15" spans="1:65" s="21" customFormat="1" ht="15">
      <c r="A15" s="5" t="s">
        <v>12</v>
      </c>
      <c r="B15" s="27" t="s">
        <v>13</v>
      </c>
      <c r="C15" s="20"/>
      <c r="D15" s="18"/>
      <c r="E15" s="18"/>
      <c r="F15" s="18"/>
      <c r="G15" s="19"/>
      <c r="H15" s="20"/>
      <c r="I15" s="18"/>
      <c r="J15" s="18"/>
      <c r="K15" s="18"/>
      <c r="L15" s="19"/>
      <c r="M15" s="20"/>
      <c r="N15" s="18"/>
      <c r="O15" s="18"/>
      <c r="P15" s="18"/>
      <c r="Q15" s="19"/>
      <c r="R15" s="20"/>
      <c r="S15" s="18"/>
      <c r="T15" s="18"/>
      <c r="U15" s="18"/>
      <c r="V15" s="19"/>
      <c r="W15" s="20"/>
      <c r="X15" s="18"/>
      <c r="Y15" s="18"/>
      <c r="Z15" s="18"/>
      <c r="AA15" s="19"/>
      <c r="AB15" s="20"/>
      <c r="AC15" s="18"/>
      <c r="AD15" s="18"/>
      <c r="AE15" s="18"/>
      <c r="AF15" s="19"/>
      <c r="AG15" s="20"/>
      <c r="AH15" s="18"/>
      <c r="AI15" s="18"/>
      <c r="AJ15" s="18"/>
      <c r="AK15" s="19"/>
      <c r="AL15" s="20"/>
      <c r="AM15" s="18"/>
      <c r="AN15" s="18"/>
      <c r="AO15" s="18"/>
      <c r="AP15" s="19"/>
      <c r="AQ15" s="20"/>
      <c r="AR15" s="18"/>
      <c r="AS15" s="18"/>
      <c r="AT15" s="18"/>
      <c r="AU15" s="19"/>
      <c r="AV15" s="20"/>
      <c r="AW15" s="18"/>
      <c r="AX15" s="18"/>
      <c r="AY15" s="18"/>
      <c r="AZ15" s="19"/>
      <c r="BA15" s="20"/>
      <c r="BB15" s="18"/>
      <c r="BC15" s="18"/>
      <c r="BD15" s="18"/>
      <c r="BE15" s="19"/>
      <c r="BF15" s="20"/>
      <c r="BG15" s="18"/>
      <c r="BH15" s="18"/>
      <c r="BI15" s="18"/>
      <c r="BJ15" s="19"/>
      <c r="BK15" s="32"/>
      <c r="BL15" s="16"/>
      <c r="BM15" s="56"/>
    </row>
    <row r="16" spans="1:65" s="12" customFormat="1" ht="15">
      <c r="A16" s="5"/>
      <c r="B16" s="8" t="s">
        <v>32</v>
      </c>
      <c r="C16" s="11">
        <v>0</v>
      </c>
      <c r="D16" s="9">
        <v>38.5596542887666</v>
      </c>
      <c r="E16" s="9">
        <v>0</v>
      </c>
      <c r="F16" s="9">
        <v>0</v>
      </c>
      <c r="G16" s="10">
        <v>0</v>
      </c>
      <c r="H16" s="11">
        <v>61.66560315519909</v>
      </c>
      <c r="I16" s="9">
        <v>251.73171418293288</v>
      </c>
      <c r="J16" s="9">
        <v>119.72656915596662</v>
      </c>
      <c r="K16" s="9">
        <v>0</v>
      </c>
      <c r="L16" s="10">
        <v>27.518810665298798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3.418319918032201</v>
      </c>
      <c r="S16" s="9">
        <v>12.5063169298999</v>
      </c>
      <c r="T16" s="9">
        <v>2.5178730965333</v>
      </c>
      <c r="U16" s="9">
        <v>0</v>
      </c>
      <c r="V16" s="10">
        <v>1.7428066083658997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</v>
      </c>
      <c r="AC16" s="9">
        <v>0</v>
      </c>
      <c r="AD16" s="9">
        <v>0</v>
      </c>
      <c r="AE16" s="9">
        <v>0</v>
      </c>
      <c r="AF16" s="10">
        <v>0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0.0005160949332999999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77.61575168815749</v>
      </c>
      <c r="AW16" s="9">
        <v>357.6639961079293</v>
      </c>
      <c r="AX16" s="9">
        <v>11.0813313679333</v>
      </c>
      <c r="AY16" s="9">
        <v>0</v>
      </c>
      <c r="AZ16" s="10">
        <v>163.9419568961931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9.968662868360298</v>
      </c>
      <c r="BG16" s="9">
        <v>32.7167406993655</v>
      </c>
      <c r="BH16" s="9">
        <v>4.1506202525666005</v>
      </c>
      <c r="BI16" s="9">
        <v>0</v>
      </c>
      <c r="BJ16" s="10">
        <v>9.8539584661954</v>
      </c>
      <c r="BK16" s="17">
        <f>SUM(C16:BJ16)</f>
        <v>1186.3812024426295</v>
      </c>
      <c r="BL16" s="16"/>
      <c r="BM16" s="50"/>
    </row>
    <row r="17" spans="1:65" s="21" customFormat="1" ht="15">
      <c r="A17" s="5"/>
      <c r="B17" s="15" t="s">
        <v>14</v>
      </c>
      <c r="C17" s="20">
        <f>SUM(C16)</f>
        <v>0</v>
      </c>
      <c r="D17" s="18">
        <f>SUM(D16)</f>
        <v>38.5596542887666</v>
      </c>
      <c r="E17" s="18">
        <f>SUM(E16)</f>
        <v>0</v>
      </c>
      <c r="F17" s="18">
        <f>SUM(F16)</f>
        <v>0</v>
      </c>
      <c r="G17" s="19">
        <f>SUM(G16)</f>
        <v>0</v>
      </c>
      <c r="H17" s="20">
        <f aca="true" t="shared" si="1" ref="H17:BK17">SUM(H16)</f>
        <v>61.66560315519909</v>
      </c>
      <c r="I17" s="18">
        <f t="shared" si="1"/>
        <v>251.73171418293288</v>
      </c>
      <c r="J17" s="18">
        <f t="shared" si="1"/>
        <v>119.72656915596662</v>
      </c>
      <c r="K17" s="18">
        <f t="shared" si="1"/>
        <v>0</v>
      </c>
      <c r="L17" s="19">
        <f t="shared" si="1"/>
        <v>27.518810665298798</v>
      </c>
      <c r="M17" s="20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9">
        <f t="shared" si="1"/>
        <v>0</v>
      </c>
      <c r="R17" s="20">
        <f t="shared" si="1"/>
        <v>3.418319918032201</v>
      </c>
      <c r="S17" s="18">
        <f t="shared" si="1"/>
        <v>12.5063169298999</v>
      </c>
      <c r="T17" s="18">
        <f t="shared" si="1"/>
        <v>2.5178730965333</v>
      </c>
      <c r="U17" s="18">
        <f t="shared" si="1"/>
        <v>0</v>
      </c>
      <c r="V17" s="19">
        <f t="shared" si="1"/>
        <v>1.7428066083658997</v>
      </c>
      <c r="W17" s="20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9">
        <f t="shared" si="1"/>
        <v>0</v>
      </c>
      <c r="AB17" s="20">
        <f t="shared" si="1"/>
        <v>0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9">
        <f t="shared" si="1"/>
        <v>0</v>
      </c>
      <c r="AG17" s="20">
        <f t="shared" si="1"/>
        <v>0</v>
      </c>
      <c r="AH17" s="18">
        <f t="shared" si="1"/>
        <v>0</v>
      </c>
      <c r="AI17" s="18">
        <f t="shared" si="1"/>
        <v>0</v>
      </c>
      <c r="AJ17" s="18">
        <f t="shared" si="1"/>
        <v>0</v>
      </c>
      <c r="AK17" s="19">
        <f t="shared" si="1"/>
        <v>0</v>
      </c>
      <c r="AL17" s="20">
        <f t="shared" si="1"/>
        <v>0.0005160949332999999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9">
        <f t="shared" si="1"/>
        <v>0</v>
      </c>
      <c r="AQ17" s="20">
        <f t="shared" si="1"/>
        <v>0</v>
      </c>
      <c r="AR17" s="18">
        <f t="shared" si="1"/>
        <v>0</v>
      </c>
      <c r="AS17" s="18">
        <f t="shared" si="1"/>
        <v>0</v>
      </c>
      <c r="AT17" s="18">
        <f t="shared" si="1"/>
        <v>0</v>
      </c>
      <c r="AU17" s="19">
        <f t="shared" si="1"/>
        <v>0</v>
      </c>
      <c r="AV17" s="20">
        <f t="shared" si="1"/>
        <v>77.61575168815749</v>
      </c>
      <c r="AW17" s="18">
        <f t="shared" si="1"/>
        <v>357.6639961079293</v>
      </c>
      <c r="AX17" s="18">
        <f t="shared" si="1"/>
        <v>11.0813313679333</v>
      </c>
      <c r="AY17" s="18">
        <f t="shared" si="1"/>
        <v>0</v>
      </c>
      <c r="AZ17" s="19">
        <f t="shared" si="1"/>
        <v>163.9419568961931</v>
      </c>
      <c r="BA17" s="20">
        <f t="shared" si="1"/>
        <v>0</v>
      </c>
      <c r="BB17" s="18">
        <f t="shared" si="1"/>
        <v>0</v>
      </c>
      <c r="BC17" s="18">
        <f t="shared" si="1"/>
        <v>0</v>
      </c>
      <c r="BD17" s="18">
        <f t="shared" si="1"/>
        <v>0</v>
      </c>
      <c r="BE17" s="19">
        <f t="shared" si="1"/>
        <v>0</v>
      </c>
      <c r="BF17" s="20">
        <f t="shared" si="1"/>
        <v>9.968662868360298</v>
      </c>
      <c r="BG17" s="18">
        <f t="shared" si="1"/>
        <v>32.7167406993655</v>
      </c>
      <c r="BH17" s="18">
        <f t="shared" si="1"/>
        <v>4.1506202525666005</v>
      </c>
      <c r="BI17" s="18">
        <f t="shared" si="1"/>
        <v>0</v>
      </c>
      <c r="BJ17" s="19">
        <f t="shared" si="1"/>
        <v>9.8539584661954</v>
      </c>
      <c r="BK17" s="19">
        <f t="shared" si="1"/>
        <v>1186.3812024426295</v>
      </c>
      <c r="BL17" s="16"/>
      <c r="BM17" s="56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6"/>
    </row>
    <row r="19" spans="1:65" s="12" customFormat="1" ht="15">
      <c r="A19" s="5" t="s">
        <v>15</v>
      </c>
      <c r="B19" s="27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7"/>
      <c r="BL19" s="16"/>
      <c r="BM19" s="57"/>
    </row>
    <row r="20" spans="1:65" s="12" customFormat="1" ht="15">
      <c r="A20" s="5"/>
      <c r="B20" s="8" t="s">
        <v>100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9">
        <v>0</v>
      </c>
      <c r="J20" s="9">
        <v>0</v>
      </c>
      <c r="K20" s="9">
        <v>0</v>
      </c>
      <c r="L20" s="10">
        <v>0.1361532692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0.003414115</v>
      </c>
      <c r="S20" s="9">
        <v>0</v>
      </c>
      <c r="T20" s="9">
        <v>0</v>
      </c>
      <c r="U20" s="9">
        <v>0</v>
      </c>
      <c r="V20" s="10">
        <v>0.0494849169666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1.7510473983665003</v>
      </c>
      <c r="AW20" s="9">
        <v>6.23367961699294</v>
      </c>
      <c r="AX20" s="9">
        <v>0</v>
      </c>
      <c r="AY20" s="9">
        <v>0</v>
      </c>
      <c r="AZ20" s="10">
        <v>52.52679200339859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0.0146037379666</v>
      </c>
      <c r="BG20" s="9">
        <v>0.33286275</v>
      </c>
      <c r="BH20" s="9">
        <v>0</v>
      </c>
      <c r="BI20" s="9">
        <v>0</v>
      </c>
      <c r="BJ20" s="10">
        <v>6.8635903119999</v>
      </c>
      <c r="BK20" s="17">
        <f aca="true" t="shared" si="2" ref="BK20:BK103">SUM(C20:BJ20)</f>
        <v>67.91162811989113</v>
      </c>
      <c r="BL20" s="16"/>
      <c r="BM20" s="50"/>
    </row>
    <row r="21" spans="1:65" s="12" customFormat="1" ht="15">
      <c r="A21" s="5"/>
      <c r="B21" s="8" t="s">
        <v>101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</v>
      </c>
      <c r="I21" s="9">
        <v>0</v>
      </c>
      <c r="J21" s="9">
        <v>0</v>
      </c>
      <c r="K21" s="9">
        <v>0</v>
      </c>
      <c r="L21" s="10">
        <v>0.6122462961331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</v>
      </c>
      <c r="S21" s="9">
        <v>0</v>
      </c>
      <c r="T21" s="9">
        <v>0</v>
      </c>
      <c r="U21" s="9">
        <v>0</v>
      </c>
      <c r="V21" s="10">
        <v>0.00019249733329999998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0</v>
      </c>
      <c r="AW21" s="9">
        <v>4.120128018642705</v>
      </c>
      <c r="AX21" s="9">
        <v>0</v>
      </c>
      <c r="AY21" s="9">
        <v>0</v>
      </c>
      <c r="AZ21" s="10">
        <v>1.2526444347324999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</v>
      </c>
      <c r="BG21" s="9">
        <v>1.9297857666666</v>
      </c>
      <c r="BH21" s="9">
        <v>0</v>
      </c>
      <c r="BI21" s="9">
        <v>0</v>
      </c>
      <c r="BJ21" s="10">
        <v>0.0622054362331</v>
      </c>
      <c r="BK21" s="17">
        <f t="shared" si="2"/>
        <v>7.977202449741306</v>
      </c>
      <c r="BL21" s="16"/>
      <c r="BM21" s="50"/>
    </row>
    <row r="22" spans="1:65" s="12" customFormat="1" ht="15">
      <c r="A22" s="5"/>
      <c r="B22" s="8" t="s">
        <v>221</v>
      </c>
      <c r="C22" s="11">
        <v>0</v>
      </c>
      <c r="D22" s="9">
        <v>0</v>
      </c>
      <c r="E22" s="9">
        <v>0</v>
      </c>
      <c r="F22" s="9">
        <v>0</v>
      </c>
      <c r="G22" s="10">
        <v>0</v>
      </c>
      <c r="H22" s="11">
        <v>0.0006480663333</v>
      </c>
      <c r="I22" s="9">
        <v>0</v>
      </c>
      <c r="J22" s="9">
        <v>0</v>
      </c>
      <c r="K22" s="9">
        <v>0</v>
      </c>
      <c r="L22" s="10">
        <v>0.2640461791998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0.0006480663333</v>
      </c>
      <c r="S22" s="9">
        <v>0</v>
      </c>
      <c r="T22" s="9">
        <v>0</v>
      </c>
      <c r="U22" s="9">
        <v>0</v>
      </c>
      <c r="V22" s="10">
        <v>0.0016849724665999998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0.05708637623260001</v>
      </c>
      <c r="AW22" s="9">
        <v>6.726928537848803</v>
      </c>
      <c r="AX22" s="9">
        <v>0</v>
      </c>
      <c r="AY22" s="9">
        <v>0</v>
      </c>
      <c r="AZ22" s="10">
        <v>36.0010922636641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0.0205305054331</v>
      </c>
      <c r="BG22" s="9">
        <v>0.2592265333333</v>
      </c>
      <c r="BH22" s="9">
        <v>0</v>
      </c>
      <c r="BI22" s="9">
        <v>0</v>
      </c>
      <c r="BJ22" s="10">
        <v>2.6595617987658</v>
      </c>
      <c r="BK22" s="17">
        <f t="shared" si="2"/>
        <v>45.9914532996107</v>
      </c>
      <c r="BL22" s="16"/>
      <c r="BM22" s="50"/>
    </row>
    <row r="23" spans="1:65" s="12" customFormat="1" ht="15">
      <c r="A23" s="5"/>
      <c r="B23" s="8" t="s">
        <v>102</v>
      </c>
      <c r="C23" s="11">
        <v>0</v>
      </c>
      <c r="D23" s="9">
        <v>5.5581766666666</v>
      </c>
      <c r="E23" s="9">
        <v>0</v>
      </c>
      <c r="F23" s="9">
        <v>0</v>
      </c>
      <c r="G23" s="10">
        <v>0</v>
      </c>
      <c r="H23" s="11">
        <v>0.0006415161666</v>
      </c>
      <c r="I23" s="9">
        <v>0</v>
      </c>
      <c r="J23" s="9">
        <v>0</v>
      </c>
      <c r="K23" s="9">
        <v>0</v>
      </c>
      <c r="L23" s="10">
        <v>0.7408204240998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0.0006415161666</v>
      </c>
      <c r="S23" s="9">
        <v>0</v>
      </c>
      <c r="T23" s="9">
        <v>0</v>
      </c>
      <c r="U23" s="9">
        <v>0</v>
      </c>
      <c r="V23" s="10">
        <v>0.0032075808333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0.0530009279998</v>
      </c>
      <c r="AW23" s="9">
        <v>1.6037904167389119</v>
      </c>
      <c r="AX23" s="9">
        <v>0</v>
      </c>
      <c r="AY23" s="9">
        <v>0</v>
      </c>
      <c r="AZ23" s="10">
        <v>11.973392763131601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0.0164933285664</v>
      </c>
      <c r="BG23" s="9">
        <v>4.81137125</v>
      </c>
      <c r="BH23" s="9">
        <v>0</v>
      </c>
      <c r="BI23" s="9">
        <v>0</v>
      </c>
      <c r="BJ23" s="10">
        <v>1.0583970180994002</v>
      </c>
      <c r="BK23" s="17">
        <f>SUM(C23:BJ23)</f>
        <v>25.819933408469012</v>
      </c>
      <c r="BL23" s="16"/>
      <c r="BM23" s="57"/>
    </row>
    <row r="24" spans="1:65" s="12" customFormat="1" ht="15">
      <c r="A24" s="5"/>
      <c r="B24" s="8" t="s">
        <v>222</v>
      </c>
      <c r="C24" s="11">
        <v>0</v>
      </c>
      <c r="D24" s="9">
        <v>6.8835104166666</v>
      </c>
      <c r="E24" s="9">
        <v>0</v>
      </c>
      <c r="F24" s="9">
        <v>0</v>
      </c>
      <c r="G24" s="10">
        <v>0</v>
      </c>
      <c r="H24" s="11">
        <v>0.01925537</v>
      </c>
      <c r="I24" s="9">
        <v>7.0603023333332</v>
      </c>
      <c r="J24" s="9">
        <v>0</v>
      </c>
      <c r="K24" s="9">
        <v>0</v>
      </c>
      <c r="L24" s="10">
        <v>0.09892403603319999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</v>
      </c>
      <c r="S24" s="9">
        <v>0</v>
      </c>
      <c r="T24" s="9">
        <v>0</v>
      </c>
      <c r="U24" s="9">
        <v>0</v>
      </c>
      <c r="V24" s="10">
        <v>0.0035943357332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0.018587850533199998</v>
      </c>
      <c r="AW24" s="9">
        <v>15.083373166520666</v>
      </c>
      <c r="AX24" s="9">
        <v>0</v>
      </c>
      <c r="AY24" s="9">
        <v>0</v>
      </c>
      <c r="AZ24" s="10">
        <v>1.0813631432995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0.0075198183332</v>
      </c>
      <c r="BG24" s="9">
        <v>1.2836784963999999</v>
      </c>
      <c r="BH24" s="9">
        <v>0</v>
      </c>
      <c r="BI24" s="9">
        <v>0</v>
      </c>
      <c r="BJ24" s="10">
        <v>0.13926767276640004</v>
      </c>
      <c r="BK24" s="17">
        <f aca="true" t="shared" si="3" ref="BK24:BK29">SUM(C24:BJ24)</f>
        <v>31.679376639619164</v>
      </c>
      <c r="BL24" s="16"/>
      <c r="BM24" s="57"/>
    </row>
    <row r="25" spans="1:65" s="12" customFormat="1" ht="15">
      <c r="A25" s="5"/>
      <c r="B25" s="8" t="s">
        <v>103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</v>
      </c>
      <c r="I25" s="9">
        <v>6.3537683333333</v>
      </c>
      <c r="J25" s="9">
        <v>0</v>
      </c>
      <c r="K25" s="9">
        <v>0</v>
      </c>
      <c r="L25" s="10">
        <v>30.7576029341664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0.0006353768333</v>
      </c>
      <c r="S25" s="9">
        <v>6.4272178952666</v>
      </c>
      <c r="T25" s="9">
        <v>0</v>
      </c>
      <c r="U25" s="9">
        <v>0</v>
      </c>
      <c r="V25" s="10">
        <v>0.2022634022664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1.8631051720658</v>
      </c>
      <c r="AW25" s="9">
        <v>38.768302555814145</v>
      </c>
      <c r="AX25" s="9">
        <v>0</v>
      </c>
      <c r="AY25" s="9">
        <v>0</v>
      </c>
      <c r="AZ25" s="10">
        <v>99.98912615962698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0.1237324004659</v>
      </c>
      <c r="BG25" s="9">
        <v>1.5714718228666</v>
      </c>
      <c r="BH25" s="9">
        <v>0</v>
      </c>
      <c r="BI25" s="9">
        <v>0</v>
      </c>
      <c r="BJ25" s="10">
        <v>8.1105646413978</v>
      </c>
      <c r="BK25" s="17">
        <f t="shared" si="3"/>
        <v>194.16779069410325</v>
      </c>
      <c r="BL25" s="16"/>
      <c r="BM25" s="57"/>
    </row>
    <row r="26" spans="1:65" s="12" customFormat="1" ht="15">
      <c r="A26" s="5"/>
      <c r="B26" s="8" t="s">
        <v>104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0.0061960883333</v>
      </c>
      <c r="I26" s="9">
        <v>31.613738133333197</v>
      </c>
      <c r="J26" s="9">
        <v>0</v>
      </c>
      <c r="K26" s="9">
        <v>0</v>
      </c>
      <c r="L26" s="10">
        <v>7.7314227833332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</v>
      </c>
      <c r="S26" s="9">
        <v>0</v>
      </c>
      <c r="T26" s="9">
        <v>0</v>
      </c>
      <c r="U26" s="9">
        <v>0</v>
      </c>
      <c r="V26" s="10">
        <v>0.012020411366599999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0</v>
      </c>
      <c r="AW26" s="9">
        <v>39.59768220969245</v>
      </c>
      <c r="AX26" s="9">
        <v>0</v>
      </c>
      <c r="AY26" s="9">
        <v>0</v>
      </c>
      <c r="AZ26" s="10">
        <v>16.247022118765997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</v>
      </c>
      <c r="BG26" s="9">
        <v>30.932791666666596</v>
      </c>
      <c r="BH26" s="9">
        <v>0</v>
      </c>
      <c r="BI26" s="9">
        <v>0</v>
      </c>
      <c r="BJ26" s="10">
        <v>0.07052676499989999</v>
      </c>
      <c r="BK26" s="17">
        <f t="shared" si="3"/>
        <v>126.21140017649125</v>
      </c>
      <c r="BL26" s="16"/>
      <c r="BM26" s="57"/>
    </row>
    <row r="27" spans="1:65" s="12" customFormat="1" ht="15">
      <c r="A27" s="5"/>
      <c r="B27" s="8" t="s">
        <v>105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0.06016614149999999</v>
      </c>
      <c r="I27" s="9">
        <v>18.892480725</v>
      </c>
      <c r="J27" s="9">
        <v>0</v>
      </c>
      <c r="K27" s="9">
        <v>0</v>
      </c>
      <c r="L27" s="10">
        <v>6.0087345681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0.022495439233299996</v>
      </c>
      <c r="S27" s="9">
        <v>0.06202695</v>
      </c>
      <c r="T27" s="9">
        <v>0</v>
      </c>
      <c r="U27" s="9">
        <v>0</v>
      </c>
      <c r="V27" s="10">
        <v>0.1929038145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1.0419997813666</v>
      </c>
      <c r="AW27" s="9">
        <v>6.3667845751841</v>
      </c>
      <c r="AX27" s="9">
        <v>0</v>
      </c>
      <c r="AY27" s="9">
        <v>0</v>
      </c>
      <c r="AZ27" s="10">
        <v>38.1863175825995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0.11649591449999999</v>
      </c>
      <c r="BG27" s="9">
        <v>0.0912952667333</v>
      </c>
      <c r="BH27" s="9">
        <v>0</v>
      </c>
      <c r="BI27" s="9">
        <v>0</v>
      </c>
      <c r="BJ27" s="10">
        <v>3.2632767618662997</v>
      </c>
      <c r="BK27" s="17">
        <f t="shared" si="3"/>
        <v>74.3049775205831</v>
      </c>
      <c r="BL27" s="16"/>
      <c r="BM27" s="57"/>
    </row>
    <row r="28" spans="1:65" s="12" customFormat="1" ht="15">
      <c r="A28" s="5"/>
      <c r="B28" s="8" t="s">
        <v>106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0.054722732833299995</v>
      </c>
      <c r="I28" s="9">
        <v>14.756692</v>
      </c>
      <c r="J28" s="9">
        <v>0</v>
      </c>
      <c r="K28" s="9">
        <v>0</v>
      </c>
      <c r="L28" s="10">
        <v>0.31837729876660004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</v>
      </c>
      <c r="S28" s="9">
        <v>6.272823824333201</v>
      </c>
      <c r="T28" s="9">
        <v>0</v>
      </c>
      <c r="U28" s="9">
        <v>0</v>
      </c>
      <c r="V28" s="10">
        <v>0.0766118259666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5.6458108044666</v>
      </c>
      <c r="AW28" s="9">
        <v>7.342529998820499</v>
      </c>
      <c r="AX28" s="9">
        <v>0</v>
      </c>
      <c r="AY28" s="9">
        <v>0</v>
      </c>
      <c r="AZ28" s="10">
        <v>21.481548613532798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0.2691037245</v>
      </c>
      <c r="BG28" s="9">
        <v>7.9544075</v>
      </c>
      <c r="BH28" s="9">
        <v>0</v>
      </c>
      <c r="BI28" s="9">
        <v>0</v>
      </c>
      <c r="BJ28" s="10">
        <v>1.3425845153999</v>
      </c>
      <c r="BK28" s="17">
        <f t="shared" si="3"/>
        <v>65.5152128386195</v>
      </c>
      <c r="BL28" s="16"/>
      <c r="BM28" s="57"/>
    </row>
    <row r="29" spans="1:65" s="12" customFormat="1" ht="15">
      <c r="A29" s="5"/>
      <c r="B29" s="8" t="s">
        <v>223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1.4536826158663998</v>
      </c>
      <c r="I29" s="9">
        <v>7.615846506666499</v>
      </c>
      <c r="J29" s="9">
        <v>0</v>
      </c>
      <c r="K29" s="9">
        <v>0</v>
      </c>
      <c r="L29" s="10">
        <v>1.9156216781997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0.6437327440661</v>
      </c>
      <c r="S29" s="9">
        <v>13.0897361833332</v>
      </c>
      <c r="T29" s="9">
        <v>0.1252606333333</v>
      </c>
      <c r="U29" s="9">
        <v>0</v>
      </c>
      <c r="V29" s="10">
        <v>3.6493831696659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38.29053522733221</v>
      </c>
      <c r="AW29" s="9">
        <v>70.68772163940147</v>
      </c>
      <c r="AX29" s="9">
        <v>0</v>
      </c>
      <c r="AY29" s="9">
        <v>0</v>
      </c>
      <c r="AZ29" s="10">
        <v>45.40139995543149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7.861074867465799</v>
      </c>
      <c r="BG29" s="9">
        <v>5.541270462499799</v>
      </c>
      <c r="BH29" s="9">
        <v>0</v>
      </c>
      <c r="BI29" s="9">
        <v>0</v>
      </c>
      <c r="BJ29" s="10">
        <v>8.8289145744983</v>
      </c>
      <c r="BK29" s="17">
        <f t="shared" si="3"/>
        <v>205.10418025776013</v>
      </c>
      <c r="BL29" s="16"/>
      <c r="BM29" s="57"/>
    </row>
    <row r="30" spans="1:65" s="12" customFormat="1" ht="15">
      <c r="A30" s="5"/>
      <c r="B30" s="8" t="s">
        <v>191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1.3715409806663001</v>
      </c>
      <c r="I30" s="9">
        <v>21.0850617261332</v>
      </c>
      <c r="J30" s="9">
        <v>0</v>
      </c>
      <c r="K30" s="9">
        <v>0</v>
      </c>
      <c r="L30" s="10">
        <v>7.986906593132901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1.1459194283666</v>
      </c>
      <c r="S30" s="9">
        <v>0.6190993333332999</v>
      </c>
      <c r="T30" s="9">
        <v>0</v>
      </c>
      <c r="U30" s="9">
        <v>0</v>
      </c>
      <c r="V30" s="10">
        <v>3.2027481462662997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0.016067649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0.049438920000000004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12.4179118986331</v>
      </c>
      <c r="AW30" s="9">
        <v>60.91758798950926</v>
      </c>
      <c r="AX30" s="9">
        <v>0</v>
      </c>
      <c r="AY30" s="9">
        <v>0</v>
      </c>
      <c r="AZ30" s="10">
        <v>50.472092465932406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2.6988292320666</v>
      </c>
      <c r="BG30" s="9">
        <v>52.914688569466605</v>
      </c>
      <c r="BH30" s="9">
        <v>0</v>
      </c>
      <c r="BI30" s="9">
        <v>0</v>
      </c>
      <c r="BJ30" s="10">
        <v>15.6611275379997</v>
      </c>
      <c r="BK30" s="17">
        <f t="shared" si="2"/>
        <v>230.55902047050628</v>
      </c>
      <c r="BL30" s="16"/>
      <c r="BM30" s="50"/>
    </row>
    <row r="31" spans="1:65" s="12" customFormat="1" ht="15">
      <c r="A31" s="5"/>
      <c r="B31" s="8" t="s">
        <v>192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0.6726707807333</v>
      </c>
      <c r="I31" s="9">
        <v>66.09526053646651</v>
      </c>
      <c r="J31" s="9">
        <v>0</v>
      </c>
      <c r="K31" s="9">
        <v>0</v>
      </c>
      <c r="L31" s="10">
        <v>6.5615043177999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3.0428878969998</v>
      </c>
      <c r="S31" s="9">
        <v>14.4868418210333</v>
      </c>
      <c r="T31" s="9">
        <v>0</v>
      </c>
      <c r="U31" s="9">
        <v>0</v>
      </c>
      <c r="V31" s="10">
        <v>1.760072534533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</v>
      </c>
      <c r="AC31" s="9">
        <v>0</v>
      </c>
      <c r="AD31" s="9">
        <v>0</v>
      </c>
      <c r="AE31" s="9">
        <v>0</v>
      </c>
      <c r="AF31" s="10">
        <v>0.0495212666666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11.365028894131102</v>
      </c>
      <c r="AW31" s="9">
        <v>36.82894525984954</v>
      </c>
      <c r="AX31" s="9">
        <v>0</v>
      </c>
      <c r="AY31" s="9">
        <v>0</v>
      </c>
      <c r="AZ31" s="10">
        <v>32.817710569964305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1.5890665981660002</v>
      </c>
      <c r="BG31" s="9">
        <v>20.415280892466598</v>
      </c>
      <c r="BH31" s="9">
        <v>0</v>
      </c>
      <c r="BI31" s="9">
        <v>0</v>
      </c>
      <c r="BJ31" s="10">
        <v>34.283705278732796</v>
      </c>
      <c r="BK31" s="17">
        <f t="shared" si="2"/>
        <v>229.96849664754274</v>
      </c>
      <c r="BL31" s="16"/>
      <c r="BM31" s="57"/>
    </row>
    <row r="32" spans="1:65" s="12" customFormat="1" ht="15">
      <c r="A32" s="5"/>
      <c r="B32" s="8" t="s">
        <v>193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0.24157884</v>
      </c>
      <c r="I32" s="9">
        <v>12.23184</v>
      </c>
      <c r="J32" s="9">
        <v>0</v>
      </c>
      <c r="K32" s="9">
        <v>0</v>
      </c>
      <c r="L32" s="10">
        <v>0.6844937664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0.034266149433299996</v>
      </c>
      <c r="S32" s="9">
        <v>0</v>
      </c>
      <c r="T32" s="9">
        <v>0</v>
      </c>
      <c r="U32" s="9">
        <v>0</v>
      </c>
      <c r="V32" s="10">
        <v>0.6246291770999001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21.599860833263996</v>
      </c>
      <c r="AW32" s="9">
        <v>8.333241539495184</v>
      </c>
      <c r="AX32" s="9">
        <v>0</v>
      </c>
      <c r="AY32" s="9">
        <v>0</v>
      </c>
      <c r="AZ32" s="10">
        <v>24.7270888190649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4.5677164856323005</v>
      </c>
      <c r="BG32" s="9">
        <v>0.3651059</v>
      </c>
      <c r="BH32" s="9">
        <v>0</v>
      </c>
      <c r="BI32" s="9">
        <v>0</v>
      </c>
      <c r="BJ32" s="10">
        <v>3.9621381874659</v>
      </c>
      <c r="BK32" s="17">
        <f t="shared" si="2"/>
        <v>77.37195969785549</v>
      </c>
      <c r="BL32" s="16"/>
      <c r="BM32" s="57"/>
    </row>
    <row r="33" spans="1:65" s="12" customFormat="1" ht="15">
      <c r="A33" s="5"/>
      <c r="B33" s="8" t="s">
        <v>194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0.035421633499900004</v>
      </c>
      <c r="I33" s="9">
        <v>27.2019436915999</v>
      </c>
      <c r="J33" s="9">
        <v>0</v>
      </c>
      <c r="K33" s="9">
        <v>0</v>
      </c>
      <c r="L33" s="10">
        <v>0.3161846863998001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</v>
      </c>
      <c r="S33" s="9">
        <v>0</v>
      </c>
      <c r="T33" s="9">
        <v>0</v>
      </c>
      <c r="U33" s="9">
        <v>0</v>
      </c>
      <c r="V33" s="10">
        <v>0.0178737003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11.460090973765599</v>
      </c>
      <c r="AW33" s="9">
        <v>3.3394310999895755</v>
      </c>
      <c r="AX33" s="9">
        <v>0</v>
      </c>
      <c r="AY33" s="9">
        <v>0</v>
      </c>
      <c r="AZ33" s="10">
        <v>0.7901364797660999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2.8249113453331</v>
      </c>
      <c r="BG33" s="9">
        <v>0</v>
      </c>
      <c r="BH33" s="9">
        <v>0</v>
      </c>
      <c r="BI33" s="9">
        <v>0</v>
      </c>
      <c r="BJ33" s="10">
        <v>0.11863037843310001</v>
      </c>
      <c r="BK33" s="17">
        <f t="shared" si="2"/>
        <v>46.104623989087074</v>
      </c>
      <c r="BL33" s="16"/>
      <c r="BM33" s="50"/>
    </row>
    <row r="34" spans="1:65" s="12" customFormat="1" ht="15">
      <c r="A34" s="5"/>
      <c r="B34" s="8" t="s">
        <v>107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0.3151227754332</v>
      </c>
      <c r="I34" s="9">
        <v>0</v>
      </c>
      <c r="J34" s="9">
        <v>0</v>
      </c>
      <c r="K34" s="9">
        <v>0</v>
      </c>
      <c r="L34" s="10">
        <v>0.2224765565998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0.010262247433299999</v>
      </c>
      <c r="S34" s="9">
        <v>0.0754103102333</v>
      </c>
      <c r="T34" s="9">
        <v>0</v>
      </c>
      <c r="U34" s="9">
        <v>0</v>
      </c>
      <c r="V34" s="10">
        <v>0.0780936017665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0.0240996079</v>
      </c>
      <c r="AC34" s="9">
        <v>0</v>
      </c>
      <c r="AD34" s="9">
        <v>0</v>
      </c>
      <c r="AE34" s="9">
        <v>0</v>
      </c>
      <c r="AF34" s="10">
        <v>0.009124763000000001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0.2724154803326</v>
      </c>
      <c r="AW34" s="9">
        <v>0.361183665797965</v>
      </c>
      <c r="AX34" s="9">
        <v>0</v>
      </c>
      <c r="AY34" s="9">
        <v>0</v>
      </c>
      <c r="AZ34" s="10">
        <v>5.1858647596986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0.2416032765658</v>
      </c>
      <c r="BG34" s="9">
        <v>0.0177151919</v>
      </c>
      <c r="BH34" s="9">
        <v>0</v>
      </c>
      <c r="BI34" s="9">
        <v>0</v>
      </c>
      <c r="BJ34" s="10">
        <v>0.5491788645659</v>
      </c>
      <c r="BK34" s="17">
        <f t="shared" si="2"/>
        <v>7.362551101226964</v>
      </c>
      <c r="BL34" s="16"/>
      <c r="BM34" s="50"/>
    </row>
    <row r="35" spans="1:65" s="12" customFormat="1" ht="15">
      <c r="A35" s="5"/>
      <c r="B35" s="8" t="s">
        <v>195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1.6969761751665002</v>
      </c>
      <c r="I35" s="9">
        <v>0</v>
      </c>
      <c r="J35" s="9">
        <v>0</v>
      </c>
      <c r="K35" s="9">
        <v>0</v>
      </c>
      <c r="L35" s="10">
        <v>0.42995113376630006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0.0050168546665999994</v>
      </c>
      <c r="S35" s="9">
        <v>0</v>
      </c>
      <c r="T35" s="9">
        <v>0</v>
      </c>
      <c r="U35" s="9">
        <v>0</v>
      </c>
      <c r="V35" s="10">
        <v>0.1258123352666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15.662670435332698</v>
      </c>
      <c r="AW35" s="9">
        <v>21.616451563967686</v>
      </c>
      <c r="AX35" s="9">
        <v>0</v>
      </c>
      <c r="AY35" s="9">
        <v>0</v>
      </c>
      <c r="AZ35" s="10">
        <v>11.5852917629994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3.1533075810993</v>
      </c>
      <c r="BG35" s="9">
        <v>0.0621419</v>
      </c>
      <c r="BH35" s="9">
        <v>0</v>
      </c>
      <c r="BI35" s="9">
        <v>0</v>
      </c>
      <c r="BJ35" s="10">
        <v>1.8968463157664002</v>
      </c>
      <c r="BK35" s="17">
        <f t="shared" si="2"/>
        <v>56.234466058031494</v>
      </c>
      <c r="BL35" s="16"/>
      <c r="BM35" s="50"/>
    </row>
    <row r="36" spans="1:65" s="12" customFormat="1" ht="15">
      <c r="A36" s="5"/>
      <c r="B36" s="8" t="s">
        <v>196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39.949609808666594</v>
      </c>
      <c r="I36" s="9">
        <v>12.6694866666666</v>
      </c>
      <c r="J36" s="9">
        <v>0</v>
      </c>
      <c r="K36" s="9">
        <v>0</v>
      </c>
      <c r="L36" s="10">
        <v>0.1051567393331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</v>
      </c>
      <c r="S36" s="9">
        <v>0</v>
      </c>
      <c r="T36" s="9">
        <v>0</v>
      </c>
      <c r="U36" s="9">
        <v>0</v>
      </c>
      <c r="V36" s="10">
        <v>0.0196377043333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0.5077234911636994</v>
      </c>
      <c r="AW36" s="9">
        <v>0</v>
      </c>
      <c r="AX36" s="9">
        <v>0</v>
      </c>
      <c r="AY36" s="9">
        <v>0</v>
      </c>
      <c r="AZ36" s="10">
        <v>0.330412741333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0.0214011613666</v>
      </c>
      <c r="BG36" s="9">
        <v>0</v>
      </c>
      <c r="BH36" s="9">
        <v>0</v>
      </c>
      <c r="BI36" s="9">
        <v>0</v>
      </c>
      <c r="BJ36" s="10">
        <v>0.0214389946666</v>
      </c>
      <c r="BK36" s="17">
        <f t="shared" si="2"/>
        <v>53.62486730752949</v>
      </c>
      <c r="BL36" s="16"/>
      <c r="BM36" s="50"/>
    </row>
    <row r="37" spans="1:65" s="12" customFormat="1" ht="15">
      <c r="A37" s="5"/>
      <c r="B37" s="8" t="s">
        <v>197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0.0269916009998</v>
      </c>
      <c r="I37" s="9">
        <v>0</v>
      </c>
      <c r="J37" s="9">
        <v>0</v>
      </c>
      <c r="K37" s="9">
        <v>0</v>
      </c>
      <c r="L37" s="10">
        <v>12.972523436966501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0.0712833192666</v>
      </c>
      <c r="S37" s="9">
        <v>0</v>
      </c>
      <c r="T37" s="9">
        <v>0</v>
      </c>
      <c r="U37" s="9">
        <v>0</v>
      </c>
      <c r="V37" s="10">
        <v>2.1253154147998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0.12332236666659999</v>
      </c>
      <c r="AC37" s="9">
        <v>0</v>
      </c>
      <c r="AD37" s="9">
        <v>0</v>
      </c>
      <c r="AE37" s="9">
        <v>0</v>
      </c>
      <c r="AF37" s="10">
        <v>0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39.89070359106219</v>
      </c>
      <c r="AW37" s="9">
        <v>30.037970783934085</v>
      </c>
      <c r="AX37" s="9">
        <v>0</v>
      </c>
      <c r="AY37" s="9">
        <v>0</v>
      </c>
      <c r="AZ37" s="10">
        <v>37.62440142373029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4.4150994263981</v>
      </c>
      <c r="BG37" s="9">
        <v>7.6210360756332</v>
      </c>
      <c r="BH37" s="9">
        <v>0</v>
      </c>
      <c r="BI37" s="9">
        <v>0</v>
      </c>
      <c r="BJ37" s="10">
        <v>9.8524333955652</v>
      </c>
      <c r="BK37" s="17">
        <f t="shared" si="2"/>
        <v>144.76108083502237</v>
      </c>
      <c r="BL37" s="16"/>
      <c r="BM37" s="50"/>
    </row>
    <row r="38" spans="1:65" s="12" customFormat="1" ht="15">
      <c r="A38" s="5"/>
      <c r="B38" s="8" t="s">
        <v>198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0.1786277233331</v>
      </c>
      <c r="I38" s="9">
        <v>0</v>
      </c>
      <c r="J38" s="9">
        <v>0</v>
      </c>
      <c r="K38" s="9">
        <v>0</v>
      </c>
      <c r="L38" s="10">
        <v>0.9130956450666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0.049892571</v>
      </c>
      <c r="S38" s="9">
        <v>0</v>
      </c>
      <c r="T38" s="9">
        <v>0</v>
      </c>
      <c r="U38" s="9">
        <v>0</v>
      </c>
      <c r="V38" s="10">
        <v>0.029565967999999998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0.1220183</v>
      </c>
      <c r="AC38" s="9">
        <v>0</v>
      </c>
      <c r="AD38" s="9">
        <v>0</v>
      </c>
      <c r="AE38" s="9">
        <v>0</v>
      </c>
      <c r="AF38" s="10">
        <v>0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29.090101837266605</v>
      </c>
      <c r="AW38" s="9">
        <v>5.381376269665457</v>
      </c>
      <c r="AX38" s="9">
        <v>0</v>
      </c>
      <c r="AY38" s="9">
        <v>0</v>
      </c>
      <c r="AZ38" s="10">
        <v>16.857496789666495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0.13188284863330002</v>
      </c>
      <c r="BG38" s="9">
        <v>3.660549</v>
      </c>
      <c r="BH38" s="9">
        <v>0</v>
      </c>
      <c r="BI38" s="9">
        <v>0</v>
      </c>
      <c r="BJ38" s="10">
        <v>0.1606133239999</v>
      </c>
      <c r="BK38" s="17">
        <f t="shared" si="2"/>
        <v>56.57522027663146</v>
      </c>
      <c r="BL38" s="16"/>
      <c r="BM38" s="50"/>
    </row>
    <row r="39" spans="1:65" s="12" customFormat="1" ht="15">
      <c r="A39" s="5"/>
      <c r="B39" s="8" t="s">
        <v>199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88.7258776695332</v>
      </c>
      <c r="I39" s="9">
        <v>23.8046296194999</v>
      </c>
      <c r="J39" s="9">
        <v>0</v>
      </c>
      <c r="K39" s="9">
        <v>0</v>
      </c>
      <c r="L39" s="10">
        <v>15.1870446408663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0.8427927728998</v>
      </c>
      <c r="S39" s="9">
        <v>100.7588545511333</v>
      </c>
      <c r="T39" s="9">
        <v>0</v>
      </c>
      <c r="U39" s="9">
        <v>0</v>
      </c>
      <c r="V39" s="10">
        <v>2.9292699026663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0.0926121</v>
      </c>
      <c r="AC39" s="9">
        <v>0</v>
      </c>
      <c r="AD39" s="9">
        <v>0</v>
      </c>
      <c r="AE39" s="9">
        <v>0</v>
      </c>
      <c r="AF39" s="10">
        <v>0.4321898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0.04321898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11.205756991266599</v>
      </c>
      <c r="AW39" s="9">
        <v>98.72293733444486</v>
      </c>
      <c r="AX39" s="9">
        <v>0</v>
      </c>
      <c r="AY39" s="9">
        <v>0</v>
      </c>
      <c r="AZ39" s="10">
        <v>34.7926576114659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0.27382310909999996</v>
      </c>
      <c r="BG39" s="9">
        <v>45.3869919581333</v>
      </c>
      <c r="BH39" s="9">
        <v>0</v>
      </c>
      <c r="BI39" s="9">
        <v>0</v>
      </c>
      <c r="BJ39" s="10">
        <v>14.9836799737329</v>
      </c>
      <c r="BK39" s="17">
        <f t="shared" si="2"/>
        <v>438.18233701474236</v>
      </c>
      <c r="BL39" s="16"/>
      <c r="BM39" s="50"/>
    </row>
    <row r="40" spans="1:65" s="12" customFormat="1" ht="15">
      <c r="A40" s="5"/>
      <c r="B40" s="8" t="s">
        <v>224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0.1821718893332</v>
      </c>
      <c r="I40" s="9">
        <v>0</v>
      </c>
      <c r="J40" s="9">
        <v>0</v>
      </c>
      <c r="K40" s="9">
        <v>0</v>
      </c>
      <c r="L40" s="10">
        <v>0.6673028153332001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0.037557355266499996</v>
      </c>
      <c r="S40" s="9">
        <v>0</v>
      </c>
      <c r="T40" s="9">
        <v>0</v>
      </c>
      <c r="U40" s="9">
        <v>0</v>
      </c>
      <c r="V40" s="10">
        <v>0.1344438575998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18.028682236165398</v>
      </c>
      <c r="AW40" s="9">
        <v>4.6682008771542165</v>
      </c>
      <c r="AX40" s="9">
        <v>0</v>
      </c>
      <c r="AY40" s="9">
        <v>0</v>
      </c>
      <c r="AZ40" s="10">
        <v>19.946747283732197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1.8698764054661</v>
      </c>
      <c r="BG40" s="9">
        <v>1.8025562359998997</v>
      </c>
      <c r="BH40" s="9">
        <v>0.30797275</v>
      </c>
      <c r="BI40" s="9">
        <v>0</v>
      </c>
      <c r="BJ40" s="10">
        <v>1.4889740911994</v>
      </c>
      <c r="BK40" s="17">
        <f t="shared" si="2"/>
        <v>49.134485797249916</v>
      </c>
      <c r="BL40" s="16"/>
      <c r="BM40" s="50"/>
    </row>
    <row r="41" spans="1:65" s="12" customFormat="1" ht="15">
      <c r="A41" s="5"/>
      <c r="B41" s="8" t="s">
        <v>225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0.7135574400000001</v>
      </c>
      <c r="I41" s="9">
        <v>22.9849351090333</v>
      </c>
      <c r="J41" s="9">
        <v>0</v>
      </c>
      <c r="K41" s="9">
        <v>0</v>
      </c>
      <c r="L41" s="10">
        <v>2.6198241551333004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0.4303023334333</v>
      </c>
      <c r="S41" s="9">
        <v>1.2468891774666</v>
      </c>
      <c r="T41" s="9">
        <v>0</v>
      </c>
      <c r="U41" s="9">
        <v>0</v>
      </c>
      <c r="V41" s="10">
        <v>0.15361575696660001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9.8370800461666</v>
      </c>
      <c r="AW41" s="9">
        <v>18.687895299659807</v>
      </c>
      <c r="AX41" s="9">
        <v>0</v>
      </c>
      <c r="AY41" s="9">
        <v>0</v>
      </c>
      <c r="AZ41" s="10">
        <v>11.609769030632599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1.6242433396665998</v>
      </c>
      <c r="BG41" s="9">
        <v>18.636763682166503</v>
      </c>
      <c r="BH41" s="9">
        <v>0</v>
      </c>
      <c r="BI41" s="9">
        <v>0</v>
      </c>
      <c r="BJ41" s="10">
        <v>15.996259073366398</v>
      </c>
      <c r="BK41" s="17">
        <f t="shared" si="2"/>
        <v>104.54113444369162</v>
      </c>
      <c r="BL41" s="16"/>
      <c r="BM41" s="50"/>
    </row>
    <row r="42" spans="1:65" s="12" customFormat="1" ht="15">
      <c r="A42" s="5"/>
      <c r="B42" s="8" t="s">
        <v>226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8.328484419399699</v>
      </c>
      <c r="I42" s="9">
        <v>0.5306580447</v>
      </c>
      <c r="J42" s="9">
        <v>0</v>
      </c>
      <c r="K42" s="9">
        <v>0</v>
      </c>
      <c r="L42" s="10">
        <v>0.4376073290999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0.3781817449999</v>
      </c>
      <c r="S42" s="9">
        <v>1.4848091731332003</v>
      </c>
      <c r="T42" s="9">
        <v>0</v>
      </c>
      <c r="U42" s="9">
        <v>0</v>
      </c>
      <c r="V42" s="10">
        <v>0.024597186666599997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</v>
      </c>
      <c r="AC42" s="9">
        <v>0</v>
      </c>
      <c r="AD42" s="9">
        <v>0</v>
      </c>
      <c r="AE42" s="9">
        <v>0</v>
      </c>
      <c r="AF42" s="10">
        <v>0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0.0806665589332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2.9168817106664</v>
      </c>
      <c r="AW42" s="9">
        <v>10.317609493443072</v>
      </c>
      <c r="AX42" s="9">
        <v>0</v>
      </c>
      <c r="AY42" s="9">
        <v>0</v>
      </c>
      <c r="AZ42" s="10">
        <v>6.067761193099499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1.6503146002662996</v>
      </c>
      <c r="BG42" s="9">
        <v>0.8590036</v>
      </c>
      <c r="BH42" s="9">
        <v>0</v>
      </c>
      <c r="BI42" s="9">
        <v>0</v>
      </c>
      <c r="BJ42" s="10">
        <v>1.5130560327331997</v>
      </c>
      <c r="BK42" s="17">
        <f t="shared" si="2"/>
        <v>34.589631087140965</v>
      </c>
      <c r="BL42" s="16"/>
      <c r="BM42" s="50"/>
    </row>
    <row r="43" spans="1:65" s="12" customFormat="1" ht="15">
      <c r="A43" s="5"/>
      <c r="B43" s="8" t="s">
        <v>227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0.0414750133331</v>
      </c>
      <c r="I43" s="9">
        <v>0.3070118333333</v>
      </c>
      <c r="J43" s="9">
        <v>0</v>
      </c>
      <c r="K43" s="9">
        <v>0</v>
      </c>
      <c r="L43" s="10">
        <v>0.2755658788998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0.6422687553332</v>
      </c>
      <c r="S43" s="9">
        <v>0.3002575729999</v>
      </c>
      <c r="T43" s="9">
        <v>0</v>
      </c>
      <c r="U43" s="9">
        <v>0</v>
      </c>
      <c r="V43" s="10">
        <v>0.0882067728332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0.09763</v>
      </c>
      <c r="AC43" s="9">
        <v>0</v>
      </c>
      <c r="AD43" s="9">
        <v>0</v>
      </c>
      <c r="AE43" s="9">
        <v>0</v>
      </c>
      <c r="AF43" s="10">
        <v>0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6.4206200268328</v>
      </c>
      <c r="AW43" s="9">
        <v>13.46488330039945</v>
      </c>
      <c r="AX43" s="9">
        <v>0</v>
      </c>
      <c r="AY43" s="9">
        <v>0</v>
      </c>
      <c r="AZ43" s="10">
        <v>7.1247135322658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1.0114480155997</v>
      </c>
      <c r="BG43" s="9">
        <v>1.20817125</v>
      </c>
      <c r="BH43" s="9">
        <v>0</v>
      </c>
      <c r="BI43" s="9">
        <v>0</v>
      </c>
      <c r="BJ43" s="10">
        <v>9.0393822195666</v>
      </c>
      <c r="BK43" s="17">
        <f t="shared" si="2"/>
        <v>40.021634171396855</v>
      </c>
      <c r="BL43" s="16"/>
      <c r="BM43" s="50"/>
    </row>
    <row r="44" spans="1:65" s="12" customFormat="1" ht="15">
      <c r="A44" s="5"/>
      <c r="B44" s="8" t="s">
        <v>228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0.0790368239333</v>
      </c>
      <c r="I44" s="9">
        <v>13.3421553997</v>
      </c>
      <c r="J44" s="9">
        <v>0</v>
      </c>
      <c r="K44" s="9">
        <v>0</v>
      </c>
      <c r="L44" s="10">
        <v>1.7430349692665998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0.179440716</v>
      </c>
      <c r="S44" s="9">
        <v>1.4922445417333</v>
      </c>
      <c r="T44" s="9">
        <v>0</v>
      </c>
      <c r="U44" s="9">
        <v>0</v>
      </c>
      <c r="V44" s="10">
        <v>0.024580920000000003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1.2617266340994997</v>
      </c>
      <c r="AW44" s="9">
        <v>5.690392373485021</v>
      </c>
      <c r="AX44" s="9">
        <v>0</v>
      </c>
      <c r="AY44" s="9">
        <v>0</v>
      </c>
      <c r="AZ44" s="10">
        <v>10.0345994569659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0.4801268564997</v>
      </c>
      <c r="BG44" s="9">
        <v>13.326691357933301</v>
      </c>
      <c r="BH44" s="9">
        <v>0</v>
      </c>
      <c r="BI44" s="9">
        <v>0</v>
      </c>
      <c r="BJ44" s="10">
        <v>8.4117968954994</v>
      </c>
      <c r="BK44" s="17">
        <f t="shared" si="2"/>
        <v>56.065826945116015</v>
      </c>
      <c r="BL44" s="16"/>
      <c r="BM44" s="50"/>
    </row>
    <row r="45" spans="1:65" s="12" customFormat="1" ht="15">
      <c r="A45" s="5"/>
      <c r="B45" s="8" t="s">
        <v>229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2.027601555733</v>
      </c>
      <c r="I45" s="9">
        <v>0.12288866666659999</v>
      </c>
      <c r="J45" s="9">
        <v>0</v>
      </c>
      <c r="K45" s="9">
        <v>0</v>
      </c>
      <c r="L45" s="10">
        <v>7.588061431833199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0.0211749607998</v>
      </c>
      <c r="S45" s="9">
        <v>0</v>
      </c>
      <c r="T45" s="9">
        <v>0</v>
      </c>
      <c r="U45" s="9">
        <v>0</v>
      </c>
      <c r="V45" s="10">
        <v>0.10286542316630001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</v>
      </c>
      <c r="AC45" s="9">
        <v>0</v>
      </c>
      <c r="AD45" s="9">
        <v>0</v>
      </c>
      <c r="AE45" s="9">
        <v>0</v>
      </c>
      <c r="AF45" s="10">
        <v>0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16.880513053862003</v>
      </c>
      <c r="AW45" s="9">
        <v>4.006826651731176</v>
      </c>
      <c r="AX45" s="9">
        <v>0</v>
      </c>
      <c r="AY45" s="9">
        <v>0</v>
      </c>
      <c r="AZ45" s="10">
        <v>18.252826434430595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3.6631774471978</v>
      </c>
      <c r="BG45" s="9">
        <v>0.1337471666666</v>
      </c>
      <c r="BH45" s="9">
        <v>0</v>
      </c>
      <c r="BI45" s="9">
        <v>0</v>
      </c>
      <c r="BJ45" s="10">
        <v>1.2610322162992</v>
      </c>
      <c r="BK45" s="17">
        <f t="shared" si="2"/>
        <v>54.060715008386275</v>
      </c>
      <c r="BL45" s="16"/>
      <c r="BM45" s="50"/>
    </row>
    <row r="46" spans="1:65" s="12" customFormat="1" ht="15">
      <c r="A46" s="5"/>
      <c r="B46" s="8" t="s">
        <v>200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0.01804879</v>
      </c>
      <c r="I46" s="9">
        <v>29.712889114433196</v>
      </c>
      <c r="J46" s="9">
        <v>0</v>
      </c>
      <c r="K46" s="9">
        <v>0</v>
      </c>
      <c r="L46" s="10">
        <v>0.243516693633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</v>
      </c>
      <c r="S46" s="9">
        <v>23.696625781099897</v>
      </c>
      <c r="T46" s="9">
        <v>0</v>
      </c>
      <c r="U46" s="9">
        <v>0</v>
      </c>
      <c r="V46" s="10">
        <v>0.31296601859980006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0.11966833333330001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5.1194330910988</v>
      </c>
      <c r="AW46" s="9">
        <v>7.3562542395701795</v>
      </c>
      <c r="AX46" s="9">
        <v>0</v>
      </c>
      <c r="AY46" s="9">
        <v>0</v>
      </c>
      <c r="AZ46" s="10">
        <v>5.2465198721325015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0.8321616224331001</v>
      </c>
      <c r="BG46" s="9">
        <v>0</v>
      </c>
      <c r="BH46" s="9">
        <v>0</v>
      </c>
      <c r="BI46" s="9">
        <v>0</v>
      </c>
      <c r="BJ46" s="10">
        <v>0.3602362123663</v>
      </c>
      <c r="BK46" s="17">
        <f t="shared" si="2"/>
        <v>73.01831976870008</v>
      </c>
      <c r="BL46" s="16"/>
      <c r="BM46" s="50"/>
    </row>
    <row r="47" spans="1:65" s="12" customFormat="1" ht="15">
      <c r="A47" s="5"/>
      <c r="B47" s="8" t="s">
        <v>230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4.689514663933299</v>
      </c>
      <c r="I47" s="9">
        <v>0</v>
      </c>
      <c r="J47" s="9">
        <v>0</v>
      </c>
      <c r="K47" s="9">
        <v>0</v>
      </c>
      <c r="L47" s="10">
        <v>0.0537195605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0.0909024952666</v>
      </c>
      <c r="S47" s="9">
        <v>0</v>
      </c>
      <c r="T47" s="9">
        <v>0</v>
      </c>
      <c r="U47" s="9">
        <v>0</v>
      </c>
      <c r="V47" s="10">
        <v>0.17060492923319998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7.237599412232</v>
      </c>
      <c r="AW47" s="9">
        <v>0.05977085026391195</v>
      </c>
      <c r="AX47" s="9">
        <v>0</v>
      </c>
      <c r="AY47" s="9">
        <v>0</v>
      </c>
      <c r="AZ47" s="10">
        <v>10.5975887025656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1.8726256063661</v>
      </c>
      <c r="BG47" s="9">
        <v>0</v>
      </c>
      <c r="BH47" s="9">
        <v>0</v>
      </c>
      <c r="BI47" s="9">
        <v>0</v>
      </c>
      <c r="BJ47" s="10">
        <v>0.5749093129998999</v>
      </c>
      <c r="BK47" s="17">
        <f t="shared" si="2"/>
        <v>25.34723553336061</v>
      </c>
      <c r="BL47" s="16"/>
      <c r="BM47" s="50"/>
    </row>
    <row r="48" spans="1:65" s="12" customFormat="1" ht="15">
      <c r="A48" s="5"/>
      <c r="B48" s="8" t="s">
        <v>231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0.00435158</v>
      </c>
      <c r="I48" s="9">
        <v>67.3068710666665</v>
      </c>
      <c r="J48" s="9">
        <v>0</v>
      </c>
      <c r="K48" s="9">
        <v>0</v>
      </c>
      <c r="L48" s="10">
        <v>0.1478391699331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</v>
      </c>
      <c r="S48" s="9">
        <v>28.2855332334666</v>
      </c>
      <c r="T48" s="9">
        <v>0</v>
      </c>
      <c r="U48" s="9">
        <v>0</v>
      </c>
      <c r="V48" s="10">
        <v>0.027144096399999998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6.198189478199999</v>
      </c>
      <c r="AW48" s="9">
        <v>1.0042418572103922</v>
      </c>
      <c r="AX48" s="9">
        <v>0</v>
      </c>
      <c r="AY48" s="9">
        <v>0</v>
      </c>
      <c r="AZ48" s="10">
        <v>0.8218538311333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1.282569815</v>
      </c>
      <c r="BG48" s="9">
        <v>0</v>
      </c>
      <c r="BH48" s="9">
        <v>0</v>
      </c>
      <c r="BI48" s="9">
        <v>0</v>
      </c>
      <c r="BJ48" s="10">
        <v>10.889087673166499</v>
      </c>
      <c r="BK48" s="17">
        <f t="shared" si="2"/>
        <v>115.96768180117638</v>
      </c>
      <c r="BL48" s="16"/>
      <c r="BM48" s="50"/>
    </row>
    <row r="49" spans="1:65" s="12" customFormat="1" ht="15">
      <c r="A49" s="5"/>
      <c r="B49" s="8" t="s">
        <v>232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0.404403033</v>
      </c>
      <c r="I49" s="9">
        <v>22.5648881093</v>
      </c>
      <c r="J49" s="9">
        <v>0</v>
      </c>
      <c r="K49" s="9">
        <v>0</v>
      </c>
      <c r="L49" s="10">
        <v>0.9384035364998999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0.45600342</v>
      </c>
      <c r="S49" s="9">
        <v>15.5295404159666</v>
      </c>
      <c r="T49" s="9">
        <v>0</v>
      </c>
      <c r="U49" s="9">
        <v>0</v>
      </c>
      <c r="V49" s="10">
        <v>0.22474414513330002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5.562016172899001</v>
      </c>
      <c r="AW49" s="9">
        <v>7.949425847715519</v>
      </c>
      <c r="AX49" s="9">
        <v>0</v>
      </c>
      <c r="AY49" s="9">
        <v>0</v>
      </c>
      <c r="AZ49" s="10">
        <v>7.8581349473324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0.7855457394330001</v>
      </c>
      <c r="BG49" s="9">
        <v>1.5688076942666</v>
      </c>
      <c r="BH49" s="9">
        <v>0</v>
      </c>
      <c r="BI49" s="9">
        <v>0</v>
      </c>
      <c r="BJ49" s="10">
        <v>4.6566937656328</v>
      </c>
      <c r="BK49" s="17">
        <f t="shared" si="2"/>
        <v>68.49860682717912</v>
      </c>
      <c r="BL49" s="16"/>
      <c r="BM49" s="50"/>
    </row>
    <row r="50" spans="1:65" s="12" customFormat="1" ht="15">
      <c r="A50" s="5"/>
      <c r="B50" s="8" t="s">
        <v>233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0.6787525206666001</v>
      </c>
      <c r="I50" s="9">
        <v>1.1289914</v>
      </c>
      <c r="J50" s="9">
        <v>0</v>
      </c>
      <c r="K50" s="9">
        <v>0</v>
      </c>
      <c r="L50" s="10">
        <v>1.9142765714665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4.7302078829333</v>
      </c>
      <c r="S50" s="9">
        <v>0</v>
      </c>
      <c r="T50" s="9">
        <v>0</v>
      </c>
      <c r="U50" s="9">
        <v>0</v>
      </c>
      <c r="V50" s="10">
        <v>1.188412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3.4599907078991006</v>
      </c>
      <c r="AW50" s="9">
        <v>1.5203819444564912</v>
      </c>
      <c r="AX50" s="9">
        <v>0</v>
      </c>
      <c r="AY50" s="9">
        <v>0</v>
      </c>
      <c r="AZ50" s="10">
        <v>3.2383912913661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6.9743988371664</v>
      </c>
      <c r="BG50" s="9">
        <v>1.1848203333332001</v>
      </c>
      <c r="BH50" s="9">
        <v>0</v>
      </c>
      <c r="BI50" s="9">
        <v>0</v>
      </c>
      <c r="BJ50" s="10">
        <v>0.23425378653300002</v>
      </c>
      <c r="BK50" s="17">
        <f t="shared" si="2"/>
        <v>26.25287727582069</v>
      </c>
      <c r="BL50" s="16"/>
      <c r="BM50" s="50"/>
    </row>
    <row r="51" spans="1:65" s="12" customFormat="1" ht="15">
      <c r="A51" s="5"/>
      <c r="B51" s="8" t="s">
        <v>234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1.8571242866666002</v>
      </c>
      <c r="I51" s="9">
        <v>1.190966</v>
      </c>
      <c r="J51" s="9">
        <v>0</v>
      </c>
      <c r="K51" s="9">
        <v>0</v>
      </c>
      <c r="L51" s="10">
        <v>0.15059148650000004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0.23223836999999997</v>
      </c>
      <c r="S51" s="9">
        <v>0</v>
      </c>
      <c r="T51" s="9">
        <v>0</v>
      </c>
      <c r="U51" s="9">
        <v>0</v>
      </c>
      <c r="V51" s="10">
        <v>0.009527728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2.9446321412992997</v>
      </c>
      <c r="AW51" s="9">
        <v>3.791406932953728</v>
      </c>
      <c r="AX51" s="9">
        <v>0</v>
      </c>
      <c r="AY51" s="9">
        <v>0</v>
      </c>
      <c r="AZ51" s="10">
        <v>4.4627355684323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0.9714295451998001</v>
      </c>
      <c r="BG51" s="9">
        <v>1.1848146666666</v>
      </c>
      <c r="BH51" s="9">
        <v>0</v>
      </c>
      <c r="BI51" s="9">
        <v>0</v>
      </c>
      <c r="BJ51" s="10">
        <v>2.3252616759328997</v>
      </c>
      <c r="BK51" s="17">
        <f t="shared" si="2"/>
        <v>19.12072840165123</v>
      </c>
      <c r="BL51" s="16"/>
      <c r="BM51" s="50"/>
    </row>
    <row r="52" spans="1:65" s="12" customFormat="1" ht="15">
      <c r="A52" s="5"/>
      <c r="B52" s="8" t="s">
        <v>235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0.7025271219</v>
      </c>
      <c r="I52" s="9">
        <v>12.8375011328</v>
      </c>
      <c r="J52" s="9">
        <v>0</v>
      </c>
      <c r="K52" s="9">
        <v>0</v>
      </c>
      <c r="L52" s="10">
        <v>1.0133987781665998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0.0059311599999999996</v>
      </c>
      <c r="S52" s="9">
        <v>17.5166821103999</v>
      </c>
      <c r="T52" s="9">
        <v>0</v>
      </c>
      <c r="U52" s="9">
        <v>0</v>
      </c>
      <c r="V52" s="10">
        <v>0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6.7817843858333</v>
      </c>
      <c r="AW52" s="9">
        <v>8.205676732448302</v>
      </c>
      <c r="AX52" s="9">
        <v>0</v>
      </c>
      <c r="AY52" s="9">
        <v>0</v>
      </c>
      <c r="AZ52" s="10">
        <v>1.1335502660999999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0.010638576</v>
      </c>
      <c r="BG52" s="9">
        <v>1.182064</v>
      </c>
      <c r="BH52" s="9">
        <v>0</v>
      </c>
      <c r="BI52" s="9">
        <v>0</v>
      </c>
      <c r="BJ52" s="10">
        <v>0.2404986198331</v>
      </c>
      <c r="BK52" s="17">
        <f t="shared" si="2"/>
        <v>49.63025288348119</v>
      </c>
      <c r="BL52" s="16"/>
      <c r="BM52" s="50"/>
    </row>
    <row r="53" spans="1:65" s="12" customFormat="1" ht="15">
      <c r="A53" s="5"/>
      <c r="B53" s="8" t="s">
        <v>236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0.18732902206619995</v>
      </c>
      <c r="I53" s="9">
        <v>0</v>
      </c>
      <c r="J53" s="9">
        <v>0</v>
      </c>
      <c r="K53" s="9">
        <v>0</v>
      </c>
      <c r="L53" s="10">
        <v>0.0803376405331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0.022994200799800003</v>
      </c>
      <c r="S53" s="9">
        <v>0</v>
      </c>
      <c r="T53" s="9">
        <v>0</v>
      </c>
      <c r="U53" s="9">
        <v>0</v>
      </c>
      <c r="V53" s="10">
        <v>0.4529543736332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0.01840601</v>
      </c>
      <c r="AC53" s="9">
        <v>0</v>
      </c>
      <c r="AD53" s="9">
        <v>0</v>
      </c>
      <c r="AE53" s="9">
        <v>0</v>
      </c>
      <c r="AF53" s="10">
        <v>0.0981653866666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27.48970141289309</v>
      </c>
      <c r="AW53" s="9">
        <v>7.644107404549628</v>
      </c>
      <c r="AX53" s="9">
        <v>0</v>
      </c>
      <c r="AY53" s="9">
        <v>0</v>
      </c>
      <c r="AZ53" s="10">
        <v>41.2779218521942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5.7293229939945</v>
      </c>
      <c r="BG53" s="9">
        <v>2.0772563739998</v>
      </c>
      <c r="BH53" s="9">
        <v>0</v>
      </c>
      <c r="BI53" s="9">
        <v>0</v>
      </c>
      <c r="BJ53" s="10">
        <v>5.7051843370962</v>
      </c>
      <c r="BK53" s="17">
        <f t="shared" si="2"/>
        <v>90.78368100842631</v>
      </c>
      <c r="BL53" s="16"/>
      <c r="BM53" s="50"/>
    </row>
    <row r="54" spans="1:65" s="12" customFormat="1" ht="15">
      <c r="A54" s="5"/>
      <c r="B54" s="8" t="s">
        <v>300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0.0247510645</v>
      </c>
      <c r="I54" s="9">
        <v>0</v>
      </c>
      <c r="J54" s="9">
        <v>0</v>
      </c>
      <c r="K54" s="9">
        <v>0</v>
      </c>
      <c r="L54" s="10">
        <v>0.0678541378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0.0214993830666</v>
      </c>
      <c r="S54" s="9">
        <v>0</v>
      </c>
      <c r="T54" s="9">
        <v>0</v>
      </c>
      <c r="U54" s="9">
        <v>0</v>
      </c>
      <c r="V54" s="10">
        <v>0.0500137624666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0.0017697255000000002</v>
      </c>
      <c r="AC54" s="9">
        <v>0</v>
      </c>
      <c r="AD54" s="9">
        <v>0</v>
      </c>
      <c r="AE54" s="9">
        <v>0</v>
      </c>
      <c r="AF54" s="10">
        <v>0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17.328496690431997</v>
      </c>
      <c r="AW54" s="9">
        <v>2.449678079514918</v>
      </c>
      <c r="AX54" s="9">
        <v>0</v>
      </c>
      <c r="AY54" s="9">
        <v>0</v>
      </c>
      <c r="AZ54" s="10">
        <v>10.0541129154649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3.1817838538992</v>
      </c>
      <c r="BG54" s="9">
        <v>1.0000290526333</v>
      </c>
      <c r="BH54" s="9">
        <v>0</v>
      </c>
      <c r="BI54" s="9">
        <v>0</v>
      </c>
      <c r="BJ54" s="10">
        <v>1.5782413079325</v>
      </c>
      <c r="BK54" s="17">
        <f t="shared" si="2"/>
        <v>35.758229973210014</v>
      </c>
      <c r="BL54" s="16"/>
      <c r="BM54" s="50"/>
    </row>
    <row r="55" spans="1:65" s="12" customFormat="1" ht="15">
      <c r="A55" s="5"/>
      <c r="B55" s="8" t="s">
        <v>108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0.0287984901666</v>
      </c>
      <c r="I55" s="9">
        <v>0</v>
      </c>
      <c r="J55" s="9">
        <v>0</v>
      </c>
      <c r="K55" s="9">
        <v>0</v>
      </c>
      <c r="L55" s="10">
        <v>0.003676403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0.0245093533332</v>
      </c>
      <c r="S55" s="9">
        <v>0</v>
      </c>
      <c r="T55" s="9">
        <v>0</v>
      </c>
      <c r="U55" s="9">
        <v>0</v>
      </c>
      <c r="V55" s="10">
        <v>0.0149507055332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0.0089935975</v>
      </c>
      <c r="AC55" s="9">
        <v>0</v>
      </c>
      <c r="AD55" s="9">
        <v>0</v>
      </c>
      <c r="AE55" s="9">
        <v>0</v>
      </c>
      <c r="AF55" s="10">
        <v>0.0091160531333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25.3365684117279</v>
      </c>
      <c r="AW55" s="9">
        <v>5.05538933866927</v>
      </c>
      <c r="AX55" s="9">
        <v>0</v>
      </c>
      <c r="AY55" s="9">
        <v>0</v>
      </c>
      <c r="AZ55" s="10">
        <v>16.8634034563302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4.4074913558288</v>
      </c>
      <c r="BG55" s="9">
        <v>1.0101409810331</v>
      </c>
      <c r="BH55" s="9">
        <v>0</v>
      </c>
      <c r="BI55" s="9">
        <v>0</v>
      </c>
      <c r="BJ55" s="10">
        <v>1.8647505582321002</v>
      </c>
      <c r="BK55" s="17">
        <f t="shared" si="2"/>
        <v>54.62778870448767</v>
      </c>
      <c r="BL55" s="16"/>
      <c r="BM55" s="50"/>
    </row>
    <row r="56" spans="1:65" s="12" customFormat="1" ht="15">
      <c r="A56" s="5"/>
      <c r="B56" s="8" t="s">
        <v>109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</v>
      </c>
      <c r="I56" s="9">
        <v>0</v>
      </c>
      <c r="J56" s="9">
        <v>0</v>
      </c>
      <c r="K56" s="9">
        <v>0</v>
      </c>
      <c r="L56" s="10">
        <v>0.10992090173329999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0.0026801308</v>
      </c>
      <c r="S56" s="9">
        <v>0</v>
      </c>
      <c r="T56" s="9">
        <v>0</v>
      </c>
      <c r="U56" s="9">
        <v>0</v>
      </c>
      <c r="V56" s="10">
        <v>0.0461097094999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0.0608144568999</v>
      </c>
      <c r="AC56" s="9">
        <v>0</v>
      </c>
      <c r="AD56" s="9">
        <v>0</v>
      </c>
      <c r="AE56" s="9">
        <v>0</v>
      </c>
      <c r="AF56" s="10">
        <v>0.0342493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0.0005708216666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3.0931132492974003</v>
      </c>
      <c r="AW56" s="9">
        <v>2.2889948828724087</v>
      </c>
      <c r="AX56" s="9">
        <v>0</v>
      </c>
      <c r="AY56" s="9">
        <v>0</v>
      </c>
      <c r="AZ56" s="10">
        <v>11.3281869046652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2.4465117882975993</v>
      </c>
      <c r="BG56" s="9">
        <v>0.2091416311666</v>
      </c>
      <c r="BH56" s="9">
        <v>0.1141529169333</v>
      </c>
      <c r="BI56" s="9">
        <v>0</v>
      </c>
      <c r="BJ56" s="10">
        <v>4.090467190298599</v>
      </c>
      <c r="BK56" s="17">
        <f t="shared" si="2"/>
        <v>23.824913884130808</v>
      </c>
      <c r="BL56" s="16"/>
      <c r="BM56" s="50"/>
    </row>
    <row r="57" spans="1:65" s="12" customFormat="1" ht="15">
      <c r="A57" s="5"/>
      <c r="B57" s="8" t="s">
        <v>110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0.06575086629999999</v>
      </c>
      <c r="I57" s="9">
        <v>0</v>
      </c>
      <c r="J57" s="9">
        <v>0</v>
      </c>
      <c r="K57" s="9">
        <v>0</v>
      </c>
      <c r="L57" s="10">
        <v>0.025599222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0.0011660550665999999</v>
      </c>
      <c r="S57" s="9">
        <v>0</v>
      </c>
      <c r="T57" s="9">
        <v>0</v>
      </c>
      <c r="U57" s="9">
        <v>0</v>
      </c>
      <c r="V57" s="10">
        <v>0.0009308808000000001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0.2689148606666</v>
      </c>
      <c r="AC57" s="9">
        <v>0.1139012333333</v>
      </c>
      <c r="AD57" s="9">
        <v>0</v>
      </c>
      <c r="AE57" s="9">
        <v>0</v>
      </c>
      <c r="AF57" s="10">
        <v>0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46.229809679428996</v>
      </c>
      <c r="AW57" s="9">
        <v>7.32407848497958</v>
      </c>
      <c r="AX57" s="9">
        <v>0.1140365023666</v>
      </c>
      <c r="AY57" s="9">
        <v>0</v>
      </c>
      <c r="AZ57" s="10">
        <v>12.5588879935643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4.0337917833639</v>
      </c>
      <c r="BG57" s="9">
        <v>0</v>
      </c>
      <c r="BH57" s="9">
        <v>0</v>
      </c>
      <c r="BI57" s="9">
        <v>0</v>
      </c>
      <c r="BJ57" s="10">
        <v>1.3819319980989997</v>
      </c>
      <c r="BK57" s="17">
        <f t="shared" si="2"/>
        <v>72.11879955996888</v>
      </c>
      <c r="BL57" s="16"/>
      <c r="BM57" s="50"/>
    </row>
    <row r="58" spans="1:65" s="12" customFormat="1" ht="15">
      <c r="A58" s="5"/>
      <c r="B58" s="8" t="s">
        <v>237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0.049041515</v>
      </c>
      <c r="I58" s="9">
        <v>0</v>
      </c>
      <c r="J58" s="9">
        <v>0</v>
      </c>
      <c r="K58" s="9">
        <v>0</v>
      </c>
      <c r="L58" s="10">
        <v>0.0256800098666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0.002307836</v>
      </c>
      <c r="S58" s="9">
        <v>0</v>
      </c>
      <c r="T58" s="9">
        <v>0</v>
      </c>
      <c r="U58" s="9">
        <v>0</v>
      </c>
      <c r="V58" s="10">
        <v>0.004615672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0.048695215733300004</v>
      </c>
      <c r="AC58" s="9">
        <v>0</v>
      </c>
      <c r="AD58" s="9">
        <v>0</v>
      </c>
      <c r="AE58" s="9">
        <v>0</v>
      </c>
      <c r="AF58" s="10">
        <v>0.0508924037666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37.15517093899341</v>
      </c>
      <c r="AW58" s="9">
        <v>8.455498258409785</v>
      </c>
      <c r="AX58" s="9">
        <v>0.1698421645666</v>
      </c>
      <c r="AY58" s="9">
        <v>0</v>
      </c>
      <c r="AZ58" s="10">
        <v>11.244373712396602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9.7007020016615</v>
      </c>
      <c r="BG58" s="9">
        <v>1.1272506142999</v>
      </c>
      <c r="BH58" s="9">
        <v>0</v>
      </c>
      <c r="BI58" s="9">
        <v>0</v>
      </c>
      <c r="BJ58" s="10">
        <v>2.5251520952983</v>
      </c>
      <c r="BK58" s="17">
        <f t="shared" si="2"/>
        <v>70.55922243799259</v>
      </c>
      <c r="BL58" s="16"/>
      <c r="BM58" s="50"/>
    </row>
    <row r="59" spans="1:65" s="12" customFormat="1" ht="15">
      <c r="A59" s="5"/>
      <c r="B59" s="8" t="s">
        <v>238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0.0508532169333</v>
      </c>
      <c r="I59" s="9">
        <v>0</v>
      </c>
      <c r="J59" s="9">
        <v>0</v>
      </c>
      <c r="K59" s="9">
        <v>0</v>
      </c>
      <c r="L59" s="10">
        <v>0.0688830612332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0.0074632176665</v>
      </c>
      <c r="S59" s="9">
        <v>0</v>
      </c>
      <c r="T59" s="9">
        <v>0</v>
      </c>
      <c r="U59" s="9">
        <v>0</v>
      </c>
      <c r="V59" s="10">
        <v>0.004592749333300001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0.0134630368999</v>
      </c>
      <c r="AC59" s="9">
        <v>0</v>
      </c>
      <c r="AD59" s="9">
        <v>0</v>
      </c>
      <c r="AE59" s="9">
        <v>0</v>
      </c>
      <c r="AF59" s="10">
        <v>0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6.9918968114959</v>
      </c>
      <c r="AW59" s="9">
        <v>2.433836792156373</v>
      </c>
      <c r="AX59" s="9">
        <v>0</v>
      </c>
      <c r="AY59" s="9">
        <v>0</v>
      </c>
      <c r="AZ59" s="10">
        <v>12.0343916631978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5.1818719797626</v>
      </c>
      <c r="BG59" s="9">
        <v>0.2189540756666</v>
      </c>
      <c r="BH59" s="9">
        <v>0</v>
      </c>
      <c r="BI59" s="9">
        <v>0</v>
      </c>
      <c r="BJ59" s="10">
        <v>2.0894352508322</v>
      </c>
      <c r="BK59" s="17">
        <f t="shared" si="2"/>
        <v>29.09564185517767</v>
      </c>
      <c r="BL59" s="16"/>
      <c r="BM59" s="50"/>
    </row>
    <row r="60" spans="1:65" s="12" customFormat="1" ht="15">
      <c r="A60" s="5"/>
      <c r="B60" s="8" t="s">
        <v>201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0.34968015253310003</v>
      </c>
      <c r="I60" s="9">
        <v>0.11677932916659998</v>
      </c>
      <c r="J60" s="9">
        <v>0</v>
      </c>
      <c r="K60" s="9">
        <v>0</v>
      </c>
      <c r="L60" s="10">
        <v>0.22683939483319998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0.0059966125666</v>
      </c>
      <c r="S60" s="9">
        <v>0</v>
      </c>
      <c r="T60" s="9">
        <v>0</v>
      </c>
      <c r="U60" s="9">
        <v>0</v>
      </c>
      <c r="V60" s="10">
        <v>0.07935154083320001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</v>
      </c>
      <c r="AC60" s="9">
        <v>0</v>
      </c>
      <c r="AD60" s="9">
        <v>0</v>
      </c>
      <c r="AE60" s="9">
        <v>0</v>
      </c>
      <c r="AF60" s="10">
        <v>0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1.2979672939325</v>
      </c>
      <c r="AW60" s="9">
        <v>1.0737800969968225</v>
      </c>
      <c r="AX60" s="9">
        <v>0</v>
      </c>
      <c r="AY60" s="9">
        <v>0</v>
      </c>
      <c r="AZ60" s="10">
        <v>2.1860618310991002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0.10435076016619999</v>
      </c>
      <c r="BG60" s="9">
        <v>0</v>
      </c>
      <c r="BH60" s="9">
        <v>0</v>
      </c>
      <c r="BI60" s="9">
        <v>0</v>
      </c>
      <c r="BJ60" s="10">
        <v>1.1983364767661002</v>
      </c>
      <c r="BK60" s="17">
        <f t="shared" si="2"/>
        <v>6.639143488893422</v>
      </c>
      <c r="BL60" s="16"/>
      <c r="BM60" s="50"/>
    </row>
    <row r="61" spans="1:65" s="12" customFormat="1" ht="15">
      <c r="A61" s="5"/>
      <c r="B61" s="8" t="s">
        <v>210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0.014932508933199999</v>
      </c>
      <c r="I61" s="9">
        <v>0</v>
      </c>
      <c r="J61" s="9">
        <v>0</v>
      </c>
      <c r="K61" s="9">
        <v>0</v>
      </c>
      <c r="L61" s="10">
        <v>0.40738045983329996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0.0092687989333</v>
      </c>
      <c r="S61" s="9">
        <v>0</v>
      </c>
      <c r="T61" s="9">
        <v>0</v>
      </c>
      <c r="U61" s="9">
        <v>0</v>
      </c>
      <c r="V61" s="10">
        <v>0.0246361743999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</v>
      </c>
      <c r="AC61" s="9">
        <v>0</v>
      </c>
      <c r="AD61" s="9">
        <v>0</v>
      </c>
      <c r="AE61" s="9">
        <v>0</v>
      </c>
      <c r="AF61" s="10">
        <v>0.28833888043329997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0.0035997125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2.7725334588977995</v>
      </c>
      <c r="AW61" s="9">
        <v>5.420180589332375</v>
      </c>
      <c r="AX61" s="9">
        <v>0</v>
      </c>
      <c r="AY61" s="9">
        <v>0</v>
      </c>
      <c r="AZ61" s="10">
        <v>152.9508248001912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1.9455325963647998</v>
      </c>
      <c r="BG61" s="9">
        <v>21.434649126633097</v>
      </c>
      <c r="BH61" s="9">
        <v>0.1727862</v>
      </c>
      <c r="BI61" s="9">
        <v>0</v>
      </c>
      <c r="BJ61" s="10">
        <v>21.929217015795498</v>
      </c>
      <c r="BK61" s="17">
        <f t="shared" si="2"/>
        <v>207.3738803222478</v>
      </c>
      <c r="BL61" s="16"/>
      <c r="BM61" s="50"/>
    </row>
    <row r="62" spans="1:65" s="12" customFormat="1" ht="15">
      <c r="A62" s="5"/>
      <c r="B62" s="8" t="s">
        <v>211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0.0027733586665999997</v>
      </c>
      <c r="I62" s="9">
        <v>0</v>
      </c>
      <c r="J62" s="9">
        <v>0</v>
      </c>
      <c r="K62" s="9">
        <v>0</v>
      </c>
      <c r="L62" s="10">
        <v>0.0436803989999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0.0114443229666</v>
      </c>
      <c r="S62" s="9">
        <v>0</v>
      </c>
      <c r="T62" s="9">
        <v>0</v>
      </c>
      <c r="U62" s="9">
        <v>0</v>
      </c>
      <c r="V62" s="10">
        <v>0.0825074203331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</v>
      </c>
      <c r="AC62" s="9">
        <v>0</v>
      </c>
      <c r="AD62" s="9">
        <v>0</v>
      </c>
      <c r="AE62" s="9">
        <v>0</v>
      </c>
      <c r="AF62" s="10">
        <v>0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0.0424976933333</v>
      </c>
      <c r="AS62" s="9">
        <v>0</v>
      </c>
      <c r="AT62" s="9">
        <v>0</v>
      </c>
      <c r="AU62" s="10">
        <v>0</v>
      </c>
      <c r="AV62" s="11">
        <v>2.5948353771644</v>
      </c>
      <c r="AW62" s="9">
        <v>2.8981460141004685</v>
      </c>
      <c r="AX62" s="9">
        <v>0</v>
      </c>
      <c r="AY62" s="9">
        <v>0</v>
      </c>
      <c r="AZ62" s="10">
        <v>84.22788352072632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0.8627539155978001</v>
      </c>
      <c r="BG62" s="9">
        <v>7.196865739999801</v>
      </c>
      <c r="BH62" s="9">
        <v>0</v>
      </c>
      <c r="BI62" s="9">
        <v>0</v>
      </c>
      <c r="BJ62" s="10">
        <v>9.8908213142298</v>
      </c>
      <c r="BK62" s="17">
        <f t="shared" si="2"/>
        <v>107.8542090761181</v>
      </c>
      <c r="BL62" s="16"/>
      <c r="BM62" s="50"/>
    </row>
    <row r="63" spans="1:65" s="12" customFormat="1" ht="15">
      <c r="A63" s="5"/>
      <c r="B63" s="8" t="s">
        <v>111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0.0098756674999</v>
      </c>
      <c r="I63" s="9">
        <v>0</v>
      </c>
      <c r="J63" s="9">
        <v>0</v>
      </c>
      <c r="K63" s="9">
        <v>0</v>
      </c>
      <c r="L63" s="10">
        <v>0.161795284533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0.0006583778333</v>
      </c>
      <c r="S63" s="9">
        <v>0</v>
      </c>
      <c r="T63" s="9">
        <v>0</v>
      </c>
      <c r="U63" s="9">
        <v>0</v>
      </c>
      <c r="V63" s="10">
        <v>0.2021623352332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</v>
      </c>
      <c r="AC63" s="9">
        <v>0</v>
      </c>
      <c r="AD63" s="9">
        <v>0</v>
      </c>
      <c r="AE63" s="9">
        <v>0</v>
      </c>
      <c r="AF63" s="10">
        <v>0.0172627637333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2.3926907668969</v>
      </c>
      <c r="AW63" s="9">
        <v>5.90924313364344</v>
      </c>
      <c r="AX63" s="9">
        <v>0</v>
      </c>
      <c r="AY63" s="9">
        <v>0</v>
      </c>
      <c r="AZ63" s="10">
        <v>95.78865923598941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0.5833735693641999</v>
      </c>
      <c r="BG63" s="9">
        <v>1.6330575578998</v>
      </c>
      <c r="BH63" s="9">
        <v>0</v>
      </c>
      <c r="BI63" s="9">
        <v>0</v>
      </c>
      <c r="BJ63" s="10">
        <v>12.554910628594099</v>
      </c>
      <c r="BK63" s="17">
        <f t="shared" si="2"/>
        <v>119.25368932122056</v>
      </c>
      <c r="BL63" s="16"/>
      <c r="BM63" s="50"/>
    </row>
    <row r="64" spans="1:65" s="12" customFormat="1" ht="15">
      <c r="A64" s="5"/>
      <c r="B64" s="8" t="s">
        <v>112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0.047433755166499995</v>
      </c>
      <c r="I64" s="9">
        <v>0</v>
      </c>
      <c r="J64" s="9">
        <v>0</v>
      </c>
      <c r="K64" s="9">
        <v>0</v>
      </c>
      <c r="L64" s="10">
        <v>0.009048887333299999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0.023302306366600002</v>
      </c>
      <c r="S64" s="9">
        <v>0</v>
      </c>
      <c r="T64" s="9">
        <v>0</v>
      </c>
      <c r="U64" s="9">
        <v>0</v>
      </c>
      <c r="V64" s="10">
        <v>0.0812957828665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0.0666322729665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13.739902198927297</v>
      </c>
      <c r="AW64" s="9">
        <v>0.30693142669739837</v>
      </c>
      <c r="AX64" s="9">
        <v>0</v>
      </c>
      <c r="AY64" s="9">
        <v>0</v>
      </c>
      <c r="AZ64" s="10">
        <v>53.641904718527286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4.2864236004609</v>
      </c>
      <c r="BG64" s="9">
        <v>1.5544982870331001</v>
      </c>
      <c r="BH64" s="9">
        <v>0.06821001666660001</v>
      </c>
      <c r="BI64" s="9">
        <v>0</v>
      </c>
      <c r="BJ64" s="10">
        <v>7.656468267363102</v>
      </c>
      <c r="BK64" s="17">
        <f t="shared" si="2"/>
        <v>81.48205152037507</v>
      </c>
      <c r="BL64" s="16"/>
      <c r="BM64" s="50"/>
    </row>
    <row r="65" spans="1:65" s="12" customFormat="1" ht="15">
      <c r="A65" s="5"/>
      <c r="B65" s="8" t="s">
        <v>239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0.5405671608665</v>
      </c>
      <c r="I65" s="9">
        <v>0</v>
      </c>
      <c r="J65" s="9">
        <v>0</v>
      </c>
      <c r="K65" s="9">
        <v>0</v>
      </c>
      <c r="L65" s="10">
        <v>0.1117698647997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0.1203400950996</v>
      </c>
      <c r="S65" s="9">
        <v>0</v>
      </c>
      <c r="T65" s="9">
        <v>0</v>
      </c>
      <c r="U65" s="9">
        <v>0</v>
      </c>
      <c r="V65" s="10">
        <v>0.0525315065331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0.09485813333319999</v>
      </c>
      <c r="AC65" s="9">
        <v>0</v>
      </c>
      <c r="AD65" s="9">
        <v>0</v>
      </c>
      <c r="AE65" s="9">
        <v>0</v>
      </c>
      <c r="AF65" s="10">
        <v>0.0389137052333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69.37470655245258</v>
      </c>
      <c r="AW65" s="9">
        <v>22.215200784509907</v>
      </c>
      <c r="AX65" s="9">
        <v>0</v>
      </c>
      <c r="AY65" s="9">
        <v>0</v>
      </c>
      <c r="AZ65" s="10">
        <v>136.51624447892027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12.863863273588503</v>
      </c>
      <c r="BG65" s="9">
        <v>2.9987559395329</v>
      </c>
      <c r="BH65" s="9">
        <v>0.3901217916666</v>
      </c>
      <c r="BI65" s="9">
        <v>0</v>
      </c>
      <c r="BJ65" s="10">
        <v>12.841089448058101</v>
      </c>
      <c r="BK65" s="17">
        <f t="shared" si="2"/>
        <v>258.15896273459424</v>
      </c>
      <c r="BL65" s="16"/>
      <c r="BM65" s="50"/>
    </row>
    <row r="66" spans="1:65" s="12" customFormat="1" ht="15">
      <c r="A66" s="5"/>
      <c r="B66" s="8" t="s">
        <v>113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0.08188211193310002</v>
      </c>
      <c r="I66" s="9">
        <v>0</v>
      </c>
      <c r="J66" s="9">
        <v>0</v>
      </c>
      <c r="K66" s="9">
        <v>0</v>
      </c>
      <c r="L66" s="10">
        <v>0.0994153859665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0.0761312756663</v>
      </c>
      <c r="S66" s="9">
        <v>0</v>
      </c>
      <c r="T66" s="9">
        <v>0</v>
      </c>
      <c r="U66" s="9">
        <v>0</v>
      </c>
      <c r="V66" s="10">
        <v>0.0328287294333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0.0244865831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0.001262986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37.224534796065406</v>
      </c>
      <c r="AW66" s="9">
        <v>3.5375990125995598</v>
      </c>
      <c r="AX66" s="9">
        <v>0</v>
      </c>
      <c r="AY66" s="9">
        <v>0</v>
      </c>
      <c r="AZ66" s="10">
        <v>24.230928994098097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7.6197488689657</v>
      </c>
      <c r="BG66" s="9">
        <v>1.0609082399999998</v>
      </c>
      <c r="BH66" s="9">
        <v>0</v>
      </c>
      <c r="BI66" s="9">
        <v>0</v>
      </c>
      <c r="BJ66" s="10">
        <v>2.7514363875654</v>
      </c>
      <c r="BK66" s="17">
        <f t="shared" si="2"/>
        <v>76.74116337139337</v>
      </c>
      <c r="BL66" s="16"/>
      <c r="BM66" s="50"/>
    </row>
    <row r="67" spans="1:65" s="12" customFormat="1" ht="15">
      <c r="A67" s="5"/>
      <c r="B67" s="8" t="s">
        <v>114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0.027754488999800004</v>
      </c>
      <c r="I67" s="9">
        <v>0</v>
      </c>
      <c r="J67" s="9">
        <v>0</v>
      </c>
      <c r="K67" s="9">
        <v>0</v>
      </c>
      <c r="L67" s="10">
        <v>0.04123524079990001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0.0080793990666</v>
      </c>
      <c r="S67" s="9">
        <v>0</v>
      </c>
      <c r="T67" s="9">
        <v>0</v>
      </c>
      <c r="U67" s="9">
        <v>0</v>
      </c>
      <c r="V67" s="10">
        <v>0.0072690328332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0.0932969324333</v>
      </c>
      <c r="AC67" s="9">
        <v>0</v>
      </c>
      <c r="AD67" s="9">
        <v>0</v>
      </c>
      <c r="AE67" s="9">
        <v>0</v>
      </c>
      <c r="AF67" s="10">
        <v>0.0054666653666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56.31465028223119</v>
      </c>
      <c r="AW67" s="9">
        <v>3.8760329000269937</v>
      </c>
      <c r="AX67" s="9">
        <v>0</v>
      </c>
      <c r="AY67" s="9">
        <v>0</v>
      </c>
      <c r="AZ67" s="10">
        <v>34.382573742064096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7.1523740948988</v>
      </c>
      <c r="BG67" s="9">
        <v>1.6209124995333</v>
      </c>
      <c r="BH67" s="9">
        <v>0</v>
      </c>
      <c r="BI67" s="9">
        <v>0</v>
      </c>
      <c r="BJ67" s="10">
        <v>3.4921318160653003</v>
      </c>
      <c r="BK67" s="17">
        <f t="shared" si="2"/>
        <v>107.02177709431908</v>
      </c>
      <c r="BL67" s="16"/>
      <c r="BM67" s="50"/>
    </row>
    <row r="68" spans="1:65" s="12" customFormat="1" ht="15">
      <c r="A68" s="5"/>
      <c r="B68" s="8" t="s">
        <v>240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0.03854483</v>
      </c>
      <c r="I68" s="9">
        <v>0</v>
      </c>
      <c r="J68" s="9">
        <v>0</v>
      </c>
      <c r="K68" s="9">
        <v>0</v>
      </c>
      <c r="L68" s="10">
        <v>0.16957468796650002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0.0216263502998</v>
      </c>
      <c r="S68" s="9">
        <v>0</v>
      </c>
      <c r="T68" s="9">
        <v>0</v>
      </c>
      <c r="U68" s="9">
        <v>0</v>
      </c>
      <c r="V68" s="10">
        <v>0.0314782778332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30.9588189692658</v>
      </c>
      <c r="AW68" s="9">
        <v>2.2231288591707687</v>
      </c>
      <c r="AX68" s="9">
        <v>0</v>
      </c>
      <c r="AY68" s="9">
        <v>0</v>
      </c>
      <c r="AZ68" s="10">
        <v>15.518576605430999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2.214367938866</v>
      </c>
      <c r="BG68" s="9">
        <v>0.0251201</v>
      </c>
      <c r="BH68" s="9">
        <v>0</v>
      </c>
      <c r="BI68" s="9">
        <v>0</v>
      </c>
      <c r="BJ68" s="10">
        <v>0.8365812646992999</v>
      </c>
      <c r="BK68" s="17">
        <f t="shared" si="2"/>
        <v>52.03781788353237</v>
      </c>
      <c r="BL68" s="16"/>
      <c r="BM68" s="50"/>
    </row>
    <row r="69" spans="1:65" s="12" customFormat="1" ht="15">
      <c r="A69" s="5"/>
      <c r="B69" s="8" t="s">
        <v>115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0.06022615929969999</v>
      </c>
      <c r="I69" s="9">
        <v>0</v>
      </c>
      <c r="J69" s="9">
        <v>0</v>
      </c>
      <c r="K69" s="9">
        <v>0</v>
      </c>
      <c r="L69" s="10">
        <v>0.0321084551331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0.062214200899799996</v>
      </c>
      <c r="S69" s="9">
        <v>0</v>
      </c>
      <c r="T69" s="9">
        <v>0</v>
      </c>
      <c r="U69" s="9">
        <v>0</v>
      </c>
      <c r="V69" s="10">
        <v>0.09789041093319999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0.0057689080000000005</v>
      </c>
      <c r="AC69" s="9">
        <v>0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40.20097494232751</v>
      </c>
      <c r="AW69" s="9">
        <v>4.488903995355027</v>
      </c>
      <c r="AX69" s="9">
        <v>0</v>
      </c>
      <c r="AY69" s="9">
        <v>0</v>
      </c>
      <c r="AZ69" s="10">
        <v>30.8742446643621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4.861321373762301</v>
      </c>
      <c r="BG69" s="9">
        <v>0.1502794975</v>
      </c>
      <c r="BH69" s="9">
        <v>0</v>
      </c>
      <c r="BI69" s="9">
        <v>0</v>
      </c>
      <c r="BJ69" s="10">
        <v>3.2152965647640004</v>
      </c>
      <c r="BK69" s="17">
        <f t="shared" si="2"/>
        <v>84.04922917233672</v>
      </c>
      <c r="BL69" s="16"/>
      <c r="BM69" s="50"/>
    </row>
    <row r="70" spans="1:65" s="12" customFormat="1" ht="15">
      <c r="A70" s="5"/>
      <c r="B70" s="8" t="s">
        <v>116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0.0006001098333</v>
      </c>
      <c r="I70" s="9">
        <v>64.99198150733321</v>
      </c>
      <c r="J70" s="9">
        <v>0</v>
      </c>
      <c r="K70" s="9">
        <v>0</v>
      </c>
      <c r="L70" s="10">
        <v>2.7064953483332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3.7422849206665</v>
      </c>
      <c r="S70" s="9">
        <v>41.6623524964332</v>
      </c>
      <c r="T70" s="9">
        <v>0</v>
      </c>
      <c r="U70" s="9">
        <v>0</v>
      </c>
      <c r="V70" s="10">
        <v>0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0.4987500075665</v>
      </c>
      <c r="AW70" s="9">
        <v>51.773340066885</v>
      </c>
      <c r="AX70" s="9">
        <v>0</v>
      </c>
      <c r="AY70" s="9">
        <v>0</v>
      </c>
      <c r="AZ70" s="10">
        <v>3.6575837043664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0.0803221685665</v>
      </c>
      <c r="BG70" s="9">
        <v>0</v>
      </c>
      <c r="BH70" s="9">
        <v>0</v>
      </c>
      <c r="BI70" s="9">
        <v>0</v>
      </c>
      <c r="BJ70" s="10">
        <v>1.1202075148330999</v>
      </c>
      <c r="BK70" s="17">
        <f t="shared" si="2"/>
        <v>170.23391784481694</v>
      </c>
      <c r="BL70" s="16"/>
      <c r="BM70" s="50"/>
    </row>
    <row r="71" spans="1:65" s="12" customFormat="1" ht="15">
      <c r="A71" s="5"/>
      <c r="B71" s="8" t="s">
        <v>117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0.0012348883665999999</v>
      </c>
      <c r="I71" s="9">
        <v>0</v>
      </c>
      <c r="J71" s="9">
        <v>0</v>
      </c>
      <c r="K71" s="9">
        <v>0</v>
      </c>
      <c r="L71" s="10">
        <v>3.1960462675333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0.0009080062</v>
      </c>
      <c r="S71" s="9">
        <v>0</v>
      </c>
      <c r="T71" s="9">
        <v>0</v>
      </c>
      <c r="U71" s="9">
        <v>0</v>
      </c>
      <c r="V71" s="10">
        <v>0.00242135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0.05369397086660001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12.5183772203317</v>
      </c>
      <c r="AW71" s="9">
        <v>21.6272127186753</v>
      </c>
      <c r="AX71" s="9">
        <v>0</v>
      </c>
      <c r="AY71" s="9">
        <v>0</v>
      </c>
      <c r="AZ71" s="10">
        <v>4.712509805432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0.35326113746619997</v>
      </c>
      <c r="BG71" s="9">
        <v>0</v>
      </c>
      <c r="BH71" s="9">
        <v>0.11982586666659999</v>
      </c>
      <c r="BI71" s="9">
        <v>0</v>
      </c>
      <c r="BJ71" s="10">
        <v>0.6047453653998</v>
      </c>
      <c r="BK71" s="17">
        <f t="shared" si="2"/>
        <v>43.1902365969381</v>
      </c>
      <c r="BL71" s="16"/>
      <c r="BM71" s="50"/>
    </row>
    <row r="72" spans="1:65" s="12" customFormat="1" ht="15">
      <c r="A72" s="5"/>
      <c r="B72" s="8" t="s">
        <v>118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0.1412358294666</v>
      </c>
      <c r="I72" s="9">
        <v>83.7112151563</v>
      </c>
      <c r="J72" s="9">
        <v>0</v>
      </c>
      <c r="K72" s="9">
        <v>0</v>
      </c>
      <c r="L72" s="10">
        <v>5.5020565919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0.0025523094666</v>
      </c>
      <c r="S72" s="9">
        <v>29.5369029507333</v>
      </c>
      <c r="T72" s="9">
        <v>0.5966345</v>
      </c>
      <c r="U72" s="9">
        <v>0</v>
      </c>
      <c r="V72" s="10">
        <v>0.1048077995333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3.024219735465499</v>
      </c>
      <c r="AW72" s="9">
        <v>4.36586491921304</v>
      </c>
      <c r="AX72" s="9">
        <v>0</v>
      </c>
      <c r="AY72" s="9">
        <v>0</v>
      </c>
      <c r="AZ72" s="10">
        <v>11.9689091430991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0.2578403517995</v>
      </c>
      <c r="BG72" s="9">
        <v>0.0118962733333</v>
      </c>
      <c r="BH72" s="9">
        <v>0</v>
      </c>
      <c r="BI72" s="9">
        <v>0</v>
      </c>
      <c r="BJ72" s="10">
        <v>0.7936932158664999</v>
      </c>
      <c r="BK72" s="17">
        <f t="shared" si="2"/>
        <v>140.01782877617674</v>
      </c>
      <c r="BL72" s="16"/>
      <c r="BM72" s="50"/>
    </row>
    <row r="73" spans="1:65" s="12" customFormat="1" ht="15">
      <c r="A73" s="5"/>
      <c r="B73" s="8" t="s">
        <v>119</v>
      </c>
      <c r="C73" s="11">
        <v>0</v>
      </c>
      <c r="D73" s="9">
        <v>14.233788</v>
      </c>
      <c r="E73" s="9">
        <v>0</v>
      </c>
      <c r="F73" s="9">
        <v>0</v>
      </c>
      <c r="G73" s="10">
        <v>0</v>
      </c>
      <c r="H73" s="11">
        <v>0.2197349757666</v>
      </c>
      <c r="I73" s="9">
        <v>45.438173233499995</v>
      </c>
      <c r="J73" s="9">
        <v>0</v>
      </c>
      <c r="K73" s="9">
        <v>0</v>
      </c>
      <c r="L73" s="10">
        <v>2.3762010909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</v>
      </c>
      <c r="S73" s="9">
        <v>23.72298</v>
      </c>
      <c r="T73" s="9">
        <v>0</v>
      </c>
      <c r="U73" s="9">
        <v>0</v>
      </c>
      <c r="V73" s="10">
        <v>0.008303043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1.3720118012330997</v>
      </c>
      <c r="AW73" s="9">
        <v>12.30786458837219</v>
      </c>
      <c r="AX73" s="9">
        <v>0</v>
      </c>
      <c r="AY73" s="9">
        <v>0</v>
      </c>
      <c r="AZ73" s="10">
        <v>3.2030078025327997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0.062451541166400004</v>
      </c>
      <c r="BG73" s="9">
        <v>4.7373226666666</v>
      </c>
      <c r="BH73" s="9">
        <v>0</v>
      </c>
      <c r="BI73" s="9">
        <v>0</v>
      </c>
      <c r="BJ73" s="10">
        <v>0.07603269466649999</v>
      </c>
      <c r="BK73" s="17">
        <f t="shared" si="2"/>
        <v>107.75787143780418</v>
      </c>
      <c r="BL73" s="16"/>
      <c r="BM73" s="50"/>
    </row>
    <row r="74" spans="1:65" s="12" customFormat="1" ht="15">
      <c r="A74" s="5"/>
      <c r="B74" s="8" t="s">
        <v>241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0.0104362946666</v>
      </c>
      <c r="I74" s="9">
        <v>43.942293333333296</v>
      </c>
      <c r="J74" s="9">
        <v>0</v>
      </c>
      <c r="K74" s="9">
        <v>0</v>
      </c>
      <c r="L74" s="10">
        <v>0.0021971146664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0.0005492786666</v>
      </c>
      <c r="S74" s="9">
        <v>0.5492786666666</v>
      </c>
      <c r="T74" s="9">
        <v>0</v>
      </c>
      <c r="U74" s="9">
        <v>0</v>
      </c>
      <c r="V74" s="10">
        <v>0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2.2057234962665</v>
      </c>
      <c r="AW74" s="9">
        <v>5.28899553876621</v>
      </c>
      <c r="AX74" s="9">
        <v>0</v>
      </c>
      <c r="AY74" s="9">
        <v>0</v>
      </c>
      <c r="AZ74" s="10">
        <v>0.4230401184999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0</v>
      </c>
      <c r="BG74" s="9">
        <v>16.460705</v>
      </c>
      <c r="BH74" s="9">
        <v>0</v>
      </c>
      <c r="BI74" s="9">
        <v>0</v>
      </c>
      <c r="BJ74" s="10">
        <v>0</v>
      </c>
      <c r="BK74" s="17">
        <f t="shared" si="2"/>
        <v>68.8832188415321</v>
      </c>
      <c r="BL74" s="16"/>
      <c r="BM74" s="50"/>
    </row>
    <row r="75" spans="1:65" s="12" customFormat="1" ht="15">
      <c r="A75" s="5"/>
      <c r="B75" s="8" t="s">
        <v>212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1.2189825812998</v>
      </c>
      <c r="I75" s="9">
        <v>26.5731403666665</v>
      </c>
      <c r="J75" s="9">
        <v>0</v>
      </c>
      <c r="K75" s="9">
        <v>0</v>
      </c>
      <c r="L75" s="10">
        <v>1.4361558482997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0.7605911638331</v>
      </c>
      <c r="S75" s="9">
        <v>3.1058945233666</v>
      </c>
      <c r="T75" s="9">
        <v>5.1698716666666</v>
      </c>
      <c r="U75" s="9">
        <v>0</v>
      </c>
      <c r="V75" s="10">
        <v>0.0071551022998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0.00206085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10.371681011533198</v>
      </c>
      <c r="AW75" s="9">
        <v>30.572709751118452</v>
      </c>
      <c r="AX75" s="9">
        <v>0</v>
      </c>
      <c r="AY75" s="9">
        <v>0</v>
      </c>
      <c r="AZ75" s="10">
        <v>6.4571695940332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12.743599311799402</v>
      </c>
      <c r="BG75" s="9">
        <v>7.92396825</v>
      </c>
      <c r="BH75" s="9">
        <v>0</v>
      </c>
      <c r="BI75" s="9">
        <v>0</v>
      </c>
      <c r="BJ75" s="10">
        <v>0.1772441987333</v>
      </c>
      <c r="BK75" s="17">
        <f t="shared" si="2"/>
        <v>106.52022421964966</v>
      </c>
      <c r="BL75" s="16"/>
      <c r="BM75" s="50"/>
    </row>
    <row r="76" spans="1:65" s="12" customFormat="1" ht="15">
      <c r="A76" s="5"/>
      <c r="B76" s="8" t="s">
        <v>213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0.2779383145</v>
      </c>
      <c r="I76" s="9">
        <v>39.44764575</v>
      </c>
      <c r="J76" s="9">
        <v>0</v>
      </c>
      <c r="K76" s="9">
        <v>0</v>
      </c>
      <c r="L76" s="10">
        <v>0.0027845397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1.0318266555000002</v>
      </c>
      <c r="S76" s="9">
        <v>15.469665</v>
      </c>
      <c r="T76" s="9">
        <v>0</v>
      </c>
      <c r="U76" s="9">
        <v>0</v>
      </c>
      <c r="V76" s="10">
        <v>0.055690793999999995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0.1167178385</v>
      </c>
      <c r="AW76" s="9">
        <v>5.553095399969994</v>
      </c>
      <c r="AX76" s="9">
        <v>0</v>
      </c>
      <c r="AY76" s="9">
        <v>0</v>
      </c>
      <c r="AZ76" s="10">
        <v>0.061680493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0.010283510000000001</v>
      </c>
      <c r="BG76" s="9">
        <v>0</v>
      </c>
      <c r="BH76" s="9">
        <v>0</v>
      </c>
      <c r="BI76" s="9">
        <v>0</v>
      </c>
      <c r="BJ76" s="10">
        <v>0.0462655115</v>
      </c>
      <c r="BK76" s="17">
        <f t="shared" si="2"/>
        <v>62.07359380666999</v>
      </c>
      <c r="BL76" s="16"/>
      <c r="BM76" s="50"/>
    </row>
    <row r="77" spans="1:65" s="12" customFormat="1" ht="15">
      <c r="A77" s="5"/>
      <c r="B77" s="8" t="s">
        <v>120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0.5601704356997</v>
      </c>
      <c r="I77" s="9">
        <v>1E-09</v>
      </c>
      <c r="J77" s="9">
        <v>0</v>
      </c>
      <c r="K77" s="9">
        <v>0</v>
      </c>
      <c r="L77" s="10">
        <v>0.21253126349989998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0.1089482255999</v>
      </c>
      <c r="S77" s="9">
        <v>0</v>
      </c>
      <c r="T77" s="9">
        <v>0</v>
      </c>
      <c r="U77" s="9">
        <v>0</v>
      </c>
      <c r="V77" s="10">
        <v>0.0725715165665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0.008957851866600001</v>
      </c>
      <c r="AC77" s="9">
        <v>0</v>
      </c>
      <c r="AD77" s="9">
        <v>0</v>
      </c>
      <c r="AE77" s="9">
        <v>0</v>
      </c>
      <c r="AF77" s="10">
        <v>0.0540817658333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4.0266866599999996E-05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6.225291616131301</v>
      </c>
      <c r="AW77" s="9">
        <v>1.2555297807862493</v>
      </c>
      <c r="AX77" s="9">
        <v>0</v>
      </c>
      <c r="AY77" s="9">
        <v>0</v>
      </c>
      <c r="AZ77" s="10">
        <v>9.205930630765298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1.3260586084316</v>
      </c>
      <c r="BG77" s="9">
        <v>0.6204477320665001</v>
      </c>
      <c r="BH77" s="9">
        <v>0</v>
      </c>
      <c r="BI77" s="9">
        <v>0</v>
      </c>
      <c r="BJ77" s="10">
        <v>1.3231068235987</v>
      </c>
      <c r="BK77" s="17">
        <f t="shared" si="2"/>
        <v>20.973666518712147</v>
      </c>
      <c r="BL77" s="16"/>
      <c r="BM77" s="50"/>
    </row>
    <row r="78" spans="1:65" s="12" customFormat="1" ht="15">
      <c r="A78" s="5"/>
      <c r="B78" s="8" t="s">
        <v>121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0.0956042842998</v>
      </c>
      <c r="I78" s="9">
        <v>1.3529655311</v>
      </c>
      <c r="J78" s="9">
        <v>0</v>
      </c>
      <c r="K78" s="9">
        <v>0</v>
      </c>
      <c r="L78" s="10">
        <v>0.47297787083310006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0.0398911336999</v>
      </c>
      <c r="S78" s="9">
        <v>0.3676071987666</v>
      </c>
      <c r="T78" s="9">
        <v>0</v>
      </c>
      <c r="U78" s="9">
        <v>0</v>
      </c>
      <c r="V78" s="10">
        <v>0.3020027943663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</v>
      </c>
      <c r="AC78" s="9">
        <v>0</v>
      </c>
      <c r="AD78" s="9">
        <v>0</v>
      </c>
      <c r="AE78" s="9">
        <v>0</v>
      </c>
      <c r="AF78" s="10">
        <v>0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4.3419043391315</v>
      </c>
      <c r="AW78" s="9">
        <v>4.39948142789186</v>
      </c>
      <c r="AX78" s="9">
        <v>0</v>
      </c>
      <c r="AY78" s="9">
        <v>0</v>
      </c>
      <c r="AZ78" s="10">
        <v>7.6229068609310024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1.1109413678312</v>
      </c>
      <c r="BG78" s="9">
        <v>1.7811027441996998</v>
      </c>
      <c r="BH78" s="9">
        <v>0</v>
      </c>
      <c r="BI78" s="9">
        <v>0</v>
      </c>
      <c r="BJ78" s="10">
        <v>1.9719468728982001</v>
      </c>
      <c r="BK78" s="17">
        <f t="shared" si="2"/>
        <v>23.859332425949162</v>
      </c>
      <c r="BL78" s="16"/>
      <c r="BM78" s="50"/>
    </row>
    <row r="79" spans="1:65" s="12" customFormat="1" ht="15">
      <c r="A79" s="5"/>
      <c r="B79" s="8" t="s">
        <v>242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0.1245645023998</v>
      </c>
      <c r="I79" s="9">
        <v>0</v>
      </c>
      <c r="J79" s="9">
        <v>0</v>
      </c>
      <c r="K79" s="9">
        <v>0</v>
      </c>
      <c r="L79" s="10">
        <v>0.1449863278666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0.0125668163</v>
      </c>
      <c r="S79" s="9">
        <v>0</v>
      </c>
      <c r="T79" s="9">
        <v>0</v>
      </c>
      <c r="U79" s="9">
        <v>0</v>
      </c>
      <c r="V79" s="10">
        <v>0.026208292099900003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0.060456205866499996</v>
      </c>
      <c r="AC79" s="9">
        <v>0</v>
      </c>
      <c r="AD79" s="9">
        <v>0</v>
      </c>
      <c r="AE79" s="9">
        <v>0</v>
      </c>
      <c r="AF79" s="10">
        <v>0.0295150702333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10.455983400695201</v>
      </c>
      <c r="AW79" s="9">
        <v>1.3487364778336381</v>
      </c>
      <c r="AX79" s="9">
        <v>0.1175774048</v>
      </c>
      <c r="AY79" s="9">
        <v>0</v>
      </c>
      <c r="AZ79" s="10">
        <v>10.457318350830601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2.5972897465638</v>
      </c>
      <c r="BG79" s="9">
        <v>0.5277091277665</v>
      </c>
      <c r="BH79" s="9">
        <v>0</v>
      </c>
      <c r="BI79" s="9">
        <v>0</v>
      </c>
      <c r="BJ79" s="10">
        <v>1.6511111717655</v>
      </c>
      <c r="BK79" s="17">
        <f t="shared" si="2"/>
        <v>27.554022895021337</v>
      </c>
      <c r="BL79" s="16"/>
      <c r="BM79" s="50"/>
    </row>
    <row r="80" spans="1:65" s="12" customFormat="1" ht="15">
      <c r="A80" s="5"/>
      <c r="B80" s="8" t="s">
        <v>243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0.0454476938999</v>
      </c>
      <c r="I80" s="9">
        <v>0</v>
      </c>
      <c r="J80" s="9">
        <v>0</v>
      </c>
      <c r="K80" s="9">
        <v>0</v>
      </c>
      <c r="L80" s="10">
        <v>0.0386759026999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0.04018275599999999</v>
      </c>
      <c r="S80" s="9">
        <v>0</v>
      </c>
      <c r="T80" s="9">
        <v>0</v>
      </c>
      <c r="U80" s="9">
        <v>0</v>
      </c>
      <c r="V80" s="10">
        <v>0.0383291923999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0.009894811199999999</v>
      </c>
      <c r="AC80" s="9">
        <v>0.26991780866660003</v>
      </c>
      <c r="AD80" s="9">
        <v>0</v>
      </c>
      <c r="AE80" s="9">
        <v>0</v>
      </c>
      <c r="AF80" s="10">
        <v>1.2202734683332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0.0005472078333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57.9223379895266</v>
      </c>
      <c r="AW80" s="9">
        <v>9.177698119488227</v>
      </c>
      <c r="AX80" s="9">
        <v>0.1704284355</v>
      </c>
      <c r="AY80" s="9">
        <v>0</v>
      </c>
      <c r="AZ80" s="10">
        <v>43.886193148363205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4.576290904129199</v>
      </c>
      <c r="BG80" s="9">
        <v>0.7113701833333</v>
      </c>
      <c r="BH80" s="9">
        <v>0</v>
      </c>
      <c r="BI80" s="9">
        <v>0</v>
      </c>
      <c r="BJ80" s="10">
        <v>2.4980022991977004</v>
      </c>
      <c r="BK80" s="17">
        <f t="shared" si="2"/>
        <v>120.60558992057102</v>
      </c>
      <c r="BL80" s="16"/>
      <c r="BM80" s="50"/>
    </row>
    <row r="81" spans="1:65" s="12" customFormat="1" ht="15">
      <c r="A81" s="5"/>
      <c r="B81" s="8" t="s">
        <v>214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0.0703428192999</v>
      </c>
      <c r="I81" s="9">
        <v>0</v>
      </c>
      <c r="J81" s="9">
        <v>0</v>
      </c>
      <c r="K81" s="9">
        <v>0</v>
      </c>
      <c r="L81" s="10">
        <v>0.38577147959990005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0.0063658659999</v>
      </c>
      <c r="S81" s="9">
        <v>0</v>
      </c>
      <c r="T81" s="9">
        <v>0</v>
      </c>
      <c r="U81" s="9">
        <v>0</v>
      </c>
      <c r="V81" s="10">
        <v>0.0065780615333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0.0447320777666</v>
      </c>
      <c r="AC81" s="9">
        <v>0</v>
      </c>
      <c r="AD81" s="9">
        <v>0</v>
      </c>
      <c r="AE81" s="9">
        <v>0</v>
      </c>
      <c r="AF81" s="10">
        <v>0.5216417309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0.00523779</v>
      </c>
      <c r="AM81" s="9">
        <v>0</v>
      </c>
      <c r="AN81" s="9">
        <v>0</v>
      </c>
      <c r="AO81" s="9">
        <v>0</v>
      </c>
      <c r="AP81" s="10">
        <v>0.0114484093333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76.86079458046439</v>
      </c>
      <c r="AW81" s="9">
        <v>16.49241433181525</v>
      </c>
      <c r="AX81" s="9">
        <v>0</v>
      </c>
      <c r="AY81" s="9">
        <v>0</v>
      </c>
      <c r="AZ81" s="10">
        <v>29.0181540581646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11.7595829984649</v>
      </c>
      <c r="BG81" s="9">
        <v>0.7883210289999001</v>
      </c>
      <c r="BH81" s="9">
        <v>0</v>
      </c>
      <c r="BI81" s="9">
        <v>0</v>
      </c>
      <c r="BJ81" s="10">
        <v>3.0219259029986003</v>
      </c>
      <c r="BK81" s="17">
        <f t="shared" si="2"/>
        <v>138.99331113534052</v>
      </c>
      <c r="BL81" s="16"/>
      <c r="BM81" s="50"/>
    </row>
    <row r="82" spans="1:65" s="12" customFormat="1" ht="15">
      <c r="A82" s="5"/>
      <c r="B82" s="8" t="s">
        <v>215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0.11464076299979999</v>
      </c>
      <c r="I82" s="9">
        <v>0</v>
      </c>
      <c r="J82" s="9">
        <v>0</v>
      </c>
      <c r="K82" s="9">
        <v>0</v>
      </c>
      <c r="L82" s="10">
        <v>0.147888379333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0.026336391499699997</v>
      </c>
      <c r="S82" s="9">
        <v>0</v>
      </c>
      <c r="T82" s="9">
        <v>0</v>
      </c>
      <c r="U82" s="9">
        <v>0</v>
      </c>
      <c r="V82" s="10">
        <v>0.015337074999799999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22.924780556731797</v>
      </c>
      <c r="AW82" s="9">
        <v>7.786813482771671</v>
      </c>
      <c r="AX82" s="9">
        <v>0</v>
      </c>
      <c r="AY82" s="9">
        <v>0</v>
      </c>
      <c r="AZ82" s="10">
        <v>7.439657883365601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4.675442573099101</v>
      </c>
      <c r="BG82" s="9">
        <v>0.12779125000000002</v>
      </c>
      <c r="BH82" s="9">
        <v>0</v>
      </c>
      <c r="BI82" s="9">
        <v>0</v>
      </c>
      <c r="BJ82" s="10">
        <v>1.7707529666663002</v>
      </c>
      <c r="BK82" s="17">
        <f t="shared" si="2"/>
        <v>45.02944132146677</v>
      </c>
      <c r="BL82" s="16"/>
      <c r="BM82" s="50"/>
    </row>
    <row r="83" spans="1:65" s="12" customFormat="1" ht="15">
      <c r="A83" s="5"/>
      <c r="B83" s="8" t="s">
        <v>122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0.08574651469980002</v>
      </c>
      <c r="I83" s="9">
        <v>0</v>
      </c>
      <c r="J83" s="9">
        <v>0</v>
      </c>
      <c r="K83" s="9">
        <v>0</v>
      </c>
      <c r="L83" s="10">
        <v>0.0092726969999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0.015969644833200004</v>
      </c>
      <c r="S83" s="9">
        <v>0</v>
      </c>
      <c r="T83" s="9">
        <v>0</v>
      </c>
      <c r="U83" s="9">
        <v>0</v>
      </c>
      <c r="V83" s="10">
        <v>0.0030908990000000003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0.1832459999999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55.23288387762731</v>
      </c>
      <c r="AW83" s="9">
        <v>4.026311654706912</v>
      </c>
      <c r="AX83" s="9">
        <v>0</v>
      </c>
      <c r="AY83" s="9">
        <v>0</v>
      </c>
      <c r="AZ83" s="10">
        <v>14.883045212530899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7.9533605652622015</v>
      </c>
      <c r="BG83" s="9">
        <v>0.6259009004665</v>
      </c>
      <c r="BH83" s="9">
        <v>0</v>
      </c>
      <c r="BI83" s="9">
        <v>0</v>
      </c>
      <c r="BJ83" s="10">
        <v>1.1438668626993</v>
      </c>
      <c r="BK83" s="17">
        <f t="shared" si="2"/>
        <v>84.16269482882593</v>
      </c>
      <c r="BL83" s="16"/>
      <c r="BM83" s="50"/>
    </row>
    <row r="84" spans="1:65" s="12" customFormat="1" ht="15">
      <c r="A84" s="5"/>
      <c r="B84" s="8" t="s">
        <v>123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0</v>
      </c>
      <c r="I84" s="9">
        <v>0</v>
      </c>
      <c r="J84" s="9">
        <v>0</v>
      </c>
      <c r="K84" s="9">
        <v>0</v>
      </c>
      <c r="L84" s="10">
        <v>0.009727263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0.0243181575</v>
      </c>
      <c r="S84" s="9">
        <v>0</v>
      </c>
      <c r="T84" s="9">
        <v>0</v>
      </c>
      <c r="U84" s="9">
        <v>0</v>
      </c>
      <c r="V84" s="10">
        <v>0.016968669899999997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36.3958110710662</v>
      </c>
      <c r="AW84" s="9">
        <v>1.4101480810458833</v>
      </c>
      <c r="AX84" s="9">
        <v>0</v>
      </c>
      <c r="AY84" s="9">
        <v>0</v>
      </c>
      <c r="AZ84" s="10">
        <v>4.6335736002997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1.4912115731328</v>
      </c>
      <c r="BG84" s="9">
        <v>0</v>
      </c>
      <c r="BH84" s="9">
        <v>0</v>
      </c>
      <c r="BI84" s="9">
        <v>0</v>
      </c>
      <c r="BJ84" s="10">
        <v>0.2451873938999</v>
      </c>
      <c r="BK84" s="17">
        <f t="shared" si="2"/>
        <v>44.22694580984448</v>
      </c>
      <c r="BL84" s="16"/>
      <c r="BM84" s="50"/>
    </row>
    <row r="85" spans="1:65" s="12" customFormat="1" ht="15">
      <c r="A85" s="5"/>
      <c r="B85" s="8" t="s">
        <v>124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1.1463077079995998</v>
      </c>
      <c r="I85" s="9">
        <v>0</v>
      </c>
      <c r="J85" s="9">
        <v>0</v>
      </c>
      <c r="K85" s="9">
        <v>0</v>
      </c>
      <c r="L85" s="10">
        <v>0.2311542496666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0.0192571586665</v>
      </c>
      <c r="S85" s="9">
        <v>0</v>
      </c>
      <c r="T85" s="9">
        <v>0</v>
      </c>
      <c r="U85" s="9">
        <v>0</v>
      </c>
      <c r="V85" s="10">
        <v>0.0050676733332999995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</v>
      </c>
      <c r="AC85" s="9">
        <v>0</v>
      </c>
      <c r="AD85" s="9">
        <v>0</v>
      </c>
      <c r="AE85" s="9">
        <v>0</v>
      </c>
      <c r="AF85" s="10">
        <v>0.0045099089999999994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62.30032862279849</v>
      </c>
      <c r="AW85" s="9">
        <v>5.394631138634468</v>
      </c>
      <c r="AX85" s="9">
        <v>0</v>
      </c>
      <c r="AY85" s="9">
        <v>0</v>
      </c>
      <c r="AZ85" s="10">
        <v>16.8761850453656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8.3141339949993</v>
      </c>
      <c r="BG85" s="9">
        <v>0.23551747</v>
      </c>
      <c r="BH85" s="9">
        <v>0</v>
      </c>
      <c r="BI85" s="9">
        <v>0</v>
      </c>
      <c r="BJ85" s="10">
        <v>0.8745211496995</v>
      </c>
      <c r="BK85" s="17">
        <f t="shared" si="2"/>
        <v>95.40161412016336</v>
      </c>
      <c r="BL85" s="16"/>
      <c r="BM85" s="50"/>
    </row>
    <row r="86" spans="1:65" s="12" customFormat="1" ht="15">
      <c r="A86" s="5"/>
      <c r="B86" s="8" t="s">
        <v>125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0.41374552919980007</v>
      </c>
      <c r="I86" s="9">
        <v>0</v>
      </c>
      <c r="J86" s="9">
        <v>0</v>
      </c>
      <c r="K86" s="9">
        <v>0</v>
      </c>
      <c r="L86" s="10">
        <v>0.12887800466639998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0.048838322666199994</v>
      </c>
      <c r="S86" s="9">
        <v>0</v>
      </c>
      <c r="T86" s="9">
        <v>0</v>
      </c>
      <c r="U86" s="9">
        <v>0</v>
      </c>
      <c r="V86" s="10">
        <v>0.0365682249665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0.0168047626666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0.0005251488333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65.4648340121246</v>
      </c>
      <c r="AW86" s="9">
        <v>7.139407760474951</v>
      </c>
      <c r="AX86" s="9">
        <v>0</v>
      </c>
      <c r="AY86" s="9">
        <v>0</v>
      </c>
      <c r="AZ86" s="10">
        <v>13.107449798830503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6.1694467841618</v>
      </c>
      <c r="BG86" s="9">
        <v>0</v>
      </c>
      <c r="BH86" s="9">
        <v>0</v>
      </c>
      <c r="BI86" s="9">
        <v>0</v>
      </c>
      <c r="BJ86" s="10">
        <v>0.5890350870989001</v>
      </c>
      <c r="BK86" s="17">
        <f t="shared" si="2"/>
        <v>93.11553343568957</v>
      </c>
      <c r="BL86" s="16"/>
      <c r="BM86" s="50"/>
    </row>
    <row r="87" spans="1:65" s="12" customFormat="1" ht="15">
      <c r="A87" s="5"/>
      <c r="B87" s="8" t="s">
        <v>126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0.31282607999980006</v>
      </c>
      <c r="I87" s="9">
        <v>0</v>
      </c>
      <c r="J87" s="9">
        <v>0</v>
      </c>
      <c r="K87" s="9">
        <v>0</v>
      </c>
      <c r="L87" s="10">
        <v>0.0329717754998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0.0377398259664</v>
      </c>
      <c r="S87" s="9">
        <v>0</v>
      </c>
      <c r="T87" s="9">
        <v>0</v>
      </c>
      <c r="U87" s="9">
        <v>0</v>
      </c>
      <c r="V87" s="10">
        <v>0.0054620426666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0.08157394803330001</v>
      </c>
      <c r="AC87" s="9">
        <v>0</v>
      </c>
      <c r="AD87" s="9">
        <v>0</v>
      </c>
      <c r="AE87" s="9">
        <v>0</v>
      </c>
      <c r="AF87" s="10">
        <v>0.0374218999666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0.000491552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40.0899054865657</v>
      </c>
      <c r="AW87" s="9">
        <v>3.4931067968082465</v>
      </c>
      <c r="AX87" s="9">
        <v>0</v>
      </c>
      <c r="AY87" s="9">
        <v>0</v>
      </c>
      <c r="AZ87" s="10">
        <v>25.4779708611653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13.427062049531703</v>
      </c>
      <c r="BG87" s="9">
        <v>0.23594496000000004</v>
      </c>
      <c r="BH87" s="9">
        <v>0</v>
      </c>
      <c r="BI87" s="9">
        <v>0</v>
      </c>
      <c r="BJ87" s="10">
        <v>1.0574162103995</v>
      </c>
      <c r="BK87" s="17">
        <f t="shared" si="2"/>
        <v>84.28989348860294</v>
      </c>
      <c r="BL87" s="16"/>
      <c r="BM87" s="50"/>
    </row>
    <row r="88" spans="1:65" s="12" customFormat="1" ht="15">
      <c r="A88" s="5"/>
      <c r="B88" s="8" t="s">
        <v>127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0.0997450954664</v>
      </c>
      <c r="I88" s="9">
        <v>0</v>
      </c>
      <c r="J88" s="9">
        <v>0</v>
      </c>
      <c r="K88" s="9">
        <v>0</v>
      </c>
      <c r="L88" s="10">
        <v>0.0719115583999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0.0346681066663</v>
      </c>
      <c r="S88" s="9">
        <v>0</v>
      </c>
      <c r="T88" s="9">
        <v>0</v>
      </c>
      <c r="U88" s="9">
        <v>0</v>
      </c>
      <c r="V88" s="10">
        <v>0.0722652165331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0.0196282066666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0.0010795513666000001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39.8659663194582</v>
      </c>
      <c r="AW88" s="9">
        <v>3.6105069128452048</v>
      </c>
      <c r="AX88" s="9">
        <v>0</v>
      </c>
      <c r="AY88" s="9">
        <v>0</v>
      </c>
      <c r="AZ88" s="10">
        <v>9.902413421431298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9.768751517895499</v>
      </c>
      <c r="BG88" s="9">
        <v>0</v>
      </c>
      <c r="BH88" s="9">
        <v>0</v>
      </c>
      <c r="BI88" s="9">
        <v>0</v>
      </c>
      <c r="BJ88" s="10">
        <v>0.8820627190324001</v>
      </c>
      <c r="BK88" s="17">
        <f t="shared" si="2"/>
        <v>64.3289986257615</v>
      </c>
      <c r="BL88" s="16"/>
      <c r="BM88" s="50"/>
    </row>
    <row r="89" spans="1:65" s="12" customFormat="1" ht="15">
      <c r="A89" s="5"/>
      <c r="B89" s="8" t="s">
        <v>182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0.325440528</v>
      </c>
      <c r="I89" s="9">
        <v>0</v>
      </c>
      <c r="J89" s="9">
        <v>0</v>
      </c>
      <c r="K89" s="9">
        <v>0</v>
      </c>
      <c r="L89" s="10">
        <v>0.21066462749999998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0.09095869039999999</v>
      </c>
      <c r="S89" s="9">
        <v>0</v>
      </c>
      <c r="T89" s="9">
        <v>0</v>
      </c>
      <c r="U89" s="9">
        <v>0</v>
      </c>
      <c r="V89" s="10">
        <v>0.013143535666599999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0.2266485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0.010564124999999999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25.708452695532298</v>
      </c>
      <c r="AW89" s="9">
        <v>3.4250061796267164</v>
      </c>
      <c r="AX89" s="9">
        <v>0</v>
      </c>
      <c r="AY89" s="9">
        <v>0</v>
      </c>
      <c r="AZ89" s="10">
        <v>15.3563800299997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3.6155716220995</v>
      </c>
      <c r="BG89" s="9">
        <v>0.6338475</v>
      </c>
      <c r="BH89" s="9">
        <v>0</v>
      </c>
      <c r="BI89" s="9">
        <v>0</v>
      </c>
      <c r="BJ89" s="10">
        <v>0.1735205404998</v>
      </c>
      <c r="BK89" s="17">
        <f t="shared" si="2"/>
        <v>49.79019857432462</v>
      </c>
      <c r="BL89" s="16"/>
      <c r="BM89" s="50"/>
    </row>
    <row r="90" spans="1:65" s="12" customFormat="1" ht="15">
      <c r="A90" s="5"/>
      <c r="B90" s="8" t="s">
        <v>186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0.1448292416664</v>
      </c>
      <c r="I90" s="9">
        <v>0</v>
      </c>
      <c r="J90" s="9">
        <v>0</v>
      </c>
      <c r="K90" s="9">
        <v>0</v>
      </c>
      <c r="L90" s="10">
        <v>0.0767886583332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0.0285381648331</v>
      </c>
      <c r="S90" s="9">
        <v>0</v>
      </c>
      <c r="T90" s="9">
        <v>0</v>
      </c>
      <c r="U90" s="9">
        <v>0</v>
      </c>
      <c r="V90" s="10">
        <v>0.01749615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0.2414490833333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40.3231764334277</v>
      </c>
      <c r="AW90" s="9">
        <v>4.573045639077017</v>
      </c>
      <c r="AX90" s="9">
        <v>0</v>
      </c>
      <c r="AY90" s="9">
        <v>0</v>
      </c>
      <c r="AZ90" s="10">
        <v>11.395121518731404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5.610456899329101</v>
      </c>
      <c r="BG90" s="9">
        <v>0.1545274133332</v>
      </c>
      <c r="BH90" s="9">
        <v>0</v>
      </c>
      <c r="BI90" s="9">
        <v>0</v>
      </c>
      <c r="BJ90" s="10">
        <v>0.7546483310325001</v>
      </c>
      <c r="BK90" s="17">
        <f t="shared" si="2"/>
        <v>63.320077533096914</v>
      </c>
      <c r="BL90" s="16"/>
      <c r="BM90" s="50"/>
    </row>
    <row r="91" spans="1:65" s="12" customFormat="1" ht="15">
      <c r="A91" s="5"/>
      <c r="B91" s="8" t="s">
        <v>202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0.20226334823309997</v>
      </c>
      <c r="I91" s="9">
        <v>0</v>
      </c>
      <c r="J91" s="9">
        <v>0</v>
      </c>
      <c r="K91" s="9">
        <v>0</v>
      </c>
      <c r="L91" s="10">
        <v>0.18567725056640003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0.060707912999799996</v>
      </c>
      <c r="S91" s="9">
        <v>0</v>
      </c>
      <c r="T91" s="9">
        <v>0</v>
      </c>
      <c r="U91" s="9">
        <v>0</v>
      </c>
      <c r="V91" s="10">
        <v>0.0405007762332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19.410907198960796</v>
      </c>
      <c r="AW91" s="9">
        <v>1.5273011941273162</v>
      </c>
      <c r="AX91" s="9">
        <v>0</v>
      </c>
      <c r="AY91" s="9">
        <v>0</v>
      </c>
      <c r="AZ91" s="10">
        <v>12.3697826802639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3.5506052280961</v>
      </c>
      <c r="BG91" s="9">
        <v>1.4433968213333</v>
      </c>
      <c r="BH91" s="9">
        <v>0</v>
      </c>
      <c r="BI91" s="9">
        <v>0</v>
      </c>
      <c r="BJ91" s="10">
        <v>2.0389378713649</v>
      </c>
      <c r="BK91" s="17">
        <f t="shared" si="2"/>
        <v>40.83008028217881</v>
      </c>
      <c r="BL91" s="16"/>
      <c r="BM91" s="50"/>
    </row>
    <row r="92" spans="1:65" s="12" customFormat="1" ht="15">
      <c r="A92" s="5"/>
      <c r="B92" s="8" t="s">
        <v>244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0.3371143798</v>
      </c>
      <c r="I92" s="9">
        <v>0</v>
      </c>
      <c r="J92" s="9">
        <v>0</v>
      </c>
      <c r="K92" s="9">
        <v>0</v>
      </c>
      <c r="L92" s="10">
        <v>0.2657588406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0.0681342513</v>
      </c>
      <c r="S92" s="9">
        <v>0</v>
      </c>
      <c r="T92" s="9">
        <v>0</v>
      </c>
      <c r="U92" s="9">
        <v>0</v>
      </c>
      <c r="V92" s="10">
        <v>0.0029900404333000003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57.611717243265794</v>
      </c>
      <c r="AW92" s="9">
        <v>13.406800467193271</v>
      </c>
      <c r="AX92" s="9">
        <v>0</v>
      </c>
      <c r="AY92" s="9">
        <v>0</v>
      </c>
      <c r="AZ92" s="10">
        <v>15.709611239432801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8.742139415132401</v>
      </c>
      <c r="BG92" s="9">
        <v>0.15153345</v>
      </c>
      <c r="BH92" s="9">
        <v>0</v>
      </c>
      <c r="BI92" s="9">
        <v>0</v>
      </c>
      <c r="BJ92" s="10">
        <v>1.1603293714994</v>
      </c>
      <c r="BK92" s="17">
        <f t="shared" si="2"/>
        <v>97.45612869865697</v>
      </c>
      <c r="BL92" s="16"/>
      <c r="BM92" s="50"/>
    </row>
    <row r="93" spans="1:65" s="12" customFormat="1" ht="15">
      <c r="A93" s="5"/>
      <c r="B93" s="8" t="s">
        <v>297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0.5417917543995</v>
      </c>
      <c r="I93" s="9">
        <v>0</v>
      </c>
      <c r="J93" s="9">
        <v>0</v>
      </c>
      <c r="K93" s="9">
        <v>0</v>
      </c>
      <c r="L93" s="10">
        <v>0.0730356531665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0.0301041337997</v>
      </c>
      <c r="S93" s="9">
        <v>0</v>
      </c>
      <c r="T93" s="9">
        <v>0</v>
      </c>
      <c r="U93" s="9">
        <v>0</v>
      </c>
      <c r="V93" s="10">
        <v>0.1902149110665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0.0010188996666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85.30789142292589</v>
      </c>
      <c r="AW93" s="9">
        <v>6.781829863358044</v>
      </c>
      <c r="AX93" s="9">
        <v>0</v>
      </c>
      <c r="AY93" s="9">
        <v>0</v>
      </c>
      <c r="AZ93" s="10">
        <v>4.3317021225987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15.0788089445279</v>
      </c>
      <c r="BG93" s="9">
        <v>0.8762537133332</v>
      </c>
      <c r="BH93" s="9">
        <v>0</v>
      </c>
      <c r="BI93" s="9">
        <v>0</v>
      </c>
      <c r="BJ93" s="10">
        <v>0.8104514611656999</v>
      </c>
      <c r="BK93" s="17">
        <f t="shared" si="2"/>
        <v>114.02310288000824</v>
      </c>
      <c r="BL93" s="16"/>
      <c r="BM93" s="50"/>
    </row>
    <row r="94" spans="1:65" s="12" customFormat="1" ht="15">
      <c r="A94" s="5"/>
      <c r="B94" s="8" t="s">
        <v>301</v>
      </c>
      <c r="C94" s="11">
        <v>0</v>
      </c>
      <c r="D94" s="9">
        <v>2.0007213333333</v>
      </c>
      <c r="E94" s="9">
        <v>0</v>
      </c>
      <c r="F94" s="9">
        <v>0</v>
      </c>
      <c r="G94" s="10">
        <v>0</v>
      </c>
      <c r="H94" s="11">
        <v>0.153585373233</v>
      </c>
      <c r="I94" s="9">
        <v>0</v>
      </c>
      <c r="J94" s="9">
        <v>0</v>
      </c>
      <c r="K94" s="9">
        <v>0</v>
      </c>
      <c r="L94" s="10">
        <v>0.2122765334664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0.0405146069998</v>
      </c>
      <c r="S94" s="9">
        <v>0</v>
      </c>
      <c r="T94" s="9">
        <v>0</v>
      </c>
      <c r="U94" s="9">
        <v>0</v>
      </c>
      <c r="V94" s="10">
        <v>0.045016229999800005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13.7162081196328</v>
      </c>
      <c r="AW94" s="9">
        <v>0.049973098006270374</v>
      </c>
      <c r="AX94" s="9">
        <v>0</v>
      </c>
      <c r="AY94" s="9">
        <v>0</v>
      </c>
      <c r="AZ94" s="10">
        <v>2.4506998514665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1.7424104441994996</v>
      </c>
      <c r="BG94" s="9">
        <v>0</v>
      </c>
      <c r="BH94" s="9">
        <v>0</v>
      </c>
      <c r="BI94" s="9">
        <v>0</v>
      </c>
      <c r="BJ94" s="10">
        <v>0.2159246767666</v>
      </c>
      <c r="BK94" s="17">
        <f t="shared" si="2"/>
        <v>20.62733026710397</v>
      </c>
      <c r="BL94" s="16"/>
      <c r="BM94" s="50"/>
    </row>
    <row r="95" spans="1:65" s="12" customFormat="1" ht="15">
      <c r="A95" s="5"/>
      <c r="B95" s="8" t="s">
        <v>128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9.3465721470662</v>
      </c>
      <c r="I95" s="9">
        <v>2.2551903212999</v>
      </c>
      <c r="J95" s="9">
        <v>0</v>
      </c>
      <c r="K95" s="9">
        <v>0</v>
      </c>
      <c r="L95" s="10">
        <v>1.9663264417996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0.0713205841665</v>
      </c>
      <c r="S95" s="9">
        <v>1.7639589317665998</v>
      </c>
      <c r="T95" s="9">
        <v>0.0278845009</v>
      </c>
      <c r="U95" s="9">
        <v>0</v>
      </c>
      <c r="V95" s="10">
        <v>0.5275811838997001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0.0025213207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1.4284022564325</v>
      </c>
      <c r="AW95" s="9">
        <v>4.14685849946958</v>
      </c>
      <c r="AX95" s="9">
        <v>0</v>
      </c>
      <c r="AY95" s="9">
        <v>0</v>
      </c>
      <c r="AZ95" s="10">
        <v>6.489998390298199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1.1341158591313998</v>
      </c>
      <c r="BG95" s="9">
        <v>0.1353075818333</v>
      </c>
      <c r="BH95" s="9">
        <v>0</v>
      </c>
      <c r="BI95" s="9">
        <v>0</v>
      </c>
      <c r="BJ95" s="10">
        <v>1.148746275999</v>
      </c>
      <c r="BK95" s="17">
        <f t="shared" si="2"/>
        <v>30.444784294762478</v>
      </c>
      <c r="BL95" s="16"/>
      <c r="BM95" s="50"/>
    </row>
    <row r="96" spans="1:65" s="12" customFormat="1" ht="15">
      <c r="A96" s="5"/>
      <c r="B96" s="8" t="s">
        <v>187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5.934844074799999</v>
      </c>
      <c r="I96" s="9">
        <v>4.672443876</v>
      </c>
      <c r="J96" s="9">
        <v>0</v>
      </c>
      <c r="K96" s="9">
        <v>0</v>
      </c>
      <c r="L96" s="10">
        <v>15.129960310499998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3.8674791811663995</v>
      </c>
      <c r="S96" s="9">
        <v>1.8840499499999999</v>
      </c>
      <c r="T96" s="9">
        <v>0</v>
      </c>
      <c r="U96" s="9">
        <v>0</v>
      </c>
      <c r="V96" s="10">
        <v>2.9015771943332003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0.12737016</v>
      </c>
      <c r="AC96" s="9">
        <v>0</v>
      </c>
      <c r="AD96" s="9">
        <v>0</v>
      </c>
      <c r="AE96" s="9">
        <v>0</v>
      </c>
      <c r="AF96" s="10">
        <v>0.23351196000000002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94.79298332036622</v>
      </c>
      <c r="AW96" s="9">
        <v>56.844633701435406</v>
      </c>
      <c r="AX96" s="9">
        <v>0</v>
      </c>
      <c r="AY96" s="9">
        <v>0</v>
      </c>
      <c r="AZ96" s="10">
        <v>28.451169243599498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20.071403896366004</v>
      </c>
      <c r="BG96" s="9">
        <v>17.9167146120333</v>
      </c>
      <c r="BH96" s="9">
        <v>0.7960635</v>
      </c>
      <c r="BI96" s="9">
        <v>0</v>
      </c>
      <c r="BJ96" s="10">
        <v>3.247927888333</v>
      </c>
      <c r="BK96" s="17">
        <f t="shared" si="2"/>
        <v>256.872132868933</v>
      </c>
      <c r="BL96" s="16"/>
      <c r="BM96" s="50"/>
    </row>
    <row r="97" spans="1:65" s="12" customFormat="1" ht="15">
      <c r="A97" s="5"/>
      <c r="B97" s="8" t="s">
        <v>203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6.844911098266399</v>
      </c>
      <c r="I97" s="9">
        <v>28.274175433199797</v>
      </c>
      <c r="J97" s="9">
        <v>0.78918925</v>
      </c>
      <c r="K97" s="9">
        <v>0</v>
      </c>
      <c r="L97" s="10">
        <v>1.1079164817663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1.9067538639996</v>
      </c>
      <c r="S97" s="9">
        <v>0</v>
      </c>
      <c r="T97" s="9">
        <v>0</v>
      </c>
      <c r="U97" s="9">
        <v>0</v>
      </c>
      <c r="V97" s="10">
        <v>1.5949698918664998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32.28322946036269</v>
      </c>
      <c r="AW97" s="9">
        <v>6.502124357845389</v>
      </c>
      <c r="AX97" s="9">
        <v>0</v>
      </c>
      <c r="AY97" s="9">
        <v>0</v>
      </c>
      <c r="AZ97" s="10">
        <v>13.9519468320321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3.9643071472649</v>
      </c>
      <c r="BG97" s="9">
        <v>0.10478846666660001</v>
      </c>
      <c r="BH97" s="9">
        <v>0</v>
      </c>
      <c r="BI97" s="9">
        <v>0</v>
      </c>
      <c r="BJ97" s="10">
        <v>0.2838052351329</v>
      </c>
      <c r="BK97" s="17">
        <f t="shared" si="2"/>
        <v>97.60811751840319</v>
      </c>
      <c r="BL97" s="16"/>
      <c r="BM97" s="50"/>
    </row>
    <row r="98" spans="1:65" s="12" customFormat="1" ht="15">
      <c r="A98" s="5"/>
      <c r="B98" s="8" t="s">
        <v>204</v>
      </c>
      <c r="C98" s="11">
        <v>0</v>
      </c>
      <c r="D98" s="9">
        <v>0.15694705</v>
      </c>
      <c r="E98" s="9">
        <v>0</v>
      </c>
      <c r="F98" s="9">
        <v>0</v>
      </c>
      <c r="G98" s="10">
        <v>0</v>
      </c>
      <c r="H98" s="11">
        <v>0.0010463136666000001</v>
      </c>
      <c r="I98" s="9">
        <v>61.9058097771333</v>
      </c>
      <c r="J98" s="9">
        <v>0</v>
      </c>
      <c r="K98" s="9">
        <v>0</v>
      </c>
      <c r="L98" s="10">
        <v>0.1073517821999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0.5236799901665999</v>
      </c>
      <c r="S98" s="9">
        <v>0</v>
      </c>
      <c r="T98" s="9">
        <v>0</v>
      </c>
      <c r="U98" s="9">
        <v>0</v>
      </c>
      <c r="V98" s="10">
        <v>0.0029296782666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0.18775725802317864</v>
      </c>
      <c r="AW98" s="9">
        <v>0</v>
      </c>
      <c r="AX98" s="9">
        <v>0</v>
      </c>
      <c r="AY98" s="9">
        <v>0</v>
      </c>
      <c r="AZ98" s="10">
        <v>0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0</v>
      </c>
      <c r="BG98" s="9">
        <v>20.9211933333333</v>
      </c>
      <c r="BH98" s="9">
        <v>0</v>
      </c>
      <c r="BI98" s="9">
        <v>0</v>
      </c>
      <c r="BJ98" s="10">
        <v>0.006276358</v>
      </c>
      <c r="BK98" s="17">
        <f t="shared" si="2"/>
        <v>83.81299154078947</v>
      </c>
      <c r="BL98" s="16"/>
      <c r="BM98" s="50"/>
    </row>
    <row r="99" spans="1:65" s="12" customFormat="1" ht="15">
      <c r="A99" s="5"/>
      <c r="B99" s="8" t="s">
        <v>245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0.018998019999999997</v>
      </c>
      <c r="I99" s="9">
        <v>41.846990000000005</v>
      </c>
      <c r="J99" s="9">
        <v>0</v>
      </c>
      <c r="K99" s="9">
        <v>0</v>
      </c>
      <c r="L99" s="10">
        <v>0.159377984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0.003080760000000001</v>
      </c>
      <c r="S99" s="9">
        <v>41.0768</v>
      </c>
      <c r="T99" s="9">
        <v>0</v>
      </c>
      <c r="U99" s="9">
        <v>0</v>
      </c>
      <c r="V99" s="10">
        <v>0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0.030216515666600004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0.292946558666</v>
      </c>
      <c r="AW99" s="9">
        <v>5.121443333334593</v>
      </c>
      <c r="AX99" s="9">
        <v>0</v>
      </c>
      <c r="AY99" s="9">
        <v>0</v>
      </c>
      <c r="AZ99" s="10">
        <v>0.318553775333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0.0138278969999</v>
      </c>
      <c r="BG99" s="9">
        <v>0</v>
      </c>
      <c r="BH99" s="9">
        <v>0</v>
      </c>
      <c r="BI99" s="9">
        <v>0</v>
      </c>
      <c r="BJ99" s="10">
        <v>0.0015364329999</v>
      </c>
      <c r="BK99" s="17">
        <f t="shared" si="2"/>
        <v>88.88377127700001</v>
      </c>
      <c r="BL99" s="16"/>
      <c r="BM99" s="50"/>
    </row>
    <row r="100" spans="1:65" s="12" customFormat="1" ht="15">
      <c r="A100" s="5"/>
      <c r="B100" s="8" t="s">
        <v>246</v>
      </c>
      <c r="C100" s="11">
        <v>0</v>
      </c>
      <c r="D100" s="9">
        <v>0</v>
      </c>
      <c r="E100" s="9">
        <v>0</v>
      </c>
      <c r="F100" s="9">
        <v>0</v>
      </c>
      <c r="G100" s="10">
        <v>0</v>
      </c>
      <c r="H100" s="11">
        <v>0.05765302036650001</v>
      </c>
      <c r="I100" s="9">
        <v>48.9788620947999</v>
      </c>
      <c r="J100" s="9">
        <v>3.072097</v>
      </c>
      <c r="K100" s="9">
        <v>0</v>
      </c>
      <c r="L100" s="10">
        <v>0.3963723190666001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0.5540014923331</v>
      </c>
      <c r="S100" s="9">
        <v>65.53806933333331</v>
      </c>
      <c r="T100" s="9">
        <v>0</v>
      </c>
      <c r="U100" s="9">
        <v>0</v>
      </c>
      <c r="V100" s="10">
        <v>0.0330762443666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2.7487618992658</v>
      </c>
      <c r="AW100" s="9">
        <v>1.4306063337217823</v>
      </c>
      <c r="AX100" s="9">
        <v>0</v>
      </c>
      <c r="AY100" s="9">
        <v>0</v>
      </c>
      <c r="AZ100" s="10">
        <v>0.1483743139998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0.09498204199969999</v>
      </c>
      <c r="BG100" s="9">
        <v>0</v>
      </c>
      <c r="BH100" s="9">
        <v>0</v>
      </c>
      <c r="BI100" s="9">
        <v>0</v>
      </c>
      <c r="BJ100" s="10">
        <v>0.016349786666600002</v>
      </c>
      <c r="BK100" s="17">
        <f t="shared" si="2"/>
        <v>123.06920587991968</v>
      </c>
      <c r="BL100" s="16"/>
      <c r="BM100" s="50"/>
    </row>
    <row r="101" spans="1:65" s="12" customFormat="1" ht="15">
      <c r="A101" s="5"/>
      <c r="B101" s="8" t="s">
        <v>247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1.4515095251663</v>
      </c>
      <c r="I101" s="9">
        <v>20.4971066666665</v>
      </c>
      <c r="J101" s="9">
        <v>0</v>
      </c>
      <c r="K101" s="9">
        <v>0</v>
      </c>
      <c r="L101" s="10">
        <v>1.8965474307664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1.9115394910993</v>
      </c>
      <c r="S101" s="9">
        <v>3.0832983856665</v>
      </c>
      <c r="T101" s="9">
        <v>2.1521961999999</v>
      </c>
      <c r="U101" s="9">
        <v>0</v>
      </c>
      <c r="V101" s="10">
        <v>1.3515792135997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36.1735193099935</v>
      </c>
      <c r="AW101" s="9">
        <v>10.257456312187626</v>
      </c>
      <c r="AX101" s="9">
        <v>0</v>
      </c>
      <c r="AY101" s="9">
        <v>0</v>
      </c>
      <c r="AZ101" s="10">
        <v>9.510172312565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6.6332119948636015</v>
      </c>
      <c r="BG101" s="9">
        <v>13.7989934999999</v>
      </c>
      <c r="BH101" s="9">
        <v>0.2555369166666</v>
      </c>
      <c r="BI101" s="9">
        <v>0</v>
      </c>
      <c r="BJ101" s="10">
        <v>1.7080176069996</v>
      </c>
      <c r="BK101" s="17">
        <f t="shared" si="2"/>
        <v>110.68068486624043</v>
      </c>
      <c r="BL101" s="16"/>
      <c r="BM101" s="50"/>
    </row>
    <row r="102" spans="1:65" s="12" customFormat="1" ht="15">
      <c r="A102" s="5"/>
      <c r="B102" s="8" t="s">
        <v>298</v>
      </c>
      <c r="C102" s="11">
        <v>0</v>
      </c>
      <c r="D102" s="9">
        <v>2.80835225</v>
      </c>
      <c r="E102" s="9">
        <v>0</v>
      </c>
      <c r="F102" s="9">
        <v>0</v>
      </c>
      <c r="G102" s="10">
        <v>0</v>
      </c>
      <c r="H102" s="11">
        <v>0.0025530475</v>
      </c>
      <c r="I102" s="9">
        <v>15.318285</v>
      </c>
      <c r="J102" s="9">
        <v>0</v>
      </c>
      <c r="K102" s="9">
        <v>0</v>
      </c>
      <c r="L102" s="10">
        <v>15.456762296399999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1.0217296095000001</v>
      </c>
      <c r="S102" s="9">
        <v>10.21219</v>
      </c>
      <c r="T102" s="9">
        <v>0</v>
      </c>
      <c r="U102" s="9">
        <v>0</v>
      </c>
      <c r="V102" s="10">
        <v>0.0310777366666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0.2932411562661</v>
      </c>
      <c r="AW102" s="9">
        <v>1.0210346666290904</v>
      </c>
      <c r="AX102" s="9">
        <v>0</v>
      </c>
      <c r="AY102" s="9">
        <v>0</v>
      </c>
      <c r="AZ102" s="10">
        <v>0.26928768296649996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0.050030698666399996</v>
      </c>
      <c r="BG102" s="9">
        <v>15.31552</v>
      </c>
      <c r="BH102" s="9">
        <v>0</v>
      </c>
      <c r="BI102" s="9">
        <v>0</v>
      </c>
      <c r="BJ102" s="10">
        <v>0.006126208</v>
      </c>
      <c r="BK102" s="17">
        <f t="shared" si="2"/>
        <v>61.80619035259468</v>
      </c>
      <c r="BL102" s="16"/>
      <c r="BM102" s="50"/>
    </row>
    <row r="103" spans="1:65" s="12" customFormat="1" ht="15">
      <c r="A103" s="5"/>
      <c r="B103" s="8" t="s">
        <v>302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0.8727954402663</v>
      </c>
      <c r="I103" s="9">
        <v>0</v>
      </c>
      <c r="J103" s="9">
        <v>0</v>
      </c>
      <c r="K103" s="9">
        <v>0</v>
      </c>
      <c r="L103" s="10">
        <v>0.4281002965663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1.5667566298994</v>
      </c>
      <c r="S103" s="9">
        <v>1.0117543333333001</v>
      </c>
      <c r="T103" s="9">
        <v>0</v>
      </c>
      <c r="U103" s="9">
        <v>0</v>
      </c>
      <c r="V103" s="10">
        <v>0.039154892699800006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21.7785289204989</v>
      </c>
      <c r="AW103" s="9">
        <v>2.067946704816408</v>
      </c>
      <c r="AX103" s="9">
        <v>0</v>
      </c>
      <c r="AY103" s="9">
        <v>0</v>
      </c>
      <c r="AZ103" s="10">
        <v>5.654010672899699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3.8061382880331</v>
      </c>
      <c r="BG103" s="9">
        <v>1.5154515</v>
      </c>
      <c r="BH103" s="9">
        <v>0</v>
      </c>
      <c r="BI103" s="9">
        <v>0</v>
      </c>
      <c r="BJ103" s="10">
        <v>2.5894936195332</v>
      </c>
      <c r="BK103" s="17">
        <f t="shared" si="2"/>
        <v>41.330131298546405</v>
      </c>
      <c r="BL103" s="16"/>
      <c r="BM103" s="50"/>
    </row>
    <row r="104" spans="1:65" s="12" customFormat="1" ht="15">
      <c r="A104" s="5"/>
      <c r="B104" s="8" t="s">
        <v>299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0.6310716441333</v>
      </c>
      <c r="I104" s="9">
        <v>254.35500000000002</v>
      </c>
      <c r="J104" s="9">
        <v>0</v>
      </c>
      <c r="K104" s="9">
        <v>0</v>
      </c>
      <c r="L104" s="10">
        <v>0.0203484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0.0305226</v>
      </c>
      <c r="S104" s="9">
        <v>63.0882560166</v>
      </c>
      <c r="T104" s="9">
        <v>0</v>
      </c>
      <c r="U104" s="9">
        <v>0</v>
      </c>
      <c r="V104" s="10">
        <v>0.0305226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0.03357024001875833</v>
      </c>
      <c r="AW104" s="9">
        <v>0</v>
      </c>
      <c r="AX104" s="9">
        <v>0</v>
      </c>
      <c r="AY104" s="9">
        <v>0</v>
      </c>
      <c r="AZ104" s="10">
        <v>16.3009923635333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0.00152592</v>
      </c>
      <c r="BG104" s="9">
        <v>91.5552</v>
      </c>
      <c r="BH104" s="9">
        <v>0</v>
      </c>
      <c r="BI104" s="9">
        <v>0</v>
      </c>
      <c r="BJ104" s="10">
        <v>1.9333406400000002</v>
      </c>
      <c r="BK104" s="17">
        <f aca="true" t="shared" si="4" ref="BK104:BK171">SUM(C104:BJ104)</f>
        <v>427.98035042428535</v>
      </c>
      <c r="BL104" s="16"/>
      <c r="BM104" s="50"/>
    </row>
    <row r="105" spans="1:65" s="12" customFormat="1" ht="15">
      <c r="A105" s="5"/>
      <c r="B105" s="8" t="s">
        <v>303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0</v>
      </c>
      <c r="I105" s="9">
        <v>262.5616066666666</v>
      </c>
      <c r="J105" s="9">
        <v>0</v>
      </c>
      <c r="K105" s="9">
        <v>0</v>
      </c>
      <c r="L105" s="10">
        <v>29.132220111999803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2.0197046666666</v>
      </c>
      <c r="S105" s="9">
        <v>0</v>
      </c>
      <c r="T105" s="9">
        <v>0</v>
      </c>
      <c r="U105" s="9">
        <v>0</v>
      </c>
      <c r="V105" s="10">
        <v>0.0008280790000000001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0.3809746504666</v>
      </c>
      <c r="AW105" s="9">
        <v>13.126611333247125</v>
      </c>
      <c r="AX105" s="9">
        <v>0</v>
      </c>
      <c r="AY105" s="9">
        <v>0</v>
      </c>
      <c r="AZ105" s="10">
        <v>0.5376861949999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</v>
      </c>
      <c r="BG105" s="9">
        <v>100.9739333333333</v>
      </c>
      <c r="BH105" s="9">
        <v>0</v>
      </c>
      <c r="BI105" s="9">
        <v>0</v>
      </c>
      <c r="BJ105" s="10">
        <v>0</v>
      </c>
      <c r="BK105" s="17">
        <f t="shared" si="4"/>
        <v>408.7335650363799</v>
      </c>
      <c r="BL105" s="16"/>
      <c r="BM105" s="50"/>
    </row>
    <row r="106" spans="1:65" s="12" customFormat="1" ht="15">
      <c r="A106" s="5"/>
      <c r="B106" s="8" t="s">
        <v>304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0.179886945</v>
      </c>
      <c r="I106" s="9">
        <v>146.72343</v>
      </c>
      <c r="J106" s="9">
        <v>0</v>
      </c>
      <c r="K106" s="9">
        <v>0</v>
      </c>
      <c r="L106" s="10">
        <v>0.1635061785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0.0005024774999999999</v>
      </c>
      <c r="S106" s="9">
        <v>0</v>
      </c>
      <c r="T106" s="9">
        <v>0</v>
      </c>
      <c r="U106" s="9">
        <v>0</v>
      </c>
      <c r="V106" s="10">
        <v>0.0009044594999999999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4.639964863013759</v>
      </c>
      <c r="AW106" s="9">
        <v>0</v>
      </c>
      <c r="AX106" s="9">
        <v>0</v>
      </c>
      <c r="AY106" s="9">
        <v>0</v>
      </c>
      <c r="AZ106" s="10">
        <v>0.2246682383664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0.016077877333300003</v>
      </c>
      <c r="BG106" s="9">
        <v>50.243366666666596</v>
      </c>
      <c r="BH106" s="9">
        <v>0</v>
      </c>
      <c r="BI106" s="9">
        <v>0</v>
      </c>
      <c r="BJ106" s="10">
        <v>0.0006029204</v>
      </c>
      <c r="BK106" s="17">
        <f t="shared" si="4"/>
        <v>202.19291062628005</v>
      </c>
      <c r="BL106" s="16"/>
      <c r="BM106" s="50"/>
    </row>
    <row r="107" spans="1:65" s="12" customFormat="1" ht="15">
      <c r="A107" s="5"/>
      <c r="B107" s="8" t="s">
        <v>309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1.7639428420000003</v>
      </c>
      <c r="I107" s="9">
        <v>0.420972</v>
      </c>
      <c r="J107" s="9">
        <v>0</v>
      </c>
      <c r="K107" s="9">
        <v>0</v>
      </c>
      <c r="L107" s="10">
        <v>2.5557210120000002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0.14956765200000002</v>
      </c>
      <c r="S107" s="9">
        <v>0</v>
      </c>
      <c r="T107" s="9">
        <v>0</v>
      </c>
      <c r="U107" s="9">
        <v>0</v>
      </c>
      <c r="V107" s="10">
        <v>0.092543678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43.3627693481621</v>
      </c>
      <c r="AW107" s="9">
        <v>7.628977800695938</v>
      </c>
      <c r="AX107" s="9">
        <v>0</v>
      </c>
      <c r="AY107" s="9">
        <v>0</v>
      </c>
      <c r="AZ107" s="10">
        <v>9.238976298598999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1.0824838557651002</v>
      </c>
      <c r="BG107" s="9">
        <v>0.0245492333333</v>
      </c>
      <c r="BH107" s="9">
        <v>0</v>
      </c>
      <c r="BI107" s="9">
        <v>0</v>
      </c>
      <c r="BJ107" s="10">
        <v>1.3764111820998</v>
      </c>
      <c r="BK107" s="17">
        <f t="shared" si="4"/>
        <v>67.69691490265524</v>
      </c>
      <c r="BL107" s="16"/>
      <c r="BM107" s="50"/>
    </row>
    <row r="108" spans="1:65" s="12" customFormat="1" ht="15">
      <c r="A108" s="5"/>
      <c r="B108" s="8" t="s">
        <v>310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0.5752316006666001</v>
      </c>
      <c r="I108" s="9">
        <v>19.837125</v>
      </c>
      <c r="J108" s="9">
        <v>1.20225</v>
      </c>
      <c r="K108" s="9">
        <v>0</v>
      </c>
      <c r="L108" s="10">
        <v>0.006612375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0.0153286875</v>
      </c>
      <c r="S108" s="9">
        <v>9.016875</v>
      </c>
      <c r="T108" s="9">
        <v>0</v>
      </c>
      <c r="U108" s="9">
        <v>0</v>
      </c>
      <c r="V108" s="10">
        <v>0.0011721938333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0.0009016299999999999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0.5024542490664999</v>
      </c>
      <c r="AW108" s="9">
        <v>0.3408643332947337</v>
      </c>
      <c r="AX108" s="9">
        <v>0</v>
      </c>
      <c r="AY108" s="9">
        <v>0</v>
      </c>
      <c r="AZ108" s="10">
        <v>4.8565593433664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0.030054333333199998</v>
      </c>
      <c r="BG108" s="9">
        <v>0</v>
      </c>
      <c r="BH108" s="9">
        <v>0</v>
      </c>
      <c r="BI108" s="9">
        <v>0</v>
      </c>
      <c r="BJ108" s="10">
        <v>0.00030054333329999997</v>
      </c>
      <c r="BK108" s="17">
        <f t="shared" si="4"/>
        <v>36.385729289394035</v>
      </c>
      <c r="BL108" s="16"/>
      <c r="BM108" s="50"/>
    </row>
    <row r="109" spans="1:65" s="12" customFormat="1" ht="15">
      <c r="A109" s="5"/>
      <c r="B109" s="8" t="s">
        <v>129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0.0056599566332</v>
      </c>
      <c r="I109" s="9">
        <v>50.2731111019332</v>
      </c>
      <c r="J109" s="9">
        <v>0</v>
      </c>
      <c r="K109" s="9">
        <v>0</v>
      </c>
      <c r="L109" s="10">
        <v>2.9700385342664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</v>
      </c>
      <c r="S109" s="9">
        <v>0</v>
      </c>
      <c r="T109" s="9">
        <v>0</v>
      </c>
      <c r="U109" s="9">
        <v>0</v>
      </c>
      <c r="V109" s="10">
        <v>0.0217845798333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0.0489677171666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0.8136516419324001</v>
      </c>
      <c r="AW109" s="9">
        <v>16.324627612133344</v>
      </c>
      <c r="AX109" s="9">
        <v>0</v>
      </c>
      <c r="AY109" s="9">
        <v>0</v>
      </c>
      <c r="AZ109" s="10">
        <v>14.657641489464199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0.1372036082324</v>
      </c>
      <c r="BG109" s="9">
        <v>73.1588241384</v>
      </c>
      <c r="BH109" s="9">
        <v>0</v>
      </c>
      <c r="BI109" s="9">
        <v>0</v>
      </c>
      <c r="BJ109" s="10">
        <v>1.8605004354648997</v>
      </c>
      <c r="BK109" s="17">
        <f t="shared" si="4"/>
        <v>160.27201081545994</v>
      </c>
      <c r="BL109" s="16"/>
      <c r="BM109" s="50"/>
    </row>
    <row r="110" spans="1:65" s="12" customFormat="1" ht="15">
      <c r="A110" s="5"/>
      <c r="B110" s="8" t="s">
        <v>248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0.057977</v>
      </c>
      <c r="I110" s="9">
        <v>0.289885</v>
      </c>
      <c r="J110" s="9">
        <v>0</v>
      </c>
      <c r="K110" s="9">
        <v>0</v>
      </c>
      <c r="L110" s="10">
        <v>0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</v>
      </c>
      <c r="S110" s="9">
        <v>0</v>
      </c>
      <c r="T110" s="9">
        <v>0</v>
      </c>
      <c r="U110" s="9">
        <v>0</v>
      </c>
      <c r="V110" s="10">
        <v>0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11.7172744359997</v>
      </c>
      <c r="AW110" s="9">
        <v>0.40552833302211333</v>
      </c>
      <c r="AX110" s="9">
        <v>0</v>
      </c>
      <c r="AY110" s="9">
        <v>0</v>
      </c>
      <c r="AZ110" s="10">
        <v>18.2729280045665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</v>
      </c>
      <c r="BG110" s="9">
        <v>0</v>
      </c>
      <c r="BH110" s="9">
        <v>0</v>
      </c>
      <c r="BI110" s="9">
        <v>0</v>
      </c>
      <c r="BJ110" s="10">
        <v>0.0028940116666</v>
      </c>
      <c r="BK110" s="17">
        <f t="shared" si="4"/>
        <v>30.746486785254913</v>
      </c>
      <c r="BL110" s="16"/>
      <c r="BM110" s="50"/>
    </row>
    <row r="111" spans="1:65" s="12" customFormat="1" ht="15">
      <c r="A111" s="5"/>
      <c r="B111" s="8" t="s">
        <v>249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5.695082624</v>
      </c>
      <c r="I111" s="9">
        <v>83.1550000874333</v>
      </c>
      <c r="J111" s="9">
        <v>0</v>
      </c>
      <c r="K111" s="9">
        <v>0</v>
      </c>
      <c r="L111" s="10">
        <v>2.9176210672333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0.0081353413999</v>
      </c>
      <c r="S111" s="9">
        <v>23.11316</v>
      </c>
      <c r="T111" s="9">
        <v>0</v>
      </c>
      <c r="U111" s="9">
        <v>0</v>
      </c>
      <c r="V111" s="10">
        <v>6.090317660000001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6.486129158965098</v>
      </c>
      <c r="AW111" s="9">
        <v>2.3997764269262456</v>
      </c>
      <c r="AX111" s="9">
        <v>0</v>
      </c>
      <c r="AY111" s="9">
        <v>0</v>
      </c>
      <c r="AZ111" s="10">
        <v>10.6189047421993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0.7626097213329</v>
      </c>
      <c r="BG111" s="9">
        <v>1.8973232373331996</v>
      </c>
      <c r="BH111" s="9">
        <v>0</v>
      </c>
      <c r="BI111" s="9">
        <v>0</v>
      </c>
      <c r="BJ111" s="10">
        <v>0.40611866303319993</v>
      </c>
      <c r="BK111" s="17">
        <f t="shared" si="4"/>
        <v>143.55017872985644</v>
      </c>
      <c r="BL111" s="16"/>
      <c r="BM111" s="50"/>
    </row>
    <row r="112" spans="1:65" s="12" customFormat="1" ht="15">
      <c r="A112" s="5"/>
      <c r="B112" s="8" t="s">
        <v>250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1.1558546549999</v>
      </c>
      <c r="I112" s="9">
        <v>18.675830118133298</v>
      </c>
      <c r="J112" s="9">
        <v>0</v>
      </c>
      <c r="K112" s="9">
        <v>0</v>
      </c>
      <c r="L112" s="10">
        <v>1.2900680083333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</v>
      </c>
      <c r="S112" s="9">
        <v>17.9483190533666</v>
      </c>
      <c r="T112" s="9">
        <v>0</v>
      </c>
      <c r="U112" s="9">
        <v>0</v>
      </c>
      <c r="V112" s="10">
        <v>0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9.315825045</v>
      </c>
      <c r="AW112" s="9">
        <v>0.08663197504256862</v>
      </c>
      <c r="AX112" s="9">
        <v>0</v>
      </c>
      <c r="AY112" s="9">
        <v>0</v>
      </c>
      <c r="AZ112" s="10">
        <v>0.5793086382666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0.017326395</v>
      </c>
      <c r="BG112" s="9">
        <v>0</v>
      </c>
      <c r="BH112" s="9">
        <v>0</v>
      </c>
      <c r="BI112" s="9">
        <v>0</v>
      </c>
      <c r="BJ112" s="10">
        <v>0.002310186</v>
      </c>
      <c r="BK112" s="17">
        <f t="shared" si="4"/>
        <v>49.07147407414227</v>
      </c>
      <c r="BL112" s="16"/>
      <c r="BM112" s="50"/>
    </row>
    <row r="113" spans="1:65" s="12" customFormat="1" ht="15">
      <c r="A113" s="5"/>
      <c r="B113" s="8" t="s">
        <v>251</v>
      </c>
      <c r="C113" s="11">
        <v>0</v>
      </c>
      <c r="D113" s="9">
        <v>1.4406176</v>
      </c>
      <c r="E113" s="9">
        <v>0</v>
      </c>
      <c r="F113" s="9">
        <v>0</v>
      </c>
      <c r="G113" s="10">
        <v>0</v>
      </c>
      <c r="H113" s="11">
        <v>0.337344621333</v>
      </c>
      <c r="I113" s="9">
        <v>1.2005146666666</v>
      </c>
      <c r="J113" s="9">
        <v>0</v>
      </c>
      <c r="K113" s="9">
        <v>0</v>
      </c>
      <c r="L113" s="10">
        <v>9.8697912290666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0.0030012866666</v>
      </c>
      <c r="S113" s="9">
        <v>0</v>
      </c>
      <c r="T113" s="9">
        <v>0</v>
      </c>
      <c r="U113" s="9">
        <v>0</v>
      </c>
      <c r="V113" s="10">
        <v>0.0943616567666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8.4007553464661</v>
      </c>
      <c r="AW113" s="9">
        <v>9.079732919079841</v>
      </c>
      <c r="AX113" s="9">
        <v>0</v>
      </c>
      <c r="AY113" s="9">
        <v>0</v>
      </c>
      <c r="AZ113" s="10">
        <v>5.8592363877663995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0.7175658078999</v>
      </c>
      <c r="BG113" s="9">
        <v>0.2978915</v>
      </c>
      <c r="BH113" s="9">
        <v>0</v>
      </c>
      <c r="BI113" s="9">
        <v>0</v>
      </c>
      <c r="BJ113" s="10">
        <v>1.0732982667665</v>
      </c>
      <c r="BK113" s="17">
        <f t="shared" si="4"/>
        <v>38.37411128847814</v>
      </c>
      <c r="BL113" s="16"/>
      <c r="BM113" s="50"/>
    </row>
    <row r="114" spans="1:65" s="12" customFormat="1" ht="15">
      <c r="A114" s="5"/>
      <c r="B114" s="8" t="s">
        <v>252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0</v>
      </c>
      <c r="I114" s="9">
        <v>10.3617399532</v>
      </c>
      <c r="J114" s="9">
        <v>0</v>
      </c>
      <c r="K114" s="9">
        <v>0</v>
      </c>
      <c r="L114" s="10">
        <v>13.5242070785332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0.0613343198333</v>
      </c>
      <c r="S114" s="9">
        <v>10.3617399532</v>
      </c>
      <c r="T114" s="9">
        <v>0</v>
      </c>
      <c r="U114" s="9">
        <v>0</v>
      </c>
      <c r="V114" s="10">
        <v>0.4823378549999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2.7390016248994997</v>
      </c>
      <c r="AW114" s="9">
        <v>1.2090767199498351</v>
      </c>
      <c r="AX114" s="9">
        <v>0</v>
      </c>
      <c r="AY114" s="9">
        <v>0</v>
      </c>
      <c r="AZ114" s="10">
        <v>1.6911969557995001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0.3398796483998</v>
      </c>
      <c r="BG114" s="9">
        <v>1.4817116666666</v>
      </c>
      <c r="BH114" s="9">
        <v>0</v>
      </c>
      <c r="BI114" s="9">
        <v>0</v>
      </c>
      <c r="BJ114" s="10">
        <v>0.08978949386650001</v>
      </c>
      <c r="BK114" s="17">
        <f t="shared" si="4"/>
        <v>42.34201526934813</v>
      </c>
      <c r="BL114" s="16"/>
      <c r="BM114" s="50"/>
    </row>
    <row r="115" spans="1:65" s="12" customFormat="1" ht="15">
      <c r="A115" s="5"/>
      <c r="B115" s="8" t="s">
        <v>253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0.13833006056650002</v>
      </c>
      <c r="I115" s="9">
        <v>15.4785261343</v>
      </c>
      <c r="J115" s="9">
        <v>0</v>
      </c>
      <c r="K115" s="9">
        <v>0</v>
      </c>
      <c r="L115" s="10">
        <v>0.1972773037999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0.07394218429989999</v>
      </c>
      <c r="S115" s="9">
        <v>0</v>
      </c>
      <c r="T115" s="9">
        <v>0</v>
      </c>
      <c r="U115" s="9">
        <v>0</v>
      </c>
      <c r="V115" s="10">
        <v>0.0188302363333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1.5482136571318907</v>
      </c>
      <c r="AW115" s="9">
        <v>0</v>
      </c>
      <c r="AX115" s="9">
        <v>0</v>
      </c>
      <c r="AY115" s="9">
        <v>0</v>
      </c>
      <c r="AZ115" s="10">
        <v>3.5381692615664995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0.16522212000000003</v>
      </c>
      <c r="BG115" s="9">
        <v>0.8851185</v>
      </c>
      <c r="BH115" s="9">
        <v>0</v>
      </c>
      <c r="BI115" s="9">
        <v>0</v>
      </c>
      <c r="BJ115" s="10">
        <v>2.0620143295</v>
      </c>
      <c r="BK115" s="17">
        <f t="shared" si="4"/>
        <v>24.10564378749799</v>
      </c>
      <c r="BL115" s="16"/>
      <c r="BM115" s="50"/>
    </row>
    <row r="116" spans="1:65" s="12" customFormat="1" ht="15">
      <c r="A116" s="5"/>
      <c r="B116" s="8" t="s">
        <v>254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0.11809973333330001</v>
      </c>
      <c r="I116" s="9">
        <v>1.1809973333333001</v>
      </c>
      <c r="J116" s="9">
        <v>0</v>
      </c>
      <c r="K116" s="9">
        <v>0</v>
      </c>
      <c r="L116" s="10">
        <v>1.1647899353664999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0.0139948183666</v>
      </c>
      <c r="S116" s="9">
        <v>0</v>
      </c>
      <c r="T116" s="9">
        <v>0</v>
      </c>
      <c r="U116" s="9">
        <v>0</v>
      </c>
      <c r="V116" s="10">
        <v>0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0.5479288383798511</v>
      </c>
      <c r="AW116" s="9">
        <v>0</v>
      </c>
      <c r="AX116" s="9">
        <v>0</v>
      </c>
      <c r="AY116" s="9">
        <v>0</v>
      </c>
      <c r="AZ116" s="10">
        <v>3.115208732633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0.2292843211999</v>
      </c>
      <c r="BG116" s="9">
        <v>3.3512503999999</v>
      </c>
      <c r="BH116" s="9">
        <v>0</v>
      </c>
      <c r="BI116" s="9">
        <v>0</v>
      </c>
      <c r="BJ116" s="10">
        <v>0.16278200013309999</v>
      </c>
      <c r="BK116" s="17">
        <f t="shared" si="4"/>
        <v>9.884336112745453</v>
      </c>
      <c r="BL116" s="16"/>
      <c r="BM116" s="50"/>
    </row>
    <row r="117" spans="1:65" s="12" customFormat="1" ht="15">
      <c r="A117" s="5"/>
      <c r="B117" s="8" t="s">
        <v>255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1.2424618851331</v>
      </c>
      <c r="I117" s="9">
        <v>17.810367549633202</v>
      </c>
      <c r="J117" s="9">
        <v>0</v>
      </c>
      <c r="K117" s="9">
        <v>0</v>
      </c>
      <c r="L117" s="10">
        <v>0.6938681800331999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0.3309527869999</v>
      </c>
      <c r="S117" s="9">
        <v>17.803153328733302</v>
      </c>
      <c r="T117" s="9">
        <v>0</v>
      </c>
      <c r="U117" s="9">
        <v>0</v>
      </c>
      <c r="V117" s="10">
        <v>4.5923576839664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10.356643276666597</v>
      </c>
      <c r="AW117" s="9">
        <v>9.051549693086612</v>
      </c>
      <c r="AX117" s="9">
        <v>0</v>
      </c>
      <c r="AY117" s="9">
        <v>0</v>
      </c>
      <c r="AZ117" s="10">
        <v>5.9662190957329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0.1643085456</v>
      </c>
      <c r="BG117" s="9">
        <v>1.9948582</v>
      </c>
      <c r="BH117" s="9">
        <v>0</v>
      </c>
      <c r="BI117" s="9">
        <v>0</v>
      </c>
      <c r="BJ117" s="10">
        <v>1.3070606015998</v>
      </c>
      <c r="BK117" s="17">
        <f t="shared" si="4"/>
        <v>71.313800827185</v>
      </c>
      <c r="BL117" s="16"/>
      <c r="BM117" s="50"/>
    </row>
    <row r="118" spans="1:65" s="12" customFormat="1" ht="15">
      <c r="A118" s="5"/>
      <c r="B118" s="8" t="s">
        <v>256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1.2431063700664</v>
      </c>
      <c r="I118" s="9">
        <v>28.209592</v>
      </c>
      <c r="J118" s="9">
        <v>0</v>
      </c>
      <c r="K118" s="9">
        <v>0</v>
      </c>
      <c r="L118" s="10">
        <v>0.3108932118333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0.18806394666659998</v>
      </c>
      <c r="S118" s="9">
        <v>11.8033561558</v>
      </c>
      <c r="T118" s="9">
        <v>0</v>
      </c>
      <c r="U118" s="9">
        <v>0</v>
      </c>
      <c r="V118" s="10">
        <v>0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4.821971190000001</v>
      </c>
      <c r="AW118" s="9">
        <v>1.111086329494932</v>
      </c>
      <c r="AX118" s="9">
        <v>0</v>
      </c>
      <c r="AY118" s="9">
        <v>0</v>
      </c>
      <c r="AZ118" s="10">
        <v>1.9070283092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0.5866145</v>
      </c>
      <c r="BG118" s="9">
        <v>0.41063015</v>
      </c>
      <c r="BH118" s="9">
        <v>0</v>
      </c>
      <c r="BI118" s="9">
        <v>0</v>
      </c>
      <c r="BJ118" s="10">
        <v>0.05338191950000001</v>
      </c>
      <c r="BK118" s="17">
        <f t="shared" si="4"/>
        <v>50.64572408256123</v>
      </c>
      <c r="BL118" s="16"/>
      <c r="BM118" s="50"/>
    </row>
    <row r="119" spans="1:65" s="12" customFormat="1" ht="15">
      <c r="A119" s="5"/>
      <c r="B119" s="8" t="s">
        <v>257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13.0701320365998</v>
      </c>
      <c r="I119" s="9">
        <v>69.21647812093309</v>
      </c>
      <c r="J119" s="9">
        <v>0</v>
      </c>
      <c r="K119" s="9">
        <v>0</v>
      </c>
      <c r="L119" s="10">
        <v>6.643358581033101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4.912550810932999</v>
      </c>
      <c r="S119" s="9">
        <v>7.9793039352332</v>
      </c>
      <c r="T119" s="9">
        <v>6.043835</v>
      </c>
      <c r="U119" s="9">
        <v>0</v>
      </c>
      <c r="V119" s="10">
        <v>6.122510272666299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0.10445802900000001</v>
      </c>
      <c r="AC119" s="9">
        <v>0</v>
      </c>
      <c r="AD119" s="9">
        <v>0</v>
      </c>
      <c r="AE119" s="9">
        <v>0</v>
      </c>
      <c r="AF119" s="10">
        <v>0.1200667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165.96171624712656</v>
      </c>
      <c r="AW119" s="9">
        <v>63.61238704108491</v>
      </c>
      <c r="AX119" s="9">
        <v>0</v>
      </c>
      <c r="AY119" s="9">
        <v>0</v>
      </c>
      <c r="AZ119" s="10">
        <v>107.5127501087597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35.124390563025</v>
      </c>
      <c r="BG119" s="9">
        <v>11.490809412866502</v>
      </c>
      <c r="BH119" s="9">
        <v>1.7692320194</v>
      </c>
      <c r="BI119" s="9">
        <v>0</v>
      </c>
      <c r="BJ119" s="10">
        <v>31.567780444762203</v>
      </c>
      <c r="BK119" s="17">
        <f t="shared" si="4"/>
        <v>531.2517593234234</v>
      </c>
      <c r="BL119" s="16"/>
      <c r="BM119" s="50"/>
    </row>
    <row r="120" spans="1:65" s="12" customFormat="1" ht="15">
      <c r="A120" s="5"/>
      <c r="B120" s="8" t="s">
        <v>258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0.6226541399998</v>
      </c>
      <c r="I120" s="9">
        <v>23.3247039072999</v>
      </c>
      <c r="J120" s="9">
        <v>0</v>
      </c>
      <c r="K120" s="9">
        <v>0</v>
      </c>
      <c r="L120" s="10">
        <v>10.881489863433101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0.0586303333332</v>
      </c>
      <c r="S120" s="9">
        <v>20.979490573966597</v>
      </c>
      <c r="T120" s="9">
        <v>0</v>
      </c>
      <c r="U120" s="9">
        <v>0</v>
      </c>
      <c r="V120" s="10">
        <v>0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7.2284083438326</v>
      </c>
      <c r="AW120" s="9">
        <v>1.2172881760880883</v>
      </c>
      <c r="AX120" s="9">
        <v>0</v>
      </c>
      <c r="AY120" s="9">
        <v>0</v>
      </c>
      <c r="AZ120" s="10">
        <v>4.8135160699658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0.1259972546666</v>
      </c>
      <c r="BG120" s="9">
        <v>14.5857166666666</v>
      </c>
      <c r="BH120" s="9">
        <v>1.1668573333333</v>
      </c>
      <c r="BI120" s="9">
        <v>0</v>
      </c>
      <c r="BJ120" s="10">
        <v>1.0068435034331</v>
      </c>
      <c r="BK120" s="17">
        <f t="shared" si="4"/>
        <v>86.01159616601868</v>
      </c>
      <c r="BL120" s="16"/>
      <c r="BM120" s="50"/>
    </row>
    <row r="121" spans="1:65" s="12" customFormat="1" ht="15">
      <c r="A121" s="5"/>
      <c r="B121" s="8" t="s">
        <v>259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0.6477914511999001</v>
      </c>
      <c r="I121" s="9">
        <v>19.5414614152333</v>
      </c>
      <c r="J121" s="9">
        <v>0</v>
      </c>
      <c r="K121" s="9">
        <v>0</v>
      </c>
      <c r="L121" s="10">
        <v>0.4868465715666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0.08172264333330001</v>
      </c>
      <c r="S121" s="9">
        <v>12.7018208599333</v>
      </c>
      <c r="T121" s="9">
        <v>0.1167466333333</v>
      </c>
      <c r="U121" s="9">
        <v>0</v>
      </c>
      <c r="V121" s="10">
        <v>1.7928509278333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4.6384684091656005</v>
      </c>
      <c r="AW121" s="9">
        <v>4.909934304989866</v>
      </c>
      <c r="AX121" s="9">
        <v>0</v>
      </c>
      <c r="AY121" s="9">
        <v>0</v>
      </c>
      <c r="AZ121" s="10">
        <v>4.7725619104993005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0.34218445809959996</v>
      </c>
      <c r="BG121" s="9">
        <v>2.1110513666665</v>
      </c>
      <c r="BH121" s="9">
        <v>0</v>
      </c>
      <c r="BI121" s="9">
        <v>0</v>
      </c>
      <c r="BJ121" s="10">
        <v>0.28823970583319997</v>
      </c>
      <c r="BK121" s="17">
        <f t="shared" si="4"/>
        <v>52.43168065768707</v>
      </c>
      <c r="BL121" s="16"/>
      <c r="BM121" s="50"/>
    </row>
    <row r="122" spans="1:65" s="12" customFormat="1" ht="15">
      <c r="A122" s="5"/>
      <c r="B122" s="8" t="s">
        <v>260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2.9311017065332003</v>
      </c>
      <c r="I122" s="9">
        <v>26.0740507314333</v>
      </c>
      <c r="J122" s="9">
        <v>0</v>
      </c>
      <c r="K122" s="9">
        <v>0</v>
      </c>
      <c r="L122" s="10">
        <v>5.9752190889331995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4.5247624804995</v>
      </c>
      <c r="S122" s="9">
        <v>6.822530221966601</v>
      </c>
      <c r="T122" s="9">
        <v>0</v>
      </c>
      <c r="U122" s="9">
        <v>0</v>
      </c>
      <c r="V122" s="10">
        <v>3.7128630492330004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0.0314635112</v>
      </c>
      <c r="AC122" s="9">
        <v>4.522636845</v>
      </c>
      <c r="AD122" s="9">
        <v>0</v>
      </c>
      <c r="AE122" s="9">
        <v>0</v>
      </c>
      <c r="AF122" s="10">
        <v>0.7569281041999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126.79355026870898</v>
      </c>
      <c r="AW122" s="9">
        <v>56.98143193304126</v>
      </c>
      <c r="AX122" s="9">
        <v>0</v>
      </c>
      <c r="AY122" s="9">
        <v>0</v>
      </c>
      <c r="AZ122" s="10">
        <v>64.1250815716546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28.2476669054123</v>
      </c>
      <c r="BG122" s="9">
        <v>25.9163680449988</v>
      </c>
      <c r="BH122" s="9">
        <v>1.6685195333332</v>
      </c>
      <c r="BI122" s="9">
        <v>0</v>
      </c>
      <c r="BJ122" s="10">
        <v>22.466609667724903</v>
      </c>
      <c r="BK122" s="17">
        <f t="shared" si="4"/>
        <v>381.5507836638728</v>
      </c>
      <c r="BL122" s="16"/>
      <c r="BM122" s="50"/>
    </row>
    <row r="123" spans="1:65" s="12" customFormat="1" ht="15">
      <c r="A123" s="5"/>
      <c r="B123" s="8" t="s">
        <v>261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0.03521118</v>
      </c>
      <c r="I123" s="9">
        <v>45.466270952433305</v>
      </c>
      <c r="J123" s="9">
        <v>0</v>
      </c>
      <c r="K123" s="9">
        <v>0</v>
      </c>
      <c r="L123" s="10">
        <v>0.7441545617333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0.1173706</v>
      </c>
      <c r="S123" s="9">
        <v>11.73706</v>
      </c>
      <c r="T123" s="9">
        <v>0</v>
      </c>
      <c r="U123" s="9">
        <v>0</v>
      </c>
      <c r="V123" s="10">
        <v>4.9882504999999995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3.3527989733329</v>
      </c>
      <c r="AW123" s="9">
        <v>5.378296276626739</v>
      </c>
      <c r="AX123" s="9">
        <v>0</v>
      </c>
      <c r="AY123" s="9">
        <v>0</v>
      </c>
      <c r="AZ123" s="10">
        <v>13.659843294299298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0.112541504</v>
      </c>
      <c r="BG123" s="9">
        <v>0</v>
      </c>
      <c r="BH123" s="9">
        <v>0</v>
      </c>
      <c r="BI123" s="9">
        <v>0</v>
      </c>
      <c r="BJ123" s="10">
        <v>0.9026766466664999</v>
      </c>
      <c r="BK123" s="17">
        <f t="shared" si="4"/>
        <v>86.49447448909206</v>
      </c>
      <c r="BL123" s="16"/>
      <c r="BM123" s="50"/>
    </row>
    <row r="124" spans="1:65" s="12" customFormat="1" ht="15">
      <c r="A124" s="5"/>
      <c r="B124" s="8" t="s">
        <v>262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0.5190053119999999</v>
      </c>
      <c r="I124" s="9">
        <v>47.237144724233296</v>
      </c>
      <c r="J124" s="9">
        <v>0</v>
      </c>
      <c r="K124" s="9">
        <v>0</v>
      </c>
      <c r="L124" s="10">
        <v>0.0844324684333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0.049039872000000005</v>
      </c>
      <c r="S124" s="9">
        <v>20.9657847242333</v>
      </c>
      <c r="T124" s="9">
        <v>0.1167616</v>
      </c>
      <c r="U124" s="9">
        <v>0</v>
      </c>
      <c r="V124" s="10">
        <v>0.0583808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3.4496128752654</v>
      </c>
      <c r="AW124" s="9">
        <v>6.804741909949194</v>
      </c>
      <c r="AX124" s="9">
        <v>0</v>
      </c>
      <c r="AY124" s="9">
        <v>0</v>
      </c>
      <c r="AZ124" s="10">
        <v>3.6313819224325994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0.3465139823329</v>
      </c>
      <c r="BG124" s="9">
        <v>1.7116847822665</v>
      </c>
      <c r="BH124" s="9">
        <v>0</v>
      </c>
      <c r="BI124" s="9">
        <v>0</v>
      </c>
      <c r="BJ124" s="10">
        <v>0.29369564783290003</v>
      </c>
      <c r="BK124" s="17">
        <f t="shared" si="4"/>
        <v>85.2681806209794</v>
      </c>
      <c r="BL124" s="16"/>
      <c r="BM124" s="50"/>
    </row>
    <row r="125" spans="1:65" s="12" customFormat="1" ht="15">
      <c r="A125" s="5"/>
      <c r="B125" s="8" t="s">
        <v>263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0.5946898613332</v>
      </c>
      <c r="I125" s="9">
        <v>32.6594409104666</v>
      </c>
      <c r="J125" s="9">
        <v>0</v>
      </c>
      <c r="K125" s="9">
        <v>0</v>
      </c>
      <c r="L125" s="10">
        <v>0.6087376533332001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0.0011706493333</v>
      </c>
      <c r="S125" s="9">
        <v>0.877987</v>
      </c>
      <c r="T125" s="9">
        <v>0</v>
      </c>
      <c r="U125" s="9">
        <v>0</v>
      </c>
      <c r="V125" s="10">
        <v>0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4.0860862969658</v>
      </c>
      <c r="AW125" s="9">
        <v>10.28316285507319</v>
      </c>
      <c r="AX125" s="9">
        <v>0</v>
      </c>
      <c r="AY125" s="9">
        <v>0</v>
      </c>
      <c r="AZ125" s="10">
        <v>2.0802604745660997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1.0629944895996999</v>
      </c>
      <c r="BG125" s="9">
        <v>0</v>
      </c>
      <c r="BH125" s="9">
        <v>0</v>
      </c>
      <c r="BI125" s="9">
        <v>0</v>
      </c>
      <c r="BJ125" s="10">
        <v>0.8632060949996999</v>
      </c>
      <c r="BK125" s="17">
        <f t="shared" si="4"/>
        <v>53.11773628567079</v>
      </c>
      <c r="BL125" s="16"/>
      <c r="BM125" s="50"/>
    </row>
    <row r="126" spans="1:65" s="12" customFormat="1" ht="15">
      <c r="A126" s="5"/>
      <c r="B126" s="8" t="s">
        <v>264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0.26964655846639995</v>
      </c>
      <c r="I126" s="9">
        <v>9.9827239333333</v>
      </c>
      <c r="J126" s="9">
        <v>0</v>
      </c>
      <c r="K126" s="9">
        <v>0</v>
      </c>
      <c r="L126" s="10">
        <v>0.34480018429979997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0.1378810082662</v>
      </c>
      <c r="S126" s="9">
        <v>0</v>
      </c>
      <c r="T126" s="9">
        <v>0</v>
      </c>
      <c r="U126" s="9">
        <v>0</v>
      </c>
      <c r="V126" s="10">
        <v>2.2781675157996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12.080617063063496</v>
      </c>
      <c r="AW126" s="9">
        <v>7.669325865217065</v>
      </c>
      <c r="AX126" s="9">
        <v>0</v>
      </c>
      <c r="AY126" s="9">
        <v>0</v>
      </c>
      <c r="AZ126" s="10">
        <v>17.4262536464312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3.0550936866965</v>
      </c>
      <c r="BG126" s="9">
        <v>0.0471968933332</v>
      </c>
      <c r="BH126" s="9">
        <v>0</v>
      </c>
      <c r="BI126" s="9">
        <v>0</v>
      </c>
      <c r="BJ126" s="10">
        <v>0.7486983998989</v>
      </c>
      <c r="BK126" s="17">
        <f t="shared" si="4"/>
        <v>54.04040475480566</v>
      </c>
      <c r="BL126" s="16"/>
      <c r="BM126" s="50"/>
    </row>
    <row r="127" spans="1:65" s="12" customFormat="1" ht="15">
      <c r="A127" s="5"/>
      <c r="B127" s="8" t="s">
        <v>265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0.11700943333330001</v>
      </c>
      <c r="I127" s="9">
        <v>23.4018866666666</v>
      </c>
      <c r="J127" s="9">
        <v>0</v>
      </c>
      <c r="K127" s="9">
        <v>0</v>
      </c>
      <c r="L127" s="10">
        <v>0.017551415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0.9243745233333001</v>
      </c>
      <c r="S127" s="9">
        <v>0</v>
      </c>
      <c r="T127" s="9">
        <v>0</v>
      </c>
      <c r="U127" s="9">
        <v>0</v>
      </c>
      <c r="V127" s="10">
        <v>5.8504716666666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39.10893918</v>
      </c>
      <c r="AW127" s="9">
        <v>28.037183553399185</v>
      </c>
      <c r="AX127" s="9">
        <v>0</v>
      </c>
      <c r="AY127" s="9">
        <v>0</v>
      </c>
      <c r="AZ127" s="10">
        <v>3.8411745249000004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1.752978</v>
      </c>
      <c r="BG127" s="9">
        <v>11.68652</v>
      </c>
      <c r="BH127" s="9">
        <v>0</v>
      </c>
      <c r="BI127" s="9">
        <v>0</v>
      </c>
      <c r="BJ127" s="10">
        <v>0.7081914255</v>
      </c>
      <c r="BK127" s="17">
        <f t="shared" si="4"/>
        <v>115.44628038879898</v>
      </c>
      <c r="BL127" s="16"/>
      <c r="BM127" s="50"/>
    </row>
    <row r="128" spans="1:65" s="12" customFormat="1" ht="15">
      <c r="A128" s="5"/>
      <c r="B128" s="8" t="s">
        <v>266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0.22262362466639998</v>
      </c>
      <c r="I128" s="9">
        <v>0</v>
      </c>
      <c r="J128" s="9">
        <v>0</v>
      </c>
      <c r="K128" s="9">
        <v>0</v>
      </c>
      <c r="L128" s="10">
        <v>0.5059179025664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0.059837007532999996</v>
      </c>
      <c r="S128" s="9">
        <v>0.9427189333333</v>
      </c>
      <c r="T128" s="9">
        <v>0</v>
      </c>
      <c r="U128" s="9">
        <v>0</v>
      </c>
      <c r="V128" s="10">
        <v>0.061368491666399995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24.353394012794595</v>
      </c>
      <c r="AW128" s="9">
        <v>7.949935585500736</v>
      </c>
      <c r="AX128" s="9">
        <v>0</v>
      </c>
      <c r="AY128" s="9">
        <v>0</v>
      </c>
      <c r="AZ128" s="10">
        <v>20.1031594437305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4.523958881728401</v>
      </c>
      <c r="BG128" s="9">
        <v>0.6719354590998</v>
      </c>
      <c r="BH128" s="9">
        <v>0.2824087318333</v>
      </c>
      <c r="BI128" s="9">
        <v>0</v>
      </c>
      <c r="BJ128" s="10">
        <v>7.4046986269646995</v>
      </c>
      <c r="BK128" s="17">
        <f t="shared" si="4"/>
        <v>67.08195670141754</v>
      </c>
      <c r="BL128" s="16"/>
      <c r="BM128" s="50"/>
    </row>
    <row r="129" spans="1:65" s="12" customFormat="1" ht="15">
      <c r="A129" s="5"/>
      <c r="B129" s="8" t="s">
        <v>267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3.5307050495</v>
      </c>
      <c r="I129" s="9">
        <v>10.3162877735666</v>
      </c>
      <c r="J129" s="9">
        <v>0</v>
      </c>
      <c r="K129" s="9">
        <v>0</v>
      </c>
      <c r="L129" s="10">
        <v>4.371842575799899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0.058349116666600004</v>
      </c>
      <c r="S129" s="9">
        <v>5.8349116666666</v>
      </c>
      <c r="T129" s="9">
        <v>0</v>
      </c>
      <c r="U129" s="9">
        <v>0</v>
      </c>
      <c r="V129" s="10">
        <v>0.44322463043330007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3.8052481396998</v>
      </c>
      <c r="AW129" s="9">
        <v>16.757413961231798</v>
      </c>
      <c r="AX129" s="9">
        <v>0</v>
      </c>
      <c r="AY129" s="9">
        <v>0</v>
      </c>
      <c r="AZ129" s="10">
        <v>7.993372028933101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1.3914634842331002</v>
      </c>
      <c r="BG129" s="9">
        <v>0.06986486</v>
      </c>
      <c r="BH129" s="9">
        <v>0</v>
      </c>
      <c r="BI129" s="9">
        <v>0</v>
      </c>
      <c r="BJ129" s="10">
        <v>3.5515801580997004</v>
      </c>
      <c r="BK129" s="17">
        <f t="shared" si="4"/>
        <v>58.124263444830504</v>
      </c>
      <c r="BL129" s="16"/>
      <c r="BM129" s="50"/>
    </row>
    <row r="130" spans="1:65" s="12" customFormat="1" ht="15">
      <c r="A130" s="5"/>
      <c r="B130" s="8" t="s">
        <v>268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2.0479178026665</v>
      </c>
      <c r="I130" s="9">
        <v>306.5701285435999</v>
      </c>
      <c r="J130" s="9">
        <v>0</v>
      </c>
      <c r="K130" s="9">
        <v>0</v>
      </c>
      <c r="L130" s="10">
        <v>0.7716454150330999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0.10951118933319999</v>
      </c>
      <c r="S130" s="9">
        <v>94.8706559999999</v>
      </c>
      <c r="T130" s="9">
        <v>0</v>
      </c>
      <c r="U130" s="9">
        <v>0</v>
      </c>
      <c r="V130" s="10">
        <v>0.011712426666599999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0.11633633333330001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10.616796728498702</v>
      </c>
      <c r="AW130" s="9">
        <v>9.695093526896475</v>
      </c>
      <c r="AX130" s="9">
        <v>0</v>
      </c>
      <c r="AY130" s="9">
        <v>0</v>
      </c>
      <c r="AZ130" s="10">
        <v>4.4779184987659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10.034008749899604</v>
      </c>
      <c r="BG130" s="9">
        <v>0</v>
      </c>
      <c r="BH130" s="9">
        <v>0</v>
      </c>
      <c r="BI130" s="9">
        <v>0</v>
      </c>
      <c r="BJ130" s="10">
        <v>0.5574832575662001</v>
      </c>
      <c r="BK130" s="17">
        <f t="shared" si="4"/>
        <v>439.8792084722594</v>
      </c>
      <c r="BL130" s="16"/>
      <c r="BM130" s="50"/>
    </row>
    <row r="131" spans="1:65" s="12" customFormat="1" ht="15">
      <c r="A131" s="5"/>
      <c r="B131" s="8" t="s">
        <v>269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1.1934594999999002</v>
      </c>
      <c r="I131" s="9">
        <v>58.5029166666666</v>
      </c>
      <c r="J131" s="9">
        <v>0</v>
      </c>
      <c r="K131" s="9">
        <v>0</v>
      </c>
      <c r="L131" s="10">
        <v>0.0789163217665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0.08658431666650002</v>
      </c>
      <c r="S131" s="9">
        <v>29.553057842766602</v>
      </c>
      <c r="T131" s="9">
        <v>0</v>
      </c>
      <c r="U131" s="9">
        <v>0</v>
      </c>
      <c r="V131" s="10">
        <v>0.019933232999999998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1.7115997559995002</v>
      </c>
      <c r="AW131" s="9">
        <v>15.802364598062233</v>
      </c>
      <c r="AX131" s="9">
        <v>0</v>
      </c>
      <c r="AY131" s="9">
        <v>0</v>
      </c>
      <c r="AZ131" s="10">
        <v>3.2421266765662997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1.1315912731997</v>
      </c>
      <c r="BG131" s="9">
        <v>0</v>
      </c>
      <c r="BH131" s="9">
        <v>0</v>
      </c>
      <c r="BI131" s="9">
        <v>0</v>
      </c>
      <c r="BJ131" s="10">
        <v>7.5945641615665</v>
      </c>
      <c r="BK131" s="17">
        <f t="shared" si="4"/>
        <v>118.91711434626033</v>
      </c>
      <c r="BL131" s="16"/>
      <c r="BM131" s="50"/>
    </row>
    <row r="132" spans="1:65" s="12" customFormat="1" ht="15">
      <c r="A132" s="5"/>
      <c r="B132" s="8" t="s">
        <v>270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0.8926357871664999</v>
      </c>
      <c r="I132" s="9">
        <v>91.8172171170666</v>
      </c>
      <c r="J132" s="9">
        <v>0</v>
      </c>
      <c r="K132" s="9">
        <v>0</v>
      </c>
      <c r="L132" s="10">
        <v>0.5325431667998001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0.0618982942999</v>
      </c>
      <c r="S132" s="9">
        <v>63.389498558533305</v>
      </c>
      <c r="T132" s="9">
        <v>0</v>
      </c>
      <c r="U132" s="9">
        <v>0</v>
      </c>
      <c r="V132" s="10">
        <v>0.05253872169979999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8.770519103032</v>
      </c>
      <c r="AW132" s="9">
        <v>12.4335016441237</v>
      </c>
      <c r="AX132" s="9">
        <v>0</v>
      </c>
      <c r="AY132" s="9">
        <v>0</v>
      </c>
      <c r="AZ132" s="10">
        <v>5.351391315799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0.3541686981664</v>
      </c>
      <c r="BG132" s="9">
        <v>0</v>
      </c>
      <c r="BH132" s="9">
        <v>0</v>
      </c>
      <c r="BI132" s="9">
        <v>0</v>
      </c>
      <c r="BJ132" s="10">
        <v>0.0884608807666</v>
      </c>
      <c r="BK132" s="17">
        <f t="shared" si="4"/>
        <v>183.7443732874536</v>
      </c>
      <c r="BL132" s="16"/>
      <c r="BM132" s="50"/>
    </row>
    <row r="133" spans="1:65" s="12" customFormat="1" ht="15">
      <c r="A133" s="5"/>
      <c r="B133" s="8" t="s">
        <v>271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0.07616901116659999</v>
      </c>
      <c r="I133" s="9">
        <v>90.44702381469989</v>
      </c>
      <c r="J133" s="9">
        <v>0</v>
      </c>
      <c r="K133" s="9">
        <v>0</v>
      </c>
      <c r="L133" s="10">
        <v>0.3195764557998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0.2657935680333</v>
      </c>
      <c r="S133" s="9">
        <v>67.51881467586661</v>
      </c>
      <c r="T133" s="9">
        <v>0</v>
      </c>
      <c r="U133" s="9">
        <v>0</v>
      </c>
      <c r="V133" s="10">
        <v>0.0360494556666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3.4587144668995</v>
      </c>
      <c r="AW133" s="9">
        <v>9.111073716662037</v>
      </c>
      <c r="AX133" s="9">
        <v>0</v>
      </c>
      <c r="AY133" s="9">
        <v>0</v>
      </c>
      <c r="AZ133" s="10">
        <v>12.4041533002998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0.011606463333300001</v>
      </c>
      <c r="BG133" s="9">
        <v>1.6183211838666</v>
      </c>
      <c r="BH133" s="9">
        <v>0</v>
      </c>
      <c r="BI133" s="9">
        <v>0</v>
      </c>
      <c r="BJ133" s="10">
        <v>0.9191550928330999</v>
      </c>
      <c r="BK133" s="17">
        <f t="shared" si="4"/>
        <v>186.18645120512718</v>
      </c>
      <c r="BL133" s="16"/>
      <c r="BM133" s="50"/>
    </row>
    <row r="134" spans="1:65" s="12" customFormat="1" ht="15">
      <c r="A134" s="5"/>
      <c r="B134" s="8" t="s">
        <v>130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8.8362033645666</v>
      </c>
      <c r="I134" s="9">
        <v>18.188352</v>
      </c>
      <c r="J134" s="9">
        <v>0</v>
      </c>
      <c r="K134" s="9">
        <v>0</v>
      </c>
      <c r="L134" s="10">
        <v>0.0986718096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0.1219341435666</v>
      </c>
      <c r="S134" s="9">
        <v>31.132534562933202</v>
      </c>
      <c r="T134" s="9">
        <v>0</v>
      </c>
      <c r="U134" s="9">
        <v>0</v>
      </c>
      <c r="V134" s="10">
        <v>2.1833889373666002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7.602321220066001</v>
      </c>
      <c r="AW134" s="9">
        <v>7.14051659765248</v>
      </c>
      <c r="AX134" s="9">
        <v>0</v>
      </c>
      <c r="AY134" s="9">
        <v>0</v>
      </c>
      <c r="AZ134" s="10">
        <v>1.6967654331328001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4.100333983233</v>
      </c>
      <c r="BG134" s="9">
        <v>0.13600984</v>
      </c>
      <c r="BH134" s="9">
        <v>0</v>
      </c>
      <c r="BI134" s="9">
        <v>0</v>
      </c>
      <c r="BJ134" s="10">
        <v>1.2518544462997</v>
      </c>
      <c r="BK134" s="17">
        <f t="shared" si="4"/>
        <v>82.48888633841698</v>
      </c>
      <c r="BL134" s="16"/>
      <c r="BM134" s="50"/>
    </row>
    <row r="135" spans="1:65" s="12" customFormat="1" ht="15">
      <c r="A135" s="5"/>
      <c r="B135" s="8" t="s">
        <v>272</v>
      </c>
      <c r="C135" s="11">
        <v>0</v>
      </c>
      <c r="D135" s="9">
        <v>0</v>
      </c>
      <c r="E135" s="9">
        <v>0</v>
      </c>
      <c r="F135" s="9">
        <v>0</v>
      </c>
      <c r="G135" s="10">
        <v>0</v>
      </c>
      <c r="H135" s="11">
        <v>0.6522322058332999</v>
      </c>
      <c r="I135" s="9">
        <v>1.187676</v>
      </c>
      <c r="J135" s="9">
        <v>0</v>
      </c>
      <c r="K135" s="9">
        <v>0</v>
      </c>
      <c r="L135" s="10">
        <v>1.8855655793666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</v>
      </c>
      <c r="S135" s="9">
        <v>0</v>
      </c>
      <c r="T135" s="9">
        <v>0</v>
      </c>
      <c r="U135" s="9">
        <v>0</v>
      </c>
      <c r="V135" s="10">
        <v>0.0130918748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2.663451470833</v>
      </c>
      <c r="AW135" s="9">
        <v>1.637818983915584</v>
      </c>
      <c r="AX135" s="9">
        <v>0</v>
      </c>
      <c r="AY135" s="9">
        <v>0</v>
      </c>
      <c r="AZ135" s="10">
        <v>1.357949991633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0.4636722018331</v>
      </c>
      <c r="BG135" s="9">
        <v>0.6438209945000001</v>
      </c>
      <c r="BH135" s="9">
        <v>0</v>
      </c>
      <c r="BI135" s="9">
        <v>0</v>
      </c>
      <c r="BJ135" s="10">
        <v>0.28346006033320004</v>
      </c>
      <c r="BK135" s="17">
        <f t="shared" si="4"/>
        <v>10.788739363047783</v>
      </c>
      <c r="BL135" s="16"/>
      <c r="BM135" s="50"/>
    </row>
    <row r="136" spans="1:65" s="12" customFormat="1" ht="15">
      <c r="A136" s="5"/>
      <c r="B136" s="8" t="s">
        <v>273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1.5114325376996998</v>
      </c>
      <c r="I136" s="9">
        <v>11.1029970566665</v>
      </c>
      <c r="J136" s="9">
        <v>0</v>
      </c>
      <c r="K136" s="9">
        <v>0</v>
      </c>
      <c r="L136" s="10">
        <v>2.9566568116995997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0.5232518916664</v>
      </c>
      <c r="S136" s="9">
        <v>1.1413106822333001</v>
      </c>
      <c r="T136" s="9">
        <v>1.9398864333332</v>
      </c>
      <c r="U136" s="9">
        <v>0</v>
      </c>
      <c r="V136" s="10">
        <v>1.1859760652995999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24.358118994826302</v>
      </c>
      <c r="AW136" s="9">
        <v>14.883256309416979</v>
      </c>
      <c r="AX136" s="9">
        <v>0</v>
      </c>
      <c r="AY136" s="9">
        <v>0</v>
      </c>
      <c r="AZ136" s="10">
        <v>20.9681269972314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6.2990233994972</v>
      </c>
      <c r="BG136" s="9">
        <v>5.0855308799998005</v>
      </c>
      <c r="BH136" s="9">
        <v>0</v>
      </c>
      <c r="BI136" s="9">
        <v>0</v>
      </c>
      <c r="BJ136" s="10">
        <v>5.6836828611326</v>
      </c>
      <c r="BK136" s="17">
        <f t="shared" si="4"/>
        <v>97.63925092070257</v>
      </c>
      <c r="BL136" s="16"/>
      <c r="BM136" s="50"/>
    </row>
    <row r="137" spans="1:65" s="12" customFormat="1" ht="15">
      <c r="A137" s="5"/>
      <c r="B137" s="8" t="s">
        <v>274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0.5432523014998</v>
      </c>
      <c r="I137" s="9">
        <v>24.849432666666498</v>
      </c>
      <c r="J137" s="9">
        <v>0</v>
      </c>
      <c r="K137" s="9">
        <v>0</v>
      </c>
      <c r="L137" s="10">
        <v>0.3411149393333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0.0112951966666</v>
      </c>
      <c r="S137" s="9">
        <v>0</v>
      </c>
      <c r="T137" s="9">
        <v>0</v>
      </c>
      <c r="U137" s="9">
        <v>0</v>
      </c>
      <c r="V137" s="10">
        <v>0.0067771179999999995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0.5640389185329</v>
      </c>
      <c r="AW137" s="9">
        <v>2.2560966669046105</v>
      </c>
      <c r="AX137" s="9">
        <v>0</v>
      </c>
      <c r="AY137" s="9">
        <v>0</v>
      </c>
      <c r="AZ137" s="10">
        <v>2.5110355899998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0.4906897444664</v>
      </c>
      <c r="BG137" s="9">
        <v>10.5174486078332</v>
      </c>
      <c r="BH137" s="9">
        <v>0</v>
      </c>
      <c r="BI137" s="9">
        <v>0</v>
      </c>
      <c r="BJ137" s="10">
        <v>0.45974718459960007</v>
      </c>
      <c r="BK137" s="17">
        <f t="shared" si="4"/>
        <v>42.55092893450271</v>
      </c>
      <c r="BL137" s="16"/>
      <c r="BM137" s="50"/>
    </row>
    <row r="138" spans="1:65" s="12" customFormat="1" ht="15">
      <c r="A138" s="5"/>
      <c r="B138" s="8" t="s">
        <v>275</v>
      </c>
      <c r="C138" s="11">
        <v>0</v>
      </c>
      <c r="D138" s="9">
        <v>3.5586222666666</v>
      </c>
      <c r="E138" s="9">
        <v>0</v>
      </c>
      <c r="F138" s="9">
        <v>0</v>
      </c>
      <c r="G138" s="10">
        <v>0</v>
      </c>
      <c r="H138" s="11">
        <v>0.1682664084664</v>
      </c>
      <c r="I138" s="9">
        <v>2.2958853333333002</v>
      </c>
      <c r="J138" s="9">
        <v>0</v>
      </c>
      <c r="K138" s="9">
        <v>0</v>
      </c>
      <c r="L138" s="10">
        <v>0.30041659586650005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0.0350122513333</v>
      </c>
      <c r="S138" s="9">
        <v>0</v>
      </c>
      <c r="T138" s="9">
        <v>5.7397133333333</v>
      </c>
      <c r="U138" s="9">
        <v>0</v>
      </c>
      <c r="V138" s="10">
        <v>0.033175543066600005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2.2090705216316002</v>
      </c>
      <c r="AW138" s="9">
        <v>1.3676935997424673</v>
      </c>
      <c r="AX138" s="9">
        <v>0</v>
      </c>
      <c r="AY138" s="9">
        <v>0</v>
      </c>
      <c r="AZ138" s="10">
        <v>1.1491305050660001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5.6856409790323</v>
      </c>
      <c r="BG138" s="9">
        <v>0.1937565933333</v>
      </c>
      <c r="BH138" s="9">
        <v>0</v>
      </c>
      <c r="BI138" s="9">
        <v>0</v>
      </c>
      <c r="BJ138" s="10">
        <v>0.1680456269995</v>
      </c>
      <c r="BK138" s="17">
        <f t="shared" si="4"/>
        <v>22.90442955787117</v>
      </c>
      <c r="BL138" s="16"/>
      <c r="BM138" s="50"/>
    </row>
    <row r="139" spans="1:65" s="12" customFormat="1" ht="15">
      <c r="A139" s="5"/>
      <c r="B139" s="8" t="s">
        <v>276</v>
      </c>
      <c r="C139" s="11">
        <v>0</v>
      </c>
      <c r="D139" s="9">
        <v>0</v>
      </c>
      <c r="E139" s="9">
        <v>0</v>
      </c>
      <c r="F139" s="9">
        <v>0</v>
      </c>
      <c r="G139" s="10">
        <v>0</v>
      </c>
      <c r="H139" s="11">
        <v>0.6052881979999999</v>
      </c>
      <c r="I139" s="9">
        <v>22.50142</v>
      </c>
      <c r="J139" s="9">
        <v>0</v>
      </c>
      <c r="K139" s="9">
        <v>0</v>
      </c>
      <c r="L139" s="10">
        <v>0.0349897081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0.0005155561666</v>
      </c>
      <c r="S139" s="9">
        <v>0</v>
      </c>
      <c r="T139" s="9">
        <v>0</v>
      </c>
      <c r="U139" s="9">
        <v>0</v>
      </c>
      <c r="V139" s="10">
        <v>0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1.2612839740000001</v>
      </c>
      <c r="AW139" s="9">
        <v>0.22462760000013146</v>
      </c>
      <c r="AX139" s="9">
        <v>0</v>
      </c>
      <c r="AY139" s="9">
        <v>0</v>
      </c>
      <c r="AZ139" s="10">
        <v>0.51664348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0.6340791905666</v>
      </c>
      <c r="BG139" s="9">
        <v>0</v>
      </c>
      <c r="BH139" s="9">
        <v>0</v>
      </c>
      <c r="BI139" s="9">
        <v>0</v>
      </c>
      <c r="BJ139" s="10">
        <v>0.169032269</v>
      </c>
      <c r="BK139" s="17">
        <f t="shared" si="4"/>
        <v>25.94787997583333</v>
      </c>
      <c r="BL139" s="16"/>
      <c r="BM139" s="50"/>
    </row>
    <row r="140" spans="1:65" s="12" customFormat="1" ht="15">
      <c r="A140" s="5"/>
      <c r="B140" s="8" t="s">
        <v>277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1.4183186141997</v>
      </c>
      <c r="I140" s="9">
        <v>2.3414396166666</v>
      </c>
      <c r="J140" s="9">
        <v>0</v>
      </c>
      <c r="K140" s="9">
        <v>0</v>
      </c>
      <c r="L140" s="10">
        <v>1.1150593375664002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1.5580281858997</v>
      </c>
      <c r="S140" s="9">
        <v>43.68783675</v>
      </c>
      <c r="T140" s="9">
        <v>0</v>
      </c>
      <c r="U140" s="9">
        <v>0</v>
      </c>
      <c r="V140" s="10">
        <v>0.18319150116639998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41.059465541727086</v>
      </c>
      <c r="AW140" s="9">
        <v>37.08535724465905</v>
      </c>
      <c r="AX140" s="9">
        <v>0</v>
      </c>
      <c r="AY140" s="9">
        <v>0</v>
      </c>
      <c r="AZ140" s="10">
        <v>14.651861763564002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15.074977099797401</v>
      </c>
      <c r="BG140" s="9">
        <v>3.3922952313664</v>
      </c>
      <c r="BH140" s="9">
        <v>0</v>
      </c>
      <c r="BI140" s="9">
        <v>0</v>
      </c>
      <c r="BJ140" s="10">
        <v>13.905940588732502</v>
      </c>
      <c r="BK140" s="17">
        <f t="shared" si="4"/>
        <v>175.47377147534522</v>
      </c>
      <c r="BL140" s="16"/>
      <c r="BM140" s="50"/>
    </row>
    <row r="141" spans="1:65" s="12" customFormat="1" ht="15">
      <c r="A141" s="5"/>
      <c r="B141" s="8" t="s">
        <v>278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8.602389897666</v>
      </c>
      <c r="I141" s="9">
        <v>0.5033266862</v>
      </c>
      <c r="J141" s="9">
        <v>0</v>
      </c>
      <c r="K141" s="9">
        <v>0</v>
      </c>
      <c r="L141" s="10">
        <v>9.2343844848994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2.9380149365991</v>
      </c>
      <c r="S141" s="9">
        <v>14.4678578009998</v>
      </c>
      <c r="T141" s="9">
        <v>0</v>
      </c>
      <c r="U141" s="9">
        <v>0</v>
      </c>
      <c r="V141" s="10">
        <v>4.5602421181992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0.21648466899990002</v>
      </c>
      <c r="AC141" s="9">
        <v>0</v>
      </c>
      <c r="AD141" s="9">
        <v>0</v>
      </c>
      <c r="AE141" s="9">
        <v>0</v>
      </c>
      <c r="AF141" s="10">
        <v>1.6242290147999001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102.09256525667891</v>
      </c>
      <c r="AW141" s="9">
        <v>55.50577325673818</v>
      </c>
      <c r="AX141" s="9">
        <v>2.3659526666666</v>
      </c>
      <c r="AY141" s="9">
        <v>0</v>
      </c>
      <c r="AZ141" s="10">
        <v>87.79024831902329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26.644124608349504</v>
      </c>
      <c r="BG141" s="9">
        <v>7.2641734977996</v>
      </c>
      <c r="BH141" s="9">
        <v>0.2958023684333</v>
      </c>
      <c r="BI141" s="9">
        <v>0</v>
      </c>
      <c r="BJ141" s="10">
        <v>20.1939287822268</v>
      </c>
      <c r="BK141" s="17">
        <f t="shared" si="4"/>
        <v>344.2994983642795</v>
      </c>
      <c r="BL141" s="16"/>
      <c r="BM141" s="50"/>
    </row>
    <row r="142" spans="1:65" s="12" customFormat="1" ht="15">
      <c r="A142" s="5"/>
      <c r="B142" s="8" t="s">
        <v>279</v>
      </c>
      <c r="C142" s="11">
        <v>0</v>
      </c>
      <c r="D142" s="9">
        <v>181.85948466666662</v>
      </c>
      <c r="E142" s="9">
        <v>0</v>
      </c>
      <c r="F142" s="9">
        <v>0</v>
      </c>
      <c r="G142" s="10">
        <v>0</v>
      </c>
      <c r="H142" s="11">
        <v>0.2965352106665</v>
      </c>
      <c r="I142" s="9">
        <v>179.49855460526658</v>
      </c>
      <c r="J142" s="9">
        <v>0</v>
      </c>
      <c r="K142" s="9">
        <v>0</v>
      </c>
      <c r="L142" s="10">
        <v>3.4527757814666007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0.8687555</v>
      </c>
      <c r="S142" s="9">
        <v>45.1752859999998</v>
      </c>
      <c r="T142" s="9">
        <v>0</v>
      </c>
      <c r="U142" s="9">
        <v>0</v>
      </c>
      <c r="V142" s="10">
        <v>6.9574328768665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</v>
      </c>
      <c r="AC142" s="9">
        <v>0</v>
      </c>
      <c r="AD142" s="9">
        <v>0</v>
      </c>
      <c r="AE142" s="9">
        <v>0</v>
      </c>
      <c r="AF142" s="10">
        <v>0.12721283666660002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26.918720553998902</v>
      </c>
      <c r="AW142" s="9">
        <v>20.933530869463347</v>
      </c>
      <c r="AX142" s="9">
        <v>0</v>
      </c>
      <c r="AY142" s="9">
        <v>0</v>
      </c>
      <c r="AZ142" s="10">
        <v>6.7243604087328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0.3634702038664</v>
      </c>
      <c r="BG142" s="9">
        <v>1.1564803333333</v>
      </c>
      <c r="BH142" s="9">
        <v>0</v>
      </c>
      <c r="BI142" s="9">
        <v>0</v>
      </c>
      <c r="BJ142" s="10">
        <v>12.038944445799702</v>
      </c>
      <c r="BK142" s="17">
        <f t="shared" si="4"/>
        <v>486.37154429279377</v>
      </c>
      <c r="BL142" s="16"/>
      <c r="BM142" s="50"/>
    </row>
    <row r="143" spans="1:65" s="12" customFormat="1" ht="15">
      <c r="A143" s="5"/>
      <c r="B143" s="8" t="s">
        <v>280</v>
      </c>
      <c r="C143" s="11">
        <v>0</v>
      </c>
      <c r="D143" s="9">
        <v>0</v>
      </c>
      <c r="E143" s="9">
        <v>0</v>
      </c>
      <c r="F143" s="9">
        <v>0</v>
      </c>
      <c r="G143" s="10">
        <v>0</v>
      </c>
      <c r="H143" s="11">
        <v>0.3844407929331</v>
      </c>
      <c r="I143" s="9">
        <v>0</v>
      </c>
      <c r="J143" s="9">
        <v>0</v>
      </c>
      <c r="K143" s="9">
        <v>0</v>
      </c>
      <c r="L143" s="10">
        <v>0.1239183271664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</v>
      </c>
      <c r="S143" s="9">
        <v>0</v>
      </c>
      <c r="T143" s="9">
        <v>0</v>
      </c>
      <c r="U143" s="9">
        <v>0</v>
      </c>
      <c r="V143" s="10">
        <v>0.0047257626666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26.281007824899703</v>
      </c>
      <c r="AW143" s="9">
        <v>7.277634386189842</v>
      </c>
      <c r="AX143" s="9">
        <v>0</v>
      </c>
      <c r="AY143" s="9">
        <v>0</v>
      </c>
      <c r="AZ143" s="10">
        <v>13.587549449799402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2.8739431701327</v>
      </c>
      <c r="BG143" s="9">
        <v>9.9515705</v>
      </c>
      <c r="BH143" s="9">
        <v>0</v>
      </c>
      <c r="BI143" s="9">
        <v>0</v>
      </c>
      <c r="BJ143" s="10">
        <v>3.8802180843327</v>
      </c>
      <c r="BK143" s="17">
        <f t="shared" si="4"/>
        <v>64.36500829812044</v>
      </c>
      <c r="BL143" s="16"/>
      <c r="BM143" s="50"/>
    </row>
    <row r="144" spans="1:65" s="12" customFormat="1" ht="15">
      <c r="A144" s="5"/>
      <c r="B144" s="8" t="s">
        <v>281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0.34702433049979997</v>
      </c>
      <c r="I144" s="9">
        <v>168.55827828933317</v>
      </c>
      <c r="J144" s="9">
        <v>0</v>
      </c>
      <c r="K144" s="9">
        <v>0</v>
      </c>
      <c r="L144" s="10">
        <v>10.7498096968665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0.1151154333333</v>
      </c>
      <c r="S144" s="9">
        <v>31.6138283942</v>
      </c>
      <c r="T144" s="9">
        <v>0</v>
      </c>
      <c r="U144" s="9">
        <v>0</v>
      </c>
      <c r="V144" s="10">
        <v>0.0227388032999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10.252664468166099</v>
      </c>
      <c r="AW144" s="9">
        <v>10.977717336409318</v>
      </c>
      <c r="AX144" s="9">
        <v>0</v>
      </c>
      <c r="AY144" s="9">
        <v>0</v>
      </c>
      <c r="AZ144" s="10">
        <v>21.7247368289661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0</v>
      </c>
      <c r="BG144" s="9">
        <v>0</v>
      </c>
      <c r="BH144" s="9">
        <v>0</v>
      </c>
      <c r="BI144" s="9">
        <v>0</v>
      </c>
      <c r="BJ144" s="10">
        <v>0.1296065715999</v>
      </c>
      <c r="BK144" s="17">
        <f t="shared" si="4"/>
        <v>254.4915201526741</v>
      </c>
      <c r="BL144" s="16"/>
      <c r="BM144" s="50"/>
    </row>
    <row r="145" spans="1:65" s="12" customFormat="1" ht="15">
      <c r="A145" s="5"/>
      <c r="B145" s="8" t="s">
        <v>282</v>
      </c>
      <c r="C145" s="11">
        <v>0</v>
      </c>
      <c r="D145" s="9">
        <v>0</v>
      </c>
      <c r="E145" s="9">
        <v>0</v>
      </c>
      <c r="F145" s="9">
        <v>0</v>
      </c>
      <c r="G145" s="10">
        <v>0</v>
      </c>
      <c r="H145" s="11">
        <v>0.0940944672665</v>
      </c>
      <c r="I145" s="9">
        <v>4.6112653333333</v>
      </c>
      <c r="J145" s="9">
        <v>0</v>
      </c>
      <c r="K145" s="9">
        <v>0</v>
      </c>
      <c r="L145" s="10">
        <v>1.0514359702332001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0.1186879196666</v>
      </c>
      <c r="S145" s="9">
        <v>1.7292245</v>
      </c>
      <c r="T145" s="9">
        <v>0</v>
      </c>
      <c r="U145" s="9">
        <v>0</v>
      </c>
      <c r="V145" s="10">
        <v>0.0115281633333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3.2657279976986997</v>
      </c>
      <c r="AW145" s="9">
        <v>23.27337246197456</v>
      </c>
      <c r="AX145" s="9">
        <v>0</v>
      </c>
      <c r="AY145" s="9">
        <v>0</v>
      </c>
      <c r="AZ145" s="10">
        <v>9.818788481232401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4.5431483016661</v>
      </c>
      <c r="BG145" s="9">
        <v>0</v>
      </c>
      <c r="BH145" s="9">
        <v>0</v>
      </c>
      <c r="BI145" s="9">
        <v>0</v>
      </c>
      <c r="BJ145" s="10">
        <v>0.3580664746997</v>
      </c>
      <c r="BK145" s="17">
        <f t="shared" si="4"/>
        <v>48.87534007110436</v>
      </c>
      <c r="BL145" s="16"/>
      <c r="BM145" s="50"/>
    </row>
    <row r="146" spans="1:65" s="12" customFormat="1" ht="15">
      <c r="A146" s="5"/>
      <c r="B146" s="8" t="s">
        <v>283</v>
      </c>
      <c r="C146" s="11">
        <v>0</v>
      </c>
      <c r="D146" s="9">
        <v>315.6129996236</v>
      </c>
      <c r="E146" s="9">
        <v>0</v>
      </c>
      <c r="F146" s="9">
        <v>0</v>
      </c>
      <c r="G146" s="10">
        <v>0</v>
      </c>
      <c r="H146" s="11">
        <v>2.3081052669999</v>
      </c>
      <c r="I146" s="9">
        <v>90.1517417908332</v>
      </c>
      <c r="J146" s="9">
        <v>0</v>
      </c>
      <c r="K146" s="9">
        <v>0</v>
      </c>
      <c r="L146" s="10">
        <v>2.7073287601332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1.1491686666666</v>
      </c>
      <c r="S146" s="9">
        <v>0</v>
      </c>
      <c r="T146" s="9">
        <v>0</v>
      </c>
      <c r="U146" s="9">
        <v>0</v>
      </c>
      <c r="V146" s="10">
        <v>12.5292710555666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0.8058803769659002</v>
      </c>
      <c r="AW146" s="9">
        <v>71.27004796903975</v>
      </c>
      <c r="AX146" s="9">
        <v>0</v>
      </c>
      <c r="AY146" s="9">
        <v>0</v>
      </c>
      <c r="AZ146" s="10">
        <v>16.9726851184657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0.048023304166500004</v>
      </c>
      <c r="BG146" s="9">
        <v>162.91923712363328</v>
      </c>
      <c r="BH146" s="9">
        <v>0</v>
      </c>
      <c r="BI146" s="9">
        <v>0</v>
      </c>
      <c r="BJ146" s="10">
        <v>0.5565387036331</v>
      </c>
      <c r="BK146" s="17">
        <f t="shared" si="4"/>
        <v>677.0310277597036</v>
      </c>
      <c r="BL146" s="16"/>
      <c r="BM146" s="50"/>
    </row>
    <row r="147" spans="1:65" s="12" customFormat="1" ht="15">
      <c r="A147" s="5"/>
      <c r="B147" s="8" t="s">
        <v>284</v>
      </c>
      <c r="C147" s="11">
        <v>0</v>
      </c>
      <c r="D147" s="9">
        <v>0</v>
      </c>
      <c r="E147" s="9">
        <v>0</v>
      </c>
      <c r="F147" s="9">
        <v>0</v>
      </c>
      <c r="G147" s="10">
        <v>0</v>
      </c>
      <c r="H147" s="11">
        <v>0.2187087319999</v>
      </c>
      <c r="I147" s="9">
        <v>89.77598497746649</v>
      </c>
      <c r="J147" s="9">
        <v>0</v>
      </c>
      <c r="K147" s="9">
        <v>0</v>
      </c>
      <c r="L147" s="10">
        <v>1.7507579381665002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0.0390346293333</v>
      </c>
      <c r="S147" s="9">
        <v>39.8955114778666</v>
      </c>
      <c r="T147" s="9">
        <v>0</v>
      </c>
      <c r="U147" s="9">
        <v>0</v>
      </c>
      <c r="V147" s="10">
        <v>1.1739280830999002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</v>
      </c>
      <c r="AC147" s="9">
        <v>0</v>
      </c>
      <c r="AD147" s="9">
        <v>0</v>
      </c>
      <c r="AE147" s="9">
        <v>0</v>
      </c>
      <c r="AF147" s="10">
        <v>1.717181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3.5615100374990996</v>
      </c>
      <c r="AW147" s="9">
        <v>3.1172559086096703</v>
      </c>
      <c r="AX147" s="9">
        <v>0</v>
      </c>
      <c r="AY147" s="9">
        <v>0</v>
      </c>
      <c r="AZ147" s="10">
        <v>15.842822700599198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0.0572393666666</v>
      </c>
      <c r="BG147" s="9">
        <v>0.9730692333333001</v>
      </c>
      <c r="BH147" s="9">
        <v>0</v>
      </c>
      <c r="BI147" s="9">
        <v>0</v>
      </c>
      <c r="BJ147" s="10">
        <v>2.4225819707331</v>
      </c>
      <c r="BK147" s="17">
        <f t="shared" si="4"/>
        <v>160.54558605537363</v>
      </c>
      <c r="BL147" s="16"/>
      <c r="BM147" s="50"/>
    </row>
    <row r="148" spans="1:65" s="12" customFormat="1" ht="15">
      <c r="A148" s="5"/>
      <c r="B148" s="8" t="s">
        <v>285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3.746135883</v>
      </c>
      <c r="I148" s="9">
        <v>134.2999252755999</v>
      </c>
      <c r="J148" s="9">
        <v>0</v>
      </c>
      <c r="K148" s="9">
        <v>0</v>
      </c>
      <c r="L148" s="10">
        <v>0.8213018902665999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0</v>
      </c>
      <c r="S148" s="9">
        <v>59.782046078033304</v>
      </c>
      <c r="T148" s="9">
        <v>0</v>
      </c>
      <c r="U148" s="9">
        <v>0</v>
      </c>
      <c r="V148" s="10">
        <v>1.9629482208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0.1830584</v>
      </c>
      <c r="AC148" s="9">
        <v>0</v>
      </c>
      <c r="AD148" s="9">
        <v>0</v>
      </c>
      <c r="AE148" s="9">
        <v>0</v>
      </c>
      <c r="AF148" s="10">
        <v>2.0144673069666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14.6094316963664</v>
      </c>
      <c r="AW148" s="9">
        <v>10.935110795066988</v>
      </c>
      <c r="AX148" s="9">
        <v>0</v>
      </c>
      <c r="AY148" s="9">
        <v>0</v>
      </c>
      <c r="AZ148" s="10">
        <v>8.3660074545998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0.3460391514333</v>
      </c>
      <c r="BG148" s="9">
        <v>3.9474129831</v>
      </c>
      <c r="BH148" s="9">
        <v>0</v>
      </c>
      <c r="BI148" s="9">
        <v>0</v>
      </c>
      <c r="BJ148" s="10">
        <v>2.0527269937665</v>
      </c>
      <c r="BK148" s="17">
        <f t="shared" si="4"/>
        <v>243.0666121289994</v>
      </c>
      <c r="BL148" s="16"/>
      <c r="BM148" s="50"/>
    </row>
    <row r="149" spans="1:65" s="12" customFormat="1" ht="15">
      <c r="A149" s="5"/>
      <c r="B149" s="8" t="s">
        <v>286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5.410611184833201</v>
      </c>
      <c r="I149" s="9">
        <v>42.68409138</v>
      </c>
      <c r="J149" s="9">
        <v>0</v>
      </c>
      <c r="K149" s="9">
        <v>0</v>
      </c>
      <c r="L149" s="10">
        <v>4.972620285466499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1.4210352889331004</v>
      </c>
      <c r="S149" s="9">
        <v>0.6994231368666</v>
      </c>
      <c r="T149" s="9">
        <v>0.29203675</v>
      </c>
      <c r="U149" s="9">
        <v>0</v>
      </c>
      <c r="V149" s="10">
        <v>3.7995411400330004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0.11609286666659999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87.26048093278338</v>
      </c>
      <c r="AW149" s="9">
        <v>39.797954689653025</v>
      </c>
      <c r="AX149" s="9">
        <v>0</v>
      </c>
      <c r="AY149" s="9">
        <v>0</v>
      </c>
      <c r="AZ149" s="10">
        <v>48.08294253879241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28.6771049101881</v>
      </c>
      <c r="BG149" s="9">
        <v>6.4848269557661995</v>
      </c>
      <c r="BH149" s="9">
        <v>0</v>
      </c>
      <c r="BI149" s="9">
        <v>0</v>
      </c>
      <c r="BJ149" s="10">
        <v>15.3221463450944</v>
      </c>
      <c r="BK149" s="17">
        <f t="shared" si="4"/>
        <v>285.0209084050765</v>
      </c>
      <c r="BL149" s="16"/>
      <c r="BM149" s="50"/>
    </row>
    <row r="150" spans="1:65" s="12" customFormat="1" ht="15">
      <c r="A150" s="5"/>
      <c r="B150" s="8" t="s">
        <v>287</v>
      </c>
      <c r="C150" s="11">
        <v>0</v>
      </c>
      <c r="D150" s="9">
        <v>2.8864241666666</v>
      </c>
      <c r="E150" s="9">
        <v>0</v>
      </c>
      <c r="F150" s="9">
        <v>0</v>
      </c>
      <c r="G150" s="10">
        <v>0</v>
      </c>
      <c r="H150" s="11">
        <v>0.1507014054332</v>
      </c>
      <c r="I150" s="9">
        <v>0</v>
      </c>
      <c r="J150" s="9">
        <v>0</v>
      </c>
      <c r="K150" s="9">
        <v>0</v>
      </c>
      <c r="L150" s="10">
        <v>0.5722080623331001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0.0599221656999</v>
      </c>
      <c r="S150" s="9">
        <v>0</v>
      </c>
      <c r="T150" s="9">
        <v>0</v>
      </c>
      <c r="U150" s="9">
        <v>0</v>
      </c>
      <c r="V150" s="10">
        <v>0.0379853420331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1.898524143699</v>
      </c>
      <c r="AW150" s="9">
        <v>5.949037452626933</v>
      </c>
      <c r="AX150" s="9">
        <v>0</v>
      </c>
      <c r="AY150" s="9">
        <v>0</v>
      </c>
      <c r="AZ150" s="10">
        <v>5.3840363578992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6.299407332732801</v>
      </c>
      <c r="BG150" s="9">
        <v>0</v>
      </c>
      <c r="BH150" s="9">
        <v>0</v>
      </c>
      <c r="BI150" s="9">
        <v>0</v>
      </c>
      <c r="BJ150" s="10">
        <v>0.1619965445997</v>
      </c>
      <c r="BK150" s="17">
        <f t="shared" si="4"/>
        <v>23.400242973723536</v>
      </c>
      <c r="BL150" s="16"/>
      <c r="BM150" s="50"/>
    </row>
    <row r="151" spans="1:65" s="12" customFormat="1" ht="15">
      <c r="A151" s="5"/>
      <c r="B151" s="8" t="s">
        <v>288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1.3028535619999</v>
      </c>
      <c r="I151" s="9">
        <v>0.047051640000000006</v>
      </c>
      <c r="J151" s="9">
        <v>0</v>
      </c>
      <c r="K151" s="9">
        <v>0</v>
      </c>
      <c r="L151" s="10">
        <v>1.1108892203999998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0.308188242</v>
      </c>
      <c r="S151" s="9">
        <v>0</v>
      </c>
      <c r="T151" s="9">
        <v>0</v>
      </c>
      <c r="U151" s="9">
        <v>0</v>
      </c>
      <c r="V151" s="10">
        <v>0.1456013000666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0.0005831443333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31.231017087494898</v>
      </c>
      <c r="AW151" s="9">
        <v>5.038367032684961</v>
      </c>
      <c r="AX151" s="9">
        <v>0</v>
      </c>
      <c r="AY151" s="9">
        <v>0</v>
      </c>
      <c r="AZ151" s="10">
        <v>21.990357673964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4.6993405203641005</v>
      </c>
      <c r="BG151" s="9">
        <v>0</v>
      </c>
      <c r="BH151" s="9">
        <v>0.9344612616999001</v>
      </c>
      <c r="BI151" s="9">
        <v>0</v>
      </c>
      <c r="BJ151" s="10">
        <v>3.6484604382986996</v>
      </c>
      <c r="BK151" s="17">
        <f t="shared" si="4"/>
        <v>70.45717112330635</v>
      </c>
      <c r="BL151" s="16"/>
      <c r="BM151" s="50"/>
    </row>
    <row r="152" spans="1:65" s="12" customFormat="1" ht="15">
      <c r="A152" s="5"/>
      <c r="B152" s="8" t="s">
        <v>289</v>
      </c>
      <c r="C152" s="11">
        <v>0</v>
      </c>
      <c r="D152" s="9">
        <v>0</v>
      </c>
      <c r="E152" s="9">
        <v>0</v>
      </c>
      <c r="F152" s="9">
        <v>0</v>
      </c>
      <c r="G152" s="10">
        <v>0</v>
      </c>
      <c r="H152" s="11">
        <v>0.9084189175331</v>
      </c>
      <c r="I152" s="9">
        <v>184.2027469999999</v>
      </c>
      <c r="J152" s="9">
        <v>0</v>
      </c>
      <c r="K152" s="9">
        <v>0</v>
      </c>
      <c r="L152" s="10">
        <v>0.0728777223333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0.0057384033333</v>
      </c>
      <c r="S152" s="9">
        <v>0</v>
      </c>
      <c r="T152" s="9">
        <v>0</v>
      </c>
      <c r="U152" s="9">
        <v>0</v>
      </c>
      <c r="V152" s="10">
        <v>0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6.622952612066201</v>
      </c>
      <c r="AW152" s="9">
        <v>2.290665333368316</v>
      </c>
      <c r="AX152" s="9">
        <v>0</v>
      </c>
      <c r="AY152" s="9">
        <v>0</v>
      </c>
      <c r="AZ152" s="10">
        <v>7.4980721596996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0.2382291946666</v>
      </c>
      <c r="BG152" s="9">
        <v>62.8595629469333</v>
      </c>
      <c r="BH152" s="9">
        <v>0</v>
      </c>
      <c r="BI152" s="9">
        <v>0</v>
      </c>
      <c r="BJ152" s="10">
        <v>0.0647112956666</v>
      </c>
      <c r="BK152" s="17">
        <f t="shared" si="4"/>
        <v>264.76397558560024</v>
      </c>
      <c r="BL152" s="16"/>
      <c r="BM152" s="50"/>
    </row>
    <row r="153" spans="1:65" s="12" customFormat="1" ht="15">
      <c r="A153" s="5"/>
      <c r="B153" s="8" t="s">
        <v>290</v>
      </c>
      <c r="C153" s="11">
        <v>0</v>
      </c>
      <c r="D153" s="9">
        <v>2.2912046666666</v>
      </c>
      <c r="E153" s="9">
        <v>0</v>
      </c>
      <c r="F153" s="9">
        <v>0</v>
      </c>
      <c r="G153" s="10">
        <v>0</v>
      </c>
      <c r="H153" s="11">
        <v>1.2590169643332</v>
      </c>
      <c r="I153" s="9">
        <v>11.4560233333333</v>
      </c>
      <c r="J153" s="9">
        <v>0</v>
      </c>
      <c r="K153" s="9">
        <v>0</v>
      </c>
      <c r="L153" s="10">
        <v>0.8728041749998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0.0006997541666</v>
      </c>
      <c r="S153" s="9">
        <v>0</v>
      </c>
      <c r="T153" s="9">
        <v>0</v>
      </c>
      <c r="U153" s="9">
        <v>0</v>
      </c>
      <c r="V153" s="10">
        <v>0.0843113975666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0.5713058333333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6.8910241265657</v>
      </c>
      <c r="AW153" s="9">
        <v>3.4106958242522154</v>
      </c>
      <c r="AX153" s="9">
        <v>0</v>
      </c>
      <c r="AY153" s="9">
        <v>0</v>
      </c>
      <c r="AZ153" s="10">
        <v>2.6488183416658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2.9974900048997</v>
      </c>
      <c r="BG153" s="9">
        <v>3.427835</v>
      </c>
      <c r="BH153" s="9">
        <v>0</v>
      </c>
      <c r="BI153" s="9">
        <v>0</v>
      </c>
      <c r="BJ153" s="10">
        <v>0.4059830594665</v>
      </c>
      <c r="BK153" s="17">
        <f t="shared" si="4"/>
        <v>36.31721248124932</v>
      </c>
      <c r="BL153" s="16"/>
      <c r="BM153" s="50"/>
    </row>
    <row r="154" spans="1:65" s="12" customFormat="1" ht="15">
      <c r="A154" s="5"/>
      <c r="B154" s="8" t="s">
        <v>291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3.61720776</v>
      </c>
      <c r="I154" s="9">
        <v>97.0046894008666</v>
      </c>
      <c r="J154" s="9">
        <v>0</v>
      </c>
      <c r="K154" s="9">
        <v>0</v>
      </c>
      <c r="L154" s="10">
        <v>0.2309229989666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3.8155121566333</v>
      </c>
      <c r="S154" s="9">
        <v>0</v>
      </c>
      <c r="T154" s="9">
        <v>0</v>
      </c>
      <c r="U154" s="9">
        <v>0</v>
      </c>
      <c r="V154" s="10">
        <v>0.0239913949666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4.869480180166599</v>
      </c>
      <c r="AW154" s="9">
        <v>13.255178093636687</v>
      </c>
      <c r="AX154" s="9">
        <v>0</v>
      </c>
      <c r="AY154" s="9">
        <v>0</v>
      </c>
      <c r="AZ154" s="10">
        <v>0.404862139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0.1144646002666</v>
      </c>
      <c r="BG154" s="9">
        <v>36.611873295333304</v>
      </c>
      <c r="BH154" s="9">
        <v>0</v>
      </c>
      <c r="BI154" s="9">
        <v>0</v>
      </c>
      <c r="BJ154" s="10">
        <v>0.0054508592</v>
      </c>
      <c r="BK154" s="17">
        <f t="shared" si="4"/>
        <v>159.95363287903632</v>
      </c>
      <c r="BL154" s="16"/>
      <c r="BM154" s="50"/>
    </row>
    <row r="155" spans="1:65" s="12" customFormat="1" ht="15">
      <c r="A155" s="5"/>
      <c r="B155" s="8" t="s">
        <v>292</v>
      </c>
      <c r="C155" s="11">
        <v>0</v>
      </c>
      <c r="D155" s="9">
        <v>0</v>
      </c>
      <c r="E155" s="9">
        <v>0</v>
      </c>
      <c r="F155" s="9">
        <v>0</v>
      </c>
      <c r="G155" s="10">
        <v>0</v>
      </c>
      <c r="H155" s="11">
        <v>0.140308437</v>
      </c>
      <c r="I155" s="9">
        <v>24.1272209595</v>
      </c>
      <c r="J155" s="9">
        <v>0</v>
      </c>
      <c r="K155" s="9">
        <v>0</v>
      </c>
      <c r="L155" s="10">
        <v>0.1121932303666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0.0051332355000000005</v>
      </c>
      <c r="S155" s="9">
        <v>0</v>
      </c>
      <c r="T155" s="9">
        <v>0</v>
      </c>
      <c r="U155" s="9">
        <v>0</v>
      </c>
      <c r="V155" s="10">
        <v>0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0.23917957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5.2037217933329</v>
      </c>
      <c r="AW155" s="9">
        <v>0.6492016911288738</v>
      </c>
      <c r="AX155" s="9">
        <v>0</v>
      </c>
      <c r="AY155" s="9">
        <v>0</v>
      </c>
      <c r="AZ155" s="10">
        <v>1.7039348806994996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0.030751658999800004</v>
      </c>
      <c r="BG155" s="9">
        <v>10.4329098309333</v>
      </c>
      <c r="BH155" s="9">
        <v>0</v>
      </c>
      <c r="BI155" s="9">
        <v>0</v>
      </c>
      <c r="BJ155" s="10">
        <v>0.5763088686666</v>
      </c>
      <c r="BK155" s="17">
        <f t="shared" si="4"/>
        <v>43.220864156127575</v>
      </c>
      <c r="BL155" s="16"/>
      <c r="BM155" s="50"/>
    </row>
    <row r="156" spans="1:65" s="12" customFormat="1" ht="15">
      <c r="A156" s="5"/>
      <c r="B156" s="8" t="s">
        <v>293</v>
      </c>
      <c r="C156" s="11">
        <v>0</v>
      </c>
      <c r="D156" s="9">
        <v>0</v>
      </c>
      <c r="E156" s="9">
        <v>0</v>
      </c>
      <c r="F156" s="9">
        <v>0</v>
      </c>
      <c r="G156" s="10">
        <v>0</v>
      </c>
      <c r="H156" s="11">
        <v>0.0807129885331</v>
      </c>
      <c r="I156" s="9">
        <v>0</v>
      </c>
      <c r="J156" s="9">
        <v>0</v>
      </c>
      <c r="K156" s="9">
        <v>0</v>
      </c>
      <c r="L156" s="10">
        <v>0.1865902667998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0.0169124036666</v>
      </c>
      <c r="S156" s="9">
        <v>0</v>
      </c>
      <c r="T156" s="9">
        <v>0</v>
      </c>
      <c r="U156" s="9">
        <v>0</v>
      </c>
      <c r="V156" s="10">
        <v>0.0046654906666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0.0005819681666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36.650700676465604</v>
      </c>
      <c r="AW156" s="9">
        <v>32.898227348374355</v>
      </c>
      <c r="AX156" s="9">
        <v>0</v>
      </c>
      <c r="AY156" s="9">
        <v>0</v>
      </c>
      <c r="AZ156" s="10">
        <v>47.38560296883229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2.3924355449321997</v>
      </c>
      <c r="BG156" s="9">
        <v>11.9303474166665</v>
      </c>
      <c r="BH156" s="9">
        <v>0</v>
      </c>
      <c r="BI156" s="9">
        <v>0</v>
      </c>
      <c r="BJ156" s="10">
        <v>0.4064556903663001</v>
      </c>
      <c r="BK156" s="17">
        <f t="shared" si="4"/>
        <v>131.95323276346994</v>
      </c>
      <c r="BL156" s="16"/>
      <c r="BM156" s="50"/>
    </row>
    <row r="157" spans="1:65" s="12" customFormat="1" ht="15">
      <c r="A157" s="5"/>
      <c r="B157" s="8" t="s">
        <v>294</v>
      </c>
      <c r="C157" s="11">
        <v>0</v>
      </c>
      <c r="D157" s="9">
        <v>0</v>
      </c>
      <c r="E157" s="9">
        <v>0</v>
      </c>
      <c r="F157" s="9">
        <v>0</v>
      </c>
      <c r="G157" s="10">
        <v>0</v>
      </c>
      <c r="H157" s="11">
        <v>0.0088941788</v>
      </c>
      <c r="I157" s="9">
        <v>0</v>
      </c>
      <c r="J157" s="9">
        <v>0</v>
      </c>
      <c r="K157" s="9">
        <v>0</v>
      </c>
      <c r="L157" s="10">
        <v>0.0403841606333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0.0057013966666</v>
      </c>
      <c r="S157" s="9">
        <v>0</v>
      </c>
      <c r="T157" s="9">
        <v>0</v>
      </c>
      <c r="U157" s="9">
        <v>0</v>
      </c>
      <c r="V157" s="10">
        <v>0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0.316746093733</v>
      </c>
      <c r="AW157" s="9">
        <v>0.4554221330540851</v>
      </c>
      <c r="AX157" s="9">
        <v>0</v>
      </c>
      <c r="AY157" s="9">
        <v>0</v>
      </c>
      <c r="AZ157" s="10">
        <v>1.6206269701332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0.0096777203333</v>
      </c>
      <c r="BG157" s="9">
        <v>0</v>
      </c>
      <c r="BH157" s="9">
        <v>0</v>
      </c>
      <c r="BI157" s="9">
        <v>0</v>
      </c>
      <c r="BJ157" s="10">
        <v>1.1573414963332003</v>
      </c>
      <c r="BK157" s="17">
        <f t="shared" si="4"/>
        <v>3.614794149686685</v>
      </c>
      <c r="BL157" s="16"/>
      <c r="BM157" s="50"/>
    </row>
    <row r="158" spans="1:65" s="12" customFormat="1" ht="15">
      <c r="A158" s="5"/>
      <c r="B158" s="8" t="s">
        <v>131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6.090089211499899</v>
      </c>
      <c r="I158" s="9">
        <v>5.5462883099999996</v>
      </c>
      <c r="J158" s="9">
        <v>0</v>
      </c>
      <c r="K158" s="9">
        <v>0</v>
      </c>
      <c r="L158" s="10">
        <v>3.9334050466999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1.9854640916332</v>
      </c>
      <c r="S158" s="9">
        <v>0.43784928033329995</v>
      </c>
      <c r="T158" s="9">
        <v>0</v>
      </c>
      <c r="U158" s="9">
        <v>0</v>
      </c>
      <c r="V158" s="10">
        <v>1.0472465831999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0.10352472</v>
      </c>
      <c r="AC158" s="9">
        <v>0</v>
      </c>
      <c r="AD158" s="9">
        <v>0</v>
      </c>
      <c r="AE158" s="9">
        <v>0</v>
      </c>
      <c r="AF158" s="10">
        <v>0.5751373333333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62.46960981035371</v>
      </c>
      <c r="AW158" s="9">
        <v>20.650355781354413</v>
      </c>
      <c r="AX158" s="9">
        <v>0.5751373333333</v>
      </c>
      <c r="AY158" s="9">
        <v>0</v>
      </c>
      <c r="AZ158" s="10">
        <v>30.263796372127807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17.7688615746236</v>
      </c>
      <c r="BG158" s="9">
        <v>1.7989961874329998</v>
      </c>
      <c r="BH158" s="9">
        <v>0</v>
      </c>
      <c r="BI158" s="9">
        <v>0</v>
      </c>
      <c r="BJ158" s="10">
        <v>11.896480308162799</v>
      </c>
      <c r="BK158" s="17">
        <f t="shared" si="4"/>
        <v>165.14224194408814</v>
      </c>
      <c r="BL158" s="16"/>
      <c r="BM158" s="50"/>
    </row>
    <row r="159" spans="1:65" s="12" customFormat="1" ht="15">
      <c r="A159" s="5"/>
      <c r="B159" s="8" t="s">
        <v>295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0.0631567703665</v>
      </c>
      <c r="I159" s="9">
        <v>7.2830741333333</v>
      </c>
      <c r="J159" s="9">
        <v>0</v>
      </c>
      <c r="K159" s="9">
        <v>0</v>
      </c>
      <c r="L159" s="10">
        <v>0.3688301468665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</v>
      </c>
      <c r="S159" s="9">
        <v>0</v>
      </c>
      <c r="T159" s="9">
        <v>0</v>
      </c>
      <c r="U159" s="9">
        <v>0</v>
      </c>
      <c r="V159" s="10">
        <v>0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1.9152312761994</v>
      </c>
      <c r="AW159" s="9">
        <v>6.591589624644461</v>
      </c>
      <c r="AX159" s="9">
        <v>0</v>
      </c>
      <c r="AY159" s="9">
        <v>0</v>
      </c>
      <c r="AZ159" s="10">
        <v>1.4221131698662002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0.14544708266640002</v>
      </c>
      <c r="BG159" s="9">
        <v>0.0795413733333</v>
      </c>
      <c r="BH159" s="9">
        <v>0</v>
      </c>
      <c r="BI159" s="9">
        <v>0</v>
      </c>
      <c r="BJ159" s="10">
        <v>0.6596138828664001</v>
      </c>
      <c r="BK159" s="17">
        <f t="shared" si="4"/>
        <v>18.52859746014246</v>
      </c>
      <c r="BL159" s="16"/>
      <c r="BM159" s="50"/>
    </row>
    <row r="160" spans="1:65" s="12" customFormat="1" ht="14.25" customHeight="1">
      <c r="A160" s="5"/>
      <c r="B160" s="8" t="s">
        <v>132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0.036398432</v>
      </c>
      <c r="I160" s="9">
        <v>0</v>
      </c>
      <c r="J160" s="9">
        <v>0</v>
      </c>
      <c r="K160" s="9">
        <v>0</v>
      </c>
      <c r="L160" s="10">
        <v>0.10293931549999999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0.015628754999999998</v>
      </c>
      <c r="S160" s="9">
        <v>0</v>
      </c>
      <c r="T160" s="9">
        <v>0</v>
      </c>
      <c r="U160" s="9">
        <v>0</v>
      </c>
      <c r="V160" s="10">
        <v>0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0.37026710533320006</v>
      </c>
      <c r="AW160" s="9">
        <v>5.683026916488758</v>
      </c>
      <c r="AX160" s="9">
        <v>0</v>
      </c>
      <c r="AY160" s="9">
        <v>0</v>
      </c>
      <c r="AZ160" s="10">
        <v>2.6435772202331003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2.9992618726999</v>
      </c>
      <c r="BG160" s="9">
        <v>0</v>
      </c>
      <c r="BH160" s="9">
        <v>0</v>
      </c>
      <c r="BI160" s="9">
        <v>0</v>
      </c>
      <c r="BJ160" s="10">
        <v>0</v>
      </c>
      <c r="BK160" s="17">
        <f t="shared" si="4"/>
        <v>11.851099617254958</v>
      </c>
      <c r="BL160" s="16"/>
      <c r="BM160" s="50"/>
    </row>
    <row r="161" spans="1:65" s="12" customFormat="1" ht="15">
      <c r="A161" s="5"/>
      <c r="B161" s="8" t="s">
        <v>133</v>
      </c>
      <c r="C161" s="11">
        <v>0</v>
      </c>
      <c r="D161" s="9">
        <v>0</v>
      </c>
      <c r="E161" s="9">
        <v>0</v>
      </c>
      <c r="F161" s="9">
        <v>0</v>
      </c>
      <c r="G161" s="10">
        <v>0</v>
      </c>
      <c r="H161" s="11">
        <v>0.47108322656620005</v>
      </c>
      <c r="I161" s="9">
        <v>0</v>
      </c>
      <c r="J161" s="9">
        <v>0</v>
      </c>
      <c r="K161" s="9">
        <v>0</v>
      </c>
      <c r="L161" s="10">
        <v>0.41737424213299995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0.1005958796998</v>
      </c>
      <c r="S161" s="9">
        <v>0</v>
      </c>
      <c r="T161" s="9">
        <v>0</v>
      </c>
      <c r="U161" s="9">
        <v>0</v>
      </c>
      <c r="V161" s="10">
        <v>0.1023638277998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0.0055448864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18.7153023344287</v>
      </c>
      <c r="AW161" s="9">
        <v>7.144628466300546</v>
      </c>
      <c r="AX161" s="9">
        <v>0</v>
      </c>
      <c r="AY161" s="9">
        <v>0</v>
      </c>
      <c r="AZ161" s="10">
        <v>13.0888635043312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7.063633511597899</v>
      </c>
      <c r="BG161" s="9">
        <v>2.3970103215999004</v>
      </c>
      <c r="BH161" s="9">
        <v>0</v>
      </c>
      <c r="BI161" s="9">
        <v>0</v>
      </c>
      <c r="BJ161" s="10">
        <v>0.9103271858327001</v>
      </c>
      <c r="BK161" s="17">
        <f t="shared" si="4"/>
        <v>50.41672738668974</v>
      </c>
      <c r="BL161" s="16"/>
      <c r="BM161" s="50"/>
    </row>
    <row r="162" spans="1:65" s="12" customFormat="1" ht="15">
      <c r="A162" s="5"/>
      <c r="B162" s="8" t="s">
        <v>134</v>
      </c>
      <c r="C162" s="11">
        <v>0</v>
      </c>
      <c r="D162" s="9">
        <v>23.4313932720333</v>
      </c>
      <c r="E162" s="9">
        <v>0</v>
      </c>
      <c r="F162" s="9">
        <v>0</v>
      </c>
      <c r="G162" s="10">
        <v>0</v>
      </c>
      <c r="H162" s="11">
        <v>0.13140426493319998</v>
      </c>
      <c r="I162" s="9">
        <v>675.1361723541331</v>
      </c>
      <c r="J162" s="9">
        <v>0</v>
      </c>
      <c r="K162" s="9">
        <v>0</v>
      </c>
      <c r="L162" s="10">
        <v>1.4527356932998998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0.013425062066599998</v>
      </c>
      <c r="S162" s="9">
        <v>382.69173619239996</v>
      </c>
      <c r="T162" s="9">
        <v>0</v>
      </c>
      <c r="U162" s="9">
        <v>0</v>
      </c>
      <c r="V162" s="10">
        <v>2.3507730334665995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534.47282</v>
      </c>
      <c r="AS162" s="9">
        <v>0</v>
      </c>
      <c r="AT162" s="9">
        <v>0</v>
      </c>
      <c r="AU162" s="10">
        <v>0</v>
      </c>
      <c r="AV162" s="11">
        <v>1.0162462405997001</v>
      </c>
      <c r="AW162" s="9">
        <v>50.70010226094138</v>
      </c>
      <c r="AX162" s="9">
        <v>0</v>
      </c>
      <c r="AY162" s="9">
        <v>0</v>
      </c>
      <c r="AZ162" s="10">
        <v>10.831176099732998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0.30004478243309995</v>
      </c>
      <c r="BG162" s="9">
        <v>0.0700065709333</v>
      </c>
      <c r="BH162" s="9">
        <v>0</v>
      </c>
      <c r="BI162" s="9">
        <v>0</v>
      </c>
      <c r="BJ162" s="10">
        <v>0.1850734818666</v>
      </c>
      <c r="BK162" s="17">
        <f t="shared" si="4"/>
        <v>1682.7831093088398</v>
      </c>
      <c r="BL162" s="16"/>
      <c r="BM162" s="50"/>
    </row>
    <row r="163" spans="1:65" s="12" customFormat="1" ht="15">
      <c r="A163" s="5"/>
      <c r="B163" s="8" t="s">
        <v>135</v>
      </c>
      <c r="C163" s="11">
        <v>0</v>
      </c>
      <c r="D163" s="9">
        <v>348.47672423646657</v>
      </c>
      <c r="E163" s="9">
        <v>0</v>
      </c>
      <c r="F163" s="9">
        <v>0</v>
      </c>
      <c r="G163" s="10">
        <v>110.7456969882</v>
      </c>
      <c r="H163" s="11">
        <v>0.34416613129990004</v>
      </c>
      <c r="I163" s="9">
        <v>339.8965177810333</v>
      </c>
      <c r="J163" s="9">
        <v>0</v>
      </c>
      <c r="K163" s="9">
        <v>0</v>
      </c>
      <c r="L163" s="10">
        <v>2.6156711031665005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0.0026859469</v>
      </c>
      <c r="S163" s="9">
        <v>287.3275421956999</v>
      </c>
      <c r="T163" s="9">
        <v>0</v>
      </c>
      <c r="U163" s="9">
        <v>0</v>
      </c>
      <c r="V163" s="10">
        <v>0.0127902233333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0.0043638623332</v>
      </c>
      <c r="AW163" s="9">
        <v>84.93092850258078</v>
      </c>
      <c r="AX163" s="9">
        <v>0</v>
      </c>
      <c r="AY163" s="9">
        <v>0</v>
      </c>
      <c r="AZ163" s="10">
        <v>2.8505518178664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0</v>
      </c>
      <c r="BG163" s="9">
        <v>1.2344656977998998</v>
      </c>
      <c r="BH163" s="9">
        <v>1.2767236666666</v>
      </c>
      <c r="BI163" s="9">
        <v>0</v>
      </c>
      <c r="BJ163" s="10">
        <v>0.9772104738997001</v>
      </c>
      <c r="BK163" s="17">
        <f aca="true" t="shared" si="5" ref="BK163:BK169">SUM(C163:BJ163)</f>
        <v>1180.6960386272458</v>
      </c>
      <c r="BL163" s="16"/>
      <c r="BM163" s="50"/>
    </row>
    <row r="164" spans="1:65" s="12" customFormat="1" ht="15">
      <c r="A164" s="5"/>
      <c r="B164" s="8" t="s">
        <v>209</v>
      </c>
      <c r="C164" s="11">
        <v>0</v>
      </c>
      <c r="D164" s="9">
        <v>13.9751756704332</v>
      </c>
      <c r="E164" s="9">
        <v>0</v>
      </c>
      <c r="F164" s="9">
        <v>0</v>
      </c>
      <c r="G164" s="10">
        <v>0</v>
      </c>
      <c r="H164" s="11">
        <v>0.24556940023319998</v>
      </c>
      <c r="I164" s="9">
        <v>129.0000148830332</v>
      </c>
      <c r="J164" s="9">
        <v>0</v>
      </c>
      <c r="K164" s="9">
        <v>0</v>
      </c>
      <c r="L164" s="10">
        <v>0.29773390756659995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</v>
      </c>
      <c r="S164" s="9">
        <v>0</v>
      </c>
      <c r="T164" s="9">
        <v>0</v>
      </c>
      <c r="U164" s="9">
        <v>0</v>
      </c>
      <c r="V164" s="10">
        <v>0.0087737696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0</v>
      </c>
      <c r="AW164" s="9">
        <v>12.757268583280489</v>
      </c>
      <c r="AX164" s="9">
        <v>0</v>
      </c>
      <c r="AY164" s="9">
        <v>0</v>
      </c>
      <c r="AZ164" s="10">
        <v>5.5752931955332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0.0349821652666</v>
      </c>
      <c r="BG164" s="9">
        <v>63.5356197998666</v>
      </c>
      <c r="BH164" s="9">
        <v>0</v>
      </c>
      <c r="BI164" s="9">
        <v>0</v>
      </c>
      <c r="BJ164" s="10">
        <v>2.9624598977999</v>
      </c>
      <c r="BK164" s="17">
        <f t="shared" si="5"/>
        <v>228.39289127261296</v>
      </c>
      <c r="BL164" s="16"/>
      <c r="BM164" s="50"/>
    </row>
    <row r="165" spans="1:65" s="12" customFormat="1" ht="15">
      <c r="A165" s="5"/>
      <c r="B165" s="8" t="s">
        <v>136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0.026145562733299998</v>
      </c>
      <c r="I165" s="9">
        <v>31.295419036233202</v>
      </c>
      <c r="J165" s="9">
        <v>0</v>
      </c>
      <c r="K165" s="9">
        <v>0</v>
      </c>
      <c r="L165" s="10">
        <v>0.2848223437999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</v>
      </c>
      <c r="S165" s="9">
        <v>0</v>
      </c>
      <c r="T165" s="9">
        <v>0</v>
      </c>
      <c r="U165" s="9">
        <v>0</v>
      </c>
      <c r="V165" s="10">
        <v>1.8453234528998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25.410869591966495</v>
      </c>
      <c r="AW165" s="9">
        <v>9.028914585001042</v>
      </c>
      <c r="AX165" s="9">
        <v>0</v>
      </c>
      <c r="AY165" s="9">
        <v>0</v>
      </c>
      <c r="AZ165" s="10">
        <v>35.5937048034665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0.0023197950666</v>
      </c>
      <c r="BG165" s="9">
        <v>33.0283519041999</v>
      </c>
      <c r="BH165" s="9">
        <v>0</v>
      </c>
      <c r="BI165" s="9">
        <v>0</v>
      </c>
      <c r="BJ165" s="10">
        <v>0.9290863114</v>
      </c>
      <c r="BK165" s="17">
        <f t="shared" si="5"/>
        <v>137.44495738676673</v>
      </c>
      <c r="BL165" s="16"/>
      <c r="BM165" s="50"/>
    </row>
    <row r="166" spans="1:65" s="12" customFormat="1" ht="15">
      <c r="A166" s="5"/>
      <c r="B166" s="8" t="s">
        <v>137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0</v>
      </c>
      <c r="I166" s="9">
        <v>9.7555876208333</v>
      </c>
      <c r="J166" s="9">
        <v>0</v>
      </c>
      <c r="K166" s="9">
        <v>0</v>
      </c>
      <c r="L166" s="10">
        <v>3.9854573746999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0.0075180406</v>
      </c>
      <c r="S166" s="9">
        <v>0</v>
      </c>
      <c r="T166" s="9">
        <v>0</v>
      </c>
      <c r="U166" s="9">
        <v>0</v>
      </c>
      <c r="V166" s="10">
        <v>0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</v>
      </c>
      <c r="AC166" s="9">
        <v>0</v>
      </c>
      <c r="AD166" s="9">
        <v>0</v>
      </c>
      <c r="AE166" s="9">
        <v>0</v>
      </c>
      <c r="AF166" s="10">
        <v>0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8.990156386366499</v>
      </c>
      <c r="AW166" s="9">
        <v>0.23047957488275958</v>
      </c>
      <c r="AX166" s="9">
        <v>0</v>
      </c>
      <c r="AY166" s="9">
        <v>0</v>
      </c>
      <c r="AZ166" s="10">
        <v>7.1307080504998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0.0284207661332</v>
      </c>
      <c r="BG166" s="9">
        <v>0</v>
      </c>
      <c r="BH166" s="9">
        <v>1.255065</v>
      </c>
      <c r="BI166" s="9">
        <v>0</v>
      </c>
      <c r="BJ166" s="10">
        <v>0.07891040066659999</v>
      </c>
      <c r="BK166" s="17">
        <f t="shared" si="5"/>
        <v>31.46230321468206</v>
      </c>
      <c r="BL166" s="16"/>
      <c r="BM166" s="50"/>
    </row>
    <row r="167" spans="1:65" s="12" customFormat="1" ht="15">
      <c r="A167" s="5"/>
      <c r="B167" s="8" t="s">
        <v>138</v>
      </c>
      <c r="C167" s="11">
        <v>0</v>
      </c>
      <c r="D167" s="9">
        <v>0</v>
      </c>
      <c r="E167" s="9">
        <v>0</v>
      </c>
      <c r="F167" s="9">
        <v>0</v>
      </c>
      <c r="G167" s="10">
        <v>0</v>
      </c>
      <c r="H167" s="11">
        <v>0.1753385228333</v>
      </c>
      <c r="I167" s="9">
        <v>114.81645292936639</v>
      </c>
      <c r="J167" s="9">
        <v>0</v>
      </c>
      <c r="K167" s="9">
        <v>0</v>
      </c>
      <c r="L167" s="10">
        <v>0.07556966409989999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0.25058249026659996</v>
      </c>
      <c r="S167" s="9">
        <v>31.451784972633202</v>
      </c>
      <c r="T167" s="9">
        <v>0</v>
      </c>
      <c r="U167" s="9">
        <v>0</v>
      </c>
      <c r="V167" s="10">
        <v>0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12.602965548966399</v>
      </c>
      <c r="AW167" s="9">
        <v>74.19700285095453</v>
      </c>
      <c r="AX167" s="9">
        <v>0</v>
      </c>
      <c r="AY167" s="9">
        <v>0</v>
      </c>
      <c r="AZ167" s="10">
        <v>13.594570201466201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1.5704419280333002</v>
      </c>
      <c r="BG167" s="9">
        <v>90.2843830712999</v>
      </c>
      <c r="BH167" s="9">
        <v>0</v>
      </c>
      <c r="BI167" s="9">
        <v>0</v>
      </c>
      <c r="BJ167" s="10">
        <v>1.7819934139331999</v>
      </c>
      <c r="BK167" s="17">
        <f t="shared" si="5"/>
        <v>340.8010855938529</v>
      </c>
      <c r="BL167" s="16"/>
      <c r="BM167" s="50"/>
    </row>
    <row r="168" spans="1:65" s="12" customFormat="1" ht="15">
      <c r="A168" s="5"/>
      <c r="B168" s="8" t="s">
        <v>139</v>
      </c>
      <c r="C168" s="11">
        <v>0</v>
      </c>
      <c r="D168" s="9">
        <v>0</v>
      </c>
      <c r="E168" s="9">
        <v>0</v>
      </c>
      <c r="F168" s="9">
        <v>0</v>
      </c>
      <c r="G168" s="10">
        <v>0</v>
      </c>
      <c r="H168" s="11">
        <v>0.20663183056659998</v>
      </c>
      <c r="I168" s="9">
        <v>37.2021038034333</v>
      </c>
      <c r="J168" s="9">
        <v>0</v>
      </c>
      <c r="K168" s="9">
        <v>0</v>
      </c>
      <c r="L168" s="10">
        <v>0.0698106716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0.1594516505666</v>
      </c>
      <c r="S168" s="9">
        <v>0</v>
      </c>
      <c r="T168" s="9">
        <v>0</v>
      </c>
      <c r="U168" s="9">
        <v>0</v>
      </c>
      <c r="V168" s="10">
        <v>0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3.313253069182476</v>
      </c>
      <c r="AW168" s="9">
        <v>0</v>
      </c>
      <c r="AX168" s="9">
        <v>0</v>
      </c>
      <c r="AY168" s="9">
        <v>0</v>
      </c>
      <c r="AZ168" s="10">
        <v>0.8126950605664999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0.0056157679666</v>
      </c>
      <c r="BG168" s="9">
        <v>13.6139310805</v>
      </c>
      <c r="BH168" s="9">
        <v>0</v>
      </c>
      <c r="BI168" s="9">
        <v>0</v>
      </c>
      <c r="BJ168" s="10">
        <v>0</v>
      </c>
      <c r="BK168" s="17">
        <f t="shared" si="5"/>
        <v>55.38349293438208</v>
      </c>
      <c r="BL168" s="16"/>
      <c r="BM168" s="50"/>
    </row>
    <row r="169" spans="1:65" s="12" customFormat="1" ht="15">
      <c r="A169" s="5"/>
      <c r="B169" s="8" t="s">
        <v>140</v>
      </c>
      <c r="C169" s="11">
        <v>0</v>
      </c>
      <c r="D169" s="9">
        <v>0</v>
      </c>
      <c r="E169" s="9">
        <v>0</v>
      </c>
      <c r="F169" s="9">
        <v>0</v>
      </c>
      <c r="G169" s="10">
        <v>0</v>
      </c>
      <c r="H169" s="11">
        <v>0</v>
      </c>
      <c r="I169" s="9">
        <v>142.0152859719998</v>
      </c>
      <c r="J169" s="9">
        <v>0</v>
      </c>
      <c r="K169" s="9">
        <v>0</v>
      </c>
      <c r="L169" s="10">
        <v>2.449546161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</v>
      </c>
      <c r="S169" s="9">
        <v>0</v>
      </c>
      <c r="T169" s="9">
        <v>0</v>
      </c>
      <c r="U169" s="9">
        <v>0</v>
      </c>
      <c r="V169" s="10">
        <v>0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0.8211677243665</v>
      </c>
      <c r="AW169" s="9">
        <v>36.672550000400946</v>
      </c>
      <c r="AX169" s="9">
        <v>0</v>
      </c>
      <c r="AY169" s="9">
        <v>0</v>
      </c>
      <c r="AZ169" s="10">
        <v>2.4915358949997004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0.0036672550000000003</v>
      </c>
      <c r="BG169" s="9">
        <v>58.9600814026666</v>
      </c>
      <c r="BH169" s="9">
        <v>0</v>
      </c>
      <c r="BI169" s="9">
        <v>0</v>
      </c>
      <c r="BJ169" s="10">
        <v>0.0118834514332</v>
      </c>
      <c r="BK169" s="17">
        <f t="shared" si="5"/>
        <v>243.42571786186673</v>
      </c>
      <c r="BL169" s="16"/>
      <c r="BM169" s="50"/>
    </row>
    <row r="170" spans="1:65" s="12" customFormat="1" ht="15">
      <c r="A170" s="5"/>
      <c r="B170" s="8" t="s">
        <v>141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0.12349533793329999</v>
      </c>
      <c r="I170" s="9">
        <v>39.8845067519333</v>
      </c>
      <c r="J170" s="9">
        <v>0</v>
      </c>
      <c r="K170" s="9">
        <v>0</v>
      </c>
      <c r="L170" s="10">
        <v>0.0375871594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0.0278763132</v>
      </c>
      <c r="S170" s="9">
        <v>0</v>
      </c>
      <c r="T170" s="9">
        <v>0</v>
      </c>
      <c r="U170" s="9">
        <v>0</v>
      </c>
      <c r="V170" s="10">
        <v>0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0.11351262950608433</v>
      </c>
      <c r="AW170" s="9">
        <v>0</v>
      </c>
      <c r="AX170" s="9">
        <v>0</v>
      </c>
      <c r="AY170" s="9">
        <v>0</v>
      </c>
      <c r="AZ170" s="10">
        <v>1.1915944695665002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1.1324911044999</v>
      </c>
      <c r="BG170" s="9">
        <v>13.3845119443</v>
      </c>
      <c r="BH170" s="9">
        <v>0</v>
      </c>
      <c r="BI170" s="9">
        <v>0</v>
      </c>
      <c r="BJ170" s="10">
        <v>0</v>
      </c>
      <c r="BK170" s="17">
        <f t="shared" si="4"/>
        <v>55.89557571033908</v>
      </c>
      <c r="BL170" s="16"/>
      <c r="BM170" s="50"/>
    </row>
    <row r="171" spans="1:65" s="12" customFormat="1" ht="15">
      <c r="A171" s="5"/>
      <c r="B171" s="8" t="s">
        <v>216</v>
      </c>
      <c r="C171" s="11">
        <v>0</v>
      </c>
      <c r="D171" s="9">
        <v>0</v>
      </c>
      <c r="E171" s="9">
        <v>0</v>
      </c>
      <c r="F171" s="9">
        <v>0</v>
      </c>
      <c r="G171" s="10">
        <v>0</v>
      </c>
      <c r="H171" s="11">
        <v>1.4145340145664</v>
      </c>
      <c r="I171" s="9">
        <v>8.253782679999901</v>
      </c>
      <c r="J171" s="9">
        <v>0</v>
      </c>
      <c r="K171" s="9">
        <v>0</v>
      </c>
      <c r="L171" s="10">
        <v>0.9261371068998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4.7303497210662995</v>
      </c>
      <c r="S171" s="9">
        <v>42.1499990166666</v>
      </c>
      <c r="T171" s="9">
        <v>0.1705327</v>
      </c>
      <c r="U171" s="9">
        <v>0</v>
      </c>
      <c r="V171" s="10">
        <v>0.0781031250331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</v>
      </c>
      <c r="AC171" s="9">
        <v>0</v>
      </c>
      <c r="AD171" s="9">
        <v>0</v>
      </c>
      <c r="AE171" s="9">
        <v>0</v>
      </c>
      <c r="AF171" s="10">
        <v>0.19218755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44.287240869732</v>
      </c>
      <c r="AW171" s="9">
        <v>41.674850175731166</v>
      </c>
      <c r="AX171" s="9">
        <v>0</v>
      </c>
      <c r="AY171" s="9">
        <v>0</v>
      </c>
      <c r="AZ171" s="10">
        <v>17.187802717732502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10.1219929912325</v>
      </c>
      <c r="BG171" s="9">
        <v>3.0631190874666</v>
      </c>
      <c r="BH171" s="9">
        <v>0</v>
      </c>
      <c r="BI171" s="9">
        <v>0</v>
      </c>
      <c r="BJ171" s="10">
        <v>9.604115352766101</v>
      </c>
      <c r="BK171" s="17">
        <f t="shared" si="4"/>
        <v>183.85474710889298</v>
      </c>
      <c r="BL171" s="16"/>
      <c r="BM171" s="50"/>
    </row>
    <row r="172" spans="1:65" s="12" customFormat="1" ht="15">
      <c r="A172" s="5"/>
      <c r="B172" s="8" t="s">
        <v>142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0.5563772240998001</v>
      </c>
      <c r="I172" s="9">
        <v>39.522151666666595</v>
      </c>
      <c r="J172" s="9">
        <v>0</v>
      </c>
      <c r="K172" s="9">
        <v>0</v>
      </c>
      <c r="L172" s="10">
        <v>8.1337717334332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0.3579577736663999</v>
      </c>
      <c r="S172" s="9">
        <v>0</v>
      </c>
      <c r="T172" s="9">
        <v>0</v>
      </c>
      <c r="U172" s="9">
        <v>0</v>
      </c>
      <c r="V172" s="10">
        <v>0.0093723959666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</v>
      </c>
      <c r="AC172" s="9">
        <v>0</v>
      </c>
      <c r="AD172" s="9">
        <v>0</v>
      </c>
      <c r="AE172" s="9">
        <v>0</v>
      </c>
      <c r="AF172" s="10">
        <v>0.10316905243329999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1.3408101693665997</v>
      </c>
      <c r="AW172" s="9">
        <v>34.884122129975076</v>
      </c>
      <c r="AX172" s="9">
        <v>0</v>
      </c>
      <c r="AY172" s="9">
        <v>0</v>
      </c>
      <c r="AZ172" s="10">
        <v>0.2739301970333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0.0690802611</v>
      </c>
      <c r="BG172" s="9">
        <v>34.3991505</v>
      </c>
      <c r="BH172" s="9">
        <v>0</v>
      </c>
      <c r="BI172" s="9">
        <v>0</v>
      </c>
      <c r="BJ172" s="10">
        <v>31.4167906390999</v>
      </c>
      <c r="BK172" s="17">
        <f aca="true" t="shared" si="6" ref="BK172:BK183">SUM(C172:BJ172)</f>
        <v>151.06668374284075</v>
      </c>
      <c r="BL172" s="16"/>
      <c r="BM172" s="50"/>
    </row>
    <row r="173" spans="1:65" s="12" customFormat="1" ht="15">
      <c r="A173" s="5"/>
      <c r="B173" s="8" t="s">
        <v>143</v>
      </c>
      <c r="C173" s="11">
        <v>0</v>
      </c>
      <c r="D173" s="9">
        <v>0</v>
      </c>
      <c r="E173" s="9">
        <v>0</v>
      </c>
      <c r="F173" s="9">
        <v>0</v>
      </c>
      <c r="G173" s="10">
        <v>0</v>
      </c>
      <c r="H173" s="11">
        <v>1.019097037</v>
      </c>
      <c r="I173" s="9">
        <v>0</v>
      </c>
      <c r="J173" s="9">
        <v>0</v>
      </c>
      <c r="K173" s="9">
        <v>0</v>
      </c>
      <c r="L173" s="10">
        <v>0.6969172212000001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0.052546761100000006</v>
      </c>
      <c r="S173" s="9">
        <v>0</v>
      </c>
      <c r="T173" s="9">
        <v>0</v>
      </c>
      <c r="U173" s="9">
        <v>0</v>
      </c>
      <c r="V173" s="10">
        <v>0.10022431720000001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0.022351486666599998</v>
      </c>
      <c r="AC173" s="9">
        <v>0</v>
      </c>
      <c r="AD173" s="9">
        <v>0</v>
      </c>
      <c r="AE173" s="9">
        <v>0</v>
      </c>
      <c r="AF173" s="10">
        <v>0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9.6763579991972</v>
      </c>
      <c r="AW173" s="9">
        <v>4.851722515575517</v>
      </c>
      <c r="AX173" s="9">
        <v>0</v>
      </c>
      <c r="AY173" s="9">
        <v>0</v>
      </c>
      <c r="AZ173" s="10">
        <v>7.362638188599001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3.1400442674655005</v>
      </c>
      <c r="BG173" s="9">
        <v>0.0171031095</v>
      </c>
      <c r="BH173" s="9">
        <v>0</v>
      </c>
      <c r="BI173" s="9">
        <v>0</v>
      </c>
      <c r="BJ173" s="10">
        <v>0.5781932001328999</v>
      </c>
      <c r="BK173" s="17">
        <f t="shared" si="6"/>
        <v>27.51719610363672</v>
      </c>
      <c r="BL173" s="16"/>
      <c r="BM173" s="50"/>
    </row>
    <row r="174" spans="1:65" s="12" customFormat="1" ht="15">
      <c r="A174" s="5"/>
      <c r="B174" s="8" t="s">
        <v>144</v>
      </c>
      <c r="C174" s="11">
        <v>0</v>
      </c>
      <c r="D174" s="9">
        <v>5.625235</v>
      </c>
      <c r="E174" s="9">
        <v>0</v>
      </c>
      <c r="F174" s="9">
        <v>0</v>
      </c>
      <c r="G174" s="10">
        <v>0</v>
      </c>
      <c r="H174" s="11">
        <v>0.23738491700000003</v>
      </c>
      <c r="I174" s="9">
        <v>13.500564</v>
      </c>
      <c r="J174" s="9">
        <v>0</v>
      </c>
      <c r="K174" s="9">
        <v>0</v>
      </c>
      <c r="L174" s="10">
        <v>0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0.1130672235</v>
      </c>
      <c r="S174" s="9">
        <v>0</v>
      </c>
      <c r="T174" s="9">
        <v>0</v>
      </c>
      <c r="U174" s="9">
        <v>0</v>
      </c>
      <c r="V174" s="10">
        <v>0.0176632379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0.0084293175</v>
      </c>
      <c r="AW174" s="9">
        <v>17.982543999999997</v>
      </c>
      <c r="AX174" s="9">
        <v>0</v>
      </c>
      <c r="AY174" s="9">
        <v>0</v>
      </c>
      <c r="AZ174" s="10">
        <v>0.07923558450000001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0.029221633999999996</v>
      </c>
      <c r="BG174" s="9">
        <v>16.858635</v>
      </c>
      <c r="BH174" s="9">
        <v>0</v>
      </c>
      <c r="BI174" s="9">
        <v>0</v>
      </c>
      <c r="BJ174" s="10">
        <v>16.875493635</v>
      </c>
      <c r="BK174" s="17">
        <f t="shared" si="6"/>
        <v>71.3274735494</v>
      </c>
      <c r="BL174" s="16"/>
      <c r="BM174" s="50"/>
    </row>
    <row r="175" spans="1:65" s="12" customFormat="1" ht="15">
      <c r="A175" s="5"/>
      <c r="B175" s="8" t="s">
        <v>145</v>
      </c>
      <c r="C175" s="11">
        <v>0</v>
      </c>
      <c r="D175" s="9">
        <v>7.3553094</v>
      </c>
      <c r="E175" s="9">
        <v>0</v>
      </c>
      <c r="F175" s="9">
        <v>0</v>
      </c>
      <c r="G175" s="10">
        <v>0</v>
      </c>
      <c r="H175" s="11">
        <v>0.04267202400000001</v>
      </c>
      <c r="I175" s="9">
        <v>14.598324</v>
      </c>
      <c r="J175" s="9">
        <v>0</v>
      </c>
      <c r="K175" s="9">
        <v>0</v>
      </c>
      <c r="L175" s="10">
        <v>0.012913902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0.116225118</v>
      </c>
      <c r="S175" s="9">
        <v>0</v>
      </c>
      <c r="T175" s="9">
        <v>0</v>
      </c>
      <c r="U175" s="9">
        <v>0</v>
      </c>
      <c r="V175" s="10">
        <v>0.003368844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</v>
      </c>
      <c r="AC175" s="9">
        <v>0</v>
      </c>
      <c r="AD175" s="9">
        <v>0</v>
      </c>
      <c r="AE175" s="9">
        <v>0</v>
      </c>
      <c r="AF175" s="10">
        <v>0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1.3640787377662</v>
      </c>
      <c r="AW175" s="9">
        <v>26.920088000031164</v>
      </c>
      <c r="AX175" s="9">
        <v>0</v>
      </c>
      <c r="AY175" s="9">
        <v>0</v>
      </c>
      <c r="AZ175" s="10">
        <v>0.0961159308332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0.0259105847</v>
      </c>
      <c r="BG175" s="9">
        <v>16.825055</v>
      </c>
      <c r="BH175" s="9">
        <v>0</v>
      </c>
      <c r="BI175" s="9">
        <v>0</v>
      </c>
      <c r="BJ175" s="10">
        <v>0.0056083516666</v>
      </c>
      <c r="BK175" s="17">
        <f t="shared" si="6"/>
        <v>67.36566989299716</v>
      </c>
      <c r="BL175" s="16"/>
      <c r="BM175" s="50"/>
    </row>
    <row r="176" spans="1:65" s="12" customFormat="1" ht="15">
      <c r="A176" s="5"/>
      <c r="B176" s="8" t="s">
        <v>146</v>
      </c>
      <c r="C176" s="11">
        <v>0</v>
      </c>
      <c r="D176" s="9">
        <v>0</v>
      </c>
      <c r="E176" s="9">
        <v>0</v>
      </c>
      <c r="F176" s="9">
        <v>0</v>
      </c>
      <c r="G176" s="10">
        <v>0</v>
      </c>
      <c r="H176" s="11">
        <v>0.2996181431332</v>
      </c>
      <c r="I176" s="9">
        <v>81.1524453333333</v>
      </c>
      <c r="J176" s="9">
        <v>0</v>
      </c>
      <c r="K176" s="9">
        <v>0</v>
      </c>
      <c r="L176" s="10">
        <v>0.5990273310997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0.35641734666659997</v>
      </c>
      <c r="S176" s="9">
        <v>0</v>
      </c>
      <c r="T176" s="9">
        <v>0</v>
      </c>
      <c r="U176" s="9">
        <v>0</v>
      </c>
      <c r="V176" s="10">
        <v>1.1950700441998001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</v>
      </c>
      <c r="AC176" s="9">
        <v>0</v>
      </c>
      <c r="AD176" s="9">
        <v>0</v>
      </c>
      <c r="AE176" s="9">
        <v>0</v>
      </c>
      <c r="AF176" s="10">
        <v>0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</v>
      </c>
      <c r="AM176" s="9">
        <v>0</v>
      </c>
      <c r="AN176" s="9">
        <v>0</v>
      </c>
      <c r="AO176" s="9">
        <v>0</v>
      </c>
      <c r="AP176" s="10">
        <v>0</v>
      </c>
      <c r="AQ176" s="11">
        <v>0</v>
      </c>
      <c r="AR176" s="9">
        <v>0</v>
      </c>
      <c r="AS176" s="9">
        <v>0</v>
      </c>
      <c r="AT176" s="9">
        <v>0</v>
      </c>
      <c r="AU176" s="10">
        <v>0</v>
      </c>
      <c r="AV176" s="11">
        <v>0.49833397029980003</v>
      </c>
      <c r="AW176" s="9">
        <v>6.72500577295503</v>
      </c>
      <c r="AX176" s="9">
        <v>0</v>
      </c>
      <c r="AY176" s="9">
        <v>0</v>
      </c>
      <c r="AZ176" s="10">
        <v>16.491586867466598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0.22212618069999998</v>
      </c>
      <c r="BG176" s="9">
        <v>36.649503</v>
      </c>
      <c r="BH176" s="9">
        <v>0</v>
      </c>
      <c r="BI176" s="9">
        <v>0</v>
      </c>
      <c r="BJ176" s="10">
        <v>13.8909390507</v>
      </c>
      <c r="BK176" s="17">
        <f t="shared" si="6"/>
        <v>158.08007304055405</v>
      </c>
      <c r="BL176" s="16"/>
      <c r="BM176" s="50"/>
    </row>
    <row r="177" spans="1:65" s="12" customFormat="1" ht="15">
      <c r="A177" s="5"/>
      <c r="B177" s="8" t="s">
        <v>147</v>
      </c>
      <c r="C177" s="11">
        <v>0</v>
      </c>
      <c r="D177" s="9">
        <v>0</v>
      </c>
      <c r="E177" s="9">
        <v>0</v>
      </c>
      <c r="F177" s="9">
        <v>0</v>
      </c>
      <c r="G177" s="10">
        <v>0</v>
      </c>
      <c r="H177" s="11">
        <v>1.4279355082666</v>
      </c>
      <c r="I177" s="9">
        <v>6.9788008525</v>
      </c>
      <c r="J177" s="9">
        <v>0</v>
      </c>
      <c r="K177" s="9">
        <v>0</v>
      </c>
      <c r="L177" s="10">
        <v>0.32660626000000004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0.6134812625</v>
      </c>
      <c r="S177" s="9">
        <v>9.5223675</v>
      </c>
      <c r="T177" s="9">
        <v>0</v>
      </c>
      <c r="U177" s="9">
        <v>0</v>
      </c>
      <c r="V177" s="10">
        <v>0.0255024325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0.054415616666600004</v>
      </c>
      <c r="AC177" s="9">
        <v>0</v>
      </c>
      <c r="AD177" s="9">
        <v>0</v>
      </c>
      <c r="AE177" s="9">
        <v>0</v>
      </c>
      <c r="AF177" s="10">
        <v>0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</v>
      </c>
      <c r="AM177" s="9">
        <v>0</v>
      </c>
      <c r="AN177" s="9">
        <v>0</v>
      </c>
      <c r="AO177" s="9">
        <v>0</v>
      </c>
      <c r="AP177" s="10">
        <v>0</v>
      </c>
      <c r="AQ177" s="11">
        <v>0</v>
      </c>
      <c r="AR177" s="9">
        <v>0</v>
      </c>
      <c r="AS177" s="9">
        <v>0</v>
      </c>
      <c r="AT177" s="9">
        <v>0</v>
      </c>
      <c r="AU177" s="10">
        <v>0</v>
      </c>
      <c r="AV177" s="11">
        <v>7.2218183919976005</v>
      </c>
      <c r="AW177" s="9">
        <v>8.860059537455388</v>
      </c>
      <c r="AX177" s="9">
        <v>0</v>
      </c>
      <c r="AY177" s="9">
        <v>0</v>
      </c>
      <c r="AZ177" s="10">
        <v>2.2775104440324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0.7527293400656</v>
      </c>
      <c r="BG177" s="9">
        <v>0</v>
      </c>
      <c r="BH177" s="9">
        <v>0</v>
      </c>
      <c r="BI177" s="9">
        <v>0</v>
      </c>
      <c r="BJ177" s="10">
        <v>0.8371398122663</v>
      </c>
      <c r="BK177" s="17">
        <f t="shared" si="6"/>
        <v>38.89836695825049</v>
      </c>
      <c r="BL177" s="16"/>
      <c r="BM177" s="57"/>
    </row>
    <row r="178" spans="1:65" s="12" customFormat="1" ht="15">
      <c r="A178" s="5"/>
      <c r="B178" s="8" t="s">
        <v>148</v>
      </c>
      <c r="C178" s="11">
        <v>0</v>
      </c>
      <c r="D178" s="9">
        <v>0</v>
      </c>
      <c r="E178" s="9">
        <v>0</v>
      </c>
      <c r="F178" s="9">
        <v>0</v>
      </c>
      <c r="G178" s="10">
        <v>0</v>
      </c>
      <c r="H178" s="11">
        <v>0.1804605045333</v>
      </c>
      <c r="I178" s="9">
        <v>235.4308766666666</v>
      </c>
      <c r="J178" s="9">
        <v>0</v>
      </c>
      <c r="K178" s="9">
        <v>0</v>
      </c>
      <c r="L178" s="10">
        <v>0.1406015095998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0.0010950273332</v>
      </c>
      <c r="S178" s="9">
        <v>0</v>
      </c>
      <c r="T178" s="9">
        <v>0</v>
      </c>
      <c r="U178" s="9">
        <v>0</v>
      </c>
      <c r="V178" s="10">
        <v>0.0994284818666</v>
      </c>
      <c r="W178" s="11">
        <v>0</v>
      </c>
      <c r="X178" s="9">
        <v>0</v>
      </c>
      <c r="Y178" s="9">
        <v>0</v>
      </c>
      <c r="Z178" s="9">
        <v>0</v>
      </c>
      <c r="AA178" s="10">
        <v>0</v>
      </c>
      <c r="AB178" s="11">
        <v>0</v>
      </c>
      <c r="AC178" s="9">
        <v>0</v>
      </c>
      <c r="AD178" s="9">
        <v>0</v>
      </c>
      <c r="AE178" s="9">
        <v>0</v>
      </c>
      <c r="AF178" s="10">
        <v>0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</v>
      </c>
      <c r="AM178" s="9">
        <v>0</v>
      </c>
      <c r="AN178" s="9">
        <v>0</v>
      </c>
      <c r="AO178" s="9">
        <v>0</v>
      </c>
      <c r="AP178" s="10">
        <v>0</v>
      </c>
      <c r="AQ178" s="11">
        <v>0</v>
      </c>
      <c r="AR178" s="9">
        <v>0</v>
      </c>
      <c r="AS178" s="9">
        <v>0</v>
      </c>
      <c r="AT178" s="9">
        <v>0</v>
      </c>
      <c r="AU178" s="10">
        <v>0</v>
      </c>
      <c r="AV178" s="11">
        <v>0.046504808099799996</v>
      </c>
      <c r="AW178" s="9">
        <v>8.752258666654777</v>
      </c>
      <c r="AX178" s="9">
        <v>0</v>
      </c>
      <c r="AY178" s="9">
        <v>0</v>
      </c>
      <c r="AZ178" s="10">
        <v>2.7518381615666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2.3313829023332</v>
      </c>
      <c r="BG178" s="9">
        <v>78.770328</v>
      </c>
      <c r="BH178" s="9">
        <v>0</v>
      </c>
      <c r="BI178" s="9">
        <v>0</v>
      </c>
      <c r="BJ178" s="10">
        <v>0.0049231455</v>
      </c>
      <c r="BK178" s="17">
        <f t="shared" si="6"/>
        <v>328.50969787415386</v>
      </c>
      <c r="BL178" s="16"/>
      <c r="BM178" s="57"/>
    </row>
    <row r="179" spans="1:65" s="12" customFormat="1" ht="15">
      <c r="A179" s="5"/>
      <c r="B179" s="8" t="s">
        <v>149</v>
      </c>
      <c r="C179" s="11">
        <v>0</v>
      </c>
      <c r="D179" s="9">
        <v>0</v>
      </c>
      <c r="E179" s="9">
        <v>0</v>
      </c>
      <c r="F179" s="9">
        <v>0</v>
      </c>
      <c r="G179" s="10">
        <v>0</v>
      </c>
      <c r="H179" s="11">
        <v>0.7090640553331</v>
      </c>
      <c r="I179" s="9">
        <v>0.1627538</v>
      </c>
      <c r="J179" s="9">
        <v>0</v>
      </c>
      <c r="K179" s="9">
        <v>0</v>
      </c>
      <c r="L179" s="10">
        <v>0.46341431986639997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0.031291321133</v>
      </c>
      <c r="S179" s="9">
        <v>1.4620716366666</v>
      </c>
      <c r="T179" s="9">
        <v>0</v>
      </c>
      <c r="U179" s="9">
        <v>0</v>
      </c>
      <c r="V179" s="10">
        <v>0.34590607626630004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</v>
      </c>
      <c r="AC179" s="9">
        <v>0</v>
      </c>
      <c r="AD179" s="9">
        <v>0</v>
      </c>
      <c r="AE179" s="9">
        <v>0</v>
      </c>
      <c r="AF179" s="10">
        <v>0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</v>
      </c>
      <c r="AM179" s="9">
        <v>0</v>
      </c>
      <c r="AN179" s="9">
        <v>0</v>
      </c>
      <c r="AO179" s="9">
        <v>0</v>
      </c>
      <c r="AP179" s="10">
        <v>0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14.109878035797303</v>
      </c>
      <c r="AW179" s="9">
        <v>11.229463451978837</v>
      </c>
      <c r="AX179" s="9">
        <v>0</v>
      </c>
      <c r="AY179" s="9">
        <v>0</v>
      </c>
      <c r="AZ179" s="10">
        <v>3.0130836848990996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3.2939900644995</v>
      </c>
      <c r="BG179" s="9">
        <v>0</v>
      </c>
      <c r="BH179" s="9">
        <v>0</v>
      </c>
      <c r="BI179" s="9">
        <v>0</v>
      </c>
      <c r="BJ179" s="10">
        <v>0.622404913333</v>
      </c>
      <c r="BK179" s="17">
        <f t="shared" si="6"/>
        <v>35.44332135977314</v>
      </c>
      <c r="BL179" s="16"/>
      <c r="BM179" s="57"/>
    </row>
    <row r="180" spans="1:65" s="12" customFormat="1" ht="15">
      <c r="A180" s="5"/>
      <c r="B180" s="8" t="s">
        <v>150</v>
      </c>
      <c r="C180" s="11">
        <v>0</v>
      </c>
      <c r="D180" s="9">
        <v>0.3246035</v>
      </c>
      <c r="E180" s="9">
        <v>0</v>
      </c>
      <c r="F180" s="9">
        <v>0</v>
      </c>
      <c r="G180" s="10">
        <v>0</v>
      </c>
      <c r="H180" s="11">
        <v>1.1503948039998</v>
      </c>
      <c r="I180" s="9">
        <v>16.2301749999999</v>
      </c>
      <c r="J180" s="9">
        <v>0</v>
      </c>
      <c r="K180" s="9">
        <v>0</v>
      </c>
      <c r="L180" s="10">
        <v>0.8441855023331999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0.0032460349999</v>
      </c>
      <c r="S180" s="9">
        <v>0</v>
      </c>
      <c r="T180" s="9">
        <v>0</v>
      </c>
      <c r="U180" s="9">
        <v>0</v>
      </c>
      <c r="V180" s="10">
        <v>0.0392770234998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0</v>
      </c>
      <c r="AC180" s="9">
        <v>0</v>
      </c>
      <c r="AD180" s="9">
        <v>0</v>
      </c>
      <c r="AE180" s="9">
        <v>0</v>
      </c>
      <c r="AF180" s="10">
        <v>0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</v>
      </c>
      <c r="AM180" s="9">
        <v>0</v>
      </c>
      <c r="AN180" s="9">
        <v>0</v>
      </c>
      <c r="AO180" s="9">
        <v>0</v>
      </c>
      <c r="AP180" s="10">
        <v>0</v>
      </c>
      <c r="AQ180" s="11">
        <v>0</v>
      </c>
      <c r="AR180" s="9">
        <v>0</v>
      </c>
      <c r="AS180" s="9">
        <v>0</v>
      </c>
      <c r="AT180" s="9">
        <v>0</v>
      </c>
      <c r="AU180" s="10">
        <v>0</v>
      </c>
      <c r="AV180" s="11">
        <v>0.5211388007333</v>
      </c>
      <c r="AW180" s="9">
        <v>0.5395035000984564</v>
      </c>
      <c r="AX180" s="9">
        <v>0</v>
      </c>
      <c r="AY180" s="9">
        <v>0</v>
      </c>
      <c r="AZ180" s="10">
        <v>0.15660774396660004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0.17695714799999998</v>
      </c>
      <c r="BG180" s="9">
        <v>0</v>
      </c>
      <c r="BH180" s="9">
        <v>0</v>
      </c>
      <c r="BI180" s="9">
        <v>0</v>
      </c>
      <c r="BJ180" s="10">
        <v>2.0177283204999</v>
      </c>
      <c r="BK180" s="17">
        <f t="shared" si="6"/>
        <v>22.003817378130854</v>
      </c>
      <c r="BL180" s="16"/>
      <c r="BM180" s="57"/>
    </row>
    <row r="181" spans="1:65" s="12" customFormat="1" ht="15">
      <c r="A181" s="5"/>
      <c r="B181" s="8" t="s">
        <v>151</v>
      </c>
      <c r="C181" s="11">
        <v>0</v>
      </c>
      <c r="D181" s="9">
        <v>0</v>
      </c>
      <c r="E181" s="9">
        <v>0</v>
      </c>
      <c r="F181" s="9">
        <v>0</v>
      </c>
      <c r="G181" s="10">
        <v>0</v>
      </c>
      <c r="H181" s="11">
        <v>1.4481720046666</v>
      </c>
      <c r="I181" s="9">
        <v>202.57159527989992</v>
      </c>
      <c r="J181" s="9">
        <v>0</v>
      </c>
      <c r="K181" s="9">
        <v>0</v>
      </c>
      <c r="L181" s="10">
        <v>0.7860928545999001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0.0021504386665</v>
      </c>
      <c r="S181" s="9">
        <v>5.3760966666666</v>
      </c>
      <c r="T181" s="9">
        <v>0</v>
      </c>
      <c r="U181" s="9">
        <v>0</v>
      </c>
      <c r="V181" s="10">
        <v>0.010752300833300001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0</v>
      </c>
      <c r="AC181" s="9">
        <v>0</v>
      </c>
      <c r="AD181" s="9">
        <v>0</v>
      </c>
      <c r="AE181" s="9">
        <v>0</v>
      </c>
      <c r="AF181" s="10">
        <v>0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</v>
      </c>
      <c r="AM181" s="9">
        <v>0</v>
      </c>
      <c r="AN181" s="9">
        <v>0</v>
      </c>
      <c r="AO181" s="9">
        <v>0</v>
      </c>
      <c r="AP181" s="10">
        <v>0</v>
      </c>
      <c r="AQ181" s="11">
        <v>0</v>
      </c>
      <c r="AR181" s="9">
        <v>0</v>
      </c>
      <c r="AS181" s="9">
        <v>0</v>
      </c>
      <c r="AT181" s="9">
        <v>0</v>
      </c>
      <c r="AU181" s="10">
        <v>0</v>
      </c>
      <c r="AV181" s="11">
        <v>6.441999712132699</v>
      </c>
      <c r="AW181" s="9">
        <v>0.5361916669333946</v>
      </c>
      <c r="AX181" s="9">
        <v>0</v>
      </c>
      <c r="AY181" s="9">
        <v>0</v>
      </c>
      <c r="AZ181" s="10">
        <v>0.14241250666639999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0.0147399089666</v>
      </c>
      <c r="BG181" s="9">
        <v>0</v>
      </c>
      <c r="BH181" s="9">
        <v>0</v>
      </c>
      <c r="BI181" s="9">
        <v>0</v>
      </c>
      <c r="BJ181" s="10">
        <v>0.0069704916666</v>
      </c>
      <c r="BK181" s="17">
        <f t="shared" si="6"/>
        <v>217.33717383169852</v>
      </c>
      <c r="BL181" s="16"/>
      <c r="BM181" s="57"/>
    </row>
    <row r="182" spans="1:65" s="12" customFormat="1" ht="15">
      <c r="A182" s="5"/>
      <c r="B182" s="8" t="s">
        <v>183</v>
      </c>
      <c r="C182" s="11">
        <v>0</v>
      </c>
      <c r="D182" s="9">
        <v>0</v>
      </c>
      <c r="E182" s="9">
        <v>0</v>
      </c>
      <c r="F182" s="9">
        <v>0</v>
      </c>
      <c r="G182" s="10">
        <v>0</v>
      </c>
      <c r="H182" s="11">
        <v>0.146658368</v>
      </c>
      <c r="I182" s="9">
        <v>109.860256</v>
      </c>
      <c r="J182" s="9">
        <v>0</v>
      </c>
      <c r="K182" s="9">
        <v>0</v>
      </c>
      <c r="L182" s="10">
        <v>0.24354048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0.00213632</v>
      </c>
      <c r="S182" s="9">
        <v>17.09056</v>
      </c>
      <c r="T182" s="9">
        <v>0</v>
      </c>
      <c r="U182" s="9">
        <v>0</v>
      </c>
      <c r="V182" s="10">
        <v>0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</v>
      </c>
      <c r="AC182" s="9">
        <v>0</v>
      </c>
      <c r="AD182" s="9">
        <v>0</v>
      </c>
      <c r="AE182" s="9">
        <v>0</v>
      </c>
      <c r="AF182" s="10">
        <v>0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</v>
      </c>
      <c r="AM182" s="9">
        <v>0</v>
      </c>
      <c r="AN182" s="9">
        <v>0</v>
      </c>
      <c r="AO182" s="9">
        <v>0</v>
      </c>
      <c r="AP182" s="10">
        <v>0</v>
      </c>
      <c r="AQ182" s="11">
        <v>0</v>
      </c>
      <c r="AR182" s="9">
        <v>0</v>
      </c>
      <c r="AS182" s="9">
        <v>0</v>
      </c>
      <c r="AT182" s="9">
        <v>0</v>
      </c>
      <c r="AU182" s="10">
        <v>0</v>
      </c>
      <c r="AV182" s="11">
        <v>0.5388371883327</v>
      </c>
      <c r="AW182" s="9">
        <v>3.201013000000995</v>
      </c>
      <c r="AX182" s="9">
        <v>0</v>
      </c>
      <c r="AY182" s="9">
        <v>0</v>
      </c>
      <c r="AZ182" s="10">
        <v>0.21457457143309996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0.0807722280332</v>
      </c>
      <c r="BG182" s="9">
        <v>39.479160333333304</v>
      </c>
      <c r="BH182" s="9">
        <v>0</v>
      </c>
      <c r="BI182" s="9">
        <v>0</v>
      </c>
      <c r="BJ182" s="10">
        <v>0.006402026</v>
      </c>
      <c r="BK182" s="17">
        <f t="shared" si="6"/>
        <v>170.8639105151333</v>
      </c>
      <c r="BL182" s="16"/>
      <c r="BM182" s="57"/>
    </row>
    <row r="183" spans="1:65" s="12" customFormat="1" ht="15">
      <c r="A183" s="5"/>
      <c r="B183" s="8" t="s">
        <v>188</v>
      </c>
      <c r="C183" s="11">
        <v>0</v>
      </c>
      <c r="D183" s="9">
        <v>0</v>
      </c>
      <c r="E183" s="9">
        <v>0</v>
      </c>
      <c r="F183" s="9">
        <v>0</v>
      </c>
      <c r="G183" s="10">
        <v>0</v>
      </c>
      <c r="H183" s="11">
        <v>0.8434529949999999</v>
      </c>
      <c r="I183" s="9">
        <v>228.82321000000002</v>
      </c>
      <c r="J183" s="9">
        <v>0</v>
      </c>
      <c r="K183" s="9">
        <v>0</v>
      </c>
      <c r="L183" s="10">
        <v>0.0831213614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0.0023946615666</v>
      </c>
      <c r="S183" s="9">
        <v>14.900116</v>
      </c>
      <c r="T183" s="9">
        <v>0</v>
      </c>
      <c r="U183" s="9">
        <v>0</v>
      </c>
      <c r="V183" s="10">
        <v>0.009578646000000001</v>
      </c>
      <c r="W183" s="11">
        <v>0</v>
      </c>
      <c r="X183" s="9">
        <v>0</v>
      </c>
      <c r="Y183" s="9">
        <v>0</v>
      </c>
      <c r="Z183" s="9">
        <v>0</v>
      </c>
      <c r="AA183" s="10">
        <v>0</v>
      </c>
      <c r="AB183" s="11">
        <v>0.0053182866666</v>
      </c>
      <c r="AC183" s="9">
        <v>0</v>
      </c>
      <c r="AD183" s="9">
        <v>0</v>
      </c>
      <c r="AE183" s="9">
        <v>0</v>
      </c>
      <c r="AF183" s="10">
        <v>0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</v>
      </c>
      <c r="AM183" s="9">
        <v>0</v>
      </c>
      <c r="AN183" s="9">
        <v>0</v>
      </c>
      <c r="AO183" s="9">
        <v>0</v>
      </c>
      <c r="AP183" s="10">
        <v>0</v>
      </c>
      <c r="AQ183" s="11">
        <v>0</v>
      </c>
      <c r="AR183" s="9">
        <v>0</v>
      </c>
      <c r="AS183" s="9">
        <v>0</v>
      </c>
      <c r="AT183" s="9">
        <v>0</v>
      </c>
      <c r="AU183" s="10">
        <v>0</v>
      </c>
      <c r="AV183" s="11">
        <v>0.3260322457996</v>
      </c>
      <c r="AW183" s="9">
        <v>0.4267657326922817</v>
      </c>
      <c r="AX183" s="9">
        <v>0</v>
      </c>
      <c r="AY183" s="9">
        <v>0</v>
      </c>
      <c r="AZ183" s="10">
        <v>0.06275578266660001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0.020209489333300003</v>
      </c>
      <c r="BG183" s="9">
        <v>74.4560133333333</v>
      </c>
      <c r="BH183" s="9">
        <v>0</v>
      </c>
      <c r="BI183" s="9">
        <v>0</v>
      </c>
      <c r="BJ183" s="10">
        <v>0.0015954859998999998</v>
      </c>
      <c r="BK183" s="17">
        <f t="shared" si="6"/>
        <v>319.96056402045826</v>
      </c>
      <c r="BL183" s="16"/>
      <c r="BM183" s="57"/>
    </row>
    <row r="184" spans="1:65" s="21" customFormat="1" ht="15">
      <c r="A184" s="5"/>
      <c r="B184" s="15" t="s">
        <v>17</v>
      </c>
      <c r="C184" s="20">
        <f aca="true" t="shared" si="7" ref="C184:AH184">SUM(C20:C183)</f>
        <v>0</v>
      </c>
      <c r="D184" s="18">
        <f t="shared" si="7"/>
        <v>938.479289785866</v>
      </c>
      <c r="E184" s="18">
        <f t="shared" si="7"/>
        <v>0</v>
      </c>
      <c r="F184" s="18">
        <f t="shared" si="7"/>
        <v>0</v>
      </c>
      <c r="G184" s="19">
        <f t="shared" si="7"/>
        <v>110.7456969882</v>
      </c>
      <c r="H184" s="20">
        <f t="shared" si="7"/>
        <v>287.2074420509461</v>
      </c>
      <c r="I184" s="18">
        <f t="shared" si="7"/>
        <v>6314.129758614559</v>
      </c>
      <c r="J184" s="18">
        <f t="shared" si="7"/>
        <v>5.06353625</v>
      </c>
      <c r="K184" s="18">
        <f t="shared" si="7"/>
        <v>0</v>
      </c>
      <c r="L184" s="19">
        <f t="shared" si="7"/>
        <v>339.5503142930783</v>
      </c>
      <c r="M184" s="20">
        <f t="shared" si="7"/>
        <v>0</v>
      </c>
      <c r="N184" s="18">
        <f t="shared" si="7"/>
        <v>0</v>
      </c>
      <c r="O184" s="18">
        <f t="shared" si="7"/>
        <v>0</v>
      </c>
      <c r="P184" s="18">
        <f t="shared" si="7"/>
        <v>0</v>
      </c>
      <c r="Q184" s="19">
        <f t="shared" si="7"/>
        <v>0</v>
      </c>
      <c r="R184" s="20">
        <f t="shared" si="7"/>
        <v>67.60664548964903</v>
      </c>
      <c r="S184" s="18">
        <f t="shared" si="7"/>
        <v>2029.372871989397</v>
      </c>
      <c r="T184" s="18">
        <f t="shared" si="7"/>
        <v>22.491359950899596</v>
      </c>
      <c r="U184" s="18">
        <f t="shared" si="7"/>
        <v>0</v>
      </c>
      <c r="V184" s="19">
        <f t="shared" si="7"/>
        <v>105.48264111551636</v>
      </c>
      <c r="W184" s="20">
        <f t="shared" si="7"/>
        <v>0</v>
      </c>
      <c r="X184" s="18">
        <f t="shared" si="7"/>
        <v>0</v>
      </c>
      <c r="Y184" s="18">
        <f t="shared" si="7"/>
        <v>0</v>
      </c>
      <c r="Z184" s="18">
        <f t="shared" si="7"/>
        <v>0</v>
      </c>
      <c r="AA184" s="19">
        <f t="shared" si="7"/>
        <v>0</v>
      </c>
      <c r="AB184" s="20">
        <f t="shared" si="7"/>
        <v>3.5300892537980997</v>
      </c>
      <c r="AC184" s="18">
        <f t="shared" si="7"/>
        <v>4.9601498578665</v>
      </c>
      <c r="AD184" s="18">
        <f t="shared" si="7"/>
        <v>0</v>
      </c>
      <c r="AE184" s="18">
        <f t="shared" si="7"/>
        <v>0</v>
      </c>
      <c r="AF184" s="19">
        <f t="shared" si="7"/>
        <v>10.9617406773322</v>
      </c>
      <c r="AG184" s="20">
        <f t="shared" si="7"/>
        <v>0</v>
      </c>
      <c r="AH184" s="18">
        <f t="shared" si="7"/>
        <v>0</v>
      </c>
      <c r="AI184" s="18">
        <f aca="true" t="shared" si="8" ref="AI184:BK184">SUM(AI20:AI183)</f>
        <v>0</v>
      </c>
      <c r="AJ184" s="18">
        <f t="shared" si="8"/>
        <v>0</v>
      </c>
      <c r="AK184" s="19">
        <f t="shared" si="8"/>
        <v>0</v>
      </c>
      <c r="AL184" s="20">
        <f t="shared" si="8"/>
        <v>0.07549060669970001</v>
      </c>
      <c r="AM184" s="18">
        <f t="shared" si="8"/>
        <v>0</v>
      </c>
      <c r="AN184" s="18">
        <f t="shared" si="8"/>
        <v>0</v>
      </c>
      <c r="AO184" s="18">
        <f t="shared" si="8"/>
        <v>0</v>
      </c>
      <c r="AP184" s="19">
        <f t="shared" si="8"/>
        <v>0.1848131351331</v>
      </c>
      <c r="AQ184" s="20">
        <f t="shared" si="8"/>
        <v>0</v>
      </c>
      <c r="AR184" s="18">
        <f t="shared" si="8"/>
        <v>534.5153176933333</v>
      </c>
      <c r="AS184" s="18">
        <f t="shared" si="8"/>
        <v>0</v>
      </c>
      <c r="AT184" s="18">
        <f t="shared" si="8"/>
        <v>0</v>
      </c>
      <c r="AU184" s="19">
        <f t="shared" si="8"/>
        <v>0</v>
      </c>
      <c r="AV184" s="20">
        <f t="shared" si="8"/>
        <v>2851.242894888213</v>
      </c>
      <c r="AW184" s="18">
        <f t="shared" si="8"/>
        <v>2114.782265300712</v>
      </c>
      <c r="AX184" s="18">
        <f t="shared" si="8"/>
        <v>3.5129745072331002</v>
      </c>
      <c r="AY184" s="18">
        <f t="shared" si="8"/>
        <v>0</v>
      </c>
      <c r="AZ184" s="19">
        <f t="shared" si="8"/>
        <v>2651.5976427984538</v>
      </c>
      <c r="BA184" s="20">
        <f t="shared" si="8"/>
        <v>0</v>
      </c>
      <c r="BB184" s="18">
        <f t="shared" si="8"/>
        <v>0</v>
      </c>
      <c r="BC184" s="18">
        <f t="shared" si="8"/>
        <v>0</v>
      </c>
      <c r="BD184" s="18">
        <f t="shared" si="8"/>
        <v>0</v>
      </c>
      <c r="BE184" s="19">
        <f t="shared" si="8"/>
        <v>0</v>
      </c>
      <c r="BF184" s="20">
        <f t="shared" si="8"/>
        <v>545.6216444447371</v>
      </c>
      <c r="BG184" s="18">
        <f t="shared" si="8"/>
        <v>1690.3297098623564</v>
      </c>
      <c r="BH184" s="18">
        <f t="shared" si="8"/>
        <v>10.8737398732993</v>
      </c>
      <c r="BI184" s="18">
        <f t="shared" si="8"/>
        <v>0</v>
      </c>
      <c r="BJ184" s="19">
        <f t="shared" si="8"/>
        <v>571.3480526706051</v>
      </c>
      <c r="BK184" s="32">
        <f t="shared" si="8"/>
        <v>21213.66608209789</v>
      </c>
      <c r="BL184" s="16"/>
      <c r="BM184" s="56"/>
    </row>
    <row r="185" spans="3:64" ht="15" customHeight="1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6"/>
    </row>
    <row r="186" spans="1:65" s="12" customFormat="1" ht="15">
      <c r="A186" s="5" t="s">
        <v>36</v>
      </c>
      <c r="B186" s="6" t="s">
        <v>37</v>
      </c>
      <c r="C186" s="52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4"/>
      <c r="BL186" s="16"/>
      <c r="BM186" s="57"/>
    </row>
    <row r="187" spans="1:65" s="12" customFormat="1" ht="15">
      <c r="A187" s="5"/>
      <c r="B187" s="8" t="s">
        <v>38</v>
      </c>
      <c r="C187" s="11">
        <v>0</v>
      </c>
      <c r="D187" s="9">
        <v>0</v>
      </c>
      <c r="E187" s="9">
        <v>0</v>
      </c>
      <c r="F187" s="9">
        <v>0</v>
      </c>
      <c r="G187" s="10">
        <v>0</v>
      </c>
      <c r="H187" s="11">
        <v>0</v>
      </c>
      <c r="I187" s="9">
        <v>0</v>
      </c>
      <c r="J187" s="9">
        <v>0</v>
      </c>
      <c r="K187" s="9">
        <v>0</v>
      </c>
      <c r="L187" s="10">
        <v>0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0</v>
      </c>
      <c r="S187" s="9">
        <v>0</v>
      </c>
      <c r="T187" s="9">
        <v>0</v>
      </c>
      <c r="U187" s="9">
        <v>0</v>
      </c>
      <c r="V187" s="10">
        <v>0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0</v>
      </c>
      <c r="AC187" s="9">
        <v>0</v>
      </c>
      <c r="AD187" s="9">
        <v>0</v>
      </c>
      <c r="AE187" s="9">
        <v>0</v>
      </c>
      <c r="AF187" s="10">
        <v>0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</v>
      </c>
      <c r="AM187" s="9">
        <v>0</v>
      </c>
      <c r="AN187" s="9">
        <v>0</v>
      </c>
      <c r="AO187" s="9">
        <v>0</v>
      </c>
      <c r="AP187" s="10">
        <v>0</v>
      </c>
      <c r="AQ187" s="11">
        <v>0</v>
      </c>
      <c r="AR187" s="9">
        <v>0</v>
      </c>
      <c r="AS187" s="9">
        <v>0</v>
      </c>
      <c r="AT187" s="9">
        <v>0</v>
      </c>
      <c r="AU187" s="10">
        <v>0</v>
      </c>
      <c r="AV187" s="11">
        <v>0</v>
      </c>
      <c r="AW187" s="9">
        <v>0</v>
      </c>
      <c r="AX187" s="9">
        <v>0</v>
      </c>
      <c r="AY187" s="9">
        <v>0</v>
      </c>
      <c r="AZ187" s="10">
        <v>0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0</v>
      </c>
      <c r="BG187" s="9">
        <v>0</v>
      </c>
      <c r="BH187" s="9">
        <v>0</v>
      </c>
      <c r="BI187" s="9">
        <v>0</v>
      </c>
      <c r="BJ187" s="10">
        <v>0</v>
      </c>
      <c r="BK187" s="17">
        <v>0</v>
      </c>
      <c r="BL187" s="16"/>
      <c r="BM187" s="50"/>
    </row>
    <row r="188" spans="1:65" s="21" customFormat="1" ht="15">
      <c r="A188" s="5"/>
      <c r="B188" s="15" t="s">
        <v>39</v>
      </c>
      <c r="C188" s="20">
        <v>0</v>
      </c>
      <c r="D188" s="18">
        <v>0</v>
      </c>
      <c r="E188" s="18">
        <v>0</v>
      </c>
      <c r="F188" s="18">
        <v>0</v>
      </c>
      <c r="G188" s="19">
        <v>0</v>
      </c>
      <c r="H188" s="20">
        <v>0</v>
      </c>
      <c r="I188" s="18">
        <v>0</v>
      </c>
      <c r="J188" s="18">
        <v>0</v>
      </c>
      <c r="K188" s="18">
        <v>0</v>
      </c>
      <c r="L188" s="19">
        <v>0</v>
      </c>
      <c r="M188" s="20">
        <v>0</v>
      </c>
      <c r="N188" s="18">
        <v>0</v>
      </c>
      <c r="O188" s="18">
        <v>0</v>
      </c>
      <c r="P188" s="18">
        <v>0</v>
      </c>
      <c r="Q188" s="19">
        <v>0</v>
      </c>
      <c r="R188" s="20">
        <v>0</v>
      </c>
      <c r="S188" s="18">
        <v>0</v>
      </c>
      <c r="T188" s="18">
        <v>0</v>
      </c>
      <c r="U188" s="18">
        <v>0</v>
      </c>
      <c r="V188" s="19">
        <v>0</v>
      </c>
      <c r="W188" s="20">
        <v>0</v>
      </c>
      <c r="X188" s="18">
        <v>0</v>
      </c>
      <c r="Y188" s="18">
        <v>0</v>
      </c>
      <c r="Z188" s="18">
        <v>0</v>
      </c>
      <c r="AA188" s="19">
        <v>0</v>
      </c>
      <c r="AB188" s="20">
        <v>0</v>
      </c>
      <c r="AC188" s="18">
        <v>0</v>
      </c>
      <c r="AD188" s="18">
        <v>0</v>
      </c>
      <c r="AE188" s="18">
        <v>0</v>
      </c>
      <c r="AF188" s="19">
        <v>0</v>
      </c>
      <c r="AG188" s="20">
        <v>0</v>
      </c>
      <c r="AH188" s="18">
        <v>0</v>
      </c>
      <c r="AI188" s="18">
        <v>0</v>
      </c>
      <c r="AJ188" s="18">
        <v>0</v>
      </c>
      <c r="AK188" s="19">
        <v>0</v>
      </c>
      <c r="AL188" s="20">
        <v>0</v>
      </c>
      <c r="AM188" s="18">
        <v>0</v>
      </c>
      <c r="AN188" s="18">
        <v>0</v>
      </c>
      <c r="AO188" s="18">
        <v>0</v>
      </c>
      <c r="AP188" s="19">
        <v>0</v>
      </c>
      <c r="AQ188" s="20">
        <v>0</v>
      </c>
      <c r="AR188" s="18">
        <v>0</v>
      </c>
      <c r="AS188" s="18">
        <v>0</v>
      </c>
      <c r="AT188" s="18">
        <v>0</v>
      </c>
      <c r="AU188" s="19">
        <v>0</v>
      </c>
      <c r="AV188" s="20">
        <v>0</v>
      </c>
      <c r="AW188" s="18">
        <v>0</v>
      </c>
      <c r="AX188" s="18">
        <v>0</v>
      </c>
      <c r="AY188" s="18">
        <v>0</v>
      </c>
      <c r="AZ188" s="19">
        <v>0</v>
      </c>
      <c r="BA188" s="20">
        <v>0</v>
      </c>
      <c r="BB188" s="18">
        <v>0</v>
      </c>
      <c r="BC188" s="18">
        <v>0</v>
      </c>
      <c r="BD188" s="18">
        <v>0</v>
      </c>
      <c r="BE188" s="19">
        <v>0</v>
      </c>
      <c r="BF188" s="20">
        <v>0</v>
      </c>
      <c r="BG188" s="18">
        <v>0</v>
      </c>
      <c r="BH188" s="18">
        <v>0</v>
      </c>
      <c r="BI188" s="18">
        <v>0</v>
      </c>
      <c r="BJ188" s="19">
        <v>0</v>
      </c>
      <c r="BK188" s="32">
        <v>0</v>
      </c>
      <c r="BL188" s="16"/>
      <c r="BM188" s="56"/>
    </row>
    <row r="189" spans="1:65" s="12" customFormat="1" ht="15">
      <c r="A189" s="5" t="s">
        <v>40</v>
      </c>
      <c r="B189" s="6" t="s">
        <v>41</v>
      </c>
      <c r="C189" s="52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4"/>
      <c r="BL189" s="16"/>
      <c r="BM189" s="57"/>
    </row>
    <row r="190" spans="1:65" s="12" customFormat="1" ht="15">
      <c r="A190" s="5"/>
      <c r="B190" s="8" t="s">
        <v>38</v>
      </c>
      <c r="C190" s="11">
        <v>0</v>
      </c>
      <c r="D190" s="9">
        <v>0</v>
      </c>
      <c r="E190" s="9">
        <v>0</v>
      </c>
      <c r="F190" s="9">
        <v>0</v>
      </c>
      <c r="G190" s="10">
        <v>0</v>
      </c>
      <c r="H190" s="11">
        <v>0</v>
      </c>
      <c r="I190" s="9">
        <v>0</v>
      </c>
      <c r="J190" s="9">
        <v>0</v>
      </c>
      <c r="K190" s="9">
        <v>0</v>
      </c>
      <c r="L190" s="10">
        <v>0</v>
      </c>
      <c r="M190" s="11">
        <v>0</v>
      </c>
      <c r="N190" s="9">
        <v>0</v>
      </c>
      <c r="O190" s="9">
        <v>0</v>
      </c>
      <c r="P190" s="9">
        <v>0</v>
      </c>
      <c r="Q190" s="10">
        <v>0</v>
      </c>
      <c r="R190" s="11">
        <v>0</v>
      </c>
      <c r="S190" s="9">
        <v>0</v>
      </c>
      <c r="T190" s="9">
        <v>0</v>
      </c>
      <c r="U190" s="9">
        <v>0</v>
      </c>
      <c r="V190" s="10">
        <v>0</v>
      </c>
      <c r="W190" s="11">
        <v>0</v>
      </c>
      <c r="X190" s="9">
        <v>0</v>
      </c>
      <c r="Y190" s="9">
        <v>0</v>
      </c>
      <c r="Z190" s="9">
        <v>0</v>
      </c>
      <c r="AA190" s="10">
        <v>0</v>
      </c>
      <c r="AB190" s="11">
        <v>0</v>
      </c>
      <c r="AC190" s="9">
        <v>0</v>
      </c>
      <c r="AD190" s="9">
        <v>0</v>
      </c>
      <c r="AE190" s="9">
        <v>0</v>
      </c>
      <c r="AF190" s="10">
        <v>0</v>
      </c>
      <c r="AG190" s="11">
        <v>0</v>
      </c>
      <c r="AH190" s="9">
        <v>0</v>
      </c>
      <c r="AI190" s="9">
        <v>0</v>
      </c>
      <c r="AJ190" s="9">
        <v>0</v>
      </c>
      <c r="AK190" s="10">
        <v>0</v>
      </c>
      <c r="AL190" s="11">
        <v>0</v>
      </c>
      <c r="AM190" s="9">
        <v>0</v>
      </c>
      <c r="AN190" s="9">
        <v>0</v>
      </c>
      <c r="AO190" s="9">
        <v>0</v>
      </c>
      <c r="AP190" s="10">
        <v>0</v>
      </c>
      <c r="AQ190" s="11">
        <v>0</v>
      </c>
      <c r="AR190" s="9">
        <v>0</v>
      </c>
      <c r="AS190" s="9">
        <v>0</v>
      </c>
      <c r="AT190" s="9">
        <v>0</v>
      </c>
      <c r="AU190" s="10">
        <v>0</v>
      </c>
      <c r="AV190" s="11">
        <v>0</v>
      </c>
      <c r="AW190" s="9">
        <v>0</v>
      </c>
      <c r="AX190" s="9">
        <v>0</v>
      </c>
      <c r="AY190" s="9">
        <v>0</v>
      </c>
      <c r="AZ190" s="10">
        <v>0</v>
      </c>
      <c r="BA190" s="11">
        <v>0</v>
      </c>
      <c r="BB190" s="9">
        <v>0</v>
      </c>
      <c r="BC190" s="9">
        <v>0</v>
      </c>
      <c r="BD190" s="9">
        <v>0</v>
      </c>
      <c r="BE190" s="10">
        <v>0</v>
      </c>
      <c r="BF190" s="11">
        <v>0</v>
      </c>
      <c r="BG190" s="9">
        <v>0</v>
      </c>
      <c r="BH190" s="9">
        <v>0</v>
      </c>
      <c r="BI190" s="9">
        <v>0</v>
      </c>
      <c r="BJ190" s="10">
        <v>0</v>
      </c>
      <c r="BK190" s="17">
        <v>0</v>
      </c>
      <c r="BL190" s="16"/>
      <c r="BM190" s="50"/>
    </row>
    <row r="191" spans="1:65" s="21" customFormat="1" ht="15">
      <c r="A191" s="5"/>
      <c r="B191" s="15" t="s">
        <v>42</v>
      </c>
      <c r="C191" s="20">
        <v>0</v>
      </c>
      <c r="D191" s="18">
        <v>0</v>
      </c>
      <c r="E191" s="18">
        <v>0</v>
      </c>
      <c r="F191" s="18">
        <v>0</v>
      </c>
      <c r="G191" s="19">
        <v>0</v>
      </c>
      <c r="H191" s="20">
        <v>0</v>
      </c>
      <c r="I191" s="18">
        <v>0</v>
      </c>
      <c r="J191" s="18">
        <v>0</v>
      </c>
      <c r="K191" s="18">
        <v>0</v>
      </c>
      <c r="L191" s="19">
        <v>0</v>
      </c>
      <c r="M191" s="20">
        <v>0</v>
      </c>
      <c r="N191" s="18">
        <v>0</v>
      </c>
      <c r="O191" s="18">
        <v>0</v>
      </c>
      <c r="P191" s="18">
        <v>0</v>
      </c>
      <c r="Q191" s="19">
        <v>0</v>
      </c>
      <c r="R191" s="20">
        <v>0</v>
      </c>
      <c r="S191" s="18">
        <v>0</v>
      </c>
      <c r="T191" s="18">
        <v>0</v>
      </c>
      <c r="U191" s="18">
        <v>0</v>
      </c>
      <c r="V191" s="19">
        <v>0</v>
      </c>
      <c r="W191" s="20">
        <v>0</v>
      </c>
      <c r="X191" s="18">
        <v>0</v>
      </c>
      <c r="Y191" s="18">
        <v>0</v>
      </c>
      <c r="Z191" s="18">
        <v>0</v>
      </c>
      <c r="AA191" s="19">
        <v>0</v>
      </c>
      <c r="AB191" s="20">
        <v>0</v>
      </c>
      <c r="AC191" s="18">
        <v>0</v>
      </c>
      <c r="AD191" s="18">
        <v>0</v>
      </c>
      <c r="AE191" s="18">
        <v>0</v>
      </c>
      <c r="AF191" s="19">
        <v>0</v>
      </c>
      <c r="AG191" s="20">
        <v>0</v>
      </c>
      <c r="AH191" s="18">
        <v>0</v>
      </c>
      <c r="AI191" s="18">
        <v>0</v>
      </c>
      <c r="AJ191" s="18">
        <v>0</v>
      </c>
      <c r="AK191" s="19">
        <v>0</v>
      </c>
      <c r="AL191" s="20">
        <v>0</v>
      </c>
      <c r="AM191" s="18">
        <v>0</v>
      </c>
      <c r="AN191" s="18">
        <v>0</v>
      </c>
      <c r="AO191" s="18">
        <v>0</v>
      </c>
      <c r="AP191" s="19">
        <v>0</v>
      </c>
      <c r="AQ191" s="20">
        <v>0</v>
      </c>
      <c r="AR191" s="18">
        <v>0</v>
      </c>
      <c r="AS191" s="18">
        <v>0</v>
      </c>
      <c r="AT191" s="18">
        <v>0</v>
      </c>
      <c r="AU191" s="19">
        <v>0</v>
      </c>
      <c r="AV191" s="20">
        <v>0</v>
      </c>
      <c r="AW191" s="18">
        <v>0</v>
      </c>
      <c r="AX191" s="18">
        <v>0</v>
      </c>
      <c r="AY191" s="18">
        <v>0</v>
      </c>
      <c r="AZ191" s="19">
        <v>0</v>
      </c>
      <c r="BA191" s="20">
        <v>0</v>
      </c>
      <c r="BB191" s="18">
        <v>0</v>
      </c>
      <c r="BC191" s="18">
        <v>0</v>
      </c>
      <c r="BD191" s="18">
        <v>0</v>
      </c>
      <c r="BE191" s="19">
        <v>0</v>
      </c>
      <c r="BF191" s="20">
        <v>0</v>
      </c>
      <c r="BG191" s="18">
        <v>0</v>
      </c>
      <c r="BH191" s="18">
        <v>0</v>
      </c>
      <c r="BI191" s="18">
        <v>0</v>
      </c>
      <c r="BJ191" s="19">
        <v>0</v>
      </c>
      <c r="BK191" s="32">
        <v>0</v>
      </c>
      <c r="BL191" s="16"/>
      <c r="BM191" s="56"/>
    </row>
    <row r="192" spans="1:65" s="21" customFormat="1" ht="15">
      <c r="A192" s="5" t="s">
        <v>18</v>
      </c>
      <c r="B192" s="27" t="s">
        <v>19</v>
      </c>
      <c r="C192" s="20"/>
      <c r="D192" s="18"/>
      <c r="E192" s="18"/>
      <c r="F192" s="18"/>
      <c r="G192" s="19"/>
      <c r="H192" s="20"/>
      <c r="I192" s="18"/>
      <c r="J192" s="18"/>
      <c r="K192" s="18"/>
      <c r="L192" s="19"/>
      <c r="M192" s="20"/>
      <c r="N192" s="18"/>
      <c r="O192" s="18"/>
      <c r="P192" s="18"/>
      <c r="Q192" s="19"/>
      <c r="R192" s="20"/>
      <c r="S192" s="18"/>
      <c r="T192" s="18"/>
      <c r="U192" s="18"/>
      <c r="V192" s="19"/>
      <c r="W192" s="20"/>
      <c r="X192" s="18"/>
      <c r="Y192" s="18"/>
      <c r="Z192" s="18"/>
      <c r="AA192" s="19"/>
      <c r="AB192" s="20"/>
      <c r="AC192" s="18"/>
      <c r="AD192" s="18"/>
      <c r="AE192" s="18"/>
      <c r="AF192" s="19"/>
      <c r="AG192" s="20"/>
      <c r="AH192" s="18"/>
      <c r="AI192" s="18"/>
      <c r="AJ192" s="18"/>
      <c r="AK192" s="19"/>
      <c r="AL192" s="20"/>
      <c r="AM192" s="18"/>
      <c r="AN192" s="18"/>
      <c r="AO192" s="18"/>
      <c r="AP192" s="19"/>
      <c r="AQ192" s="20"/>
      <c r="AR192" s="18"/>
      <c r="AS192" s="18"/>
      <c r="AT192" s="18"/>
      <c r="AU192" s="19"/>
      <c r="AV192" s="20"/>
      <c r="AW192" s="18"/>
      <c r="AX192" s="18"/>
      <c r="AY192" s="18"/>
      <c r="AZ192" s="19"/>
      <c r="BA192" s="20"/>
      <c r="BB192" s="18"/>
      <c r="BC192" s="18"/>
      <c r="BD192" s="18"/>
      <c r="BE192" s="19"/>
      <c r="BF192" s="20"/>
      <c r="BG192" s="18"/>
      <c r="BH192" s="18"/>
      <c r="BI192" s="18"/>
      <c r="BJ192" s="19"/>
      <c r="BK192" s="32"/>
      <c r="BL192" s="16"/>
      <c r="BM192" s="56"/>
    </row>
    <row r="193" spans="1:65" s="12" customFormat="1" ht="15">
      <c r="A193" s="5"/>
      <c r="B193" s="8" t="s">
        <v>205</v>
      </c>
      <c r="C193" s="11">
        <v>0</v>
      </c>
      <c r="D193" s="9">
        <v>146.3504150372</v>
      </c>
      <c r="E193" s="9">
        <v>0</v>
      </c>
      <c r="F193" s="9">
        <v>0</v>
      </c>
      <c r="G193" s="10">
        <v>21.3690897139</v>
      </c>
      <c r="H193" s="11">
        <v>9.2009643668328</v>
      </c>
      <c r="I193" s="9">
        <v>936.6681494838659</v>
      </c>
      <c r="J193" s="9">
        <v>85.3259041765999</v>
      </c>
      <c r="K193" s="9">
        <v>0</v>
      </c>
      <c r="L193" s="10">
        <v>4.6810030398995</v>
      </c>
      <c r="M193" s="11">
        <v>0</v>
      </c>
      <c r="N193" s="9">
        <v>0</v>
      </c>
      <c r="O193" s="9">
        <v>0</v>
      </c>
      <c r="P193" s="9">
        <v>0</v>
      </c>
      <c r="Q193" s="10">
        <v>0</v>
      </c>
      <c r="R193" s="11">
        <v>4.184709178199099</v>
      </c>
      <c r="S193" s="9">
        <v>156.29818563446622</v>
      </c>
      <c r="T193" s="9">
        <v>102.7600237975332</v>
      </c>
      <c r="U193" s="9">
        <v>0</v>
      </c>
      <c r="V193" s="10">
        <v>3.7720881755996007</v>
      </c>
      <c r="W193" s="11">
        <v>0</v>
      </c>
      <c r="X193" s="9">
        <v>0</v>
      </c>
      <c r="Y193" s="9">
        <v>0</v>
      </c>
      <c r="Z193" s="9">
        <v>0</v>
      </c>
      <c r="AA193" s="10">
        <v>0</v>
      </c>
      <c r="AB193" s="11">
        <v>0.03142735</v>
      </c>
      <c r="AC193" s="9">
        <v>0</v>
      </c>
      <c r="AD193" s="9">
        <v>0</v>
      </c>
      <c r="AE193" s="9">
        <v>0</v>
      </c>
      <c r="AF193" s="10">
        <v>0</v>
      </c>
      <c r="AG193" s="11">
        <v>0</v>
      </c>
      <c r="AH193" s="9">
        <v>0</v>
      </c>
      <c r="AI193" s="9">
        <v>0</v>
      </c>
      <c r="AJ193" s="9">
        <v>0</v>
      </c>
      <c r="AK193" s="10">
        <v>0</v>
      </c>
      <c r="AL193" s="11">
        <v>0</v>
      </c>
      <c r="AM193" s="9">
        <v>0</v>
      </c>
      <c r="AN193" s="9">
        <v>0</v>
      </c>
      <c r="AO193" s="9">
        <v>0</v>
      </c>
      <c r="AP193" s="10">
        <v>0</v>
      </c>
      <c r="AQ193" s="11">
        <v>0</v>
      </c>
      <c r="AR193" s="9">
        <v>0</v>
      </c>
      <c r="AS193" s="9">
        <v>0</v>
      </c>
      <c r="AT193" s="9">
        <v>0</v>
      </c>
      <c r="AU193" s="10">
        <v>0</v>
      </c>
      <c r="AV193" s="11">
        <v>7.455272737263001</v>
      </c>
      <c r="AW193" s="9">
        <v>210.2729891283703</v>
      </c>
      <c r="AX193" s="9">
        <v>1.0216336337</v>
      </c>
      <c r="AY193" s="9">
        <v>0</v>
      </c>
      <c r="AZ193" s="10">
        <v>32.347645842965896</v>
      </c>
      <c r="BA193" s="11">
        <v>0</v>
      </c>
      <c r="BB193" s="9">
        <v>0</v>
      </c>
      <c r="BC193" s="9">
        <v>0</v>
      </c>
      <c r="BD193" s="9">
        <v>0</v>
      </c>
      <c r="BE193" s="10">
        <v>0</v>
      </c>
      <c r="BF193" s="11">
        <v>12.467247328360699</v>
      </c>
      <c r="BG193" s="9">
        <v>27.9318698745328</v>
      </c>
      <c r="BH193" s="9">
        <v>0.1301251918333</v>
      </c>
      <c r="BI193" s="9">
        <v>0</v>
      </c>
      <c r="BJ193" s="10">
        <v>6.0039318575649</v>
      </c>
      <c r="BK193" s="17">
        <f aca="true" t="shared" si="9" ref="BK193:BK203">SUM(C193:BJ193)</f>
        <v>1768.2726755486865</v>
      </c>
      <c r="BL193" s="16"/>
      <c r="BM193" s="50"/>
    </row>
    <row r="194" spans="1:65" s="12" customFormat="1" ht="15">
      <c r="A194" s="5"/>
      <c r="B194" s="8" t="s">
        <v>152</v>
      </c>
      <c r="C194" s="11">
        <v>0</v>
      </c>
      <c r="D194" s="9">
        <v>0.5814466666666</v>
      </c>
      <c r="E194" s="9">
        <v>0</v>
      </c>
      <c r="F194" s="9">
        <v>0</v>
      </c>
      <c r="G194" s="10">
        <v>0</v>
      </c>
      <c r="H194" s="11">
        <v>5.8158447107327005</v>
      </c>
      <c r="I194" s="9">
        <v>110.7520518596331</v>
      </c>
      <c r="J194" s="9">
        <v>0</v>
      </c>
      <c r="K194" s="9">
        <v>0</v>
      </c>
      <c r="L194" s="10">
        <v>3.6733338183327</v>
      </c>
      <c r="M194" s="11">
        <v>0</v>
      </c>
      <c r="N194" s="9">
        <v>0</v>
      </c>
      <c r="O194" s="9">
        <v>0</v>
      </c>
      <c r="P194" s="9">
        <v>0</v>
      </c>
      <c r="Q194" s="10">
        <v>0</v>
      </c>
      <c r="R194" s="11">
        <v>4.468145983299199</v>
      </c>
      <c r="S194" s="9">
        <v>11.667663576832998</v>
      </c>
      <c r="T194" s="9">
        <v>2.1856792746999</v>
      </c>
      <c r="U194" s="9">
        <v>0</v>
      </c>
      <c r="V194" s="10">
        <v>12.2557393183326</v>
      </c>
      <c r="W194" s="11">
        <v>0</v>
      </c>
      <c r="X194" s="9">
        <v>0</v>
      </c>
      <c r="Y194" s="9">
        <v>0</v>
      </c>
      <c r="Z194" s="9">
        <v>0</v>
      </c>
      <c r="AA194" s="10">
        <v>0</v>
      </c>
      <c r="AB194" s="11">
        <v>5.823500200766401</v>
      </c>
      <c r="AC194" s="9">
        <v>0</v>
      </c>
      <c r="AD194" s="9">
        <v>0.7712796967333</v>
      </c>
      <c r="AE194" s="9">
        <v>0</v>
      </c>
      <c r="AF194" s="10">
        <v>0.0009863801999999999</v>
      </c>
      <c r="AG194" s="11">
        <v>0</v>
      </c>
      <c r="AH194" s="9">
        <v>0</v>
      </c>
      <c r="AI194" s="9">
        <v>0</v>
      </c>
      <c r="AJ194" s="9">
        <v>0</v>
      </c>
      <c r="AK194" s="10">
        <v>0</v>
      </c>
      <c r="AL194" s="11">
        <v>0</v>
      </c>
      <c r="AM194" s="9">
        <v>0</v>
      </c>
      <c r="AN194" s="9">
        <v>0</v>
      </c>
      <c r="AO194" s="9">
        <v>0</v>
      </c>
      <c r="AP194" s="10">
        <v>0</v>
      </c>
      <c r="AQ194" s="11">
        <v>0</v>
      </c>
      <c r="AR194" s="9">
        <v>0</v>
      </c>
      <c r="AS194" s="9">
        <v>0</v>
      </c>
      <c r="AT194" s="9">
        <v>0</v>
      </c>
      <c r="AU194" s="10">
        <v>0</v>
      </c>
      <c r="AV194" s="11">
        <v>241.74317778100144</v>
      </c>
      <c r="AW194" s="9">
        <v>574.1424729086452</v>
      </c>
      <c r="AX194" s="9">
        <v>6.934707775599801</v>
      </c>
      <c r="AY194" s="9">
        <v>0</v>
      </c>
      <c r="AZ194" s="10">
        <v>220.69711899855255</v>
      </c>
      <c r="BA194" s="11">
        <v>0</v>
      </c>
      <c r="BB194" s="9">
        <v>0</v>
      </c>
      <c r="BC194" s="9">
        <v>0</v>
      </c>
      <c r="BD194" s="9">
        <v>0</v>
      </c>
      <c r="BE194" s="10">
        <v>0</v>
      </c>
      <c r="BF194" s="11">
        <v>78.1451054976771</v>
      </c>
      <c r="BG194" s="9">
        <v>44.6341453666317</v>
      </c>
      <c r="BH194" s="9">
        <v>9.884643265333</v>
      </c>
      <c r="BI194" s="9">
        <v>0</v>
      </c>
      <c r="BJ194" s="10">
        <v>42.9494258547586</v>
      </c>
      <c r="BK194" s="17">
        <f t="shared" si="9"/>
        <v>1377.1264689344289</v>
      </c>
      <c r="BL194" s="16"/>
      <c r="BM194" s="50"/>
    </row>
    <row r="195" spans="1:65" s="12" customFormat="1" ht="15">
      <c r="A195" s="5"/>
      <c r="B195" s="8" t="s">
        <v>153</v>
      </c>
      <c r="C195" s="11">
        <v>0</v>
      </c>
      <c r="D195" s="9">
        <v>1.7864457139666001</v>
      </c>
      <c r="E195" s="9">
        <v>0</v>
      </c>
      <c r="F195" s="9">
        <v>0</v>
      </c>
      <c r="G195" s="10">
        <v>0</v>
      </c>
      <c r="H195" s="11">
        <v>27.616579687432402</v>
      </c>
      <c r="I195" s="9">
        <v>3098.588837386866</v>
      </c>
      <c r="J195" s="9">
        <v>0</v>
      </c>
      <c r="K195" s="9">
        <v>0</v>
      </c>
      <c r="L195" s="10">
        <v>32.7108542528322</v>
      </c>
      <c r="M195" s="11">
        <v>0</v>
      </c>
      <c r="N195" s="9">
        <v>0</v>
      </c>
      <c r="O195" s="9">
        <v>0</v>
      </c>
      <c r="P195" s="9">
        <v>0</v>
      </c>
      <c r="Q195" s="10">
        <v>0</v>
      </c>
      <c r="R195" s="11">
        <v>1.7169493987322997</v>
      </c>
      <c r="S195" s="9">
        <v>647.5270094322997</v>
      </c>
      <c r="T195" s="9">
        <v>8.1194131408666</v>
      </c>
      <c r="U195" s="9">
        <v>0</v>
      </c>
      <c r="V195" s="10">
        <v>1.3009886551324998</v>
      </c>
      <c r="W195" s="11">
        <v>0</v>
      </c>
      <c r="X195" s="9">
        <v>0</v>
      </c>
      <c r="Y195" s="9">
        <v>0</v>
      </c>
      <c r="Z195" s="9">
        <v>0</v>
      </c>
      <c r="AA195" s="10">
        <v>0</v>
      </c>
      <c r="AB195" s="11">
        <v>0.0011766465333</v>
      </c>
      <c r="AC195" s="9">
        <v>0</v>
      </c>
      <c r="AD195" s="9">
        <v>0</v>
      </c>
      <c r="AE195" s="9">
        <v>0</v>
      </c>
      <c r="AF195" s="10">
        <v>0.0062386525998</v>
      </c>
      <c r="AG195" s="11">
        <v>0</v>
      </c>
      <c r="AH195" s="9">
        <v>0</v>
      </c>
      <c r="AI195" s="9">
        <v>0</v>
      </c>
      <c r="AJ195" s="9">
        <v>0</v>
      </c>
      <c r="AK195" s="10">
        <v>0</v>
      </c>
      <c r="AL195" s="11">
        <v>1.66091E-05</v>
      </c>
      <c r="AM195" s="9">
        <v>0</v>
      </c>
      <c r="AN195" s="9">
        <v>0</v>
      </c>
      <c r="AO195" s="9">
        <v>0</v>
      </c>
      <c r="AP195" s="10">
        <v>0.0167806035333</v>
      </c>
      <c r="AQ195" s="11">
        <v>0</v>
      </c>
      <c r="AR195" s="9">
        <v>3.1371993469666</v>
      </c>
      <c r="AS195" s="9">
        <v>0</v>
      </c>
      <c r="AT195" s="9">
        <v>0</v>
      </c>
      <c r="AU195" s="10">
        <v>0</v>
      </c>
      <c r="AV195" s="11">
        <v>68.87536735967652</v>
      </c>
      <c r="AW195" s="9">
        <v>157.7177432902755</v>
      </c>
      <c r="AX195" s="9">
        <v>0</v>
      </c>
      <c r="AY195" s="9">
        <v>0</v>
      </c>
      <c r="AZ195" s="10">
        <v>89.31343869384328</v>
      </c>
      <c r="BA195" s="11">
        <v>0</v>
      </c>
      <c r="BB195" s="9">
        <v>0</v>
      </c>
      <c r="BC195" s="9">
        <v>0</v>
      </c>
      <c r="BD195" s="9">
        <v>0</v>
      </c>
      <c r="BE195" s="10">
        <v>0</v>
      </c>
      <c r="BF195" s="11">
        <v>8.9008358346796</v>
      </c>
      <c r="BG195" s="9">
        <v>32.7745993475655</v>
      </c>
      <c r="BH195" s="9">
        <v>0</v>
      </c>
      <c r="BI195" s="9">
        <v>0</v>
      </c>
      <c r="BJ195" s="10">
        <v>10.393931991985601</v>
      </c>
      <c r="BK195" s="17">
        <f t="shared" si="9"/>
        <v>4190.504406044887</v>
      </c>
      <c r="BL195" s="16"/>
      <c r="BM195" s="50"/>
    </row>
    <row r="196" spans="1:65" s="12" customFormat="1" ht="15">
      <c r="A196" s="5"/>
      <c r="B196" s="8" t="s">
        <v>154</v>
      </c>
      <c r="C196" s="11">
        <v>0</v>
      </c>
      <c r="D196" s="9">
        <v>26.8693855962999</v>
      </c>
      <c r="E196" s="9">
        <v>0</v>
      </c>
      <c r="F196" s="9">
        <v>0</v>
      </c>
      <c r="G196" s="10">
        <v>0</v>
      </c>
      <c r="H196" s="11">
        <v>57.40383648599921</v>
      </c>
      <c r="I196" s="9">
        <v>956.7455715468329</v>
      </c>
      <c r="J196" s="9">
        <v>225.2828792191998</v>
      </c>
      <c r="K196" s="9">
        <v>0</v>
      </c>
      <c r="L196" s="10">
        <v>13.1115551723655</v>
      </c>
      <c r="M196" s="11">
        <v>0</v>
      </c>
      <c r="N196" s="9">
        <v>0</v>
      </c>
      <c r="O196" s="9">
        <v>0</v>
      </c>
      <c r="P196" s="9">
        <v>0</v>
      </c>
      <c r="Q196" s="10">
        <v>0</v>
      </c>
      <c r="R196" s="11">
        <v>1.0535757876656</v>
      </c>
      <c r="S196" s="9">
        <v>6.564132521466599</v>
      </c>
      <c r="T196" s="9">
        <v>0.5320285328</v>
      </c>
      <c r="U196" s="9">
        <v>0</v>
      </c>
      <c r="V196" s="10">
        <v>3.1147698799989</v>
      </c>
      <c r="W196" s="11">
        <v>0</v>
      </c>
      <c r="X196" s="9">
        <v>0</v>
      </c>
      <c r="Y196" s="9">
        <v>0</v>
      </c>
      <c r="Z196" s="9">
        <v>0</v>
      </c>
      <c r="AA196" s="10">
        <v>0</v>
      </c>
      <c r="AB196" s="11">
        <v>0.029056970699900004</v>
      </c>
      <c r="AC196" s="9">
        <v>0.060839344333299995</v>
      </c>
      <c r="AD196" s="9">
        <v>0</v>
      </c>
      <c r="AE196" s="9">
        <v>0</v>
      </c>
      <c r="AF196" s="10">
        <v>0.49827483843320003</v>
      </c>
      <c r="AG196" s="11">
        <v>0</v>
      </c>
      <c r="AH196" s="9">
        <v>0</v>
      </c>
      <c r="AI196" s="9">
        <v>0</v>
      </c>
      <c r="AJ196" s="9">
        <v>0</v>
      </c>
      <c r="AK196" s="10">
        <v>0</v>
      </c>
      <c r="AL196" s="11">
        <v>0.0051737138332</v>
      </c>
      <c r="AM196" s="9">
        <v>0</v>
      </c>
      <c r="AN196" s="9">
        <v>0</v>
      </c>
      <c r="AO196" s="9">
        <v>0</v>
      </c>
      <c r="AP196" s="10">
        <v>0</v>
      </c>
      <c r="AQ196" s="11">
        <v>0</v>
      </c>
      <c r="AR196" s="9">
        <v>5E-09</v>
      </c>
      <c r="AS196" s="9">
        <v>0</v>
      </c>
      <c r="AT196" s="9">
        <v>0</v>
      </c>
      <c r="AU196" s="10">
        <v>0</v>
      </c>
      <c r="AV196" s="11">
        <v>45.6937102318106</v>
      </c>
      <c r="AW196" s="9">
        <v>938.74424956465</v>
      </c>
      <c r="AX196" s="9">
        <v>0</v>
      </c>
      <c r="AY196" s="9">
        <v>0</v>
      </c>
      <c r="AZ196" s="10">
        <v>281.7140181952361</v>
      </c>
      <c r="BA196" s="11">
        <v>0</v>
      </c>
      <c r="BB196" s="9">
        <v>0</v>
      </c>
      <c r="BC196" s="9">
        <v>0</v>
      </c>
      <c r="BD196" s="9">
        <v>0</v>
      </c>
      <c r="BE196" s="10">
        <v>0</v>
      </c>
      <c r="BF196" s="11">
        <v>9.058680973946595</v>
      </c>
      <c r="BG196" s="9">
        <v>121.06139748149839</v>
      </c>
      <c r="BH196" s="9">
        <v>0</v>
      </c>
      <c r="BI196" s="9">
        <v>0</v>
      </c>
      <c r="BJ196" s="10">
        <v>56.888995725050606</v>
      </c>
      <c r="BK196" s="17">
        <f t="shared" si="9"/>
        <v>2744.4321317871204</v>
      </c>
      <c r="BL196" s="16"/>
      <c r="BM196" s="57"/>
    </row>
    <row r="197" spans="1:65" s="12" customFormat="1" ht="15">
      <c r="A197" s="5"/>
      <c r="B197" s="8" t="s">
        <v>155</v>
      </c>
      <c r="C197" s="11">
        <v>0</v>
      </c>
      <c r="D197" s="9">
        <v>1122.7801456233665</v>
      </c>
      <c r="E197" s="9">
        <v>0</v>
      </c>
      <c r="F197" s="9">
        <v>0</v>
      </c>
      <c r="G197" s="10">
        <v>0</v>
      </c>
      <c r="H197" s="11">
        <v>347.48960434926533</v>
      </c>
      <c r="I197" s="9">
        <v>2209.5253412948327</v>
      </c>
      <c r="J197" s="9">
        <v>89.0006201301665</v>
      </c>
      <c r="K197" s="9">
        <v>0</v>
      </c>
      <c r="L197" s="10">
        <v>31.421401917698894</v>
      </c>
      <c r="M197" s="11">
        <v>0</v>
      </c>
      <c r="N197" s="9">
        <v>0</v>
      </c>
      <c r="O197" s="9">
        <v>0</v>
      </c>
      <c r="P197" s="9">
        <v>0</v>
      </c>
      <c r="Q197" s="10">
        <v>0</v>
      </c>
      <c r="R197" s="11">
        <v>5.410356557831301</v>
      </c>
      <c r="S197" s="9">
        <v>299.1349813772661</v>
      </c>
      <c r="T197" s="9">
        <v>6.016497978766601</v>
      </c>
      <c r="U197" s="9">
        <v>0</v>
      </c>
      <c r="V197" s="10">
        <v>8.910179030965</v>
      </c>
      <c r="W197" s="11">
        <v>0</v>
      </c>
      <c r="X197" s="9">
        <v>0</v>
      </c>
      <c r="Y197" s="9">
        <v>0</v>
      </c>
      <c r="Z197" s="9">
        <v>0</v>
      </c>
      <c r="AA197" s="10">
        <v>0</v>
      </c>
      <c r="AB197" s="11">
        <v>0.0226008138997</v>
      </c>
      <c r="AC197" s="9">
        <v>0</v>
      </c>
      <c r="AD197" s="9">
        <v>0</v>
      </c>
      <c r="AE197" s="9">
        <v>0</v>
      </c>
      <c r="AF197" s="10">
        <v>0.0050006567332</v>
      </c>
      <c r="AG197" s="11">
        <v>0</v>
      </c>
      <c r="AH197" s="9">
        <v>0</v>
      </c>
      <c r="AI197" s="9">
        <v>0</v>
      </c>
      <c r="AJ197" s="9">
        <v>0</v>
      </c>
      <c r="AK197" s="10">
        <v>0</v>
      </c>
      <c r="AL197" s="11">
        <v>0.0122579666331</v>
      </c>
      <c r="AM197" s="9">
        <v>0</v>
      </c>
      <c r="AN197" s="9">
        <v>0</v>
      </c>
      <c r="AO197" s="9">
        <v>0</v>
      </c>
      <c r="AP197" s="10">
        <v>0.0083913653666</v>
      </c>
      <c r="AQ197" s="11">
        <v>0</v>
      </c>
      <c r="AR197" s="9">
        <v>97.2268429589333</v>
      </c>
      <c r="AS197" s="9">
        <v>0</v>
      </c>
      <c r="AT197" s="9">
        <v>0</v>
      </c>
      <c r="AU197" s="10">
        <v>0</v>
      </c>
      <c r="AV197" s="11">
        <v>68.61938123433258</v>
      </c>
      <c r="AW197" s="9">
        <v>597.656050983444</v>
      </c>
      <c r="AX197" s="9">
        <v>0</v>
      </c>
      <c r="AY197" s="9">
        <v>0</v>
      </c>
      <c r="AZ197" s="10">
        <v>94.99155405743645</v>
      </c>
      <c r="BA197" s="11">
        <v>0</v>
      </c>
      <c r="BB197" s="9">
        <v>0</v>
      </c>
      <c r="BC197" s="9">
        <v>0</v>
      </c>
      <c r="BD197" s="9">
        <v>0</v>
      </c>
      <c r="BE197" s="10">
        <v>0</v>
      </c>
      <c r="BF197" s="11">
        <v>10.625850490019404</v>
      </c>
      <c r="BG197" s="9">
        <v>25.776287198531502</v>
      </c>
      <c r="BH197" s="9">
        <v>0</v>
      </c>
      <c r="BI197" s="9">
        <v>0</v>
      </c>
      <c r="BJ197" s="10">
        <v>10.994838864005</v>
      </c>
      <c r="BK197" s="17">
        <f t="shared" si="9"/>
        <v>5025.628184849495</v>
      </c>
      <c r="BL197" s="16"/>
      <c r="BM197" s="50"/>
    </row>
    <row r="198" spans="1:65" s="12" customFormat="1" ht="15">
      <c r="A198" s="5"/>
      <c r="B198" s="8" t="s">
        <v>156</v>
      </c>
      <c r="C198" s="11">
        <v>0</v>
      </c>
      <c r="D198" s="9">
        <v>0.5855856955666</v>
      </c>
      <c r="E198" s="9">
        <v>0</v>
      </c>
      <c r="F198" s="9">
        <v>0</v>
      </c>
      <c r="G198" s="10">
        <v>0</v>
      </c>
      <c r="H198" s="11">
        <v>153.01193586506423</v>
      </c>
      <c r="I198" s="9">
        <v>5194.3014799826315</v>
      </c>
      <c r="J198" s="9">
        <v>274.2442706181998</v>
      </c>
      <c r="K198" s="9">
        <v>27.1202841299666</v>
      </c>
      <c r="L198" s="10">
        <v>265.71512060556415</v>
      </c>
      <c r="M198" s="11">
        <v>0</v>
      </c>
      <c r="N198" s="9">
        <v>0</v>
      </c>
      <c r="O198" s="9">
        <v>0</v>
      </c>
      <c r="P198" s="9">
        <v>0</v>
      </c>
      <c r="Q198" s="10">
        <v>0</v>
      </c>
      <c r="R198" s="11">
        <v>70.6397365171632</v>
      </c>
      <c r="S198" s="9">
        <v>366.4813533978985</v>
      </c>
      <c r="T198" s="9">
        <v>112.98891546146612</v>
      </c>
      <c r="U198" s="9">
        <v>0</v>
      </c>
      <c r="V198" s="10">
        <v>161.4331330205639</v>
      </c>
      <c r="W198" s="11">
        <v>0</v>
      </c>
      <c r="X198" s="9">
        <v>0</v>
      </c>
      <c r="Y198" s="9">
        <v>0</v>
      </c>
      <c r="Z198" s="9">
        <v>0</v>
      </c>
      <c r="AA198" s="10">
        <v>0</v>
      </c>
      <c r="AB198" s="11">
        <v>1.544567171933</v>
      </c>
      <c r="AC198" s="9">
        <v>0.0044426959666000005</v>
      </c>
      <c r="AD198" s="9">
        <v>0</v>
      </c>
      <c r="AE198" s="9">
        <v>0</v>
      </c>
      <c r="AF198" s="10">
        <v>0.34399011226639997</v>
      </c>
      <c r="AG198" s="11">
        <v>0</v>
      </c>
      <c r="AH198" s="9">
        <v>0</v>
      </c>
      <c r="AI198" s="9">
        <v>0</v>
      </c>
      <c r="AJ198" s="9">
        <v>0</v>
      </c>
      <c r="AK198" s="10">
        <v>0</v>
      </c>
      <c r="AL198" s="11">
        <v>0.21146304329959997</v>
      </c>
      <c r="AM198" s="9">
        <v>0.2383158153</v>
      </c>
      <c r="AN198" s="9">
        <v>0</v>
      </c>
      <c r="AO198" s="9">
        <v>0</v>
      </c>
      <c r="AP198" s="10">
        <v>0.0376139375999</v>
      </c>
      <c r="AQ198" s="11">
        <v>0</v>
      </c>
      <c r="AR198" s="9">
        <v>0.0209495438666</v>
      </c>
      <c r="AS198" s="9">
        <v>0</v>
      </c>
      <c r="AT198" s="9">
        <v>0</v>
      </c>
      <c r="AU198" s="10">
        <v>0</v>
      </c>
      <c r="AV198" s="11">
        <v>882.6281891017163</v>
      </c>
      <c r="AW198" s="9">
        <v>2548.484288426009</v>
      </c>
      <c r="AX198" s="9">
        <v>6.3499301872332</v>
      </c>
      <c r="AY198" s="9">
        <v>782.882777012</v>
      </c>
      <c r="AZ198" s="10">
        <v>959.150518644538</v>
      </c>
      <c r="BA198" s="11">
        <v>0</v>
      </c>
      <c r="BB198" s="9">
        <v>0</v>
      </c>
      <c r="BC198" s="9">
        <v>0</v>
      </c>
      <c r="BD198" s="9">
        <v>0</v>
      </c>
      <c r="BE198" s="10">
        <v>0</v>
      </c>
      <c r="BF198" s="11">
        <v>404.97937013090774</v>
      </c>
      <c r="BG198" s="9">
        <v>480.746864238353</v>
      </c>
      <c r="BH198" s="9">
        <v>16.4531188664329</v>
      </c>
      <c r="BI198" s="9">
        <v>0</v>
      </c>
      <c r="BJ198" s="10">
        <v>287.05887627300945</v>
      </c>
      <c r="BK198" s="17">
        <f t="shared" si="9"/>
        <v>12997.657090494517</v>
      </c>
      <c r="BL198" s="16"/>
      <c r="BM198" s="50"/>
    </row>
    <row r="199" spans="1:65" s="12" customFormat="1" ht="15">
      <c r="A199" s="5"/>
      <c r="B199" s="8" t="s">
        <v>157</v>
      </c>
      <c r="C199" s="11">
        <v>0</v>
      </c>
      <c r="D199" s="9">
        <v>1.6999203124998998</v>
      </c>
      <c r="E199" s="9">
        <v>0</v>
      </c>
      <c r="F199" s="9">
        <v>0</v>
      </c>
      <c r="G199" s="10">
        <v>0</v>
      </c>
      <c r="H199" s="11">
        <v>9.794246676797801</v>
      </c>
      <c r="I199" s="9">
        <v>8.7558185510997</v>
      </c>
      <c r="J199" s="9">
        <v>0</v>
      </c>
      <c r="K199" s="9">
        <v>0</v>
      </c>
      <c r="L199" s="10">
        <v>59.028090106931394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4.878845705597401</v>
      </c>
      <c r="S199" s="9">
        <v>0.0582537597331</v>
      </c>
      <c r="T199" s="9">
        <v>0</v>
      </c>
      <c r="U199" s="9">
        <v>0</v>
      </c>
      <c r="V199" s="10">
        <v>11.848053259997602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0.2608887150662</v>
      </c>
      <c r="AC199" s="9">
        <v>0</v>
      </c>
      <c r="AD199" s="9">
        <v>0</v>
      </c>
      <c r="AE199" s="9">
        <v>0</v>
      </c>
      <c r="AF199" s="10">
        <v>1.1640756437997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0.039275455866300005</v>
      </c>
      <c r="AM199" s="9">
        <v>0.0227543595</v>
      </c>
      <c r="AN199" s="9">
        <v>0</v>
      </c>
      <c r="AO199" s="9">
        <v>0</v>
      </c>
      <c r="AP199" s="10">
        <v>0.0756804543665</v>
      </c>
      <c r="AQ199" s="11">
        <v>0</v>
      </c>
      <c r="AR199" s="9">
        <v>0</v>
      </c>
      <c r="AS199" s="9">
        <v>0</v>
      </c>
      <c r="AT199" s="9">
        <v>0</v>
      </c>
      <c r="AU199" s="10">
        <v>0</v>
      </c>
      <c r="AV199" s="11">
        <v>412.76315547341324</v>
      </c>
      <c r="AW199" s="9">
        <v>331.41604186175994</v>
      </c>
      <c r="AX199" s="9">
        <v>0.0096588759</v>
      </c>
      <c r="AY199" s="9">
        <v>0</v>
      </c>
      <c r="AZ199" s="10">
        <v>1198.8992538850584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220.13558724087417</v>
      </c>
      <c r="BG199" s="9">
        <v>43.282332533027</v>
      </c>
      <c r="BH199" s="9">
        <v>1.3212740854665999</v>
      </c>
      <c r="BI199" s="9">
        <v>0</v>
      </c>
      <c r="BJ199" s="10">
        <v>307.07155846688846</v>
      </c>
      <c r="BK199" s="17">
        <f t="shared" si="9"/>
        <v>2612.5247654236427</v>
      </c>
      <c r="BL199" s="16"/>
      <c r="BM199" s="50"/>
    </row>
    <row r="200" spans="1:65" s="12" customFormat="1" ht="15">
      <c r="A200" s="5"/>
      <c r="B200" s="8" t="s">
        <v>158</v>
      </c>
      <c r="C200" s="11">
        <v>0</v>
      </c>
      <c r="D200" s="9">
        <v>148.7972430943333</v>
      </c>
      <c r="E200" s="9">
        <v>0</v>
      </c>
      <c r="F200" s="9">
        <v>0</v>
      </c>
      <c r="G200" s="10">
        <v>0</v>
      </c>
      <c r="H200" s="11">
        <v>61.113869691798804</v>
      </c>
      <c r="I200" s="9">
        <v>1644.292458137166</v>
      </c>
      <c r="J200" s="9">
        <v>0</v>
      </c>
      <c r="K200" s="9">
        <v>0</v>
      </c>
      <c r="L200" s="10">
        <v>44.0384749776321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4.4073575624317005</v>
      </c>
      <c r="S200" s="9">
        <v>4.0419856643332</v>
      </c>
      <c r="T200" s="9">
        <v>1.0723479986332998</v>
      </c>
      <c r="U200" s="9">
        <v>0</v>
      </c>
      <c r="V200" s="10">
        <v>31.497696228598098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0.20596322516639998</v>
      </c>
      <c r="AC200" s="9">
        <v>6.107613708</v>
      </c>
      <c r="AD200" s="9">
        <v>0</v>
      </c>
      <c r="AE200" s="9">
        <v>0</v>
      </c>
      <c r="AF200" s="10">
        <v>0.41844376336649997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0.1936596245997</v>
      </c>
      <c r="AM200" s="9">
        <v>0</v>
      </c>
      <c r="AN200" s="9">
        <v>0</v>
      </c>
      <c r="AO200" s="9">
        <v>0</v>
      </c>
      <c r="AP200" s="10">
        <v>0.0097147798666</v>
      </c>
      <c r="AQ200" s="11">
        <v>0</v>
      </c>
      <c r="AR200" s="9">
        <v>1.2167164741333</v>
      </c>
      <c r="AS200" s="9">
        <v>0</v>
      </c>
      <c r="AT200" s="9">
        <v>0</v>
      </c>
      <c r="AU200" s="10">
        <v>0</v>
      </c>
      <c r="AV200" s="11">
        <v>472.69816139164726</v>
      </c>
      <c r="AW200" s="9">
        <v>1085.5628189290162</v>
      </c>
      <c r="AX200" s="9">
        <v>2.0624387886999997</v>
      </c>
      <c r="AY200" s="9">
        <v>0</v>
      </c>
      <c r="AZ200" s="10">
        <v>840.4837990739371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57.8157415608205</v>
      </c>
      <c r="BG200" s="9">
        <v>1023.1360540446956</v>
      </c>
      <c r="BH200" s="9">
        <v>10.5299281565998</v>
      </c>
      <c r="BI200" s="9">
        <v>0</v>
      </c>
      <c r="BJ200" s="10">
        <v>102.44362575249592</v>
      </c>
      <c r="BK200" s="17">
        <f t="shared" si="9"/>
        <v>5542.146112627971</v>
      </c>
      <c r="BL200" s="16"/>
      <c r="BM200" s="57"/>
    </row>
    <row r="201" spans="1:65" s="12" customFormat="1" ht="15">
      <c r="A201" s="5"/>
      <c r="B201" s="8" t="s">
        <v>184</v>
      </c>
      <c r="C201" s="11">
        <v>0</v>
      </c>
      <c r="D201" s="9">
        <v>4.6862865</v>
      </c>
      <c r="E201" s="9">
        <v>0</v>
      </c>
      <c r="F201" s="9">
        <v>0</v>
      </c>
      <c r="G201" s="10">
        <v>0</v>
      </c>
      <c r="H201" s="11">
        <v>0.7407986513663001</v>
      </c>
      <c r="I201" s="9">
        <v>0</v>
      </c>
      <c r="J201" s="9">
        <v>0</v>
      </c>
      <c r="K201" s="9">
        <v>0</v>
      </c>
      <c r="L201" s="10">
        <v>0.1336647667996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2.4160461383327996</v>
      </c>
      <c r="S201" s="9">
        <v>0</v>
      </c>
      <c r="T201" s="9">
        <v>0</v>
      </c>
      <c r="U201" s="9">
        <v>0</v>
      </c>
      <c r="V201" s="10">
        <v>0.0502069103331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0.0328796245998</v>
      </c>
      <c r="AC201" s="9">
        <v>0</v>
      </c>
      <c r="AD201" s="9">
        <v>0</v>
      </c>
      <c r="AE201" s="9">
        <v>0</v>
      </c>
      <c r="AF201" s="10">
        <v>0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0.008536584333199999</v>
      </c>
      <c r="AM201" s="9">
        <v>0</v>
      </c>
      <c r="AN201" s="9">
        <v>0</v>
      </c>
      <c r="AO201" s="9">
        <v>0</v>
      </c>
      <c r="AP201" s="10">
        <v>0</v>
      </c>
      <c r="AQ201" s="11">
        <v>0</v>
      </c>
      <c r="AR201" s="9">
        <v>0</v>
      </c>
      <c r="AS201" s="9">
        <v>0</v>
      </c>
      <c r="AT201" s="9">
        <v>0</v>
      </c>
      <c r="AU201" s="10">
        <v>0</v>
      </c>
      <c r="AV201" s="11">
        <v>31.573193911895608</v>
      </c>
      <c r="AW201" s="9">
        <v>0.0001017548333</v>
      </c>
      <c r="AX201" s="9">
        <v>0</v>
      </c>
      <c r="AY201" s="9">
        <v>0</v>
      </c>
      <c r="AZ201" s="10">
        <v>9.415536938563902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14.227024440548902</v>
      </c>
      <c r="BG201" s="9">
        <v>1.66666666E-05</v>
      </c>
      <c r="BH201" s="9">
        <v>0</v>
      </c>
      <c r="BI201" s="9">
        <v>0</v>
      </c>
      <c r="BJ201" s="10">
        <v>1.2682041561647999</v>
      </c>
      <c r="BK201" s="17">
        <f t="shared" si="9"/>
        <v>64.55249704443793</v>
      </c>
      <c r="BL201" s="16"/>
      <c r="BM201" s="50"/>
    </row>
    <row r="202" spans="1:65" s="12" customFormat="1" ht="15">
      <c r="A202" s="5"/>
      <c r="B202" s="8" t="s">
        <v>159</v>
      </c>
      <c r="C202" s="11">
        <v>0</v>
      </c>
      <c r="D202" s="9">
        <v>3.7566140648666004</v>
      </c>
      <c r="E202" s="9">
        <v>0</v>
      </c>
      <c r="F202" s="9">
        <v>0</v>
      </c>
      <c r="G202" s="10">
        <v>0</v>
      </c>
      <c r="H202" s="11">
        <v>38.0609654860319</v>
      </c>
      <c r="I202" s="9">
        <v>662.3465718796994</v>
      </c>
      <c r="J202" s="9">
        <v>0</v>
      </c>
      <c r="K202" s="9">
        <v>0</v>
      </c>
      <c r="L202" s="10">
        <v>29.846429492965605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9.691712809364102</v>
      </c>
      <c r="S202" s="9">
        <v>3.6480466759661</v>
      </c>
      <c r="T202" s="9">
        <v>39.256297010833194</v>
      </c>
      <c r="U202" s="9">
        <v>0</v>
      </c>
      <c r="V202" s="10">
        <v>22.5147227323315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4.059791359199499</v>
      </c>
      <c r="AC202" s="9">
        <v>6.358351501733201</v>
      </c>
      <c r="AD202" s="9">
        <v>0</v>
      </c>
      <c r="AE202" s="9">
        <v>0</v>
      </c>
      <c r="AF202" s="10">
        <v>0.6079989763997999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0.2476065134996</v>
      </c>
      <c r="AM202" s="9">
        <v>0</v>
      </c>
      <c r="AN202" s="9">
        <v>0</v>
      </c>
      <c r="AO202" s="9">
        <v>0</v>
      </c>
      <c r="AP202" s="10">
        <v>0</v>
      </c>
      <c r="AQ202" s="11">
        <v>0</v>
      </c>
      <c r="AR202" s="9">
        <v>0</v>
      </c>
      <c r="AS202" s="9">
        <v>0</v>
      </c>
      <c r="AT202" s="9">
        <v>0</v>
      </c>
      <c r="AU202" s="10">
        <v>0</v>
      </c>
      <c r="AV202" s="11">
        <v>895.0050431900996</v>
      </c>
      <c r="AW202" s="9">
        <v>2318.712624447676</v>
      </c>
      <c r="AX202" s="9">
        <v>3.3691115446666</v>
      </c>
      <c r="AY202" s="9">
        <v>0</v>
      </c>
      <c r="AZ202" s="10">
        <v>1381.3793070780455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237.3535656269407</v>
      </c>
      <c r="BG202" s="9">
        <v>201.1638434053936</v>
      </c>
      <c r="BH202" s="9">
        <v>50.4614542038991</v>
      </c>
      <c r="BI202" s="9">
        <v>0</v>
      </c>
      <c r="BJ202" s="10">
        <v>270.53601427967567</v>
      </c>
      <c r="BK202" s="17">
        <f t="shared" si="9"/>
        <v>6178.376072279287</v>
      </c>
      <c r="BL202" s="16"/>
      <c r="BM202" s="50"/>
    </row>
    <row r="203" spans="1:65" s="12" customFormat="1" ht="15">
      <c r="A203" s="5"/>
      <c r="B203" s="8" t="s">
        <v>305</v>
      </c>
      <c r="C203" s="11">
        <v>0</v>
      </c>
      <c r="D203" s="9">
        <v>548.7058713587999</v>
      </c>
      <c r="E203" s="9">
        <v>0</v>
      </c>
      <c r="F203" s="9">
        <v>0</v>
      </c>
      <c r="G203" s="10">
        <v>56.735892024566596</v>
      </c>
      <c r="H203" s="11">
        <v>71.5060284219322</v>
      </c>
      <c r="I203" s="9">
        <v>4311.843094590566</v>
      </c>
      <c r="J203" s="9">
        <v>374.7328395116999</v>
      </c>
      <c r="K203" s="9">
        <v>0</v>
      </c>
      <c r="L203" s="10">
        <v>72.77386937603183</v>
      </c>
      <c r="M203" s="11">
        <v>0</v>
      </c>
      <c r="N203" s="9">
        <v>0</v>
      </c>
      <c r="O203" s="9">
        <v>0</v>
      </c>
      <c r="P203" s="9">
        <v>0</v>
      </c>
      <c r="Q203" s="10">
        <v>0</v>
      </c>
      <c r="R203" s="11">
        <v>7.575345043932</v>
      </c>
      <c r="S203" s="9">
        <v>837.8457411743998</v>
      </c>
      <c r="T203" s="9">
        <v>37.9523357925332</v>
      </c>
      <c r="U203" s="9">
        <v>0</v>
      </c>
      <c r="V203" s="10">
        <v>11.377687700398502</v>
      </c>
      <c r="W203" s="11">
        <v>0</v>
      </c>
      <c r="X203" s="9">
        <v>0</v>
      </c>
      <c r="Y203" s="9">
        <v>0</v>
      </c>
      <c r="Z203" s="9">
        <v>0</v>
      </c>
      <c r="AA203" s="10">
        <v>0</v>
      </c>
      <c r="AB203" s="11">
        <v>0.22056152749980001</v>
      </c>
      <c r="AC203" s="9">
        <v>0</v>
      </c>
      <c r="AD203" s="9">
        <v>0</v>
      </c>
      <c r="AE203" s="9">
        <v>0</v>
      </c>
      <c r="AF203" s="10">
        <v>0.1157314433333</v>
      </c>
      <c r="AG203" s="11">
        <v>0</v>
      </c>
      <c r="AH203" s="9">
        <v>0</v>
      </c>
      <c r="AI203" s="9">
        <v>0</v>
      </c>
      <c r="AJ203" s="9">
        <v>0</v>
      </c>
      <c r="AK203" s="10">
        <v>0</v>
      </c>
      <c r="AL203" s="11">
        <v>0.0025524468997999996</v>
      </c>
      <c r="AM203" s="9">
        <v>0</v>
      </c>
      <c r="AN203" s="9">
        <v>0</v>
      </c>
      <c r="AO203" s="9">
        <v>0</v>
      </c>
      <c r="AP203" s="10">
        <v>0.0176070906</v>
      </c>
      <c r="AQ203" s="11">
        <v>0</v>
      </c>
      <c r="AR203" s="9">
        <v>184.8188482560333</v>
      </c>
      <c r="AS203" s="9">
        <v>0</v>
      </c>
      <c r="AT203" s="9">
        <v>0</v>
      </c>
      <c r="AU203" s="10">
        <v>0</v>
      </c>
      <c r="AV203" s="11">
        <v>261.6151338798425</v>
      </c>
      <c r="AW203" s="9">
        <v>1060.6336331747978</v>
      </c>
      <c r="AX203" s="9">
        <v>2.5690930369665996</v>
      </c>
      <c r="AY203" s="9">
        <v>0</v>
      </c>
      <c r="AZ203" s="10">
        <v>235.1714453089063</v>
      </c>
      <c r="BA203" s="11">
        <v>0</v>
      </c>
      <c r="BB203" s="9">
        <v>0</v>
      </c>
      <c r="BC203" s="9">
        <v>0</v>
      </c>
      <c r="BD203" s="9">
        <v>0</v>
      </c>
      <c r="BE203" s="10">
        <v>0</v>
      </c>
      <c r="BF203" s="11">
        <v>54.6954882845759</v>
      </c>
      <c r="BG203" s="9">
        <v>637.9227046446978</v>
      </c>
      <c r="BH203" s="9">
        <v>2.9725044863666</v>
      </c>
      <c r="BI203" s="9">
        <v>0</v>
      </c>
      <c r="BJ203" s="10">
        <v>65.25377980315109</v>
      </c>
      <c r="BK203" s="17">
        <f t="shared" si="9"/>
        <v>8837.057788378532</v>
      </c>
      <c r="BL203" s="16"/>
      <c r="BM203" s="50"/>
    </row>
    <row r="204" spans="1:65" s="21" customFormat="1" ht="15">
      <c r="A204" s="5"/>
      <c r="B204" s="15" t="s">
        <v>20</v>
      </c>
      <c r="C204" s="20">
        <f>SUM(C193:C203)</f>
        <v>0</v>
      </c>
      <c r="D204" s="18">
        <f>SUM(D193:D203)</f>
        <v>2006.5993596635658</v>
      </c>
      <c r="E204" s="18">
        <f>SUM(E193:E203)</f>
        <v>0</v>
      </c>
      <c r="F204" s="18">
        <f>SUM(F193:F203)</f>
        <v>0</v>
      </c>
      <c r="G204" s="19">
        <f>SUM(G193:G203)</f>
        <v>78.10498173846659</v>
      </c>
      <c r="H204" s="20">
        <f aca="true" t="shared" si="10" ref="H204:BJ204">SUM(H193:H203)</f>
        <v>781.7546743932536</v>
      </c>
      <c r="I204" s="18">
        <f t="shared" si="10"/>
        <v>19133.819374713195</v>
      </c>
      <c r="J204" s="18">
        <f t="shared" si="10"/>
        <v>1048.586513655866</v>
      </c>
      <c r="K204" s="18">
        <f t="shared" si="10"/>
        <v>27.1202841299666</v>
      </c>
      <c r="L204" s="19">
        <f t="shared" si="10"/>
        <v>557.1337975270535</v>
      </c>
      <c r="M204" s="20">
        <f t="shared" si="10"/>
        <v>0</v>
      </c>
      <c r="N204" s="18">
        <f t="shared" si="10"/>
        <v>0</v>
      </c>
      <c r="O204" s="18">
        <f t="shared" si="10"/>
        <v>0</v>
      </c>
      <c r="P204" s="18">
        <f t="shared" si="10"/>
        <v>0</v>
      </c>
      <c r="Q204" s="19">
        <f t="shared" si="10"/>
        <v>0</v>
      </c>
      <c r="R204" s="20">
        <f t="shared" si="10"/>
        <v>116.4427806825487</v>
      </c>
      <c r="S204" s="18">
        <f t="shared" si="10"/>
        <v>2333.267353214662</v>
      </c>
      <c r="T204" s="18">
        <f t="shared" si="10"/>
        <v>310.88353898813205</v>
      </c>
      <c r="U204" s="18">
        <f t="shared" si="10"/>
        <v>0</v>
      </c>
      <c r="V204" s="19">
        <f t="shared" si="10"/>
        <v>268.07526491225127</v>
      </c>
      <c r="W204" s="20">
        <f t="shared" si="10"/>
        <v>0</v>
      </c>
      <c r="X204" s="18">
        <f t="shared" si="10"/>
        <v>0</v>
      </c>
      <c r="Y204" s="18">
        <f t="shared" si="10"/>
        <v>0</v>
      </c>
      <c r="Z204" s="18">
        <f t="shared" si="10"/>
        <v>0</v>
      </c>
      <c r="AA204" s="19">
        <f t="shared" si="10"/>
        <v>0</v>
      </c>
      <c r="AB204" s="20">
        <f t="shared" si="10"/>
        <v>12.232413605364</v>
      </c>
      <c r="AC204" s="18">
        <f t="shared" si="10"/>
        <v>12.5312472500331</v>
      </c>
      <c r="AD204" s="18">
        <f t="shared" si="10"/>
        <v>0.7712796967333</v>
      </c>
      <c r="AE204" s="18">
        <f t="shared" si="10"/>
        <v>0</v>
      </c>
      <c r="AF204" s="19">
        <f t="shared" si="10"/>
        <v>3.1607404671319</v>
      </c>
      <c r="AG204" s="20">
        <f t="shared" si="10"/>
        <v>0</v>
      </c>
      <c r="AH204" s="18">
        <f t="shared" si="10"/>
        <v>0</v>
      </c>
      <c r="AI204" s="18">
        <f t="shared" si="10"/>
        <v>0</v>
      </c>
      <c r="AJ204" s="18">
        <f t="shared" si="10"/>
        <v>0</v>
      </c>
      <c r="AK204" s="19">
        <f t="shared" si="10"/>
        <v>0</v>
      </c>
      <c r="AL204" s="20">
        <f t="shared" si="10"/>
        <v>0.7205419580644999</v>
      </c>
      <c r="AM204" s="18">
        <f t="shared" si="10"/>
        <v>0.2610701748</v>
      </c>
      <c r="AN204" s="18">
        <f t="shared" si="10"/>
        <v>0</v>
      </c>
      <c r="AO204" s="18">
        <f t="shared" si="10"/>
        <v>0</v>
      </c>
      <c r="AP204" s="19">
        <f t="shared" si="10"/>
        <v>0.1657882313329</v>
      </c>
      <c r="AQ204" s="20">
        <f t="shared" si="10"/>
        <v>0</v>
      </c>
      <c r="AR204" s="18">
        <f t="shared" si="10"/>
        <v>286.42055658493314</v>
      </c>
      <c r="AS204" s="18">
        <f t="shared" si="10"/>
        <v>0</v>
      </c>
      <c r="AT204" s="18">
        <f t="shared" si="10"/>
        <v>0</v>
      </c>
      <c r="AU204" s="19">
        <f t="shared" si="10"/>
        <v>0</v>
      </c>
      <c r="AV204" s="20">
        <f t="shared" si="10"/>
        <v>3388.6697862926985</v>
      </c>
      <c r="AW204" s="18">
        <f t="shared" si="10"/>
        <v>9823.343014469476</v>
      </c>
      <c r="AX204" s="18">
        <f t="shared" si="10"/>
        <v>22.316573842766203</v>
      </c>
      <c r="AY204" s="18">
        <f t="shared" si="10"/>
        <v>782.882777012</v>
      </c>
      <c r="AZ204" s="19">
        <f t="shared" si="10"/>
        <v>5343.563636717084</v>
      </c>
      <c r="BA204" s="20">
        <f t="shared" si="10"/>
        <v>0</v>
      </c>
      <c r="BB204" s="18">
        <f t="shared" si="10"/>
        <v>0</v>
      </c>
      <c r="BC204" s="18">
        <f t="shared" si="10"/>
        <v>0</v>
      </c>
      <c r="BD204" s="18">
        <f t="shared" si="10"/>
        <v>0</v>
      </c>
      <c r="BE204" s="19">
        <f t="shared" si="10"/>
        <v>0</v>
      </c>
      <c r="BF204" s="20">
        <f t="shared" si="10"/>
        <v>1108.4044974093513</v>
      </c>
      <c r="BG204" s="18">
        <f t="shared" si="10"/>
        <v>2638.4301148015934</v>
      </c>
      <c r="BH204" s="18">
        <f t="shared" si="10"/>
        <v>91.7530482559313</v>
      </c>
      <c r="BI204" s="18">
        <f t="shared" si="10"/>
        <v>0</v>
      </c>
      <c r="BJ204" s="19">
        <f t="shared" si="10"/>
        <v>1160.86318302475</v>
      </c>
      <c r="BK204" s="32">
        <f>SUM(BK193:BK203)</f>
        <v>51338.278193413</v>
      </c>
      <c r="BL204" s="16"/>
      <c r="BM204" s="50"/>
    </row>
    <row r="205" spans="1:65" s="21" customFormat="1" ht="15">
      <c r="A205" s="5"/>
      <c r="B205" s="15" t="s">
        <v>21</v>
      </c>
      <c r="C205" s="20">
        <f aca="true" t="shared" si="11" ref="C205:AH205">C204+C191+C188+C184+C17+C13</f>
        <v>0</v>
      </c>
      <c r="D205" s="18">
        <f t="shared" si="11"/>
        <v>4266.104417290631</v>
      </c>
      <c r="E205" s="18">
        <f t="shared" si="11"/>
        <v>0</v>
      </c>
      <c r="F205" s="18">
        <f t="shared" si="11"/>
        <v>0</v>
      </c>
      <c r="G205" s="19">
        <f t="shared" si="11"/>
        <v>223.16151249453318</v>
      </c>
      <c r="H205" s="20">
        <f t="shared" si="11"/>
        <v>1278.8104718351265</v>
      </c>
      <c r="I205" s="18">
        <f t="shared" si="11"/>
        <v>35820.25194634712</v>
      </c>
      <c r="J205" s="18">
        <f t="shared" si="11"/>
        <v>4637.598761672265</v>
      </c>
      <c r="K205" s="18">
        <f t="shared" si="11"/>
        <v>129.0870201713666</v>
      </c>
      <c r="L205" s="19">
        <f t="shared" si="11"/>
        <v>1469.9144503297932</v>
      </c>
      <c r="M205" s="20">
        <f t="shared" si="11"/>
        <v>0</v>
      </c>
      <c r="N205" s="18">
        <f t="shared" si="11"/>
        <v>0</v>
      </c>
      <c r="O205" s="18">
        <f t="shared" si="11"/>
        <v>0</v>
      </c>
      <c r="P205" s="18">
        <f t="shared" si="11"/>
        <v>0</v>
      </c>
      <c r="Q205" s="19">
        <f t="shared" si="11"/>
        <v>0</v>
      </c>
      <c r="R205" s="20">
        <f t="shared" si="11"/>
        <v>239.59359207845733</v>
      </c>
      <c r="S205" s="18">
        <f t="shared" si="11"/>
        <v>5042.713732572323</v>
      </c>
      <c r="T205" s="18">
        <f t="shared" si="11"/>
        <v>644.1921198525976</v>
      </c>
      <c r="U205" s="18">
        <f t="shared" si="11"/>
        <v>0</v>
      </c>
      <c r="V205" s="19">
        <f t="shared" si="11"/>
        <v>425.41656452769564</v>
      </c>
      <c r="W205" s="20">
        <f t="shared" si="11"/>
        <v>0</v>
      </c>
      <c r="X205" s="18">
        <f t="shared" si="11"/>
        <v>6.020326899466601</v>
      </c>
      <c r="Y205" s="18">
        <f t="shared" si="11"/>
        <v>0</v>
      </c>
      <c r="Z205" s="18">
        <f t="shared" si="11"/>
        <v>0</v>
      </c>
      <c r="AA205" s="19">
        <f t="shared" si="11"/>
        <v>0</v>
      </c>
      <c r="AB205" s="20">
        <f t="shared" si="11"/>
        <v>16.7711058499279</v>
      </c>
      <c r="AC205" s="18">
        <f t="shared" si="11"/>
        <v>83.8751269327662</v>
      </c>
      <c r="AD205" s="18">
        <f t="shared" si="11"/>
        <v>0.7712796967333</v>
      </c>
      <c r="AE205" s="18">
        <f t="shared" si="11"/>
        <v>0</v>
      </c>
      <c r="AF205" s="19">
        <f t="shared" si="11"/>
        <v>14.407026332130199</v>
      </c>
      <c r="AG205" s="20">
        <f t="shared" si="11"/>
        <v>0</v>
      </c>
      <c r="AH205" s="18">
        <f t="shared" si="11"/>
        <v>0</v>
      </c>
      <c r="AI205" s="18">
        <f aca="true" t="shared" si="12" ref="AI205:BK205">AI204+AI191+AI188+AI184+AI17+AI13</f>
        <v>0</v>
      </c>
      <c r="AJ205" s="18">
        <f t="shared" si="12"/>
        <v>0</v>
      </c>
      <c r="AK205" s="19">
        <f t="shared" si="12"/>
        <v>0</v>
      </c>
      <c r="AL205" s="20">
        <f t="shared" si="12"/>
        <v>1.0364397593294</v>
      </c>
      <c r="AM205" s="18">
        <f t="shared" si="12"/>
        <v>0.2610701748</v>
      </c>
      <c r="AN205" s="18">
        <f t="shared" si="12"/>
        <v>0</v>
      </c>
      <c r="AO205" s="18">
        <f t="shared" si="12"/>
        <v>0</v>
      </c>
      <c r="AP205" s="19">
        <f t="shared" si="12"/>
        <v>0.5055220587322999</v>
      </c>
      <c r="AQ205" s="20">
        <f t="shared" si="12"/>
        <v>0</v>
      </c>
      <c r="AR205" s="18">
        <f t="shared" si="12"/>
        <v>910.035879484733</v>
      </c>
      <c r="AS205" s="18">
        <f t="shared" si="12"/>
        <v>0</v>
      </c>
      <c r="AT205" s="18">
        <f t="shared" si="12"/>
        <v>0</v>
      </c>
      <c r="AU205" s="19">
        <f t="shared" si="12"/>
        <v>0</v>
      </c>
      <c r="AV205" s="20">
        <f t="shared" si="12"/>
        <v>7339.626257119143</v>
      </c>
      <c r="AW205" s="18">
        <f t="shared" si="12"/>
        <v>21051.76549714563</v>
      </c>
      <c r="AX205" s="18">
        <f t="shared" si="12"/>
        <v>3019.240157576098</v>
      </c>
      <c r="AY205" s="18">
        <f t="shared" si="12"/>
        <v>782.882777012</v>
      </c>
      <c r="AZ205" s="19">
        <f t="shared" si="12"/>
        <v>8800.270195504389</v>
      </c>
      <c r="BA205" s="20">
        <f t="shared" si="12"/>
        <v>0</v>
      </c>
      <c r="BB205" s="18">
        <f t="shared" si="12"/>
        <v>0</v>
      </c>
      <c r="BC205" s="18">
        <f t="shared" si="12"/>
        <v>0</v>
      </c>
      <c r="BD205" s="18">
        <f t="shared" si="12"/>
        <v>0</v>
      </c>
      <c r="BE205" s="19">
        <f t="shared" si="12"/>
        <v>0</v>
      </c>
      <c r="BF205" s="20">
        <f t="shared" si="12"/>
        <v>2061.939477191262</v>
      </c>
      <c r="BG205" s="18">
        <f t="shared" si="12"/>
        <v>4994.172676895867</v>
      </c>
      <c r="BH205" s="18">
        <f t="shared" si="12"/>
        <v>263.1739288767617</v>
      </c>
      <c r="BI205" s="18">
        <f t="shared" si="12"/>
        <v>0</v>
      </c>
      <c r="BJ205" s="19">
        <f t="shared" si="12"/>
        <v>1945.6427537005852</v>
      </c>
      <c r="BK205" s="19">
        <f t="shared" si="12"/>
        <v>105469.24208738227</v>
      </c>
      <c r="BL205" s="16"/>
      <c r="BM205" s="50"/>
    </row>
    <row r="206" spans="3:64" ht="15" customHeight="1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6"/>
    </row>
    <row r="207" spans="1:65" s="12" customFormat="1" ht="15" customHeight="1">
      <c r="A207" s="5" t="s">
        <v>22</v>
      </c>
      <c r="B207" s="26" t="s">
        <v>23</v>
      </c>
      <c r="C207" s="52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4"/>
      <c r="BK207" s="16"/>
      <c r="BL207" s="16"/>
      <c r="BM207" s="57"/>
    </row>
    <row r="208" spans="1:65" s="12" customFormat="1" ht="15">
      <c r="A208" s="5" t="s">
        <v>9</v>
      </c>
      <c r="B208" s="61" t="s">
        <v>98</v>
      </c>
      <c r="C208" s="11"/>
      <c r="D208" s="9"/>
      <c r="E208" s="9"/>
      <c r="F208" s="9"/>
      <c r="G208" s="10"/>
      <c r="H208" s="11"/>
      <c r="I208" s="9"/>
      <c r="J208" s="9"/>
      <c r="K208" s="9"/>
      <c r="L208" s="10"/>
      <c r="M208" s="11"/>
      <c r="N208" s="9"/>
      <c r="O208" s="9"/>
      <c r="P208" s="9"/>
      <c r="Q208" s="10"/>
      <c r="R208" s="11"/>
      <c r="S208" s="9"/>
      <c r="T208" s="9"/>
      <c r="U208" s="9"/>
      <c r="V208" s="10"/>
      <c r="W208" s="11"/>
      <c r="X208" s="9"/>
      <c r="Y208" s="9"/>
      <c r="Z208" s="9"/>
      <c r="AA208" s="10"/>
      <c r="AB208" s="11"/>
      <c r="AC208" s="9"/>
      <c r="AD208" s="9"/>
      <c r="AE208" s="9"/>
      <c r="AF208" s="10"/>
      <c r="AG208" s="11"/>
      <c r="AH208" s="9"/>
      <c r="AI208" s="9"/>
      <c r="AJ208" s="9"/>
      <c r="AK208" s="10"/>
      <c r="AL208" s="11"/>
      <c r="AM208" s="9"/>
      <c r="AN208" s="9"/>
      <c r="AO208" s="9"/>
      <c r="AP208" s="10"/>
      <c r="AQ208" s="11"/>
      <c r="AR208" s="9"/>
      <c r="AS208" s="9"/>
      <c r="AT208" s="9"/>
      <c r="AU208" s="10"/>
      <c r="AV208" s="11"/>
      <c r="AW208" s="9"/>
      <c r="AX208" s="9"/>
      <c r="AY208" s="9"/>
      <c r="AZ208" s="10"/>
      <c r="BA208" s="11"/>
      <c r="BB208" s="9"/>
      <c r="BC208" s="9"/>
      <c r="BD208" s="9"/>
      <c r="BE208" s="10"/>
      <c r="BF208" s="11"/>
      <c r="BG208" s="9"/>
      <c r="BH208" s="9"/>
      <c r="BI208" s="9"/>
      <c r="BJ208" s="10"/>
      <c r="BK208" s="17"/>
      <c r="BL208" s="16"/>
      <c r="BM208" s="57"/>
    </row>
    <row r="209" spans="1:65" s="12" customFormat="1" ht="15">
      <c r="A209" s="5"/>
      <c r="B209" s="8" t="s">
        <v>206</v>
      </c>
      <c r="C209" s="11">
        <v>0</v>
      </c>
      <c r="D209" s="9">
        <v>0</v>
      </c>
      <c r="E209" s="9">
        <v>0</v>
      </c>
      <c r="F209" s="9">
        <v>0</v>
      </c>
      <c r="G209" s="10">
        <v>0</v>
      </c>
      <c r="H209" s="11">
        <v>0.8680164719989</v>
      </c>
      <c r="I209" s="9">
        <v>0</v>
      </c>
      <c r="J209" s="9">
        <v>0</v>
      </c>
      <c r="K209" s="9">
        <v>0</v>
      </c>
      <c r="L209" s="10">
        <v>0.5305773214995</v>
      </c>
      <c r="M209" s="11">
        <v>0</v>
      </c>
      <c r="N209" s="9">
        <v>0</v>
      </c>
      <c r="O209" s="9">
        <v>0</v>
      </c>
      <c r="P209" s="9">
        <v>0</v>
      </c>
      <c r="Q209" s="10">
        <v>0</v>
      </c>
      <c r="R209" s="11">
        <v>0.5699277293986</v>
      </c>
      <c r="S209" s="9">
        <v>0</v>
      </c>
      <c r="T209" s="9">
        <v>0</v>
      </c>
      <c r="U209" s="9">
        <v>0</v>
      </c>
      <c r="V209" s="10">
        <v>0.0827301738997</v>
      </c>
      <c r="W209" s="11">
        <v>0</v>
      </c>
      <c r="X209" s="9">
        <v>0</v>
      </c>
      <c r="Y209" s="9">
        <v>0</v>
      </c>
      <c r="Z209" s="9">
        <v>0</v>
      </c>
      <c r="AA209" s="10">
        <v>0</v>
      </c>
      <c r="AB209" s="11">
        <v>0.31516659059960006</v>
      </c>
      <c r="AC209" s="9">
        <v>0</v>
      </c>
      <c r="AD209" s="9">
        <v>0</v>
      </c>
      <c r="AE209" s="9">
        <v>0</v>
      </c>
      <c r="AF209" s="10">
        <v>0.210429333133</v>
      </c>
      <c r="AG209" s="11">
        <v>0</v>
      </c>
      <c r="AH209" s="9">
        <v>0</v>
      </c>
      <c r="AI209" s="9">
        <v>0</v>
      </c>
      <c r="AJ209" s="9">
        <v>0</v>
      </c>
      <c r="AK209" s="10">
        <v>0</v>
      </c>
      <c r="AL209" s="11">
        <v>0.7838834186656999</v>
      </c>
      <c r="AM209" s="9">
        <v>0</v>
      </c>
      <c r="AN209" s="9">
        <v>0</v>
      </c>
      <c r="AO209" s="9">
        <v>0</v>
      </c>
      <c r="AP209" s="10">
        <v>0.1485267392997</v>
      </c>
      <c r="AQ209" s="11">
        <v>0</v>
      </c>
      <c r="AR209" s="9">
        <v>0</v>
      </c>
      <c r="AS209" s="9">
        <v>0</v>
      </c>
      <c r="AT209" s="9">
        <v>0</v>
      </c>
      <c r="AU209" s="10">
        <v>0</v>
      </c>
      <c r="AV209" s="11">
        <v>41.88560259668319</v>
      </c>
      <c r="AW209" s="9">
        <v>0.013986239666600002</v>
      </c>
      <c r="AX209" s="9">
        <v>0</v>
      </c>
      <c r="AY209" s="9">
        <v>0</v>
      </c>
      <c r="AZ209" s="10">
        <v>18.405340940297403</v>
      </c>
      <c r="BA209" s="11">
        <v>0</v>
      </c>
      <c r="BB209" s="9">
        <v>0</v>
      </c>
      <c r="BC209" s="9">
        <v>0</v>
      </c>
      <c r="BD209" s="9">
        <v>0</v>
      </c>
      <c r="BE209" s="10">
        <v>0</v>
      </c>
      <c r="BF209" s="11">
        <v>43.498298328837905</v>
      </c>
      <c r="BG209" s="9">
        <v>0.035601337333200006</v>
      </c>
      <c r="BH209" s="9">
        <v>0</v>
      </c>
      <c r="BI209" s="9">
        <v>0</v>
      </c>
      <c r="BJ209" s="10">
        <v>10.369673733931501</v>
      </c>
      <c r="BK209" s="17">
        <f>SUM(C209:BJ209)</f>
        <v>117.71776095524451</v>
      </c>
      <c r="BL209" s="16"/>
      <c r="BM209" s="50"/>
    </row>
    <row r="210" spans="1:65" s="12" customFormat="1" ht="15">
      <c r="A210" s="5"/>
      <c r="B210" s="8" t="s">
        <v>33</v>
      </c>
      <c r="C210" s="11">
        <v>0</v>
      </c>
      <c r="D210" s="9">
        <v>0.5389316055</v>
      </c>
      <c r="E210" s="9">
        <v>0</v>
      </c>
      <c r="F210" s="9">
        <v>0</v>
      </c>
      <c r="G210" s="10">
        <v>0</v>
      </c>
      <c r="H210" s="11">
        <v>95.6924795151942</v>
      </c>
      <c r="I210" s="9">
        <v>0.3420633176663</v>
      </c>
      <c r="J210" s="9">
        <v>0.0019768663333</v>
      </c>
      <c r="K210" s="9">
        <v>0</v>
      </c>
      <c r="L210" s="10">
        <v>62.10882692773039</v>
      </c>
      <c r="M210" s="11">
        <v>0</v>
      </c>
      <c r="N210" s="9">
        <v>0</v>
      </c>
      <c r="O210" s="9">
        <v>0</v>
      </c>
      <c r="P210" s="9">
        <v>0</v>
      </c>
      <c r="Q210" s="10">
        <v>0</v>
      </c>
      <c r="R210" s="11">
        <v>69.4391344298273</v>
      </c>
      <c r="S210" s="9">
        <v>0.1699170728332</v>
      </c>
      <c r="T210" s="9">
        <v>0</v>
      </c>
      <c r="U210" s="9">
        <v>0</v>
      </c>
      <c r="V210" s="10">
        <v>31.036593986097003</v>
      </c>
      <c r="W210" s="11">
        <v>0</v>
      </c>
      <c r="X210" s="9">
        <v>0</v>
      </c>
      <c r="Y210" s="9">
        <v>0</v>
      </c>
      <c r="Z210" s="9">
        <v>0</v>
      </c>
      <c r="AA210" s="10">
        <v>0</v>
      </c>
      <c r="AB210" s="11">
        <v>5.9789570168988</v>
      </c>
      <c r="AC210" s="9">
        <v>0.0076473468332999995</v>
      </c>
      <c r="AD210" s="9">
        <v>0</v>
      </c>
      <c r="AE210" s="9">
        <v>0</v>
      </c>
      <c r="AF210" s="10">
        <v>2.2041800913662</v>
      </c>
      <c r="AG210" s="11">
        <v>0</v>
      </c>
      <c r="AH210" s="9">
        <v>0</v>
      </c>
      <c r="AI210" s="9">
        <v>0</v>
      </c>
      <c r="AJ210" s="9">
        <v>0</v>
      </c>
      <c r="AK210" s="10">
        <v>0</v>
      </c>
      <c r="AL210" s="11">
        <v>4.929967899832101</v>
      </c>
      <c r="AM210" s="9">
        <v>36.3002430872332</v>
      </c>
      <c r="AN210" s="9">
        <v>0</v>
      </c>
      <c r="AO210" s="9">
        <v>0</v>
      </c>
      <c r="AP210" s="10">
        <v>1.6075365194325</v>
      </c>
      <c r="AQ210" s="11">
        <v>0</v>
      </c>
      <c r="AR210" s="9">
        <v>0</v>
      </c>
      <c r="AS210" s="9">
        <v>0</v>
      </c>
      <c r="AT210" s="9">
        <v>0</v>
      </c>
      <c r="AU210" s="10">
        <v>0</v>
      </c>
      <c r="AV210" s="11">
        <v>1456.861377113219</v>
      </c>
      <c r="AW210" s="9">
        <v>18.230100573094</v>
      </c>
      <c r="AX210" s="9">
        <v>0.16906706133330002</v>
      </c>
      <c r="AY210" s="9">
        <v>0.0206860103666</v>
      </c>
      <c r="AZ210" s="10">
        <v>1014.8546367041516</v>
      </c>
      <c r="BA210" s="11">
        <v>0</v>
      </c>
      <c r="BB210" s="9">
        <v>0</v>
      </c>
      <c r="BC210" s="9">
        <v>0</v>
      </c>
      <c r="BD210" s="9">
        <v>0</v>
      </c>
      <c r="BE210" s="10">
        <v>0</v>
      </c>
      <c r="BF210" s="11">
        <v>1161.2162855159504</v>
      </c>
      <c r="BG210" s="9">
        <v>24.899893979863304</v>
      </c>
      <c r="BH210" s="9">
        <v>0</v>
      </c>
      <c r="BI210" s="9">
        <v>0</v>
      </c>
      <c r="BJ210" s="10">
        <v>456.55097894293186</v>
      </c>
      <c r="BK210" s="17">
        <f>SUM(C210:BJ210)</f>
        <v>4443.161481583688</v>
      </c>
      <c r="BL210" s="16"/>
      <c r="BM210" s="50"/>
    </row>
    <row r="211" spans="1:65" s="21" customFormat="1" ht="15">
      <c r="A211" s="5"/>
      <c r="B211" s="15" t="s">
        <v>11</v>
      </c>
      <c r="C211" s="20">
        <f>SUM(C209:C210)</f>
        <v>0</v>
      </c>
      <c r="D211" s="18">
        <f aca="true" t="shared" si="13" ref="D211:BK211">SUM(D209:D210)</f>
        <v>0.5389316055</v>
      </c>
      <c r="E211" s="18">
        <f t="shared" si="13"/>
        <v>0</v>
      </c>
      <c r="F211" s="18">
        <f t="shared" si="13"/>
        <v>0</v>
      </c>
      <c r="G211" s="19">
        <f t="shared" si="13"/>
        <v>0</v>
      </c>
      <c r="H211" s="20">
        <f t="shared" si="13"/>
        <v>96.5604959871931</v>
      </c>
      <c r="I211" s="18">
        <f t="shared" si="13"/>
        <v>0.3420633176663</v>
      </c>
      <c r="J211" s="18">
        <f t="shared" si="13"/>
        <v>0.0019768663333</v>
      </c>
      <c r="K211" s="18">
        <f t="shared" si="13"/>
        <v>0</v>
      </c>
      <c r="L211" s="19">
        <f t="shared" si="13"/>
        <v>62.63940424922989</v>
      </c>
      <c r="M211" s="20">
        <f t="shared" si="13"/>
        <v>0</v>
      </c>
      <c r="N211" s="18">
        <f t="shared" si="13"/>
        <v>0</v>
      </c>
      <c r="O211" s="18">
        <f t="shared" si="13"/>
        <v>0</v>
      </c>
      <c r="P211" s="18">
        <f t="shared" si="13"/>
        <v>0</v>
      </c>
      <c r="Q211" s="19">
        <f t="shared" si="13"/>
        <v>0</v>
      </c>
      <c r="R211" s="20">
        <f t="shared" si="13"/>
        <v>70.0090621592259</v>
      </c>
      <c r="S211" s="18">
        <f t="shared" si="13"/>
        <v>0.1699170728332</v>
      </c>
      <c r="T211" s="18">
        <f t="shared" si="13"/>
        <v>0</v>
      </c>
      <c r="U211" s="18">
        <f t="shared" si="13"/>
        <v>0</v>
      </c>
      <c r="V211" s="19">
        <f t="shared" si="13"/>
        <v>31.119324159996705</v>
      </c>
      <c r="W211" s="20">
        <f t="shared" si="13"/>
        <v>0</v>
      </c>
      <c r="X211" s="18">
        <f t="shared" si="13"/>
        <v>0</v>
      </c>
      <c r="Y211" s="18">
        <f t="shared" si="13"/>
        <v>0</v>
      </c>
      <c r="Z211" s="18">
        <f t="shared" si="13"/>
        <v>0</v>
      </c>
      <c r="AA211" s="19">
        <f t="shared" si="13"/>
        <v>0</v>
      </c>
      <c r="AB211" s="20">
        <f t="shared" si="13"/>
        <v>6.2941236074984</v>
      </c>
      <c r="AC211" s="18">
        <f t="shared" si="13"/>
        <v>0.0076473468332999995</v>
      </c>
      <c r="AD211" s="18">
        <f t="shared" si="13"/>
        <v>0</v>
      </c>
      <c r="AE211" s="18">
        <f t="shared" si="13"/>
        <v>0</v>
      </c>
      <c r="AF211" s="19">
        <f t="shared" si="13"/>
        <v>2.4146094244992</v>
      </c>
      <c r="AG211" s="20">
        <f t="shared" si="13"/>
        <v>0</v>
      </c>
      <c r="AH211" s="18">
        <f t="shared" si="13"/>
        <v>0</v>
      </c>
      <c r="AI211" s="18">
        <f t="shared" si="13"/>
        <v>0</v>
      </c>
      <c r="AJ211" s="18">
        <f t="shared" si="13"/>
        <v>0</v>
      </c>
      <c r="AK211" s="19">
        <f t="shared" si="13"/>
        <v>0</v>
      </c>
      <c r="AL211" s="20">
        <f t="shared" si="13"/>
        <v>5.713851318497801</v>
      </c>
      <c r="AM211" s="18">
        <f t="shared" si="13"/>
        <v>36.3002430872332</v>
      </c>
      <c r="AN211" s="18">
        <f t="shared" si="13"/>
        <v>0</v>
      </c>
      <c r="AO211" s="18">
        <f t="shared" si="13"/>
        <v>0</v>
      </c>
      <c r="AP211" s="19">
        <f t="shared" si="13"/>
        <v>1.7560632587322</v>
      </c>
      <c r="AQ211" s="20">
        <f t="shared" si="13"/>
        <v>0</v>
      </c>
      <c r="AR211" s="18">
        <f t="shared" si="13"/>
        <v>0</v>
      </c>
      <c r="AS211" s="18">
        <f t="shared" si="13"/>
        <v>0</v>
      </c>
      <c r="AT211" s="18">
        <f t="shared" si="13"/>
        <v>0</v>
      </c>
      <c r="AU211" s="19">
        <f t="shared" si="13"/>
        <v>0</v>
      </c>
      <c r="AV211" s="20">
        <f t="shared" si="13"/>
        <v>1498.7469797099022</v>
      </c>
      <c r="AW211" s="18">
        <f t="shared" si="13"/>
        <v>18.2440868127606</v>
      </c>
      <c r="AX211" s="18">
        <f t="shared" si="13"/>
        <v>0.16906706133330002</v>
      </c>
      <c r="AY211" s="18">
        <f t="shared" si="13"/>
        <v>0.0206860103666</v>
      </c>
      <c r="AZ211" s="19">
        <f t="shared" si="13"/>
        <v>1033.259977644449</v>
      </c>
      <c r="BA211" s="20">
        <f t="shared" si="13"/>
        <v>0</v>
      </c>
      <c r="BB211" s="18">
        <f t="shared" si="13"/>
        <v>0</v>
      </c>
      <c r="BC211" s="18">
        <f t="shared" si="13"/>
        <v>0</v>
      </c>
      <c r="BD211" s="18">
        <f t="shared" si="13"/>
        <v>0</v>
      </c>
      <c r="BE211" s="19">
        <f t="shared" si="13"/>
        <v>0</v>
      </c>
      <c r="BF211" s="20">
        <f t="shared" si="13"/>
        <v>1204.7145838447882</v>
      </c>
      <c r="BG211" s="18">
        <f t="shared" si="13"/>
        <v>24.935495317196505</v>
      </c>
      <c r="BH211" s="18">
        <f t="shared" si="13"/>
        <v>0</v>
      </c>
      <c r="BI211" s="18">
        <f t="shared" si="13"/>
        <v>0</v>
      </c>
      <c r="BJ211" s="19">
        <f t="shared" si="13"/>
        <v>466.92065267686337</v>
      </c>
      <c r="BK211" s="32">
        <f t="shared" si="13"/>
        <v>4560.879242538933</v>
      </c>
      <c r="BL211" s="16"/>
      <c r="BM211" s="50"/>
    </row>
    <row r="212" spans="3:65" ht="15" customHeight="1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6"/>
      <c r="BM212" s="50"/>
    </row>
    <row r="213" spans="1:65" s="12" customFormat="1" ht="15">
      <c r="A213" s="5" t="s">
        <v>12</v>
      </c>
      <c r="B213" s="27" t="s">
        <v>24</v>
      </c>
      <c r="C213" s="11"/>
      <c r="D213" s="9"/>
      <c r="E213" s="9"/>
      <c r="F213" s="9"/>
      <c r="G213" s="10"/>
      <c r="H213" s="11"/>
      <c r="I213" s="9"/>
      <c r="J213" s="9"/>
      <c r="K213" s="9"/>
      <c r="L213" s="10"/>
      <c r="M213" s="11"/>
      <c r="N213" s="9"/>
      <c r="O213" s="9"/>
      <c r="P213" s="9"/>
      <c r="Q213" s="10"/>
      <c r="R213" s="11"/>
      <c r="S213" s="9"/>
      <c r="T213" s="9"/>
      <c r="U213" s="9"/>
      <c r="V213" s="10"/>
      <c r="W213" s="11"/>
      <c r="X213" s="9"/>
      <c r="Y213" s="9"/>
      <c r="Z213" s="9"/>
      <c r="AA213" s="10"/>
      <c r="AB213" s="11"/>
      <c r="AC213" s="9"/>
      <c r="AD213" s="9"/>
      <c r="AE213" s="9"/>
      <c r="AF213" s="10"/>
      <c r="AG213" s="11"/>
      <c r="AH213" s="9"/>
      <c r="AI213" s="9"/>
      <c r="AJ213" s="9"/>
      <c r="AK213" s="10"/>
      <c r="AL213" s="11"/>
      <c r="AM213" s="9"/>
      <c r="AN213" s="9"/>
      <c r="AO213" s="9"/>
      <c r="AP213" s="10"/>
      <c r="AQ213" s="11"/>
      <c r="AR213" s="9"/>
      <c r="AS213" s="9"/>
      <c r="AT213" s="9"/>
      <c r="AU213" s="10"/>
      <c r="AV213" s="11"/>
      <c r="AW213" s="9"/>
      <c r="AX213" s="9"/>
      <c r="AY213" s="9"/>
      <c r="AZ213" s="10"/>
      <c r="BA213" s="11"/>
      <c r="BB213" s="9"/>
      <c r="BC213" s="9"/>
      <c r="BD213" s="9"/>
      <c r="BE213" s="10"/>
      <c r="BF213" s="11"/>
      <c r="BG213" s="9"/>
      <c r="BH213" s="9"/>
      <c r="BI213" s="9"/>
      <c r="BJ213" s="10"/>
      <c r="BK213" s="17"/>
      <c r="BL213" s="16"/>
      <c r="BM213" s="50"/>
    </row>
    <row r="214" spans="1:65" s="12" customFormat="1" ht="15">
      <c r="A214" s="5"/>
      <c r="B214" s="8" t="s">
        <v>160</v>
      </c>
      <c r="C214" s="11">
        <v>0</v>
      </c>
      <c r="D214" s="9">
        <v>0.5623392816666</v>
      </c>
      <c r="E214" s="9">
        <v>0</v>
      </c>
      <c r="F214" s="9">
        <v>0</v>
      </c>
      <c r="G214" s="10">
        <v>0</v>
      </c>
      <c r="H214" s="11">
        <v>156.19466884583204</v>
      </c>
      <c r="I214" s="9">
        <v>1109.8073249666659</v>
      </c>
      <c r="J214" s="9">
        <v>13.5581471334333</v>
      </c>
      <c r="K214" s="9">
        <v>0</v>
      </c>
      <c r="L214" s="10">
        <v>90.27497790729889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22.045998819465</v>
      </c>
      <c r="S214" s="9">
        <v>79.2776433854994</v>
      </c>
      <c r="T214" s="9">
        <v>0</v>
      </c>
      <c r="U214" s="9">
        <v>0</v>
      </c>
      <c r="V214" s="10">
        <v>5.469181884732098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0.0918801790999</v>
      </c>
      <c r="AC214" s="9">
        <v>0</v>
      </c>
      <c r="AD214" s="9">
        <v>0</v>
      </c>
      <c r="AE214" s="9">
        <v>0</v>
      </c>
      <c r="AF214" s="10">
        <v>0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0</v>
      </c>
      <c r="AM214" s="9">
        <v>0</v>
      </c>
      <c r="AN214" s="9">
        <v>0</v>
      </c>
      <c r="AO214" s="9">
        <v>0</v>
      </c>
      <c r="AP214" s="10">
        <v>0</v>
      </c>
      <c r="AQ214" s="11">
        <v>0</v>
      </c>
      <c r="AR214" s="9">
        <v>0</v>
      </c>
      <c r="AS214" s="9">
        <v>0</v>
      </c>
      <c r="AT214" s="9">
        <v>0</v>
      </c>
      <c r="AU214" s="10">
        <v>0</v>
      </c>
      <c r="AV214" s="11">
        <v>611.444612578103</v>
      </c>
      <c r="AW214" s="9">
        <v>801.8129658179176</v>
      </c>
      <c r="AX214" s="9">
        <v>0</v>
      </c>
      <c r="AY214" s="9">
        <v>0</v>
      </c>
      <c r="AZ214" s="10">
        <v>240.94960717595293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135.75580543081907</v>
      </c>
      <c r="BG214" s="9">
        <v>68.9514971915309</v>
      </c>
      <c r="BH214" s="9">
        <v>0</v>
      </c>
      <c r="BI214" s="9">
        <v>0</v>
      </c>
      <c r="BJ214" s="10">
        <v>26.1172196626953</v>
      </c>
      <c r="BK214" s="17">
        <f>SUM(C214:BJ214)</f>
        <v>3362.313870260713</v>
      </c>
      <c r="BL214" s="16"/>
      <c r="BM214" s="50"/>
    </row>
    <row r="215" spans="1:65" s="12" customFormat="1" ht="15">
      <c r="A215" s="5"/>
      <c r="B215" s="8" t="s">
        <v>161</v>
      </c>
      <c r="C215" s="11">
        <v>0</v>
      </c>
      <c r="D215" s="9">
        <v>1.9417587742333</v>
      </c>
      <c r="E215" s="9">
        <v>0</v>
      </c>
      <c r="F215" s="9">
        <v>0</v>
      </c>
      <c r="G215" s="10">
        <v>0</v>
      </c>
      <c r="H215" s="11">
        <v>21.417856378763098</v>
      </c>
      <c r="I215" s="9">
        <v>6.2678825197991</v>
      </c>
      <c r="J215" s="9">
        <v>1.4119355904666</v>
      </c>
      <c r="K215" s="9">
        <v>0</v>
      </c>
      <c r="L215" s="10">
        <v>83.7353336559962</v>
      </c>
      <c r="M215" s="11">
        <v>0</v>
      </c>
      <c r="N215" s="9">
        <v>0</v>
      </c>
      <c r="O215" s="9">
        <v>0</v>
      </c>
      <c r="P215" s="9">
        <v>0</v>
      </c>
      <c r="Q215" s="10">
        <v>0</v>
      </c>
      <c r="R215" s="11">
        <v>16.993598148062194</v>
      </c>
      <c r="S215" s="9">
        <v>2.2847166402993</v>
      </c>
      <c r="T215" s="9">
        <v>0</v>
      </c>
      <c r="U215" s="9">
        <v>0</v>
      </c>
      <c r="V215" s="10">
        <v>27.018625876929704</v>
      </c>
      <c r="W215" s="11">
        <v>0</v>
      </c>
      <c r="X215" s="9">
        <v>0</v>
      </c>
      <c r="Y215" s="9">
        <v>0</v>
      </c>
      <c r="Z215" s="9">
        <v>0</v>
      </c>
      <c r="AA215" s="10">
        <v>0</v>
      </c>
      <c r="AB215" s="11">
        <v>1.1735282934991003</v>
      </c>
      <c r="AC215" s="9">
        <v>0.0733874515666</v>
      </c>
      <c r="AD215" s="9">
        <v>0</v>
      </c>
      <c r="AE215" s="9">
        <v>0</v>
      </c>
      <c r="AF215" s="10">
        <v>5.033223498199301</v>
      </c>
      <c r="AG215" s="11">
        <v>0</v>
      </c>
      <c r="AH215" s="9">
        <v>0</v>
      </c>
      <c r="AI215" s="9">
        <v>0</v>
      </c>
      <c r="AJ215" s="9">
        <v>0</v>
      </c>
      <c r="AK215" s="10">
        <v>0</v>
      </c>
      <c r="AL215" s="11">
        <v>0.7375593081323999</v>
      </c>
      <c r="AM215" s="9">
        <v>0</v>
      </c>
      <c r="AN215" s="9">
        <v>0</v>
      </c>
      <c r="AO215" s="9">
        <v>0</v>
      </c>
      <c r="AP215" s="10">
        <v>0.3717035230661</v>
      </c>
      <c r="AQ215" s="11">
        <v>0</v>
      </c>
      <c r="AR215" s="9">
        <v>0</v>
      </c>
      <c r="AS215" s="9">
        <v>0</v>
      </c>
      <c r="AT215" s="9">
        <v>0</v>
      </c>
      <c r="AU215" s="10">
        <v>0</v>
      </c>
      <c r="AV215" s="11">
        <v>361.0483677217059</v>
      </c>
      <c r="AW215" s="9">
        <v>158.16710530066</v>
      </c>
      <c r="AX215" s="9">
        <v>0.2051703448998</v>
      </c>
      <c r="AY215" s="9">
        <v>0</v>
      </c>
      <c r="AZ215" s="10">
        <v>959.0378917133875</v>
      </c>
      <c r="BA215" s="11">
        <v>0</v>
      </c>
      <c r="BB215" s="9">
        <v>0</v>
      </c>
      <c r="BC215" s="9">
        <v>0</v>
      </c>
      <c r="BD215" s="9">
        <v>0</v>
      </c>
      <c r="BE215" s="10">
        <v>0</v>
      </c>
      <c r="BF215" s="11">
        <v>182.88584080116343</v>
      </c>
      <c r="BG215" s="9">
        <v>34.6508165433614</v>
      </c>
      <c r="BH215" s="9">
        <v>0</v>
      </c>
      <c r="BI215" s="9">
        <v>0</v>
      </c>
      <c r="BJ215" s="10">
        <v>235.7339452384882</v>
      </c>
      <c r="BK215" s="17">
        <f aca="true" t="shared" si="14" ref="BK215:BK244">SUM(C215:BJ215)</f>
        <v>2100.190247322679</v>
      </c>
      <c r="BL215" s="16"/>
      <c r="BM215" s="50"/>
    </row>
    <row r="216" spans="1:65" s="12" customFormat="1" ht="15">
      <c r="A216" s="5"/>
      <c r="B216" s="8" t="s">
        <v>217</v>
      </c>
      <c r="C216" s="11">
        <v>0</v>
      </c>
      <c r="D216" s="9">
        <v>0</v>
      </c>
      <c r="E216" s="9">
        <v>0</v>
      </c>
      <c r="F216" s="9">
        <v>0</v>
      </c>
      <c r="G216" s="10">
        <v>0</v>
      </c>
      <c r="H216" s="11">
        <v>0.32665993683290007</v>
      </c>
      <c r="I216" s="9">
        <v>0</v>
      </c>
      <c r="J216" s="9">
        <v>0</v>
      </c>
      <c r="K216" s="9">
        <v>0</v>
      </c>
      <c r="L216" s="10">
        <v>0.1039850704331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0.05744799659949999</v>
      </c>
      <c r="S216" s="9">
        <v>0</v>
      </c>
      <c r="T216" s="9">
        <v>0</v>
      </c>
      <c r="U216" s="9">
        <v>0</v>
      </c>
      <c r="V216" s="10">
        <v>0.021851415833199998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0</v>
      </c>
      <c r="AC216" s="9">
        <v>0</v>
      </c>
      <c r="AD216" s="9">
        <v>0</v>
      </c>
      <c r="AE216" s="9">
        <v>0</v>
      </c>
      <c r="AF216" s="10">
        <v>0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0.0012360506665999998</v>
      </c>
      <c r="AM216" s="9">
        <v>0</v>
      </c>
      <c r="AN216" s="9">
        <v>0</v>
      </c>
      <c r="AO216" s="9">
        <v>0</v>
      </c>
      <c r="AP216" s="10">
        <v>0</v>
      </c>
      <c r="AQ216" s="11">
        <v>0</v>
      </c>
      <c r="AR216" s="9">
        <v>0</v>
      </c>
      <c r="AS216" s="9">
        <v>0</v>
      </c>
      <c r="AT216" s="9">
        <v>0</v>
      </c>
      <c r="AU216" s="10">
        <v>0</v>
      </c>
      <c r="AV216" s="11">
        <v>125.32005441739788</v>
      </c>
      <c r="AW216" s="9">
        <v>79.23588694158407</v>
      </c>
      <c r="AX216" s="9">
        <v>0</v>
      </c>
      <c r="AY216" s="9">
        <v>0</v>
      </c>
      <c r="AZ216" s="10">
        <v>23.0186978207659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4.5163190076993</v>
      </c>
      <c r="BG216" s="9">
        <v>1.3753358666665</v>
      </c>
      <c r="BH216" s="9">
        <v>0</v>
      </c>
      <c r="BI216" s="9">
        <v>0</v>
      </c>
      <c r="BJ216" s="10">
        <v>0.5024545959998</v>
      </c>
      <c r="BK216" s="17">
        <f t="shared" si="14"/>
        <v>234.47992912047877</v>
      </c>
      <c r="BL216" s="16"/>
      <c r="BM216" s="50"/>
    </row>
    <row r="217" spans="1:65" s="12" customFormat="1" ht="15">
      <c r="A217" s="5"/>
      <c r="B217" s="8" t="s">
        <v>162</v>
      </c>
      <c r="C217" s="11">
        <v>0</v>
      </c>
      <c r="D217" s="9">
        <v>0</v>
      </c>
      <c r="E217" s="9">
        <v>0</v>
      </c>
      <c r="F217" s="9">
        <v>0</v>
      </c>
      <c r="G217" s="10">
        <v>0</v>
      </c>
      <c r="H217" s="11">
        <v>1.2031361581664</v>
      </c>
      <c r="I217" s="9">
        <v>1.6935842</v>
      </c>
      <c r="J217" s="9">
        <v>0</v>
      </c>
      <c r="K217" s="9">
        <v>0</v>
      </c>
      <c r="L217" s="10">
        <v>2.4192374471997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1.1033447933659</v>
      </c>
      <c r="S217" s="9">
        <v>2.6008384601333003</v>
      </c>
      <c r="T217" s="9">
        <v>0</v>
      </c>
      <c r="U217" s="9">
        <v>0</v>
      </c>
      <c r="V217" s="10">
        <v>0.8025242308330001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1.0917570639663</v>
      </c>
      <c r="AC217" s="9">
        <v>0</v>
      </c>
      <c r="AD217" s="9">
        <v>0</v>
      </c>
      <c r="AE217" s="9">
        <v>0</v>
      </c>
      <c r="AF217" s="10">
        <v>0.3173264857332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0.031326824666500004</v>
      </c>
      <c r="AM217" s="9">
        <v>0</v>
      </c>
      <c r="AN217" s="9">
        <v>0</v>
      </c>
      <c r="AO217" s="9">
        <v>0</v>
      </c>
      <c r="AP217" s="10">
        <v>0</v>
      </c>
      <c r="AQ217" s="11">
        <v>0</v>
      </c>
      <c r="AR217" s="9">
        <v>0</v>
      </c>
      <c r="AS217" s="9">
        <v>0</v>
      </c>
      <c r="AT217" s="9">
        <v>0</v>
      </c>
      <c r="AU217" s="10">
        <v>0</v>
      </c>
      <c r="AV217" s="11">
        <v>138.2805059386815</v>
      </c>
      <c r="AW217" s="9">
        <v>18.12075621282022</v>
      </c>
      <c r="AX217" s="9">
        <v>0</v>
      </c>
      <c r="AY217" s="9">
        <v>0</v>
      </c>
      <c r="AZ217" s="10">
        <v>99.12607208077867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37.576940919734376</v>
      </c>
      <c r="BG217" s="9">
        <v>4.378210643099001</v>
      </c>
      <c r="BH217" s="9">
        <v>0</v>
      </c>
      <c r="BI217" s="9">
        <v>0</v>
      </c>
      <c r="BJ217" s="10">
        <v>19.999602677243796</v>
      </c>
      <c r="BK217" s="17">
        <f t="shared" si="14"/>
        <v>328.7451641364219</v>
      </c>
      <c r="BL217" s="16"/>
      <c r="BM217" s="57"/>
    </row>
    <row r="218" spans="1:65" s="12" customFormat="1" ht="15">
      <c r="A218" s="5"/>
      <c r="B218" s="8" t="s">
        <v>163</v>
      </c>
      <c r="C218" s="11">
        <v>0</v>
      </c>
      <c r="D218" s="9">
        <v>0</v>
      </c>
      <c r="E218" s="9">
        <v>0</v>
      </c>
      <c r="F218" s="9">
        <v>0</v>
      </c>
      <c r="G218" s="10">
        <v>0</v>
      </c>
      <c r="H218" s="11">
        <v>1.5555295305329002</v>
      </c>
      <c r="I218" s="9">
        <v>0.001137136</v>
      </c>
      <c r="J218" s="9">
        <v>0</v>
      </c>
      <c r="K218" s="9">
        <v>0</v>
      </c>
      <c r="L218" s="10">
        <v>1.2910251508996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3.6215172838659</v>
      </c>
      <c r="S218" s="9">
        <v>0</v>
      </c>
      <c r="T218" s="9">
        <v>0</v>
      </c>
      <c r="U218" s="9">
        <v>0</v>
      </c>
      <c r="V218" s="10">
        <v>1.1650644159660999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1.0050090090666</v>
      </c>
      <c r="AC218" s="9">
        <v>0</v>
      </c>
      <c r="AD218" s="9">
        <v>0.012289321</v>
      </c>
      <c r="AE218" s="9">
        <v>0</v>
      </c>
      <c r="AF218" s="10">
        <v>0.3091156495666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0.1811919791999</v>
      </c>
      <c r="AM218" s="9">
        <v>0</v>
      </c>
      <c r="AN218" s="9">
        <v>0</v>
      </c>
      <c r="AO218" s="9">
        <v>0</v>
      </c>
      <c r="AP218" s="10">
        <v>0.0016758165</v>
      </c>
      <c r="AQ218" s="11">
        <v>0</v>
      </c>
      <c r="AR218" s="9">
        <v>0</v>
      </c>
      <c r="AS218" s="9">
        <v>0</v>
      </c>
      <c r="AT218" s="9">
        <v>0</v>
      </c>
      <c r="AU218" s="10">
        <v>0</v>
      </c>
      <c r="AV218" s="11">
        <v>165.2869441778444</v>
      </c>
      <c r="AW218" s="9">
        <v>21.883036381485038</v>
      </c>
      <c r="AX218" s="9">
        <v>0</v>
      </c>
      <c r="AY218" s="9">
        <v>0</v>
      </c>
      <c r="AZ218" s="10">
        <v>88.41463692147892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112.7165711999818</v>
      </c>
      <c r="BG218" s="9">
        <v>8.7928491239328</v>
      </c>
      <c r="BH218" s="9">
        <v>1.117211</v>
      </c>
      <c r="BI218" s="9">
        <v>0</v>
      </c>
      <c r="BJ218" s="10">
        <v>55.0953601162404</v>
      </c>
      <c r="BK218" s="17">
        <f>SUM(C218:BJ218)</f>
        <v>462.4501642135609</v>
      </c>
      <c r="BL218" s="16"/>
      <c r="BM218" s="57"/>
    </row>
    <row r="219" spans="1:65" s="12" customFormat="1" ht="15">
      <c r="A219" s="5"/>
      <c r="B219" s="8" t="s">
        <v>164</v>
      </c>
      <c r="C219" s="11">
        <v>0</v>
      </c>
      <c r="D219" s="9">
        <v>0</v>
      </c>
      <c r="E219" s="9">
        <v>0</v>
      </c>
      <c r="F219" s="9">
        <v>0</v>
      </c>
      <c r="G219" s="10">
        <v>0</v>
      </c>
      <c r="H219" s="11">
        <v>0.779582581533</v>
      </c>
      <c r="I219" s="9">
        <v>0.28252569999989996</v>
      </c>
      <c r="J219" s="9">
        <v>0</v>
      </c>
      <c r="K219" s="9">
        <v>0</v>
      </c>
      <c r="L219" s="10">
        <v>0.7711637648331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0.06548077143289999</v>
      </c>
      <c r="S219" s="9">
        <v>0</v>
      </c>
      <c r="T219" s="9">
        <v>0</v>
      </c>
      <c r="U219" s="9">
        <v>0</v>
      </c>
      <c r="V219" s="10">
        <v>0.032762607899800004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0.0433407871333</v>
      </c>
      <c r="AC219" s="9">
        <v>0</v>
      </c>
      <c r="AD219" s="9">
        <v>0</v>
      </c>
      <c r="AE219" s="9">
        <v>0</v>
      </c>
      <c r="AF219" s="10">
        <v>0.0056177125666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0.00468489</v>
      </c>
      <c r="AM219" s="9">
        <v>0</v>
      </c>
      <c r="AN219" s="9">
        <v>0</v>
      </c>
      <c r="AO219" s="9">
        <v>0</v>
      </c>
      <c r="AP219" s="10">
        <v>0</v>
      </c>
      <c r="AQ219" s="11">
        <v>0</v>
      </c>
      <c r="AR219" s="9">
        <v>0</v>
      </c>
      <c r="AS219" s="9">
        <v>0</v>
      </c>
      <c r="AT219" s="9">
        <v>0</v>
      </c>
      <c r="AU219" s="10">
        <v>0</v>
      </c>
      <c r="AV219" s="11">
        <v>191.59897066796583</v>
      </c>
      <c r="AW219" s="9">
        <v>105.27773329777348</v>
      </c>
      <c r="AX219" s="9">
        <v>0</v>
      </c>
      <c r="AY219" s="9">
        <v>1.3502178900000001</v>
      </c>
      <c r="AZ219" s="10">
        <v>82.3628555503996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4.276818280265999</v>
      </c>
      <c r="BG219" s="9">
        <v>40.4192024562333</v>
      </c>
      <c r="BH219" s="9">
        <v>0</v>
      </c>
      <c r="BI219" s="9">
        <v>0</v>
      </c>
      <c r="BJ219" s="10">
        <v>0.2661683129332</v>
      </c>
      <c r="BK219" s="17">
        <f t="shared" si="14"/>
        <v>427.53712527097</v>
      </c>
      <c r="BL219" s="16"/>
      <c r="BM219" s="57"/>
    </row>
    <row r="220" spans="1:65" s="12" customFormat="1" ht="15">
      <c r="A220" s="5"/>
      <c r="B220" s="8" t="s">
        <v>165</v>
      </c>
      <c r="C220" s="11">
        <v>0</v>
      </c>
      <c r="D220" s="9">
        <v>0</v>
      </c>
      <c r="E220" s="9">
        <v>0</v>
      </c>
      <c r="F220" s="9">
        <v>0</v>
      </c>
      <c r="G220" s="10">
        <v>0</v>
      </c>
      <c r="H220" s="11">
        <v>6.7005511560326</v>
      </c>
      <c r="I220" s="9">
        <v>6.503198928333001</v>
      </c>
      <c r="J220" s="9">
        <v>0</v>
      </c>
      <c r="K220" s="9">
        <v>0</v>
      </c>
      <c r="L220" s="10">
        <v>4.527752237565399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4.3986543458991</v>
      </c>
      <c r="S220" s="9">
        <v>2.4185632933332</v>
      </c>
      <c r="T220" s="9">
        <v>0</v>
      </c>
      <c r="U220" s="9">
        <v>0</v>
      </c>
      <c r="V220" s="10">
        <v>1.4605409506322005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5.9087665266994</v>
      </c>
      <c r="AC220" s="9">
        <v>0</v>
      </c>
      <c r="AD220" s="9">
        <v>0</v>
      </c>
      <c r="AE220" s="9">
        <v>0</v>
      </c>
      <c r="AF220" s="10">
        <v>1.1222246087996999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0.18369211963289997</v>
      </c>
      <c r="AM220" s="9">
        <v>0</v>
      </c>
      <c r="AN220" s="9">
        <v>0</v>
      </c>
      <c r="AO220" s="9">
        <v>0</v>
      </c>
      <c r="AP220" s="10">
        <v>0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324.4912387045552</v>
      </c>
      <c r="AW220" s="9">
        <v>95.96430488960388</v>
      </c>
      <c r="AX220" s="9">
        <v>0</v>
      </c>
      <c r="AY220" s="9">
        <v>0</v>
      </c>
      <c r="AZ220" s="10">
        <v>234.8558739458548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167.09986318254332</v>
      </c>
      <c r="BG220" s="9">
        <v>23.321742225830402</v>
      </c>
      <c r="BH220" s="9">
        <v>0</v>
      </c>
      <c r="BI220" s="9">
        <v>0</v>
      </c>
      <c r="BJ220" s="10">
        <v>55.9664930241219</v>
      </c>
      <c r="BK220" s="17">
        <f t="shared" si="14"/>
        <v>934.9234601394369</v>
      </c>
      <c r="BL220" s="16"/>
      <c r="BM220" s="57"/>
    </row>
    <row r="221" spans="1:65" s="12" customFormat="1" ht="15">
      <c r="A221" s="5"/>
      <c r="B221" s="8" t="s">
        <v>189</v>
      </c>
      <c r="C221" s="11">
        <v>0</v>
      </c>
      <c r="D221" s="9">
        <v>0</v>
      </c>
      <c r="E221" s="9">
        <v>0</v>
      </c>
      <c r="F221" s="9">
        <v>0</v>
      </c>
      <c r="G221" s="10">
        <v>0</v>
      </c>
      <c r="H221" s="11">
        <v>3.5984197010989996</v>
      </c>
      <c r="I221" s="9">
        <v>0.4733401666666</v>
      </c>
      <c r="J221" s="9">
        <v>0</v>
      </c>
      <c r="K221" s="9">
        <v>0</v>
      </c>
      <c r="L221" s="10">
        <v>0.7628163582993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3.1197056519989994</v>
      </c>
      <c r="S221" s="9">
        <v>0.0946680333333</v>
      </c>
      <c r="T221" s="9">
        <v>0</v>
      </c>
      <c r="U221" s="9">
        <v>0</v>
      </c>
      <c r="V221" s="10">
        <v>0.6050358555994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0.13192890706639998</v>
      </c>
      <c r="AC221" s="9">
        <v>0</v>
      </c>
      <c r="AD221" s="9">
        <v>0</v>
      </c>
      <c r="AE221" s="9">
        <v>0</v>
      </c>
      <c r="AF221" s="10">
        <v>3.0466659166666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0.0037497426664999996</v>
      </c>
      <c r="AM221" s="9">
        <v>0</v>
      </c>
      <c r="AN221" s="9">
        <v>0</v>
      </c>
      <c r="AO221" s="9">
        <v>0</v>
      </c>
      <c r="AP221" s="10">
        <v>0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122.05596599351026</v>
      </c>
      <c r="AW221" s="9">
        <v>18.015269714210703</v>
      </c>
      <c r="AX221" s="9">
        <v>0</v>
      </c>
      <c r="AY221" s="9">
        <v>0</v>
      </c>
      <c r="AZ221" s="10">
        <v>116.11829484961078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77.97804118258068</v>
      </c>
      <c r="BG221" s="9">
        <v>10.6809180927651</v>
      </c>
      <c r="BH221" s="9">
        <v>0.9374356666665999</v>
      </c>
      <c r="BI221" s="9">
        <v>0</v>
      </c>
      <c r="BJ221" s="10">
        <v>24.38921577784281</v>
      </c>
      <c r="BK221" s="17">
        <f t="shared" si="14"/>
        <v>382.01147161058304</v>
      </c>
      <c r="BL221" s="16"/>
      <c r="BM221" s="57"/>
    </row>
    <row r="222" spans="1:65" s="12" customFormat="1" ht="15">
      <c r="A222" s="5"/>
      <c r="B222" s="8" t="s">
        <v>296</v>
      </c>
      <c r="C222" s="11">
        <v>0</v>
      </c>
      <c r="D222" s="9">
        <v>0</v>
      </c>
      <c r="E222" s="9">
        <v>0</v>
      </c>
      <c r="F222" s="9">
        <v>0</v>
      </c>
      <c r="G222" s="10">
        <v>0</v>
      </c>
      <c r="H222" s="11">
        <v>0.541670358766</v>
      </c>
      <c r="I222" s="9">
        <v>0.5134143666666</v>
      </c>
      <c r="J222" s="9">
        <v>0</v>
      </c>
      <c r="K222" s="9">
        <v>0</v>
      </c>
      <c r="L222" s="10">
        <v>2.5600224646665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0.4236079294658</v>
      </c>
      <c r="S222" s="9">
        <v>0.0306739805333</v>
      </c>
      <c r="T222" s="9">
        <v>0</v>
      </c>
      <c r="U222" s="9">
        <v>0</v>
      </c>
      <c r="V222" s="10">
        <v>0.16166867329930004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0</v>
      </c>
      <c r="AC222" s="9">
        <v>0</v>
      </c>
      <c r="AD222" s="9">
        <v>0</v>
      </c>
      <c r="AE222" s="9">
        <v>0</v>
      </c>
      <c r="AF222" s="10">
        <v>0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0.0046400133333</v>
      </c>
      <c r="AM222" s="9">
        <v>0</v>
      </c>
      <c r="AN222" s="9">
        <v>0</v>
      </c>
      <c r="AO222" s="9">
        <v>0</v>
      </c>
      <c r="AP222" s="10">
        <v>0</v>
      </c>
      <c r="AQ222" s="11">
        <v>0</v>
      </c>
      <c r="AR222" s="9">
        <v>0</v>
      </c>
      <c r="AS222" s="9">
        <v>0</v>
      </c>
      <c r="AT222" s="9">
        <v>0</v>
      </c>
      <c r="AU222" s="10">
        <v>0</v>
      </c>
      <c r="AV222" s="11">
        <v>43.91217374127882</v>
      </c>
      <c r="AW222" s="9">
        <v>0.9844521984554113</v>
      </c>
      <c r="AX222" s="9">
        <v>0</v>
      </c>
      <c r="AY222" s="9">
        <v>0</v>
      </c>
      <c r="AZ222" s="10">
        <v>9.757608376228697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18.711860702168394</v>
      </c>
      <c r="BG222" s="9">
        <v>0.3638552386331</v>
      </c>
      <c r="BH222" s="9">
        <v>2.3200066666666</v>
      </c>
      <c r="BI222" s="9">
        <v>0</v>
      </c>
      <c r="BJ222" s="10">
        <v>5.211046655526301</v>
      </c>
      <c r="BK222" s="17">
        <f t="shared" si="14"/>
        <v>85.49670136568814</v>
      </c>
      <c r="BL222" s="16"/>
      <c r="BM222" s="50"/>
    </row>
    <row r="223" spans="1:65" s="12" customFormat="1" ht="15">
      <c r="A223" s="5"/>
      <c r="B223" s="8" t="s">
        <v>166</v>
      </c>
      <c r="C223" s="11">
        <v>0</v>
      </c>
      <c r="D223" s="9">
        <v>15.362583333333298</v>
      </c>
      <c r="E223" s="9">
        <v>0</v>
      </c>
      <c r="F223" s="9">
        <v>0</v>
      </c>
      <c r="G223" s="10">
        <v>0</v>
      </c>
      <c r="H223" s="11">
        <v>51.044511173766104</v>
      </c>
      <c r="I223" s="9">
        <v>4.7624008333332</v>
      </c>
      <c r="J223" s="9">
        <v>0</v>
      </c>
      <c r="K223" s="9">
        <v>0</v>
      </c>
      <c r="L223" s="10">
        <v>2.6658695965662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2.2952502186326</v>
      </c>
      <c r="S223" s="9">
        <v>0.0768129166666</v>
      </c>
      <c r="T223" s="9">
        <v>0.7681291666666</v>
      </c>
      <c r="U223" s="9">
        <v>0</v>
      </c>
      <c r="V223" s="10">
        <v>0.7099538186994</v>
      </c>
      <c r="W223" s="11">
        <v>0</v>
      </c>
      <c r="X223" s="9">
        <v>0</v>
      </c>
      <c r="Y223" s="9">
        <v>0</v>
      </c>
      <c r="Z223" s="9">
        <v>0</v>
      </c>
      <c r="AA223" s="10">
        <v>0</v>
      </c>
      <c r="AB223" s="11">
        <v>5.129412142299201</v>
      </c>
      <c r="AC223" s="9">
        <v>0.5238965124999</v>
      </c>
      <c r="AD223" s="9">
        <v>0</v>
      </c>
      <c r="AE223" s="9">
        <v>0</v>
      </c>
      <c r="AF223" s="10">
        <v>1.790684320033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1.1096207285323998</v>
      </c>
      <c r="AM223" s="9">
        <v>3.5589114166666</v>
      </c>
      <c r="AN223" s="9">
        <v>0</v>
      </c>
      <c r="AO223" s="9">
        <v>0</v>
      </c>
      <c r="AP223" s="10">
        <v>0.19093137443299998</v>
      </c>
      <c r="AQ223" s="11">
        <v>0</v>
      </c>
      <c r="AR223" s="9">
        <v>0</v>
      </c>
      <c r="AS223" s="9">
        <v>0</v>
      </c>
      <c r="AT223" s="9">
        <v>0</v>
      </c>
      <c r="AU223" s="10">
        <v>0</v>
      </c>
      <c r="AV223" s="11">
        <v>72.74351111525063</v>
      </c>
      <c r="AW223" s="9">
        <v>13.435371096300912</v>
      </c>
      <c r="AX223" s="9">
        <v>0.0523019933333</v>
      </c>
      <c r="AY223" s="9">
        <v>0</v>
      </c>
      <c r="AZ223" s="10">
        <v>93.3936774590744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34.60305477370148</v>
      </c>
      <c r="BG223" s="9">
        <v>16.9178551892321</v>
      </c>
      <c r="BH223" s="9">
        <v>0</v>
      </c>
      <c r="BI223" s="9">
        <v>0</v>
      </c>
      <c r="BJ223" s="10">
        <v>44.51674767477391</v>
      </c>
      <c r="BK223" s="17">
        <f t="shared" si="14"/>
        <v>365.6514868537949</v>
      </c>
      <c r="BL223" s="16"/>
      <c r="BM223" s="50"/>
    </row>
    <row r="224" spans="1:65" s="12" customFormat="1" ht="15">
      <c r="A224" s="5"/>
      <c r="B224" s="8" t="s">
        <v>167</v>
      </c>
      <c r="C224" s="11">
        <v>0</v>
      </c>
      <c r="D224" s="9">
        <v>0</v>
      </c>
      <c r="E224" s="9">
        <v>0</v>
      </c>
      <c r="F224" s="9">
        <v>0</v>
      </c>
      <c r="G224" s="10">
        <v>0</v>
      </c>
      <c r="H224" s="11">
        <v>0.38463873653290004</v>
      </c>
      <c r="I224" s="9">
        <v>0.4403143011666</v>
      </c>
      <c r="J224" s="9">
        <v>0</v>
      </c>
      <c r="K224" s="9">
        <v>0</v>
      </c>
      <c r="L224" s="10">
        <v>0.5264537209662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0.6239060711656998</v>
      </c>
      <c r="S224" s="9">
        <v>0</v>
      </c>
      <c r="T224" s="9">
        <v>0</v>
      </c>
      <c r="U224" s="9">
        <v>0</v>
      </c>
      <c r="V224" s="10">
        <v>0.5274577810993999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0.7207314656328001</v>
      </c>
      <c r="AC224" s="9">
        <v>0.2920672666666</v>
      </c>
      <c r="AD224" s="9">
        <v>0</v>
      </c>
      <c r="AE224" s="9">
        <v>0</v>
      </c>
      <c r="AF224" s="10">
        <v>0.6007901282997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0.06948717466630001</v>
      </c>
      <c r="AM224" s="9">
        <v>0</v>
      </c>
      <c r="AN224" s="9">
        <v>0</v>
      </c>
      <c r="AO224" s="9">
        <v>0</v>
      </c>
      <c r="AP224" s="10">
        <v>0</v>
      </c>
      <c r="AQ224" s="11">
        <v>0</v>
      </c>
      <c r="AR224" s="9">
        <v>0</v>
      </c>
      <c r="AS224" s="9">
        <v>0</v>
      </c>
      <c r="AT224" s="9">
        <v>0</v>
      </c>
      <c r="AU224" s="10">
        <v>0</v>
      </c>
      <c r="AV224" s="11">
        <v>41.44922309997579</v>
      </c>
      <c r="AW224" s="9">
        <v>5.650786608457788</v>
      </c>
      <c r="AX224" s="9">
        <v>0</v>
      </c>
      <c r="AY224" s="9">
        <v>0</v>
      </c>
      <c r="AZ224" s="10">
        <v>36.6581931910222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17.4952927267956</v>
      </c>
      <c r="BG224" s="9">
        <v>3.7705987047328002</v>
      </c>
      <c r="BH224" s="9">
        <v>0</v>
      </c>
      <c r="BI224" s="9">
        <v>0</v>
      </c>
      <c r="BJ224" s="10">
        <v>11.886094774151804</v>
      </c>
      <c r="BK224" s="17">
        <f t="shared" si="14"/>
        <v>121.09603575133218</v>
      </c>
      <c r="BL224" s="16"/>
      <c r="BM224" s="50"/>
    </row>
    <row r="225" spans="1:65" s="12" customFormat="1" ht="15">
      <c r="A225" s="5"/>
      <c r="B225" s="8" t="s">
        <v>168</v>
      </c>
      <c r="C225" s="11">
        <v>0</v>
      </c>
      <c r="D225" s="9">
        <v>0</v>
      </c>
      <c r="E225" s="9">
        <v>0</v>
      </c>
      <c r="F225" s="9">
        <v>0</v>
      </c>
      <c r="G225" s="10">
        <v>0</v>
      </c>
      <c r="H225" s="11">
        <v>0.6373787788997002</v>
      </c>
      <c r="I225" s="9">
        <v>0.1374616</v>
      </c>
      <c r="J225" s="9">
        <v>0</v>
      </c>
      <c r="K225" s="9">
        <v>0</v>
      </c>
      <c r="L225" s="10">
        <v>0.9258963673662999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0.5454290739995</v>
      </c>
      <c r="S225" s="9">
        <v>1.5282605143333001</v>
      </c>
      <c r="T225" s="9">
        <v>0</v>
      </c>
      <c r="U225" s="9">
        <v>0</v>
      </c>
      <c r="V225" s="10">
        <v>1.0136770242331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0.9488544515665</v>
      </c>
      <c r="AC225" s="9">
        <v>0</v>
      </c>
      <c r="AD225" s="9">
        <v>0</v>
      </c>
      <c r="AE225" s="9">
        <v>0</v>
      </c>
      <c r="AF225" s="10">
        <v>0.8782593297665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0.0586716376333</v>
      </c>
      <c r="AM225" s="9">
        <v>0</v>
      </c>
      <c r="AN225" s="9">
        <v>0</v>
      </c>
      <c r="AO225" s="9">
        <v>0</v>
      </c>
      <c r="AP225" s="10">
        <v>0.0227946347666</v>
      </c>
      <c r="AQ225" s="11">
        <v>0</v>
      </c>
      <c r="AR225" s="9">
        <v>0</v>
      </c>
      <c r="AS225" s="9">
        <v>0</v>
      </c>
      <c r="AT225" s="9">
        <v>0</v>
      </c>
      <c r="AU225" s="10">
        <v>0</v>
      </c>
      <c r="AV225" s="11">
        <v>98.49841711782246</v>
      </c>
      <c r="AW225" s="9">
        <v>9.637667564339736</v>
      </c>
      <c r="AX225" s="9">
        <v>0</v>
      </c>
      <c r="AY225" s="9">
        <v>0</v>
      </c>
      <c r="AZ225" s="10">
        <v>62.7283691766905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23.6121188997221</v>
      </c>
      <c r="BG225" s="9">
        <v>2.1704716438332</v>
      </c>
      <c r="BH225" s="9">
        <v>0</v>
      </c>
      <c r="BI225" s="9">
        <v>0</v>
      </c>
      <c r="BJ225" s="10">
        <v>16.7951621373931</v>
      </c>
      <c r="BK225" s="17">
        <f t="shared" si="14"/>
        <v>220.1388899523659</v>
      </c>
      <c r="BL225" s="16"/>
      <c r="BM225" s="50"/>
    </row>
    <row r="226" spans="1:65" s="12" customFormat="1" ht="15">
      <c r="A226" s="5"/>
      <c r="B226" s="8" t="s">
        <v>218</v>
      </c>
      <c r="C226" s="11">
        <v>0</v>
      </c>
      <c r="D226" s="9">
        <v>7.5452884906332</v>
      </c>
      <c r="E226" s="9">
        <v>0</v>
      </c>
      <c r="F226" s="9">
        <v>0</v>
      </c>
      <c r="G226" s="10">
        <v>0</v>
      </c>
      <c r="H226" s="11">
        <v>14.711311705597</v>
      </c>
      <c r="I226" s="9">
        <v>115.13531637109952</v>
      </c>
      <c r="J226" s="9">
        <v>2.2411208936333002</v>
      </c>
      <c r="K226" s="9">
        <v>0</v>
      </c>
      <c r="L226" s="10">
        <v>17.827785906164003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8.4116893432956</v>
      </c>
      <c r="S226" s="9">
        <v>4.1597656105997</v>
      </c>
      <c r="T226" s="9">
        <v>0</v>
      </c>
      <c r="U226" s="9">
        <v>0</v>
      </c>
      <c r="V226" s="10">
        <v>8.2303251865981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3.3812225389657002</v>
      </c>
      <c r="AC226" s="9">
        <v>0.0204678918999</v>
      </c>
      <c r="AD226" s="9">
        <v>0</v>
      </c>
      <c r="AE226" s="9">
        <v>0</v>
      </c>
      <c r="AF226" s="10">
        <v>2.0843004564325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7.387973868298199</v>
      </c>
      <c r="AM226" s="9">
        <v>12.997826449433102</v>
      </c>
      <c r="AN226" s="9">
        <v>0</v>
      </c>
      <c r="AO226" s="9">
        <v>0</v>
      </c>
      <c r="AP226" s="10">
        <v>1.9157445088991998</v>
      </c>
      <c r="AQ226" s="11">
        <v>0</v>
      </c>
      <c r="AR226" s="9">
        <v>0</v>
      </c>
      <c r="AS226" s="9">
        <v>0</v>
      </c>
      <c r="AT226" s="9">
        <v>0</v>
      </c>
      <c r="AU226" s="10">
        <v>0</v>
      </c>
      <c r="AV226" s="11">
        <v>616.0907269080019</v>
      </c>
      <c r="AW226" s="9">
        <v>163.33898160220096</v>
      </c>
      <c r="AX226" s="9">
        <v>0.014857009899900001</v>
      </c>
      <c r="AY226" s="9">
        <v>0</v>
      </c>
      <c r="AZ226" s="10">
        <v>528.2081673556123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266.2302645273091</v>
      </c>
      <c r="BG226" s="9">
        <v>71.33422666136092</v>
      </c>
      <c r="BH226" s="9">
        <v>0.5170847621666</v>
      </c>
      <c r="BI226" s="9">
        <v>0</v>
      </c>
      <c r="BJ226" s="10">
        <v>161.1956664215343</v>
      </c>
      <c r="BK226" s="17">
        <f t="shared" si="14"/>
        <v>2012.9801144696348</v>
      </c>
      <c r="BL226" s="16"/>
      <c r="BM226" s="50"/>
    </row>
    <row r="227" spans="1:65" s="12" customFormat="1" ht="15">
      <c r="A227" s="5"/>
      <c r="B227" s="8" t="s">
        <v>169</v>
      </c>
      <c r="C227" s="11">
        <v>0</v>
      </c>
      <c r="D227" s="9">
        <v>0.7024254918999</v>
      </c>
      <c r="E227" s="9">
        <v>0</v>
      </c>
      <c r="F227" s="9">
        <v>0</v>
      </c>
      <c r="G227" s="10">
        <v>0</v>
      </c>
      <c r="H227" s="11">
        <v>7.361099859797199</v>
      </c>
      <c r="I227" s="9">
        <v>2.4565639223664</v>
      </c>
      <c r="J227" s="9">
        <v>0</v>
      </c>
      <c r="K227" s="9">
        <v>0</v>
      </c>
      <c r="L227" s="10">
        <v>10.0486781071313</v>
      </c>
      <c r="M227" s="11">
        <v>0</v>
      </c>
      <c r="N227" s="9">
        <v>0</v>
      </c>
      <c r="O227" s="9">
        <v>0</v>
      </c>
      <c r="P227" s="9">
        <v>0</v>
      </c>
      <c r="Q227" s="10">
        <v>0</v>
      </c>
      <c r="R227" s="11">
        <v>3.3372792794630994</v>
      </c>
      <c r="S227" s="9">
        <v>0.48106391523319997</v>
      </c>
      <c r="T227" s="9">
        <v>0</v>
      </c>
      <c r="U227" s="9">
        <v>0</v>
      </c>
      <c r="V227" s="10">
        <v>1.9017508573649</v>
      </c>
      <c r="W227" s="11">
        <v>0</v>
      </c>
      <c r="X227" s="9">
        <v>0</v>
      </c>
      <c r="Y227" s="9">
        <v>0</v>
      </c>
      <c r="Z227" s="9">
        <v>0</v>
      </c>
      <c r="AA227" s="10">
        <v>0</v>
      </c>
      <c r="AB227" s="11">
        <v>0.7133476513657</v>
      </c>
      <c r="AC227" s="9">
        <v>0</v>
      </c>
      <c r="AD227" s="9">
        <v>0</v>
      </c>
      <c r="AE227" s="9">
        <v>0</v>
      </c>
      <c r="AF227" s="10">
        <v>1.4974506872995001</v>
      </c>
      <c r="AG227" s="11">
        <v>0</v>
      </c>
      <c r="AH227" s="9">
        <v>0</v>
      </c>
      <c r="AI227" s="9">
        <v>0</v>
      </c>
      <c r="AJ227" s="9">
        <v>0</v>
      </c>
      <c r="AK227" s="10">
        <v>0</v>
      </c>
      <c r="AL227" s="11">
        <v>0.6911357763654001</v>
      </c>
      <c r="AM227" s="9">
        <v>0</v>
      </c>
      <c r="AN227" s="9">
        <v>0</v>
      </c>
      <c r="AO227" s="9">
        <v>0</v>
      </c>
      <c r="AP227" s="10">
        <v>0.1548021691328</v>
      </c>
      <c r="AQ227" s="11">
        <v>0</v>
      </c>
      <c r="AR227" s="9">
        <v>0.0700768185666</v>
      </c>
      <c r="AS227" s="9">
        <v>0</v>
      </c>
      <c r="AT227" s="9">
        <v>0</v>
      </c>
      <c r="AU227" s="10">
        <v>0</v>
      </c>
      <c r="AV227" s="11">
        <v>352.2598262278211</v>
      </c>
      <c r="AW227" s="9">
        <v>21.108468234755932</v>
      </c>
      <c r="AX227" s="9">
        <v>0</v>
      </c>
      <c r="AY227" s="9">
        <v>0</v>
      </c>
      <c r="AZ227" s="10">
        <v>331.8714042024213</v>
      </c>
      <c r="BA227" s="11">
        <v>0</v>
      </c>
      <c r="BB227" s="9">
        <v>0</v>
      </c>
      <c r="BC227" s="9">
        <v>0</v>
      </c>
      <c r="BD227" s="9">
        <v>0</v>
      </c>
      <c r="BE227" s="10">
        <v>0</v>
      </c>
      <c r="BF227" s="11">
        <v>253.21815318788424</v>
      </c>
      <c r="BG227" s="9">
        <v>11.972947966130198</v>
      </c>
      <c r="BH227" s="9">
        <v>0</v>
      </c>
      <c r="BI227" s="9">
        <v>0</v>
      </c>
      <c r="BJ227" s="10">
        <v>68.50140758701731</v>
      </c>
      <c r="BK227" s="17">
        <f t="shared" si="14"/>
        <v>1068.347881942016</v>
      </c>
      <c r="BL227" s="16"/>
      <c r="BM227" s="50"/>
    </row>
    <row r="228" spans="1:65" s="12" customFormat="1" ht="15">
      <c r="A228" s="5"/>
      <c r="B228" s="8" t="s">
        <v>170</v>
      </c>
      <c r="C228" s="11">
        <v>0</v>
      </c>
      <c r="D228" s="9">
        <v>23.8263951048999</v>
      </c>
      <c r="E228" s="9">
        <v>0</v>
      </c>
      <c r="F228" s="9">
        <v>0</v>
      </c>
      <c r="G228" s="10">
        <v>0</v>
      </c>
      <c r="H228" s="11">
        <v>565.05950826736</v>
      </c>
      <c r="I228" s="9">
        <v>128.45383336586548</v>
      </c>
      <c r="J228" s="9">
        <v>6.3483517675666</v>
      </c>
      <c r="K228" s="9">
        <v>239.5410163788</v>
      </c>
      <c r="L228" s="10">
        <v>225.51318860436206</v>
      </c>
      <c r="M228" s="11">
        <v>0</v>
      </c>
      <c r="N228" s="9">
        <v>0</v>
      </c>
      <c r="O228" s="9">
        <v>0</v>
      </c>
      <c r="P228" s="9">
        <v>0</v>
      </c>
      <c r="Q228" s="10">
        <v>0</v>
      </c>
      <c r="R228" s="11">
        <v>61.59438423372669</v>
      </c>
      <c r="S228" s="9">
        <v>104.26434607729911</v>
      </c>
      <c r="T228" s="9">
        <v>0</v>
      </c>
      <c r="U228" s="9">
        <v>0</v>
      </c>
      <c r="V228" s="10">
        <v>99.87503341949537</v>
      </c>
      <c r="W228" s="11">
        <v>0</v>
      </c>
      <c r="X228" s="9">
        <v>0</v>
      </c>
      <c r="Y228" s="9">
        <v>0</v>
      </c>
      <c r="Z228" s="9">
        <v>0</v>
      </c>
      <c r="AA228" s="10">
        <v>0</v>
      </c>
      <c r="AB228" s="11">
        <v>6.462917972498801</v>
      </c>
      <c r="AC228" s="9">
        <v>2.6419791408666002</v>
      </c>
      <c r="AD228" s="9">
        <v>0</v>
      </c>
      <c r="AE228" s="9">
        <v>0</v>
      </c>
      <c r="AF228" s="10">
        <v>10.594430056898698</v>
      </c>
      <c r="AG228" s="11">
        <v>0</v>
      </c>
      <c r="AH228" s="9">
        <v>0</v>
      </c>
      <c r="AI228" s="9">
        <v>0</v>
      </c>
      <c r="AJ228" s="9">
        <v>0</v>
      </c>
      <c r="AK228" s="10">
        <v>0</v>
      </c>
      <c r="AL228" s="11">
        <v>4.6145217199988</v>
      </c>
      <c r="AM228" s="9">
        <v>181.22172759493318</v>
      </c>
      <c r="AN228" s="9">
        <v>0</v>
      </c>
      <c r="AO228" s="9">
        <v>0</v>
      </c>
      <c r="AP228" s="10">
        <v>2.0587059092991002</v>
      </c>
      <c r="AQ228" s="11">
        <v>0</v>
      </c>
      <c r="AR228" s="9">
        <v>0</v>
      </c>
      <c r="AS228" s="9">
        <v>0</v>
      </c>
      <c r="AT228" s="9">
        <v>0</v>
      </c>
      <c r="AU228" s="10">
        <v>0</v>
      </c>
      <c r="AV228" s="11">
        <v>2634.6460750240694</v>
      </c>
      <c r="AW228" s="9">
        <v>703.3812995393628</v>
      </c>
      <c r="AX228" s="9">
        <v>1.3821005910666</v>
      </c>
      <c r="AY228" s="9">
        <v>18.5846929685</v>
      </c>
      <c r="AZ228" s="10">
        <v>4042.762856869655</v>
      </c>
      <c r="BA228" s="11">
        <v>0</v>
      </c>
      <c r="BB228" s="9">
        <v>0</v>
      </c>
      <c r="BC228" s="9">
        <v>0</v>
      </c>
      <c r="BD228" s="9">
        <v>0</v>
      </c>
      <c r="BE228" s="10">
        <v>0</v>
      </c>
      <c r="BF228" s="11">
        <v>1240.0389632511058</v>
      </c>
      <c r="BG228" s="9">
        <v>153.5791099355131</v>
      </c>
      <c r="BH228" s="9">
        <v>2.7716456053665</v>
      </c>
      <c r="BI228" s="9">
        <v>0</v>
      </c>
      <c r="BJ228" s="10">
        <v>932.615575879505</v>
      </c>
      <c r="BK228" s="17">
        <f t="shared" si="14"/>
        <v>11391.832659278014</v>
      </c>
      <c r="BL228" s="16"/>
      <c r="BM228" s="50"/>
    </row>
    <row r="229" spans="1:65" s="12" customFormat="1" ht="15">
      <c r="A229" s="5"/>
      <c r="B229" s="8" t="s">
        <v>207</v>
      </c>
      <c r="C229" s="11">
        <v>0</v>
      </c>
      <c r="D229" s="9">
        <v>0.510871</v>
      </c>
      <c r="E229" s="9">
        <v>0</v>
      </c>
      <c r="F229" s="9">
        <v>0</v>
      </c>
      <c r="G229" s="10">
        <v>0</v>
      </c>
      <c r="H229" s="11">
        <v>3.2679759057989</v>
      </c>
      <c r="I229" s="9">
        <v>5.397231710033201</v>
      </c>
      <c r="J229" s="9">
        <v>0</v>
      </c>
      <c r="K229" s="9">
        <v>0</v>
      </c>
      <c r="L229" s="10">
        <v>2.0535413885329</v>
      </c>
      <c r="M229" s="11">
        <v>0</v>
      </c>
      <c r="N229" s="9">
        <v>0</v>
      </c>
      <c r="O229" s="9">
        <v>0</v>
      </c>
      <c r="P229" s="9">
        <v>0</v>
      </c>
      <c r="Q229" s="10">
        <v>0</v>
      </c>
      <c r="R229" s="11">
        <v>6.393088857998902</v>
      </c>
      <c r="S229" s="9">
        <v>25.8487288804999</v>
      </c>
      <c r="T229" s="9">
        <v>0</v>
      </c>
      <c r="U229" s="9">
        <v>0</v>
      </c>
      <c r="V229" s="10">
        <v>2.1137144265658</v>
      </c>
      <c r="W229" s="11">
        <v>0</v>
      </c>
      <c r="X229" s="9">
        <v>0</v>
      </c>
      <c r="Y229" s="9">
        <v>0</v>
      </c>
      <c r="Z229" s="9">
        <v>0</v>
      </c>
      <c r="AA229" s="10">
        <v>0</v>
      </c>
      <c r="AB229" s="11">
        <v>0.0040621605332</v>
      </c>
      <c r="AC229" s="9">
        <v>0</v>
      </c>
      <c r="AD229" s="9">
        <v>0</v>
      </c>
      <c r="AE229" s="9">
        <v>0</v>
      </c>
      <c r="AF229" s="10">
        <v>0.012825883900000001</v>
      </c>
      <c r="AG229" s="11">
        <v>0</v>
      </c>
      <c r="AH229" s="9">
        <v>0</v>
      </c>
      <c r="AI229" s="9">
        <v>0</v>
      </c>
      <c r="AJ229" s="9">
        <v>0</v>
      </c>
      <c r="AK229" s="10">
        <v>0</v>
      </c>
      <c r="AL229" s="11">
        <v>0.0132190012666</v>
      </c>
      <c r="AM229" s="9">
        <v>0</v>
      </c>
      <c r="AN229" s="9">
        <v>0</v>
      </c>
      <c r="AO229" s="9">
        <v>0</v>
      </c>
      <c r="AP229" s="10">
        <v>0</v>
      </c>
      <c r="AQ229" s="11">
        <v>0</v>
      </c>
      <c r="AR229" s="9">
        <v>0</v>
      </c>
      <c r="AS229" s="9">
        <v>0</v>
      </c>
      <c r="AT229" s="9">
        <v>0</v>
      </c>
      <c r="AU229" s="10">
        <v>0</v>
      </c>
      <c r="AV229" s="11">
        <v>390.95094422437484</v>
      </c>
      <c r="AW229" s="9">
        <v>108.1500062186585</v>
      </c>
      <c r="AX229" s="9">
        <v>0.8255622595</v>
      </c>
      <c r="AY229" s="9">
        <v>0</v>
      </c>
      <c r="AZ229" s="10">
        <v>86.3904015050819</v>
      </c>
      <c r="BA229" s="11">
        <v>0</v>
      </c>
      <c r="BB229" s="9">
        <v>0</v>
      </c>
      <c r="BC229" s="9">
        <v>0</v>
      </c>
      <c r="BD229" s="9">
        <v>0</v>
      </c>
      <c r="BE229" s="10">
        <v>0</v>
      </c>
      <c r="BF229" s="11">
        <v>130.39142516650546</v>
      </c>
      <c r="BG229" s="9">
        <v>41.76568902906399</v>
      </c>
      <c r="BH229" s="9">
        <v>2.1125383861666003</v>
      </c>
      <c r="BI229" s="9">
        <v>0</v>
      </c>
      <c r="BJ229" s="10">
        <v>42.525380730312904</v>
      </c>
      <c r="BK229" s="17">
        <f t="shared" si="14"/>
        <v>848.7272067347935</v>
      </c>
      <c r="BL229" s="16"/>
      <c r="BM229" s="50"/>
    </row>
    <row r="230" spans="1:65" s="12" customFormat="1" ht="15">
      <c r="A230" s="5"/>
      <c r="B230" s="8" t="s">
        <v>171</v>
      </c>
      <c r="C230" s="11">
        <v>0</v>
      </c>
      <c r="D230" s="9">
        <v>37.9568427737666</v>
      </c>
      <c r="E230" s="9">
        <v>0</v>
      </c>
      <c r="F230" s="9">
        <v>0</v>
      </c>
      <c r="G230" s="10">
        <v>0</v>
      </c>
      <c r="H230" s="11">
        <v>53.2657052950604</v>
      </c>
      <c r="I230" s="9">
        <v>14.105805087065798</v>
      </c>
      <c r="J230" s="9">
        <v>0</v>
      </c>
      <c r="K230" s="9">
        <v>0</v>
      </c>
      <c r="L230" s="10">
        <v>204.37273481566194</v>
      </c>
      <c r="M230" s="11">
        <v>0</v>
      </c>
      <c r="N230" s="9">
        <v>0</v>
      </c>
      <c r="O230" s="9">
        <v>0</v>
      </c>
      <c r="P230" s="9">
        <v>0</v>
      </c>
      <c r="Q230" s="10">
        <v>0</v>
      </c>
      <c r="R230" s="11">
        <v>39.894581141459604</v>
      </c>
      <c r="S230" s="9">
        <v>6.8883976846659</v>
      </c>
      <c r="T230" s="9">
        <v>0</v>
      </c>
      <c r="U230" s="9">
        <v>0</v>
      </c>
      <c r="V230" s="10">
        <v>67.47148337292859</v>
      </c>
      <c r="W230" s="11">
        <v>0</v>
      </c>
      <c r="X230" s="9">
        <v>0</v>
      </c>
      <c r="Y230" s="9">
        <v>0</v>
      </c>
      <c r="Z230" s="9">
        <v>0</v>
      </c>
      <c r="AA230" s="10">
        <v>0</v>
      </c>
      <c r="AB230" s="11">
        <v>4.0721981161655</v>
      </c>
      <c r="AC230" s="9">
        <v>0.060049763466599994</v>
      </c>
      <c r="AD230" s="9">
        <v>0</v>
      </c>
      <c r="AE230" s="9">
        <v>0</v>
      </c>
      <c r="AF230" s="10">
        <v>5.1916625456990015</v>
      </c>
      <c r="AG230" s="11">
        <v>0</v>
      </c>
      <c r="AH230" s="9">
        <v>0</v>
      </c>
      <c r="AI230" s="9">
        <v>0</v>
      </c>
      <c r="AJ230" s="9">
        <v>0</v>
      </c>
      <c r="AK230" s="10">
        <v>0</v>
      </c>
      <c r="AL230" s="11">
        <v>4.2447173451986</v>
      </c>
      <c r="AM230" s="9">
        <v>0.2104965180332</v>
      </c>
      <c r="AN230" s="9">
        <v>0</v>
      </c>
      <c r="AO230" s="9">
        <v>0</v>
      </c>
      <c r="AP230" s="10">
        <v>2.4452350403659997</v>
      </c>
      <c r="AQ230" s="11">
        <v>0</v>
      </c>
      <c r="AR230" s="9">
        <v>0</v>
      </c>
      <c r="AS230" s="9">
        <v>0</v>
      </c>
      <c r="AT230" s="9">
        <v>0</v>
      </c>
      <c r="AU230" s="10">
        <v>0</v>
      </c>
      <c r="AV230" s="11">
        <v>855.6576840161307</v>
      </c>
      <c r="AW230" s="9">
        <v>203.28270899002518</v>
      </c>
      <c r="AX230" s="9">
        <v>0</v>
      </c>
      <c r="AY230" s="9">
        <v>0</v>
      </c>
      <c r="AZ230" s="10">
        <v>2256.710792646023</v>
      </c>
      <c r="BA230" s="11">
        <v>0</v>
      </c>
      <c r="BB230" s="9">
        <v>0</v>
      </c>
      <c r="BC230" s="9">
        <v>0</v>
      </c>
      <c r="BD230" s="9">
        <v>0</v>
      </c>
      <c r="BE230" s="10">
        <v>0</v>
      </c>
      <c r="BF230" s="11">
        <v>719.9382059245919</v>
      </c>
      <c r="BG230" s="9">
        <v>55.176609251120304</v>
      </c>
      <c r="BH230" s="9">
        <v>2.5698109831333</v>
      </c>
      <c r="BI230" s="9">
        <v>0</v>
      </c>
      <c r="BJ230" s="10">
        <v>854.8788824316903</v>
      </c>
      <c r="BK230" s="17">
        <f t="shared" si="14"/>
        <v>5388.394603742254</v>
      </c>
      <c r="BL230" s="16"/>
      <c r="BM230" s="50"/>
    </row>
    <row r="231" spans="1:65" s="12" customFormat="1" ht="15">
      <c r="A231" s="5"/>
      <c r="B231" s="8" t="s">
        <v>172</v>
      </c>
      <c r="C231" s="11">
        <v>0</v>
      </c>
      <c r="D231" s="9">
        <v>13.758266325633201</v>
      </c>
      <c r="E231" s="9">
        <v>0</v>
      </c>
      <c r="F231" s="9">
        <v>0</v>
      </c>
      <c r="G231" s="10">
        <v>0</v>
      </c>
      <c r="H231" s="11">
        <v>33.4785900231262</v>
      </c>
      <c r="I231" s="9">
        <v>14.1841810143655</v>
      </c>
      <c r="J231" s="9">
        <v>0.9698167858666001</v>
      </c>
      <c r="K231" s="9">
        <v>0</v>
      </c>
      <c r="L231" s="10">
        <v>85.00763263709499</v>
      </c>
      <c r="M231" s="11">
        <v>0</v>
      </c>
      <c r="N231" s="9">
        <v>0</v>
      </c>
      <c r="O231" s="9">
        <v>0</v>
      </c>
      <c r="P231" s="9">
        <v>0</v>
      </c>
      <c r="Q231" s="10">
        <v>0</v>
      </c>
      <c r="R231" s="11">
        <v>19.8748599257925</v>
      </c>
      <c r="S231" s="9">
        <v>3.5464829397658</v>
      </c>
      <c r="T231" s="9">
        <v>0</v>
      </c>
      <c r="U231" s="9">
        <v>0</v>
      </c>
      <c r="V231" s="10">
        <v>26.550557379296297</v>
      </c>
      <c r="W231" s="11">
        <v>0</v>
      </c>
      <c r="X231" s="9">
        <v>0</v>
      </c>
      <c r="Y231" s="9">
        <v>0</v>
      </c>
      <c r="Z231" s="9">
        <v>0</v>
      </c>
      <c r="AA231" s="10">
        <v>0</v>
      </c>
      <c r="AB231" s="11">
        <v>7.9873223037983</v>
      </c>
      <c r="AC231" s="9">
        <v>0.1774457069998</v>
      </c>
      <c r="AD231" s="9">
        <v>0</v>
      </c>
      <c r="AE231" s="9">
        <v>0</v>
      </c>
      <c r="AF231" s="10">
        <v>2.679514505732499</v>
      </c>
      <c r="AG231" s="11">
        <v>0</v>
      </c>
      <c r="AH231" s="9">
        <v>0</v>
      </c>
      <c r="AI231" s="9">
        <v>0</v>
      </c>
      <c r="AJ231" s="9">
        <v>0</v>
      </c>
      <c r="AK231" s="10">
        <v>0</v>
      </c>
      <c r="AL231" s="11">
        <v>16.944161369197296</v>
      </c>
      <c r="AM231" s="9">
        <v>0.23141041316639996</v>
      </c>
      <c r="AN231" s="9">
        <v>0</v>
      </c>
      <c r="AO231" s="9">
        <v>0</v>
      </c>
      <c r="AP231" s="10">
        <v>3.4595706665985007</v>
      </c>
      <c r="AQ231" s="11">
        <v>0</v>
      </c>
      <c r="AR231" s="9">
        <v>10.8351189094999</v>
      </c>
      <c r="AS231" s="9">
        <v>0</v>
      </c>
      <c r="AT231" s="9">
        <v>0</v>
      </c>
      <c r="AU231" s="10">
        <v>0</v>
      </c>
      <c r="AV231" s="11">
        <v>822.308598886305</v>
      </c>
      <c r="AW231" s="9">
        <v>197.99184404243815</v>
      </c>
      <c r="AX231" s="9">
        <v>3.4150490860662</v>
      </c>
      <c r="AY231" s="9">
        <v>0</v>
      </c>
      <c r="AZ231" s="10">
        <v>1012.1515236810919</v>
      </c>
      <c r="BA231" s="11">
        <v>0</v>
      </c>
      <c r="BB231" s="9">
        <v>0</v>
      </c>
      <c r="BC231" s="9">
        <v>0</v>
      </c>
      <c r="BD231" s="9">
        <v>0</v>
      </c>
      <c r="BE231" s="10">
        <v>0</v>
      </c>
      <c r="BF231" s="11">
        <v>638.2072771825854</v>
      </c>
      <c r="BG231" s="9">
        <v>61.579094093754605</v>
      </c>
      <c r="BH231" s="9">
        <v>3.2698090138662</v>
      </c>
      <c r="BI231" s="9">
        <v>0</v>
      </c>
      <c r="BJ231" s="10">
        <v>298.59940747899964</v>
      </c>
      <c r="BK231" s="17">
        <f t="shared" si="14"/>
        <v>3277.2075343710403</v>
      </c>
      <c r="BL231" s="16"/>
      <c r="BM231" s="50"/>
    </row>
    <row r="232" spans="1:65" s="12" customFormat="1" ht="15">
      <c r="A232" s="5"/>
      <c r="B232" s="8" t="s">
        <v>173</v>
      </c>
      <c r="C232" s="11">
        <v>0</v>
      </c>
      <c r="D232" s="9">
        <v>11.12469</v>
      </c>
      <c r="E232" s="9">
        <v>0</v>
      </c>
      <c r="F232" s="9">
        <v>0</v>
      </c>
      <c r="G232" s="10">
        <v>0</v>
      </c>
      <c r="H232" s="11">
        <v>0.7196780190327</v>
      </c>
      <c r="I232" s="9">
        <v>5.5624485815</v>
      </c>
      <c r="J232" s="9">
        <v>0</v>
      </c>
      <c r="K232" s="9">
        <v>0</v>
      </c>
      <c r="L232" s="10">
        <v>0.42818625423279993</v>
      </c>
      <c r="M232" s="11">
        <v>0</v>
      </c>
      <c r="N232" s="9">
        <v>0</v>
      </c>
      <c r="O232" s="9">
        <v>0</v>
      </c>
      <c r="P232" s="9">
        <v>0</v>
      </c>
      <c r="Q232" s="10">
        <v>0</v>
      </c>
      <c r="R232" s="11">
        <v>0.40030653986570003</v>
      </c>
      <c r="S232" s="9">
        <v>0.1142655600333</v>
      </c>
      <c r="T232" s="9">
        <v>0</v>
      </c>
      <c r="U232" s="9">
        <v>0</v>
      </c>
      <c r="V232" s="10">
        <v>0.1263341649658</v>
      </c>
      <c r="W232" s="11">
        <v>0</v>
      </c>
      <c r="X232" s="9">
        <v>0</v>
      </c>
      <c r="Y232" s="9">
        <v>0</v>
      </c>
      <c r="Z232" s="9">
        <v>0</v>
      </c>
      <c r="AA232" s="10">
        <v>0</v>
      </c>
      <c r="AB232" s="11">
        <v>0.0077251113333</v>
      </c>
      <c r="AC232" s="9">
        <v>0</v>
      </c>
      <c r="AD232" s="9">
        <v>0</v>
      </c>
      <c r="AE232" s="9">
        <v>0</v>
      </c>
      <c r="AF232" s="10">
        <v>0</v>
      </c>
      <c r="AG232" s="11">
        <v>0</v>
      </c>
      <c r="AH232" s="9">
        <v>0</v>
      </c>
      <c r="AI232" s="9">
        <v>0</v>
      </c>
      <c r="AJ232" s="9">
        <v>0</v>
      </c>
      <c r="AK232" s="10">
        <v>0</v>
      </c>
      <c r="AL232" s="11">
        <v>0.0025041769665</v>
      </c>
      <c r="AM232" s="9">
        <v>0</v>
      </c>
      <c r="AN232" s="9">
        <v>0</v>
      </c>
      <c r="AO232" s="9">
        <v>0</v>
      </c>
      <c r="AP232" s="10">
        <v>0</v>
      </c>
      <c r="AQ232" s="11">
        <v>0</v>
      </c>
      <c r="AR232" s="9">
        <v>5.5179366666666</v>
      </c>
      <c r="AS232" s="9">
        <v>0</v>
      </c>
      <c r="AT232" s="9">
        <v>0</v>
      </c>
      <c r="AU232" s="10">
        <v>0</v>
      </c>
      <c r="AV232" s="11">
        <v>1.9447494128924998</v>
      </c>
      <c r="AW232" s="9">
        <v>0.5177923000493756</v>
      </c>
      <c r="AX232" s="9">
        <v>0</v>
      </c>
      <c r="AY232" s="9">
        <v>0</v>
      </c>
      <c r="AZ232" s="10">
        <v>0.8692817569644997</v>
      </c>
      <c r="BA232" s="11">
        <v>0</v>
      </c>
      <c r="BB232" s="9">
        <v>0</v>
      </c>
      <c r="BC232" s="9">
        <v>0</v>
      </c>
      <c r="BD232" s="9">
        <v>0</v>
      </c>
      <c r="BE232" s="10">
        <v>0</v>
      </c>
      <c r="BF232" s="11">
        <v>0.5169111348923999</v>
      </c>
      <c r="BG232" s="9">
        <v>0.0652239332665</v>
      </c>
      <c r="BH232" s="9">
        <v>0</v>
      </c>
      <c r="BI232" s="9">
        <v>0</v>
      </c>
      <c r="BJ232" s="10">
        <v>0.3579280275317</v>
      </c>
      <c r="BK232" s="17">
        <f t="shared" si="14"/>
        <v>28.27596164019367</v>
      </c>
      <c r="BL232" s="16"/>
      <c r="BM232" s="50"/>
    </row>
    <row r="233" spans="1:65" s="12" customFormat="1" ht="15">
      <c r="A233" s="5"/>
      <c r="B233" s="8" t="s">
        <v>190</v>
      </c>
      <c r="C233" s="11">
        <v>0</v>
      </c>
      <c r="D233" s="9">
        <v>2.3336296992666</v>
      </c>
      <c r="E233" s="9">
        <v>0</v>
      </c>
      <c r="F233" s="9">
        <v>0</v>
      </c>
      <c r="G233" s="10">
        <v>0</v>
      </c>
      <c r="H233" s="11">
        <v>15.822778205397</v>
      </c>
      <c r="I233" s="9">
        <v>16.688571866766498</v>
      </c>
      <c r="J233" s="9">
        <v>5.3934146771</v>
      </c>
      <c r="K233" s="9">
        <v>0</v>
      </c>
      <c r="L233" s="10">
        <v>24.272453756165</v>
      </c>
      <c r="M233" s="11">
        <v>0</v>
      </c>
      <c r="N233" s="9">
        <v>0</v>
      </c>
      <c r="O233" s="9">
        <v>0</v>
      </c>
      <c r="P233" s="9">
        <v>0</v>
      </c>
      <c r="Q233" s="10">
        <v>0</v>
      </c>
      <c r="R233" s="11">
        <v>10.999398410096397</v>
      </c>
      <c r="S233" s="9">
        <v>1.1474968836997</v>
      </c>
      <c r="T233" s="9">
        <v>2.4460390899666</v>
      </c>
      <c r="U233" s="9">
        <v>0</v>
      </c>
      <c r="V233" s="10">
        <v>11.2766682278315</v>
      </c>
      <c r="W233" s="11">
        <v>0</v>
      </c>
      <c r="X233" s="9">
        <v>0</v>
      </c>
      <c r="Y233" s="9">
        <v>0</v>
      </c>
      <c r="Z233" s="9">
        <v>0</v>
      </c>
      <c r="AA233" s="10">
        <v>0</v>
      </c>
      <c r="AB233" s="11">
        <v>6.0892933146652</v>
      </c>
      <c r="AC233" s="9">
        <v>0.18804768536660002</v>
      </c>
      <c r="AD233" s="9">
        <v>0</v>
      </c>
      <c r="AE233" s="9">
        <v>0</v>
      </c>
      <c r="AF233" s="10">
        <v>5.635487021532801</v>
      </c>
      <c r="AG233" s="11">
        <v>0</v>
      </c>
      <c r="AH233" s="9">
        <v>0</v>
      </c>
      <c r="AI233" s="9">
        <v>0</v>
      </c>
      <c r="AJ233" s="9">
        <v>0</v>
      </c>
      <c r="AK233" s="10">
        <v>0</v>
      </c>
      <c r="AL233" s="11">
        <v>12.037723890331</v>
      </c>
      <c r="AM233" s="9">
        <v>0.4558945099999</v>
      </c>
      <c r="AN233" s="9">
        <v>0</v>
      </c>
      <c r="AO233" s="9">
        <v>0</v>
      </c>
      <c r="AP233" s="10">
        <v>2.5856940181659</v>
      </c>
      <c r="AQ233" s="11">
        <v>0</v>
      </c>
      <c r="AR233" s="9">
        <v>0</v>
      </c>
      <c r="AS233" s="9">
        <v>0</v>
      </c>
      <c r="AT233" s="9">
        <v>0</v>
      </c>
      <c r="AU233" s="10">
        <v>0</v>
      </c>
      <c r="AV233" s="11">
        <v>561.0034308994922</v>
      </c>
      <c r="AW233" s="9">
        <v>201.04247570366798</v>
      </c>
      <c r="AX233" s="9">
        <v>0.2027555790666</v>
      </c>
      <c r="AY233" s="9">
        <v>0</v>
      </c>
      <c r="AZ233" s="10">
        <v>660.299719077431</v>
      </c>
      <c r="BA233" s="11">
        <v>0</v>
      </c>
      <c r="BB233" s="9">
        <v>0</v>
      </c>
      <c r="BC233" s="9">
        <v>0</v>
      </c>
      <c r="BD233" s="9">
        <v>0</v>
      </c>
      <c r="BE233" s="10">
        <v>0</v>
      </c>
      <c r="BF233" s="11">
        <v>438.44529698020614</v>
      </c>
      <c r="BG233" s="9">
        <v>48.71204027059259</v>
      </c>
      <c r="BH233" s="9">
        <v>0</v>
      </c>
      <c r="BI233" s="9">
        <v>0</v>
      </c>
      <c r="BJ233" s="10">
        <v>212.63182103088855</v>
      </c>
      <c r="BK233" s="17">
        <f t="shared" si="14"/>
        <v>2239.7101307976955</v>
      </c>
      <c r="BL233" s="16"/>
      <c r="BM233" s="50"/>
    </row>
    <row r="234" spans="1:65" s="12" customFormat="1" ht="15">
      <c r="A234" s="5"/>
      <c r="B234" s="8" t="s">
        <v>174</v>
      </c>
      <c r="C234" s="11">
        <v>0</v>
      </c>
      <c r="D234" s="9">
        <v>1.9030528369998998</v>
      </c>
      <c r="E234" s="9">
        <v>0</v>
      </c>
      <c r="F234" s="9">
        <v>0</v>
      </c>
      <c r="G234" s="10">
        <v>0</v>
      </c>
      <c r="H234" s="11">
        <v>1.1083762218653</v>
      </c>
      <c r="I234" s="9">
        <v>1.3570238027666</v>
      </c>
      <c r="J234" s="9">
        <v>0</v>
      </c>
      <c r="K234" s="9">
        <v>0</v>
      </c>
      <c r="L234" s="10">
        <v>2.8817851979652</v>
      </c>
      <c r="M234" s="11">
        <v>0</v>
      </c>
      <c r="N234" s="9">
        <v>0</v>
      </c>
      <c r="O234" s="9">
        <v>0</v>
      </c>
      <c r="P234" s="9">
        <v>0</v>
      </c>
      <c r="Q234" s="10">
        <v>0</v>
      </c>
      <c r="R234" s="11">
        <v>0.4465001733318</v>
      </c>
      <c r="S234" s="9">
        <v>0.0398785519666</v>
      </c>
      <c r="T234" s="9">
        <v>0</v>
      </c>
      <c r="U234" s="9">
        <v>0</v>
      </c>
      <c r="V234" s="10">
        <v>0.5689844996318</v>
      </c>
      <c r="W234" s="11">
        <v>0</v>
      </c>
      <c r="X234" s="9">
        <v>0</v>
      </c>
      <c r="Y234" s="9">
        <v>0</v>
      </c>
      <c r="Z234" s="9">
        <v>0</v>
      </c>
      <c r="AA234" s="10">
        <v>0</v>
      </c>
      <c r="AB234" s="11">
        <v>0.09329237286639999</v>
      </c>
      <c r="AC234" s="9">
        <v>0</v>
      </c>
      <c r="AD234" s="9">
        <v>0</v>
      </c>
      <c r="AE234" s="9">
        <v>0</v>
      </c>
      <c r="AF234" s="10">
        <v>0.07467355789999999</v>
      </c>
      <c r="AG234" s="11">
        <v>0</v>
      </c>
      <c r="AH234" s="9">
        <v>0</v>
      </c>
      <c r="AI234" s="9">
        <v>0</v>
      </c>
      <c r="AJ234" s="9">
        <v>0</v>
      </c>
      <c r="AK234" s="10">
        <v>0</v>
      </c>
      <c r="AL234" s="11">
        <v>0.0988297046325</v>
      </c>
      <c r="AM234" s="9">
        <v>0.0006625207999999999</v>
      </c>
      <c r="AN234" s="9">
        <v>0</v>
      </c>
      <c r="AO234" s="9">
        <v>0</v>
      </c>
      <c r="AP234" s="10">
        <v>0.060014522899600006</v>
      </c>
      <c r="AQ234" s="11">
        <v>0</v>
      </c>
      <c r="AR234" s="9">
        <v>0</v>
      </c>
      <c r="AS234" s="9">
        <v>0</v>
      </c>
      <c r="AT234" s="9">
        <v>0</v>
      </c>
      <c r="AU234" s="10">
        <v>0</v>
      </c>
      <c r="AV234" s="11">
        <v>20.487454489479596</v>
      </c>
      <c r="AW234" s="9">
        <v>5.372309857400198</v>
      </c>
      <c r="AX234" s="9">
        <v>0</v>
      </c>
      <c r="AY234" s="9">
        <v>0</v>
      </c>
      <c r="AZ234" s="10">
        <v>39.078694361196305</v>
      </c>
      <c r="BA234" s="11">
        <v>0</v>
      </c>
      <c r="BB234" s="9">
        <v>0</v>
      </c>
      <c r="BC234" s="9">
        <v>0</v>
      </c>
      <c r="BD234" s="9">
        <v>0</v>
      </c>
      <c r="BE234" s="10">
        <v>0</v>
      </c>
      <c r="BF234" s="11">
        <v>7.604039733718903</v>
      </c>
      <c r="BG234" s="9">
        <v>0.18319704216599997</v>
      </c>
      <c r="BH234" s="9">
        <v>0</v>
      </c>
      <c r="BI234" s="9">
        <v>0</v>
      </c>
      <c r="BJ234" s="10">
        <v>7.876378357311399</v>
      </c>
      <c r="BK234" s="17">
        <f t="shared" si="14"/>
        <v>89.2351478048981</v>
      </c>
      <c r="BL234" s="16"/>
      <c r="BM234" s="50"/>
    </row>
    <row r="235" spans="1:65" s="12" customFormat="1" ht="15">
      <c r="A235" s="5"/>
      <c r="B235" s="8" t="s">
        <v>175</v>
      </c>
      <c r="C235" s="11">
        <v>0</v>
      </c>
      <c r="D235" s="9">
        <v>0.5519750835333</v>
      </c>
      <c r="E235" s="9">
        <v>0</v>
      </c>
      <c r="F235" s="9">
        <v>0</v>
      </c>
      <c r="G235" s="10">
        <v>0</v>
      </c>
      <c r="H235" s="11">
        <v>0.1450640755997</v>
      </c>
      <c r="I235" s="9">
        <v>0</v>
      </c>
      <c r="J235" s="9">
        <v>0</v>
      </c>
      <c r="K235" s="9">
        <v>0</v>
      </c>
      <c r="L235" s="10">
        <v>4.6306119759992</v>
      </c>
      <c r="M235" s="11">
        <v>0</v>
      </c>
      <c r="N235" s="9">
        <v>0</v>
      </c>
      <c r="O235" s="9">
        <v>0</v>
      </c>
      <c r="P235" s="9">
        <v>0</v>
      </c>
      <c r="Q235" s="10">
        <v>0</v>
      </c>
      <c r="R235" s="11">
        <v>0.0078706457999</v>
      </c>
      <c r="S235" s="9">
        <v>0</v>
      </c>
      <c r="T235" s="9">
        <v>0</v>
      </c>
      <c r="U235" s="9">
        <v>0</v>
      </c>
      <c r="V235" s="10">
        <v>0.1532939823666</v>
      </c>
      <c r="W235" s="11">
        <v>0</v>
      </c>
      <c r="X235" s="9">
        <v>0</v>
      </c>
      <c r="Y235" s="9">
        <v>0</v>
      </c>
      <c r="Z235" s="9">
        <v>0</v>
      </c>
      <c r="AA235" s="10">
        <v>0</v>
      </c>
      <c r="AB235" s="11">
        <v>0.0120271542666</v>
      </c>
      <c r="AC235" s="9">
        <v>0</v>
      </c>
      <c r="AD235" s="9">
        <v>0</v>
      </c>
      <c r="AE235" s="9">
        <v>0</v>
      </c>
      <c r="AF235" s="10">
        <v>0.039988096433200004</v>
      </c>
      <c r="AG235" s="11">
        <v>0</v>
      </c>
      <c r="AH235" s="9">
        <v>0</v>
      </c>
      <c r="AI235" s="9">
        <v>0</v>
      </c>
      <c r="AJ235" s="9">
        <v>0</v>
      </c>
      <c r="AK235" s="10">
        <v>0</v>
      </c>
      <c r="AL235" s="11">
        <v>0</v>
      </c>
      <c r="AM235" s="9">
        <v>0</v>
      </c>
      <c r="AN235" s="9">
        <v>0</v>
      </c>
      <c r="AO235" s="9">
        <v>0</v>
      </c>
      <c r="AP235" s="10">
        <v>0.0247111855332</v>
      </c>
      <c r="AQ235" s="11">
        <v>0</v>
      </c>
      <c r="AR235" s="9">
        <v>0</v>
      </c>
      <c r="AS235" s="9">
        <v>0</v>
      </c>
      <c r="AT235" s="9">
        <v>0</v>
      </c>
      <c r="AU235" s="10">
        <v>0</v>
      </c>
      <c r="AV235" s="11">
        <v>3.3256770325075884</v>
      </c>
      <c r="AW235" s="9">
        <v>0</v>
      </c>
      <c r="AX235" s="9">
        <v>0</v>
      </c>
      <c r="AY235" s="9">
        <v>0</v>
      </c>
      <c r="AZ235" s="10">
        <v>75.03612880884877</v>
      </c>
      <c r="BA235" s="11">
        <v>0</v>
      </c>
      <c r="BB235" s="9">
        <v>0</v>
      </c>
      <c r="BC235" s="9">
        <v>0</v>
      </c>
      <c r="BD235" s="9">
        <v>0</v>
      </c>
      <c r="BE235" s="10">
        <v>0</v>
      </c>
      <c r="BF235" s="11">
        <v>0.12986465633290004</v>
      </c>
      <c r="BG235" s="9">
        <v>0</v>
      </c>
      <c r="BH235" s="9">
        <v>0</v>
      </c>
      <c r="BI235" s="9">
        <v>0</v>
      </c>
      <c r="BJ235" s="10">
        <v>1.4017968960994</v>
      </c>
      <c r="BK235" s="17">
        <f t="shared" si="14"/>
        <v>85.45900959332036</v>
      </c>
      <c r="BL235" s="16"/>
      <c r="BM235" s="50"/>
    </row>
    <row r="236" spans="1:65" s="12" customFormat="1" ht="15">
      <c r="A236" s="5"/>
      <c r="B236" s="8" t="s">
        <v>176</v>
      </c>
      <c r="C236" s="11">
        <v>0</v>
      </c>
      <c r="D236" s="9">
        <v>1.5180551150333</v>
      </c>
      <c r="E236" s="9">
        <v>0</v>
      </c>
      <c r="F236" s="9">
        <v>0</v>
      </c>
      <c r="G236" s="10">
        <v>0</v>
      </c>
      <c r="H236" s="11">
        <v>0.9396315085652001</v>
      </c>
      <c r="I236" s="9">
        <v>28.031562432366602</v>
      </c>
      <c r="J236" s="9">
        <v>0</v>
      </c>
      <c r="K236" s="9">
        <v>0</v>
      </c>
      <c r="L236" s="10">
        <v>2.2701192246321003</v>
      </c>
      <c r="M236" s="11">
        <v>0</v>
      </c>
      <c r="N236" s="9">
        <v>0</v>
      </c>
      <c r="O236" s="9">
        <v>0</v>
      </c>
      <c r="P236" s="9">
        <v>0</v>
      </c>
      <c r="Q236" s="10">
        <v>0</v>
      </c>
      <c r="R236" s="11">
        <v>0.5863661000979</v>
      </c>
      <c r="S236" s="9">
        <v>4.6233627056666</v>
      </c>
      <c r="T236" s="9">
        <v>0</v>
      </c>
      <c r="U236" s="9">
        <v>0</v>
      </c>
      <c r="V236" s="10">
        <v>0.5292621187989001</v>
      </c>
      <c r="W236" s="11">
        <v>0</v>
      </c>
      <c r="X236" s="9">
        <v>0</v>
      </c>
      <c r="Y236" s="9">
        <v>0</v>
      </c>
      <c r="Z236" s="9">
        <v>0</v>
      </c>
      <c r="AA236" s="10">
        <v>0</v>
      </c>
      <c r="AB236" s="11">
        <v>0.0055803227665</v>
      </c>
      <c r="AC236" s="9">
        <v>0</v>
      </c>
      <c r="AD236" s="9">
        <v>0</v>
      </c>
      <c r="AE236" s="9">
        <v>0</v>
      </c>
      <c r="AF236" s="10">
        <v>0.0040786842</v>
      </c>
      <c r="AG236" s="11">
        <v>0</v>
      </c>
      <c r="AH236" s="9">
        <v>0</v>
      </c>
      <c r="AI236" s="9">
        <v>0</v>
      </c>
      <c r="AJ236" s="9">
        <v>0</v>
      </c>
      <c r="AK236" s="10">
        <v>0</v>
      </c>
      <c r="AL236" s="11">
        <v>0.10676508546649999</v>
      </c>
      <c r="AM236" s="9">
        <v>0</v>
      </c>
      <c r="AN236" s="9">
        <v>0</v>
      </c>
      <c r="AO236" s="9">
        <v>0</v>
      </c>
      <c r="AP236" s="10">
        <v>0</v>
      </c>
      <c r="AQ236" s="11">
        <v>0</v>
      </c>
      <c r="AR236" s="9">
        <v>0</v>
      </c>
      <c r="AS236" s="9">
        <v>0</v>
      </c>
      <c r="AT236" s="9">
        <v>0</v>
      </c>
      <c r="AU236" s="10">
        <v>0</v>
      </c>
      <c r="AV236" s="11">
        <v>6.386295293338598</v>
      </c>
      <c r="AW236" s="9">
        <v>0.12510943915378175</v>
      </c>
      <c r="AX236" s="9">
        <v>0</v>
      </c>
      <c r="AY236" s="9">
        <v>0</v>
      </c>
      <c r="AZ236" s="10">
        <v>10.0821108707188</v>
      </c>
      <c r="BA236" s="11">
        <v>0</v>
      </c>
      <c r="BB236" s="9">
        <v>0</v>
      </c>
      <c r="BC236" s="9">
        <v>0</v>
      </c>
      <c r="BD236" s="9">
        <v>0</v>
      </c>
      <c r="BE236" s="10">
        <v>0</v>
      </c>
      <c r="BF236" s="11">
        <v>6.0337409546257</v>
      </c>
      <c r="BG236" s="9">
        <v>1.5538682622662</v>
      </c>
      <c r="BH236" s="9">
        <v>0</v>
      </c>
      <c r="BI236" s="9">
        <v>0</v>
      </c>
      <c r="BJ236" s="10">
        <v>4.572531211252601</v>
      </c>
      <c r="BK236" s="17">
        <f t="shared" si="14"/>
        <v>67.36843932894928</v>
      </c>
      <c r="BL236" s="16"/>
      <c r="BM236" s="50"/>
    </row>
    <row r="237" spans="1:65" s="12" customFormat="1" ht="15">
      <c r="A237" s="5"/>
      <c r="B237" s="8" t="s">
        <v>177</v>
      </c>
      <c r="C237" s="11">
        <v>0</v>
      </c>
      <c r="D237" s="9">
        <v>2.2711954445333</v>
      </c>
      <c r="E237" s="9">
        <v>0</v>
      </c>
      <c r="F237" s="9">
        <v>0</v>
      </c>
      <c r="G237" s="10">
        <v>0</v>
      </c>
      <c r="H237" s="11">
        <v>30.1895118042962</v>
      </c>
      <c r="I237" s="9">
        <v>7.051304191699299</v>
      </c>
      <c r="J237" s="9">
        <v>0</v>
      </c>
      <c r="K237" s="9">
        <v>0</v>
      </c>
      <c r="L237" s="10">
        <v>79.61993701869729</v>
      </c>
      <c r="M237" s="11">
        <v>0</v>
      </c>
      <c r="N237" s="9">
        <v>0</v>
      </c>
      <c r="O237" s="9">
        <v>0</v>
      </c>
      <c r="P237" s="9">
        <v>0</v>
      </c>
      <c r="Q237" s="10">
        <v>0</v>
      </c>
      <c r="R237" s="11">
        <v>17.368816915062602</v>
      </c>
      <c r="S237" s="9">
        <v>0.04282832953309999</v>
      </c>
      <c r="T237" s="9">
        <v>0</v>
      </c>
      <c r="U237" s="9">
        <v>0</v>
      </c>
      <c r="V237" s="10">
        <v>19.662294923864696</v>
      </c>
      <c r="W237" s="11">
        <v>0</v>
      </c>
      <c r="X237" s="9">
        <v>0</v>
      </c>
      <c r="Y237" s="9">
        <v>0</v>
      </c>
      <c r="Z237" s="9">
        <v>0</v>
      </c>
      <c r="AA237" s="10">
        <v>0</v>
      </c>
      <c r="AB237" s="11">
        <v>0.5259743407331</v>
      </c>
      <c r="AC237" s="9">
        <v>0.1357871602</v>
      </c>
      <c r="AD237" s="9">
        <v>0</v>
      </c>
      <c r="AE237" s="9">
        <v>0</v>
      </c>
      <c r="AF237" s="10">
        <v>4.0311241854328</v>
      </c>
      <c r="AG237" s="11">
        <v>0</v>
      </c>
      <c r="AH237" s="9">
        <v>0</v>
      </c>
      <c r="AI237" s="9">
        <v>0</v>
      </c>
      <c r="AJ237" s="9">
        <v>0</v>
      </c>
      <c r="AK237" s="10">
        <v>0</v>
      </c>
      <c r="AL237" s="11">
        <v>0.5329036572995</v>
      </c>
      <c r="AM237" s="9">
        <v>0</v>
      </c>
      <c r="AN237" s="9">
        <v>0</v>
      </c>
      <c r="AO237" s="9">
        <v>0</v>
      </c>
      <c r="AP237" s="10">
        <v>0.2577892661661</v>
      </c>
      <c r="AQ237" s="11">
        <v>0</v>
      </c>
      <c r="AR237" s="9">
        <v>0</v>
      </c>
      <c r="AS237" s="9">
        <v>0</v>
      </c>
      <c r="AT237" s="9">
        <v>0</v>
      </c>
      <c r="AU237" s="10">
        <v>0</v>
      </c>
      <c r="AV237" s="11">
        <v>292.9441318994986</v>
      </c>
      <c r="AW237" s="9">
        <v>69.26899237364627</v>
      </c>
      <c r="AX237" s="9">
        <v>0.0023747343666000002</v>
      </c>
      <c r="AY237" s="9">
        <v>0</v>
      </c>
      <c r="AZ237" s="10">
        <v>636.1097258355303</v>
      </c>
      <c r="BA237" s="11">
        <v>0</v>
      </c>
      <c r="BB237" s="9">
        <v>0</v>
      </c>
      <c r="BC237" s="9">
        <v>0</v>
      </c>
      <c r="BD237" s="9">
        <v>0</v>
      </c>
      <c r="BE237" s="10">
        <v>0</v>
      </c>
      <c r="BF237" s="11">
        <v>160.0302557087836</v>
      </c>
      <c r="BG237" s="9">
        <v>29.932234855995105</v>
      </c>
      <c r="BH237" s="9">
        <v>0.0029401464</v>
      </c>
      <c r="BI237" s="9">
        <v>0</v>
      </c>
      <c r="BJ237" s="10">
        <v>158.30016006082403</v>
      </c>
      <c r="BK237" s="17">
        <f t="shared" si="14"/>
        <v>1508.2802828525628</v>
      </c>
      <c r="BL237" s="16"/>
      <c r="BM237" s="50"/>
    </row>
    <row r="238" spans="1:65" s="12" customFormat="1" ht="15">
      <c r="A238" s="5"/>
      <c r="B238" s="8" t="s">
        <v>178</v>
      </c>
      <c r="C238" s="11">
        <v>0</v>
      </c>
      <c r="D238" s="9">
        <v>1.8637731893666</v>
      </c>
      <c r="E238" s="9">
        <v>0</v>
      </c>
      <c r="F238" s="9">
        <v>0</v>
      </c>
      <c r="G238" s="10">
        <v>0</v>
      </c>
      <c r="H238" s="11">
        <v>16.7099474465956</v>
      </c>
      <c r="I238" s="9">
        <v>22.2850669231658</v>
      </c>
      <c r="J238" s="9">
        <v>0</v>
      </c>
      <c r="K238" s="9">
        <v>0</v>
      </c>
      <c r="L238" s="10">
        <v>36.3451272220302</v>
      </c>
      <c r="M238" s="11">
        <v>0</v>
      </c>
      <c r="N238" s="9">
        <v>0</v>
      </c>
      <c r="O238" s="9">
        <v>0</v>
      </c>
      <c r="P238" s="9">
        <v>0</v>
      </c>
      <c r="Q238" s="10">
        <v>0</v>
      </c>
      <c r="R238" s="11">
        <v>12.701065583793602</v>
      </c>
      <c r="S238" s="9">
        <v>0.4353404499664</v>
      </c>
      <c r="T238" s="9">
        <v>0</v>
      </c>
      <c r="U238" s="9">
        <v>0</v>
      </c>
      <c r="V238" s="10">
        <v>13.128925438597099</v>
      </c>
      <c r="W238" s="11">
        <v>0</v>
      </c>
      <c r="X238" s="9">
        <v>0</v>
      </c>
      <c r="Y238" s="9">
        <v>0</v>
      </c>
      <c r="Z238" s="9">
        <v>0</v>
      </c>
      <c r="AA238" s="10">
        <v>0</v>
      </c>
      <c r="AB238" s="11">
        <v>3.4058599866986</v>
      </c>
      <c r="AC238" s="9">
        <v>0.0058530695666</v>
      </c>
      <c r="AD238" s="9">
        <v>0</v>
      </c>
      <c r="AE238" s="9">
        <v>0</v>
      </c>
      <c r="AF238" s="10">
        <v>1.7788753330326</v>
      </c>
      <c r="AG238" s="11">
        <v>0</v>
      </c>
      <c r="AH238" s="9">
        <v>0</v>
      </c>
      <c r="AI238" s="9">
        <v>0</v>
      </c>
      <c r="AJ238" s="9">
        <v>0</v>
      </c>
      <c r="AK238" s="10">
        <v>0</v>
      </c>
      <c r="AL238" s="11">
        <v>5.2601821556644</v>
      </c>
      <c r="AM238" s="9">
        <v>0.030797476033199996</v>
      </c>
      <c r="AN238" s="9">
        <v>0</v>
      </c>
      <c r="AO238" s="9">
        <v>0</v>
      </c>
      <c r="AP238" s="10">
        <v>2.0831782565656995</v>
      </c>
      <c r="AQ238" s="11">
        <v>0</v>
      </c>
      <c r="AR238" s="9">
        <v>0</v>
      </c>
      <c r="AS238" s="9">
        <v>0</v>
      </c>
      <c r="AT238" s="9">
        <v>0</v>
      </c>
      <c r="AU238" s="10">
        <v>0</v>
      </c>
      <c r="AV238" s="11">
        <v>393.00001756470175</v>
      </c>
      <c r="AW238" s="9">
        <v>52.55529271677731</v>
      </c>
      <c r="AX238" s="9">
        <v>8.285507566733301</v>
      </c>
      <c r="AY238" s="9">
        <v>0</v>
      </c>
      <c r="AZ238" s="10">
        <v>587.6516422983133</v>
      </c>
      <c r="BA238" s="11">
        <v>0</v>
      </c>
      <c r="BB238" s="9">
        <v>0</v>
      </c>
      <c r="BC238" s="9">
        <v>0</v>
      </c>
      <c r="BD238" s="9">
        <v>0</v>
      </c>
      <c r="BE238" s="10">
        <v>0</v>
      </c>
      <c r="BF238" s="11">
        <v>326.0518654577294</v>
      </c>
      <c r="BG238" s="9">
        <v>13.750094761557499</v>
      </c>
      <c r="BH238" s="9">
        <v>0</v>
      </c>
      <c r="BI238" s="9">
        <v>0</v>
      </c>
      <c r="BJ238" s="10">
        <v>224.33471239214379</v>
      </c>
      <c r="BK238" s="17">
        <f t="shared" si="14"/>
        <v>1721.6631252890325</v>
      </c>
      <c r="BL238" s="16"/>
      <c r="BM238" s="50"/>
    </row>
    <row r="239" spans="1:65" s="12" customFormat="1" ht="15">
      <c r="A239" s="5"/>
      <c r="B239" s="8" t="s">
        <v>179</v>
      </c>
      <c r="C239" s="11">
        <v>0</v>
      </c>
      <c r="D239" s="9">
        <v>0.5127177198666</v>
      </c>
      <c r="E239" s="9">
        <v>0</v>
      </c>
      <c r="F239" s="9">
        <v>0</v>
      </c>
      <c r="G239" s="10">
        <v>0</v>
      </c>
      <c r="H239" s="11">
        <v>0.5307042021989999</v>
      </c>
      <c r="I239" s="9">
        <v>271.46994671276656</v>
      </c>
      <c r="J239" s="9">
        <v>0</v>
      </c>
      <c r="K239" s="9">
        <v>0</v>
      </c>
      <c r="L239" s="10">
        <v>5.470324828865501</v>
      </c>
      <c r="M239" s="11">
        <v>0</v>
      </c>
      <c r="N239" s="9">
        <v>0</v>
      </c>
      <c r="O239" s="9">
        <v>0</v>
      </c>
      <c r="P239" s="9">
        <v>0</v>
      </c>
      <c r="Q239" s="10">
        <v>0</v>
      </c>
      <c r="R239" s="11">
        <v>1.0500904369651</v>
      </c>
      <c r="S239" s="9">
        <v>0.4913301393999</v>
      </c>
      <c r="T239" s="9">
        <v>0</v>
      </c>
      <c r="U239" s="9">
        <v>0</v>
      </c>
      <c r="V239" s="10">
        <v>1.1016286193323999</v>
      </c>
      <c r="W239" s="11">
        <v>0</v>
      </c>
      <c r="X239" s="9">
        <v>0</v>
      </c>
      <c r="Y239" s="9">
        <v>0</v>
      </c>
      <c r="Z239" s="9">
        <v>0</v>
      </c>
      <c r="AA239" s="10">
        <v>0</v>
      </c>
      <c r="AB239" s="11">
        <v>0.017919718566399997</v>
      </c>
      <c r="AC239" s="9">
        <v>0</v>
      </c>
      <c r="AD239" s="9">
        <v>0</v>
      </c>
      <c r="AE239" s="9">
        <v>0</v>
      </c>
      <c r="AF239" s="10">
        <v>0.0162577709666</v>
      </c>
      <c r="AG239" s="11">
        <v>0</v>
      </c>
      <c r="AH239" s="9">
        <v>0</v>
      </c>
      <c r="AI239" s="9">
        <v>0</v>
      </c>
      <c r="AJ239" s="9">
        <v>0</v>
      </c>
      <c r="AK239" s="10">
        <v>0</v>
      </c>
      <c r="AL239" s="11">
        <v>0.03548874189949999</v>
      </c>
      <c r="AM239" s="9">
        <v>0</v>
      </c>
      <c r="AN239" s="9">
        <v>0</v>
      </c>
      <c r="AO239" s="9">
        <v>0</v>
      </c>
      <c r="AP239" s="10">
        <v>0.027025994033199996</v>
      </c>
      <c r="AQ239" s="11">
        <v>0</v>
      </c>
      <c r="AR239" s="9">
        <v>0</v>
      </c>
      <c r="AS239" s="9">
        <v>0</v>
      </c>
      <c r="AT239" s="9">
        <v>0</v>
      </c>
      <c r="AU239" s="10">
        <v>0</v>
      </c>
      <c r="AV239" s="11">
        <v>241.72424258481317</v>
      </c>
      <c r="AW239" s="9">
        <v>247.88288495219948</v>
      </c>
      <c r="AX239" s="9">
        <v>0</v>
      </c>
      <c r="AY239" s="9">
        <v>0</v>
      </c>
      <c r="AZ239" s="10">
        <v>27.0187945713191</v>
      </c>
      <c r="BA239" s="11">
        <v>0</v>
      </c>
      <c r="BB239" s="9">
        <v>0</v>
      </c>
      <c r="BC239" s="9">
        <v>0</v>
      </c>
      <c r="BD239" s="9">
        <v>0</v>
      </c>
      <c r="BE239" s="10">
        <v>0</v>
      </c>
      <c r="BF239" s="11">
        <v>8.3516796956085</v>
      </c>
      <c r="BG239" s="9">
        <v>8.421520569499501</v>
      </c>
      <c r="BH239" s="9">
        <v>0</v>
      </c>
      <c r="BI239" s="9">
        <v>0</v>
      </c>
      <c r="BJ239" s="10">
        <v>276.1588175334224</v>
      </c>
      <c r="BK239" s="17">
        <f t="shared" si="14"/>
        <v>1090.2813747917228</v>
      </c>
      <c r="BL239" s="16"/>
      <c r="BM239" s="50"/>
    </row>
    <row r="240" spans="1:65" s="12" customFormat="1" ht="15">
      <c r="A240" s="5"/>
      <c r="B240" s="8" t="s">
        <v>185</v>
      </c>
      <c r="C240" s="11">
        <v>0</v>
      </c>
      <c r="D240" s="9">
        <v>0.5039015</v>
      </c>
      <c r="E240" s="9">
        <v>0</v>
      </c>
      <c r="F240" s="9">
        <v>0</v>
      </c>
      <c r="G240" s="10">
        <v>0</v>
      </c>
      <c r="H240" s="11">
        <v>3.8299527112992</v>
      </c>
      <c r="I240" s="9">
        <v>0</v>
      </c>
      <c r="J240" s="9">
        <v>0</v>
      </c>
      <c r="K240" s="9">
        <v>0</v>
      </c>
      <c r="L240" s="10">
        <v>0.9063360898326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2.471241746732</v>
      </c>
      <c r="S240" s="9">
        <v>0</v>
      </c>
      <c r="T240" s="9">
        <v>0</v>
      </c>
      <c r="U240" s="9">
        <v>0</v>
      </c>
      <c r="V240" s="10">
        <v>0.5497971901661001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0.1665361013331</v>
      </c>
      <c r="AC240" s="9">
        <v>0</v>
      </c>
      <c r="AD240" s="9">
        <v>0</v>
      </c>
      <c r="AE240" s="9">
        <v>0</v>
      </c>
      <c r="AF240" s="10">
        <v>0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0.1230200871659</v>
      </c>
      <c r="AM240" s="9">
        <v>0</v>
      </c>
      <c r="AN240" s="9">
        <v>0</v>
      </c>
      <c r="AO240" s="9">
        <v>0</v>
      </c>
      <c r="AP240" s="10">
        <v>0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129.18590293503465</v>
      </c>
      <c r="AW240" s="9">
        <v>0.2647258565983095</v>
      </c>
      <c r="AX240" s="9">
        <v>0</v>
      </c>
      <c r="AY240" s="9">
        <v>0</v>
      </c>
      <c r="AZ240" s="10">
        <v>34.580797754317906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81.2279074635105</v>
      </c>
      <c r="BG240" s="9">
        <v>0.0007005245333</v>
      </c>
      <c r="BH240" s="9">
        <v>0</v>
      </c>
      <c r="BI240" s="9">
        <v>0</v>
      </c>
      <c r="BJ240" s="10">
        <v>6.673033945052399</v>
      </c>
      <c r="BK240" s="17">
        <f t="shared" si="14"/>
        <v>260.483853905576</v>
      </c>
      <c r="BL240" s="16"/>
      <c r="BM240" s="50"/>
    </row>
    <row r="241" spans="1:65" s="12" customFormat="1" ht="15">
      <c r="A241" s="5"/>
      <c r="B241" s="8" t="s">
        <v>180</v>
      </c>
      <c r="C241" s="11">
        <v>0</v>
      </c>
      <c r="D241" s="9">
        <v>0.5601898258333</v>
      </c>
      <c r="E241" s="9">
        <v>0</v>
      </c>
      <c r="F241" s="9">
        <v>0</v>
      </c>
      <c r="G241" s="10">
        <v>0</v>
      </c>
      <c r="H241" s="11">
        <v>54.1899038179291</v>
      </c>
      <c r="I241" s="9">
        <v>7.7669814160661</v>
      </c>
      <c r="J241" s="9">
        <v>0.056094040000000005</v>
      </c>
      <c r="K241" s="9">
        <v>0</v>
      </c>
      <c r="L241" s="10">
        <v>55.524868740163704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34.7886086964294</v>
      </c>
      <c r="S241" s="9">
        <v>0.38333358573310006</v>
      </c>
      <c r="T241" s="9">
        <v>0</v>
      </c>
      <c r="U241" s="9">
        <v>0</v>
      </c>
      <c r="V241" s="10">
        <v>24.503329364930696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2.4417812839662</v>
      </c>
      <c r="AC241" s="9">
        <v>0.1922713631332</v>
      </c>
      <c r="AD241" s="9">
        <v>0</v>
      </c>
      <c r="AE241" s="9">
        <v>0</v>
      </c>
      <c r="AF241" s="10">
        <v>1.5528393205997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0.8269051251657001</v>
      </c>
      <c r="AM241" s="9">
        <v>0</v>
      </c>
      <c r="AN241" s="9">
        <v>0</v>
      </c>
      <c r="AO241" s="9">
        <v>0</v>
      </c>
      <c r="AP241" s="10">
        <v>0.26496711233299997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558.1657726039492</v>
      </c>
      <c r="AW241" s="9">
        <v>88.32324995512545</v>
      </c>
      <c r="AX241" s="9">
        <v>0.0576619896333</v>
      </c>
      <c r="AY241" s="9">
        <v>0</v>
      </c>
      <c r="AZ241" s="10">
        <v>432.4775574455061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350.58708205245813</v>
      </c>
      <c r="BG241" s="9">
        <v>51.8309796221615</v>
      </c>
      <c r="BH241" s="9">
        <v>0.0022761608666</v>
      </c>
      <c r="BI241" s="9">
        <v>0</v>
      </c>
      <c r="BJ241" s="10">
        <v>199.61683645413518</v>
      </c>
      <c r="BK241" s="17">
        <f t="shared" si="14"/>
        <v>1864.1134899761187</v>
      </c>
      <c r="BL241" s="16"/>
      <c r="BM241" s="50"/>
    </row>
    <row r="242" spans="1:65" s="12" customFormat="1" ht="15">
      <c r="A242" s="5"/>
      <c r="B242" s="8" t="s">
        <v>208</v>
      </c>
      <c r="C242" s="11">
        <v>0</v>
      </c>
      <c r="D242" s="9">
        <v>13.8653830933332</v>
      </c>
      <c r="E242" s="9">
        <v>0</v>
      </c>
      <c r="F242" s="9">
        <v>0</v>
      </c>
      <c r="G242" s="10">
        <v>0</v>
      </c>
      <c r="H242" s="11">
        <v>24.788186063961696</v>
      </c>
      <c r="I242" s="9">
        <v>5.335892217866201</v>
      </c>
      <c r="J242" s="9">
        <v>0</v>
      </c>
      <c r="K242" s="9">
        <v>0</v>
      </c>
      <c r="L242" s="10">
        <v>87.09135793156189</v>
      </c>
      <c r="M242" s="11">
        <v>0</v>
      </c>
      <c r="N242" s="9">
        <v>0</v>
      </c>
      <c r="O242" s="9">
        <v>0</v>
      </c>
      <c r="P242" s="9">
        <v>0</v>
      </c>
      <c r="Q242" s="10">
        <v>0</v>
      </c>
      <c r="R242" s="11">
        <v>23.85041939669291</v>
      </c>
      <c r="S242" s="9">
        <v>8.4447771436331</v>
      </c>
      <c r="T242" s="9">
        <v>0</v>
      </c>
      <c r="U242" s="9">
        <v>0</v>
      </c>
      <c r="V242" s="10">
        <v>33.7001486222295</v>
      </c>
      <c r="W242" s="11">
        <v>0</v>
      </c>
      <c r="X242" s="9">
        <v>0</v>
      </c>
      <c r="Y242" s="9">
        <v>0</v>
      </c>
      <c r="Z242" s="9">
        <v>0</v>
      </c>
      <c r="AA242" s="10">
        <v>0</v>
      </c>
      <c r="AB242" s="11">
        <v>2.1342329867655</v>
      </c>
      <c r="AC242" s="9">
        <v>0</v>
      </c>
      <c r="AD242" s="9">
        <v>0</v>
      </c>
      <c r="AE242" s="9">
        <v>0</v>
      </c>
      <c r="AF242" s="10">
        <v>6.4437678869660004</v>
      </c>
      <c r="AG242" s="11">
        <v>0</v>
      </c>
      <c r="AH242" s="9">
        <v>0</v>
      </c>
      <c r="AI242" s="9">
        <v>0</v>
      </c>
      <c r="AJ242" s="9">
        <v>0</v>
      </c>
      <c r="AK242" s="10">
        <v>0</v>
      </c>
      <c r="AL242" s="11">
        <v>3.0536135630316004</v>
      </c>
      <c r="AM242" s="9">
        <v>0.00022838</v>
      </c>
      <c r="AN242" s="9">
        <v>0</v>
      </c>
      <c r="AO242" s="9">
        <v>0</v>
      </c>
      <c r="AP242" s="10">
        <v>1.3886083928994</v>
      </c>
      <c r="AQ242" s="11">
        <v>0</v>
      </c>
      <c r="AR242" s="9">
        <v>0</v>
      </c>
      <c r="AS242" s="9">
        <v>0</v>
      </c>
      <c r="AT242" s="9">
        <v>0</v>
      </c>
      <c r="AU242" s="10">
        <v>0</v>
      </c>
      <c r="AV242" s="11">
        <v>437.83863890517114</v>
      </c>
      <c r="AW242" s="9">
        <v>46.84273634195138</v>
      </c>
      <c r="AX242" s="9">
        <v>0.3516199808666</v>
      </c>
      <c r="AY242" s="9">
        <v>0</v>
      </c>
      <c r="AZ242" s="10">
        <v>956.7799752114734</v>
      </c>
      <c r="BA242" s="11">
        <v>0</v>
      </c>
      <c r="BB242" s="9">
        <v>0</v>
      </c>
      <c r="BC242" s="9">
        <v>0</v>
      </c>
      <c r="BD242" s="9">
        <v>0</v>
      </c>
      <c r="BE242" s="10">
        <v>0</v>
      </c>
      <c r="BF242" s="11">
        <v>502.3686406544364</v>
      </c>
      <c r="BG242" s="9">
        <v>13.569813304893799</v>
      </c>
      <c r="BH242" s="9">
        <v>0</v>
      </c>
      <c r="BI242" s="9">
        <v>0</v>
      </c>
      <c r="BJ242" s="10">
        <v>527.815953536163</v>
      </c>
      <c r="BK242" s="17">
        <f t="shared" si="14"/>
        <v>2695.6639936138963</v>
      </c>
      <c r="BL242" s="16"/>
      <c r="BM242" s="57"/>
    </row>
    <row r="243" spans="1:65" s="12" customFormat="1" ht="15">
      <c r="A243" s="5"/>
      <c r="B243" s="8" t="s">
        <v>181</v>
      </c>
      <c r="C243" s="11">
        <v>0</v>
      </c>
      <c r="D243" s="9">
        <v>0.0509578868666</v>
      </c>
      <c r="E243" s="9">
        <v>0</v>
      </c>
      <c r="F243" s="9">
        <v>0</v>
      </c>
      <c r="G243" s="10">
        <v>0</v>
      </c>
      <c r="H243" s="11">
        <v>0.3727387867658</v>
      </c>
      <c r="I243" s="9">
        <v>0.0002854435333</v>
      </c>
      <c r="J243" s="9">
        <v>0</v>
      </c>
      <c r="K243" s="9">
        <v>0</v>
      </c>
      <c r="L243" s="10">
        <v>0.6769388306325999</v>
      </c>
      <c r="M243" s="11">
        <v>0</v>
      </c>
      <c r="N243" s="9">
        <v>0</v>
      </c>
      <c r="O243" s="9">
        <v>0</v>
      </c>
      <c r="P243" s="9">
        <v>0</v>
      </c>
      <c r="Q243" s="10">
        <v>0</v>
      </c>
      <c r="R243" s="11">
        <v>0.18598937246540004</v>
      </c>
      <c r="S243" s="9">
        <v>0.38821689589999997</v>
      </c>
      <c r="T243" s="9">
        <v>0</v>
      </c>
      <c r="U243" s="9">
        <v>0</v>
      </c>
      <c r="V243" s="10">
        <v>0.4811457858992</v>
      </c>
      <c r="W243" s="11">
        <v>0</v>
      </c>
      <c r="X243" s="9">
        <v>0</v>
      </c>
      <c r="Y243" s="9">
        <v>0</v>
      </c>
      <c r="Z243" s="9">
        <v>0</v>
      </c>
      <c r="AA243" s="10">
        <v>0</v>
      </c>
      <c r="AB243" s="11">
        <v>0</v>
      </c>
      <c r="AC243" s="9">
        <v>0</v>
      </c>
      <c r="AD243" s="9">
        <v>0</v>
      </c>
      <c r="AE243" s="9">
        <v>0</v>
      </c>
      <c r="AF243" s="10">
        <v>0</v>
      </c>
      <c r="AG243" s="11">
        <v>0</v>
      </c>
      <c r="AH243" s="9">
        <v>0</v>
      </c>
      <c r="AI243" s="9">
        <v>0</v>
      </c>
      <c r="AJ243" s="9">
        <v>0</v>
      </c>
      <c r="AK243" s="10">
        <v>0</v>
      </c>
      <c r="AL243" s="11">
        <v>0.0039329278999</v>
      </c>
      <c r="AM243" s="9">
        <v>0</v>
      </c>
      <c r="AN243" s="9">
        <v>0</v>
      </c>
      <c r="AO243" s="9">
        <v>0</v>
      </c>
      <c r="AP243" s="10">
        <v>0</v>
      </c>
      <c r="AQ243" s="11">
        <v>0</v>
      </c>
      <c r="AR243" s="9">
        <v>0</v>
      </c>
      <c r="AS243" s="9">
        <v>0</v>
      </c>
      <c r="AT243" s="9">
        <v>0</v>
      </c>
      <c r="AU243" s="10">
        <v>0</v>
      </c>
      <c r="AV243" s="11">
        <v>0.8555035391631999</v>
      </c>
      <c r="AW243" s="9">
        <v>0.21044604448956267</v>
      </c>
      <c r="AX243" s="9">
        <v>0</v>
      </c>
      <c r="AY243" s="9">
        <v>0</v>
      </c>
      <c r="AZ243" s="10">
        <v>1.5720995796986998</v>
      </c>
      <c r="BA243" s="11">
        <v>0</v>
      </c>
      <c r="BB243" s="9">
        <v>0</v>
      </c>
      <c r="BC243" s="9">
        <v>0</v>
      </c>
      <c r="BD243" s="9">
        <v>0</v>
      </c>
      <c r="BE243" s="10">
        <v>0</v>
      </c>
      <c r="BF243" s="11">
        <v>0.35560907346240006</v>
      </c>
      <c r="BG243" s="9">
        <v>0</v>
      </c>
      <c r="BH243" s="9">
        <v>0</v>
      </c>
      <c r="BI243" s="9">
        <v>0</v>
      </c>
      <c r="BJ243" s="10">
        <v>0.3200333826991</v>
      </c>
      <c r="BK243" s="17">
        <f t="shared" si="14"/>
        <v>5.473897549475762</v>
      </c>
      <c r="BL243" s="16"/>
      <c r="BM243" s="57"/>
    </row>
    <row r="244" spans="1:65" s="12" customFormat="1" ht="15">
      <c r="A244" s="5"/>
      <c r="B244" s="8" t="s">
        <v>219</v>
      </c>
      <c r="C244" s="11">
        <v>0</v>
      </c>
      <c r="D244" s="9">
        <v>1.492137</v>
      </c>
      <c r="E244" s="9">
        <v>0</v>
      </c>
      <c r="F244" s="9">
        <v>0</v>
      </c>
      <c r="G244" s="10">
        <v>0</v>
      </c>
      <c r="H244" s="11">
        <v>0.7894977106327</v>
      </c>
      <c r="I244" s="9">
        <v>0.9952873387333</v>
      </c>
      <c r="J244" s="9">
        <v>0</v>
      </c>
      <c r="K244" s="9">
        <v>0</v>
      </c>
      <c r="L244" s="10">
        <v>1.2999759766661</v>
      </c>
      <c r="M244" s="11">
        <v>0</v>
      </c>
      <c r="N244" s="9">
        <v>0</v>
      </c>
      <c r="O244" s="9">
        <v>0</v>
      </c>
      <c r="P244" s="9">
        <v>0</v>
      </c>
      <c r="Q244" s="10">
        <v>0</v>
      </c>
      <c r="R244" s="11">
        <v>0.5025395621325001</v>
      </c>
      <c r="S244" s="9">
        <v>0</v>
      </c>
      <c r="T244" s="9">
        <v>0</v>
      </c>
      <c r="U244" s="9">
        <v>0</v>
      </c>
      <c r="V244" s="10">
        <v>0.37287331803280005</v>
      </c>
      <c r="W244" s="11">
        <v>0</v>
      </c>
      <c r="X244" s="9">
        <v>0</v>
      </c>
      <c r="Y244" s="9">
        <v>0</v>
      </c>
      <c r="Z244" s="9">
        <v>0</v>
      </c>
      <c r="AA244" s="10">
        <v>0</v>
      </c>
      <c r="AB244" s="11">
        <v>0.0004957586666</v>
      </c>
      <c r="AC244" s="9">
        <v>0</v>
      </c>
      <c r="AD244" s="9">
        <v>0</v>
      </c>
      <c r="AE244" s="9">
        <v>0</v>
      </c>
      <c r="AF244" s="10">
        <v>0</v>
      </c>
      <c r="AG244" s="11">
        <v>0</v>
      </c>
      <c r="AH244" s="9">
        <v>0</v>
      </c>
      <c r="AI244" s="9">
        <v>0</v>
      </c>
      <c r="AJ244" s="9">
        <v>0</v>
      </c>
      <c r="AK244" s="10">
        <v>0</v>
      </c>
      <c r="AL244" s="11">
        <v>0</v>
      </c>
      <c r="AM244" s="9">
        <v>0</v>
      </c>
      <c r="AN244" s="9">
        <v>0</v>
      </c>
      <c r="AO244" s="9">
        <v>0</v>
      </c>
      <c r="AP244" s="10">
        <v>0</v>
      </c>
      <c r="AQ244" s="11">
        <v>0</v>
      </c>
      <c r="AR244" s="9">
        <v>0</v>
      </c>
      <c r="AS244" s="9">
        <v>0</v>
      </c>
      <c r="AT244" s="9">
        <v>0</v>
      </c>
      <c r="AU244" s="10">
        <v>0</v>
      </c>
      <c r="AV244" s="11">
        <v>4.920943858189399</v>
      </c>
      <c r="AW244" s="9">
        <v>0.24924724068384568</v>
      </c>
      <c r="AX244" s="9">
        <v>0</v>
      </c>
      <c r="AY244" s="9">
        <v>0</v>
      </c>
      <c r="AZ244" s="10">
        <v>1.598864952931</v>
      </c>
      <c r="BA244" s="11">
        <v>0</v>
      </c>
      <c r="BB244" s="9">
        <v>0</v>
      </c>
      <c r="BC244" s="9">
        <v>0</v>
      </c>
      <c r="BD244" s="9">
        <v>0</v>
      </c>
      <c r="BE244" s="10">
        <v>0</v>
      </c>
      <c r="BF244" s="11">
        <v>2.0797160528874</v>
      </c>
      <c r="BG244" s="9">
        <v>6.5257666E-06</v>
      </c>
      <c r="BH244" s="9">
        <v>0</v>
      </c>
      <c r="BI244" s="9">
        <v>0</v>
      </c>
      <c r="BJ244" s="10">
        <v>0.8392920565970998</v>
      </c>
      <c r="BK244" s="17">
        <f t="shared" si="14"/>
        <v>15.140877351919347</v>
      </c>
      <c r="BL244" s="16"/>
      <c r="BM244" s="50"/>
    </row>
    <row r="245" spans="1:65" s="21" customFormat="1" ht="15">
      <c r="A245" s="5"/>
      <c r="B245" s="15" t="s">
        <v>14</v>
      </c>
      <c r="C245" s="20">
        <f aca="true" t="shared" si="15" ref="C245:AH245">SUM(C214:C244)</f>
        <v>0</v>
      </c>
      <c r="D245" s="18">
        <f t="shared" si="15"/>
        <v>140.71842897069874</v>
      </c>
      <c r="E245" s="18">
        <f t="shared" si="15"/>
        <v>0</v>
      </c>
      <c r="F245" s="18">
        <f t="shared" si="15"/>
        <v>0</v>
      </c>
      <c r="G245" s="19">
        <f t="shared" si="15"/>
        <v>0</v>
      </c>
      <c r="H245" s="20">
        <f t="shared" si="15"/>
        <v>1071.6647649676358</v>
      </c>
      <c r="I245" s="18">
        <f t="shared" si="15"/>
        <v>1777.159887116657</v>
      </c>
      <c r="J245" s="18">
        <f t="shared" si="15"/>
        <v>29.978880888066403</v>
      </c>
      <c r="K245" s="18">
        <f t="shared" si="15"/>
        <v>239.5410163788</v>
      </c>
      <c r="L245" s="19">
        <f t="shared" si="15"/>
        <v>1036.8061182484819</v>
      </c>
      <c r="M245" s="20">
        <f t="shared" si="15"/>
        <v>0</v>
      </c>
      <c r="N245" s="18">
        <f t="shared" si="15"/>
        <v>0</v>
      </c>
      <c r="O245" s="18">
        <f t="shared" si="15"/>
        <v>0</v>
      </c>
      <c r="P245" s="18">
        <f t="shared" si="15"/>
        <v>0</v>
      </c>
      <c r="Q245" s="19">
        <f t="shared" si="15"/>
        <v>0</v>
      </c>
      <c r="R245" s="20">
        <f t="shared" si="15"/>
        <v>300.1590374651547</v>
      </c>
      <c r="S245" s="18">
        <f t="shared" si="15"/>
        <v>249.61179257772713</v>
      </c>
      <c r="T245" s="18">
        <f t="shared" si="15"/>
        <v>3.2141682566332</v>
      </c>
      <c r="U245" s="18">
        <f t="shared" si="15"/>
        <v>0</v>
      </c>
      <c r="V245" s="19">
        <f t="shared" si="15"/>
        <v>351.2858954346529</v>
      </c>
      <c r="W245" s="20">
        <f t="shared" si="15"/>
        <v>0</v>
      </c>
      <c r="X245" s="18">
        <f t="shared" si="15"/>
        <v>0</v>
      </c>
      <c r="Y245" s="18">
        <f t="shared" si="15"/>
        <v>0</v>
      </c>
      <c r="Z245" s="18">
        <f t="shared" si="15"/>
        <v>0</v>
      </c>
      <c r="AA245" s="19">
        <f t="shared" si="15"/>
        <v>0</v>
      </c>
      <c r="AB245" s="20">
        <f t="shared" si="15"/>
        <v>53.76699802198419</v>
      </c>
      <c r="AC245" s="18">
        <f t="shared" si="15"/>
        <v>4.3112530122324</v>
      </c>
      <c r="AD245" s="18">
        <f t="shared" si="15"/>
        <v>0.012289321</v>
      </c>
      <c r="AE245" s="18">
        <f t="shared" si="15"/>
        <v>0</v>
      </c>
      <c r="AF245" s="19">
        <f t="shared" si="15"/>
        <v>54.741183642657106</v>
      </c>
      <c r="AG245" s="20">
        <f t="shared" si="15"/>
        <v>0</v>
      </c>
      <c r="AH245" s="18">
        <f t="shared" si="15"/>
        <v>0</v>
      </c>
      <c r="AI245" s="18">
        <f aca="true" t="shared" si="16" ref="AI245:BK245">SUM(AI214:AI244)</f>
        <v>0</v>
      </c>
      <c r="AJ245" s="18">
        <f t="shared" si="16"/>
        <v>0</v>
      </c>
      <c r="AK245" s="19">
        <f t="shared" si="16"/>
        <v>0</v>
      </c>
      <c r="AL245" s="20">
        <f t="shared" si="16"/>
        <v>58.36345866497799</v>
      </c>
      <c r="AM245" s="18">
        <f t="shared" si="16"/>
        <v>198.7079552790656</v>
      </c>
      <c r="AN245" s="18">
        <f t="shared" si="16"/>
        <v>0</v>
      </c>
      <c r="AO245" s="18">
        <f t="shared" si="16"/>
        <v>0</v>
      </c>
      <c r="AP245" s="19">
        <f t="shared" si="16"/>
        <v>17.3131523916574</v>
      </c>
      <c r="AQ245" s="20">
        <f t="shared" si="16"/>
        <v>0</v>
      </c>
      <c r="AR245" s="18">
        <f t="shared" si="16"/>
        <v>16.423132394733102</v>
      </c>
      <c r="AS245" s="18">
        <f t="shared" si="16"/>
        <v>0</v>
      </c>
      <c r="AT245" s="18">
        <f t="shared" si="16"/>
        <v>0</v>
      </c>
      <c r="AU245" s="19">
        <f t="shared" si="16"/>
        <v>0</v>
      </c>
      <c r="AV245" s="20">
        <f t="shared" si="16"/>
        <v>10619.826601579023</v>
      </c>
      <c r="AW245" s="18">
        <f t="shared" si="16"/>
        <v>3438.0939074327925</v>
      </c>
      <c r="AX245" s="18">
        <f t="shared" si="16"/>
        <v>14.794961135432201</v>
      </c>
      <c r="AY245" s="18">
        <f t="shared" si="16"/>
        <v>19.9349108585</v>
      </c>
      <c r="AZ245" s="19">
        <f t="shared" si="16"/>
        <v>13767.672317045377</v>
      </c>
      <c r="BA245" s="20">
        <f t="shared" si="16"/>
        <v>0</v>
      </c>
      <c r="BB245" s="18">
        <f t="shared" si="16"/>
        <v>0</v>
      </c>
      <c r="BC245" s="18">
        <f t="shared" si="16"/>
        <v>0</v>
      </c>
      <c r="BD245" s="18">
        <f t="shared" si="16"/>
        <v>0</v>
      </c>
      <c r="BE245" s="19">
        <f t="shared" si="16"/>
        <v>0</v>
      </c>
      <c r="BF245" s="20">
        <f t="shared" si="16"/>
        <v>5949.035425965809</v>
      </c>
      <c r="BG245" s="18">
        <f t="shared" si="16"/>
        <v>779.2207095294924</v>
      </c>
      <c r="BH245" s="18">
        <f t="shared" si="16"/>
        <v>15.620758391298999</v>
      </c>
      <c r="BI245" s="18">
        <f t="shared" si="16"/>
        <v>0</v>
      </c>
      <c r="BJ245" s="19">
        <f t="shared" si="16"/>
        <v>4475.69512606059</v>
      </c>
      <c r="BK245" s="32">
        <f t="shared" si="16"/>
        <v>44683.67413103115</v>
      </c>
      <c r="BL245" s="16"/>
      <c r="BM245" s="50"/>
    </row>
    <row r="246" spans="1:65" s="21" customFormat="1" ht="15">
      <c r="A246" s="5"/>
      <c r="B246" s="15" t="s">
        <v>25</v>
      </c>
      <c r="C246" s="20">
        <f aca="true" t="shared" si="17" ref="C246:AH246">C245+C211</f>
        <v>0</v>
      </c>
      <c r="D246" s="18">
        <f t="shared" si="17"/>
        <v>141.25736057619875</v>
      </c>
      <c r="E246" s="18">
        <f t="shared" si="17"/>
        <v>0</v>
      </c>
      <c r="F246" s="18">
        <f t="shared" si="17"/>
        <v>0</v>
      </c>
      <c r="G246" s="19">
        <f t="shared" si="17"/>
        <v>0</v>
      </c>
      <c r="H246" s="20">
        <f t="shared" si="17"/>
        <v>1168.2252609548289</v>
      </c>
      <c r="I246" s="18">
        <f t="shared" si="17"/>
        <v>1777.5019504343234</v>
      </c>
      <c r="J246" s="18">
        <f t="shared" si="17"/>
        <v>29.980857754399704</v>
      </c>
      <c r="K246" s="18">
        <f t="shared" si="17"/>
        <v>239.5410163788</v>
      </c>
      <c r="L246" s="19">
        <f t="shared" si="17"/>
        <v>1099.4455224977119</v>
      </c>
      <c r="M246" s="20">
        <f t="shared" si="17"/>
        <v>0</v>
      </c>
      <c r="N246" s="18">
        <f t="shared" si="17"/>
        <v>0</v>
      </c>
      <c r="O246" s="18">
        <f t="shared" si="17"/>
        <v>0</v>
      </c>
      <c r="P246" s="18">
        <f t="shared" si="17"/>
        <v>0</v>
      </c>
      <c r="Q246" s="19">
        <f t="shared" si="17"/>
        <v>0</v>
      </c>
      <c r="R246" s="20">
        <f t="shared" si="17"/>
        <v>370.1680996243806</v>
      </c>
      <c r="S246" s="18">
        <f t="shared" si="17"/>
        <v>249.78170965056032</v>
      </c>
      <c r="T246" s="18">
        <f t="shared" si="17"/>
        <v>3.2141682566332</v>
      </c>
      <c r="U246" s="18">
        <f t="shared" si="17"/>
        <v>0</v>
      </c>
      <c r="V246" s="19">
        <f t="shared" si="17"/>
        <v>382.4052195946496</v>
      </c>
      <c r="W246" s="20">
        <f t="shared" si="17"/>
        <v>0</v>
      </c>
      <c r="X246" s="18">
        <f t="shared" si="17"/>
        <v>0</v>
      </c>
      <c r="Y246" s="18">
        <f t="shared" si="17"/>
        <v>0</v>
      </c>
      <c r="Z246" s="18">
        <f t="shared" si="17"/>
        <v>0</v>
      </c>
      <c r="AA246" s="19">
        <f t="shared" si="17"/>
        <v>0</v>
      </c>
      <c r="AB246" s="20">
        <f t="shared" si="17"/>
        <v>60.06112162948259</v>
      </c>
      <c r="AC246" s="18">
        <f t="shared" si="17"/>
        <v>4.3189003590657</v>
      </c>
      <c r="AD246" s="18">
        <f t="shared" si="17"/>
        <v>0.012289321</v>
      </c>
      <c r="AE246" s="18">
        <f t="shared" si="17"/>
        <v>0</v>
      </c>
      <c r="AF246" s="19">
        <f t="shared" si="17"/>
        <v>57.1557930671563</v>
      </c>
      <c r="AG246" s="20">
        <f t="shared" si="17"/>
        <v>0</v>
      </c>
      <c r="AH246" s="18">
        <f t="shared" si="17"/>
        <v>0</v>
      </c>
      <c r="AI246" s="18">
        <f aca="true" t="shared" si="18" ref="AI246:BK246">AI245+AI211</f>
        <v>0</v>
      </c>
      <c r="AJ246" s="18">
        <f t="shared" si="18"/>
        <v>0</v>
      </c>
      <c r="AK246" s="19">
        <f t="shared" si="18"/>
        <v>0</v>
      </c>
      <c r="AL246" s="20">
        <f t="shared" si="18"/>
        <v>64.07730998347579</v>
      </c>
      <c r="AM246" s="18">
        <f t="shared" si="18"/>
        <v>235.0081983662988</v>
      </c>
      <c r="AN246" s="18">
        <f t="shared" si="18"/>
        <v>0</v>
      </c>
      <c r="AO246" s="18">
        <f t="shared" si="18"/>
        <v>0</v>
      </c>
      <c r="AP246" s="19">
        <f t="shared" si="18"/>
        <v>19.0692156503896</v>
      </c>
      <c r="AQ246" s="20">
        <f t="shared" si="18"/>
        <v>0</v>
      </c>
      <c r="AR246" s="18">
        <f t="shared" si="18"/>
        <v>16.423132394733102</v>
      </c>
      <c r="AS246" s="18">
        <f t="shared" si="18"/>
        <v>0</v>
      </c>
      <c r="AT246" s="18">
        <f t="shared" si="18"/>
        <v>0</v>
      </c>
      <c r="AU246" s="19">
        <f t="shared" si="18"/>
        <v>0</v>
      </c>
      <c r="AV246" s="20">
        <f t="shared" si="18"/>
        <v>12118.573581288925</v>
      </c>
      <c r="AW246" s="18">
        <f t="shared" si="18"/>
        <v>3456.337994245553</v>
      </c>
      <c r="AX246" s="18">
        <f t="shared" si="18"/>
        <v>14.9640281967655</v>
      </c>
      <c r="AY246" s="18">
        <f t="shared" si="18"/>
        <v>19.9555968688666</v>
      </c>
      <c r="AZ246" s="19">
        <f t="shared" si="18"/>
        <v>14800.932294689826</v>
      </c>
      <c r="BA246" s="20">
        <f t="shared" si="18"/>
        <v>0</v>
      </c>
      <c r="BB246" s="18">
        <f t="shared" si="18"/>
        <v>0</v>
      </c>
      <c r="BC246" s="18">
        <f t="shared" si="18"/>
        <v>0</v>
      </c>
      <c r="BD246" s="18">
        <f t="shared" si="18"/>
        <v>0</v>
      </c>
      <c r="BE246" s="19">
        <f t="shared" si="18"/>
        <v>0</v>
      </c>
      <c r="BF246" s="20">
        <f t="shared" si="18"/>
        <v>7153.7500098105975</v>
      </c>
      <c r="BG246" s="18">
        <f t="shared" si="18"/>
        <v>804.1562048466889</v>
      </c>
      <c r="BH246" s="18">
        <f t="shared" si="18"/>
        <v>15.620758391298999</v>
      </c>
      <c r="BI246" s="18">
        <f t="shared" si="18"/>
        <v>0</v>
      </c>
      <c r="BJ246" s="19">
        <f t="shared" si="18"/>
        <v>4942.615778737453</v>
      </c>
      <c r="BK246" s="19">
        <f t="shared" si="18"/>
        <v>49244.55337357008</v>
      </c>
      <c r="BL246" s="16"/>
      <c r="BM246" s="50"/>
    </row>
    <row r="247" spans="3:65" ht="15" customHeight="1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6"/>
      <c r="BM247" s="50"/>
    </row>
    <row r="248" spans="1:65" s="12" customFormat="1" ht="15">
      <c r="A248" s="5" t="s">
        <v>26</v>
      </c>
      <c r="B248" s="27" t="s">
        <v>27</v>
      </c>
      <c r="C248" s="11"/>
      <c r="D248" s="9"/>
      <c r="E248" s="9"/>
      <c r="F248" s="9"/>
      <c r="G248" s="10"/>
      <c r="H248" s="11"/>
      <c r="I248" s="9"/>
      <c r="J248" s="9"/>
      <c r="K248" s="9"/>
      <c r="L248" s="10"/>
      <c r="M248" s="11"/>
      <c r="N248" s="9"/>
      <c r="O248" s="9"/>
      <c r="P248" s="9"/>
      <c r="Q248" s="10"/>
      <c r="R248" s="11"/>
      <c r="S248" s="9"/>
      <c r="T248" s="9"/>
      <c r="U248" s="9"/>
      <c r="V248" s="10"/>
      <c r="W248" s="11"/>
      <c r="X248" s="9"/>
      <c r="Y248" s="9"/>
      <c r="Z248" s="9"/>
      <c r="AA248" s="10"/>
      <c r="AB248" s="11"/>
      <c r="AC248" s="9"/>
      <c r="AD248" s="9"/>
      <c r="AE248" s="9"/>
      <c r="AF248" s="10"/>
      <c r="AG248" s="11"/>
      <c r="AH248" s="9"/>
      <c r="AI248" s="9"/>
      <c r="AJ248" s="9"/>
      <c r="AK248" s="10"/>
      <c r="AL248" s="11"/>
      <c r="AM248" s="9"/>
      <c r="AN248" s="9"/>
      <c r="AO248" s="9"/>
      <c r="AP248" s="10"/>
      <c r="AQ248" s="11"/>
      <c r="AR248" s="9"/>
      <c r="AS248" s="9"/>
      <c r="AT248" s="9"/>
      <c r="AU248" s="10"/>
      <c r="AV248" s="11"/>
      <c r="AW248" s="9"/>
      <c r="AX248" s="9"/>
      <c r="AY248" s="9"/>
      <c r="AZ248" s="10"/>
      <c r="BA248" s="11"/>
      <c r="BB248" s="9"/>
      <c r="BC248" s="9"/>
      <c r="BD248" s="9"/>
      <c r="BE248" s="10"/>
      <c r="BF248" s="11"/>
      <c r="BG248" s="9"/>
      <c r="BH248" s="9"/>
      <c r="BI248" s="9"/>
      <c r="BJ248" s="10"/>
      <c r="BK248" s="17"/>
      <c r="BL248" s="16"/>
      <c r="BM248" s="50"/>
    </row>
    <row r="249" spans="1:65" s="12" customFormat="1" ht="15">
      <c r="A249" s="5" t="s">
        <v>9</v>
      </c>
      <c r="B249" s="15" t="s">
        <v>28</v>
      </c>
      <c r="C249" s="11"/>
      <c r="D249" s="9"/>
      <c r="E249" s="9"/>
      <c r="F249" s="9"/>
      <c r="G249" s="10"/>
      <c r="H249" s="11"/>
      <c r="I249" s="9"/>
      <c r="J249" s="9"/>
      <c r="K249" s="9"/>
      <c r="L249" s="10"/>
      <c r="M249" s="11"/>
      <c r="N249" s="9"/>
      <c r="O249" s="9"/>
      <c r="P249" s="9"/>
      <c r="Q249" s="10"/>
      <c r="R249" s="11"/>
      <c r="S249" s="9"/>
      <c r="T249" s="9"/>
      <c r="U249" s="9"/>
      <c r="V249" s="10"/>
      <c r="W249" s="11"/>
      <c r="X249" s="9"/>
      <c r="Y249" s="9"/>
      <c r="Z249" s="9"/>
      <c r="AA249" s="10"/>
      <c r="AB249" s="11"/>
      <c r="AC249" s="9"/>
      <c r="AD249" s="9"/>
      <c r="AE249" s="9"/>
      <c r="AF249" s="10"/>
      <c r="AG249" s="11"/>
      <c r="AH249" s="9"/>
      <c r="AI249" s="9"/>
      <c r="AJ249" s="9"/>
      <c r="AK249" s="10"/>
      <c r="AL249" s="11"/>
      <c r="AM249" s="9"/>
      <c r="AN249" s="9"/>
      <c r="AO249" s="9"/>
      <c r="AP249" s="10"/>
      <c r="AQ249" s="11"/>
      <c r="AR249" s="9"/>
      <c r="AS249" s="9"/>
      <c r="AT249" s="9"/>
      <c r="AU249" s="10"/>
      <c r="AV249" s="11"/>
      <c r="AW249" s="9"/>
      <c r="AX249" s="9"/>
      <c r="AY249" s="9"/>
      <c r="AZ249" s="10"/>
      <c r="BA249" s="11"/>
      <c r="BB249" s="9"/>
      <c r="BC249" s="9"/>
      <c r="BD249" s="9"/>
      <c r="BE249" s="10"/>
      <c r="BF249" s="11"/>
      <c r="BG249" s="9"/>
      <c r="BH249" s="9"/>
      <c r="BI249" s="9"/>
      <c r="BJ249" s="10"/>
      <c r="BK249" s="17"/>
      <c r="BL249" s="16"/>
      <c r="BM249" s="50"/>
    </row>
    <row r="250" spans="1:65" s="12" customFormat="1" ht="15">
      <c r="A250" s="5"/>
      <c r="B250" s="8" t="s">
        <v>220</v>
      </c>
      <c r="C250" s="11">
        <v>0</v>
      </c>
      <c r="D250" s="9">
        <v>1.9648837443998999</v>
      </c>
      <c r="E250" s="9">
        <v>0</v>
      </c>
      <c r="F250" s="9">
        <v>0</v>
      </c>
      <c r="G250" s="10">
        <v>0</v>
      </c>
      <c r="H250" s="11">
        <v>6.1436952417641</v>
      </c>
      <c r="I250" s="9">
        <v>8.5721938493663</v>
      </c>
      <c r="J250" s="9">
        <v>0.5039702229</v>
      </c>
      <c r="K250" s="9">
        <v>0</v>
      </c>
      <c r="L250" s="10">
        <v>23.662215361397898</v>
      </c>
      <c r="M250" s="11">
        <v>0</v>
      </c>
      <c r="N250" s="9">
        <v>0</v>
      </c>
      <c r="O250" s="9">
        <v>0</v>
      </c>
      <c r="P250" s="9">
        <v>0</v>
      </c>
      <c r="Q250" s="10">
        <v>0</v>
      </c>
      <c r="R250" s="11">
        <v>4.658571105263999</v>
      </c>
      <c r="S250" s="9">
        <v>3.9376663940328993</v>
      </c>
      <c r="T250" s="9">
        <v>0</v>
      </c>
      <c r="U250" s="9">
        <v>0</v>
      </c>
      <c r="V250" s="10">
        <v>8.3842076919313</v>
      </c>
      <c r="W250" s="11">
        <v>0</v>
      </c>
      <c r="X250" s="9">
        <v>0</v>
      </c>
      <c r="Y250" s="9">
        <v>0</v>
      </c>
      <c r="Z250" s="9">
        <v>0</v>
      </c>
      <c r="AA250" s="10">
        <v>0</v>
      </c>
      <c r="AB250" s="11">
        <v>0.7023414796327001</v>
      </c>
      <c r="AC250" s="9">
        <v>0</v>
      </c>
      <c r="AD250" s="9">
        <v>0</v>
      </c>
      <c r="AE250" s="9">
        <v>0</v>
      </c>
      <c r="AF250" s="10">
        <v>0.19670497436639997</v>
      </c>
      <c r="AG250" s="11">
        <v>0</v>
      </c>
      <c r="AH250" s="9">
        <v>0</v>
      </c>
      <c r="AI250" s="9">
        <v>0</v>
      </c>
      <c r="AJ250" s="9">
        <v>0</v>
      </c>
      <c r="AK250" s="10">
        <v>0</v>
      </c>
      <c r="AL250" s="11">
        <v>0.1503085385992</v>
      </c>
      <c r="AM250" s="9">
        <v>0</v>
      </c>
      <c r="AN250" s="9">
        <v>0</v>
      </c>
      <c r="AO250" s="9">
        <v>0</v>
      </c>
      <c r="AP250" s="10">
        <v>0.4403553667997</v>
      </c>
      <c r="AQ250" s="11">
        <v>0</v>
      </c>
      <c r="AR250" s="9">
        <v>0</v>
      </c>
      <c r="AS250" s="9">
        <v>0</v>
      </c>
      <c r="AT250" s="9">
        <v>0</v>
      </c>
      <c r="AU250" s="10">
        <v>0</v>
      </c>
      <c r="AV250" s="11">
        <v>333.70866805855303</v>
      </c>
      <c r="AW250" s="9">
        <v>221.64730417170634</v>
      </c>
      <c r="AX250" s="9">
        <v>0.016075593</v>
      </c>
      <c r="AY250" s="9">
        <v>0</v>
      </c>
      <c r="AZ250" s="10">
        <v>471.4086844701548</v>
      </c>
      <c r="BA250" s="11">
        <v>0</v>
      </c>
      <c r="BB250" s="9">
        <v>0</v>
      </c>
      <c r="BC250" s="9">
        <v>0</v>
      </c>
      <c r="BD250" s="9">
        <v>0</v>
      </c>
      <c r="BE250" s="10">
        <v>0</v>
      </c>
      <c r="BF250" s="11">
        <v>226.5293120221411</v>
      </c>
      <c r="BG250" s="9">
        <v>59.2515605649289</v>
      </c>
      <c r="BH250" s="9">
        <v>2.7125566795</v>
      </c>
      <c r="BI250" s="9">
        <v>0</v>
      </c>
      <c r="BJ250" s="10">
        <v>218.94607063724155</v>
      </c>
      <c r="BK250" s="17">
        <f>SUM(C250:BJ250)</f>
        <v>1593.5373461676802</v>
      </c>
      <c r="BL250" s="16"/>
      <c r="BM250" s="50"/>
    </row>
    <row r="251" spans="1:65" s="21" customFormat="1" ht="15">
      <c r="A251" s="5"/>
      <c r="B251" s="15" t="s">
        <v>29</v>
      </c>
      <c r="C251" s="20">
        <f>SUM(C250)</f>
        <v>0</v>
      </c>
      <c r="D251" s="18">
        <f>SUM(D250)</f>
        <v>1.9648837443998999</v>
      </c>
      <c r="E251" s="18">
        <f>SUM(E250)</f>
        <v>0</v>
      </c>
      <c r="F251" s="18">
        <f>SUM(F250)</f>
        <v>0</v>
      </c>
      <c r="G251" s="19">
        <f>SUM(G250)</f>
        <v>0</v>
      </c>
      <c r="H251" s="20">
        <f aca="true" t="shared" si="19" ref="H251:BJ251">SUM(H250)</f>
        <v>6.1436952417641</v>
      </c>
      <c r="I251" s="18">
        <f t="shared" si="19"/>
        <v>8.5721938493663</v>
      </c>
      <c r="J251" s="18">
        <f t="shared" si="19"/>
        <v>0.5039702229</v>
      </c>
      <c r="K251" s="18">
        <f t="shared" si="19"/>
        <v>0</v>
      </c>
      <c r="L251" s="19">
        <f t="shared" si="19"/>
        <v>23.662215361397898</v>
      </c>
      <c r="M251" s="20">
        <f t="shared" si="19"/>
        <v>0</v>
      </c>
      <c r="N251" s="18">
        <f t="shared" si="19"/>
        <v>0</v>
      </c>
      <c r="O251" s="18">
        <f t="shared" si="19"/>
        <v>0</v>
      </c>
      <c r="P251" s="18">
        <f t="shared" si="19"/>
        <v>0</v>
      </c>
      <c r="Q251" s="19">
        <f t="shared" si="19"/>
        <v>0</v>
      </c>
      <c r="R251" s="20">
        <f t="shared" si="19"/>
        <v>4.658571105263999</v>
      </c>
      <c r="S251" s="18">
        <f t="shared" si="19"/>
        <v>3.9376663940328993</v>
      </c>
      <c r="T251" s="18">
        <f t="shared" si="19"/>
        <v>0</v>
      </c>
      <c r="U251" s="18">
        <f t="shared" si="19"/>
        <v>0</v>
      </c>
      <c r="V251" s="19">
        <f t="shared" si="19"/>
        <v>8.3842076919313</v>
      </c>
      <c r="W251" s="20">
        <f t="shared" si="19"/>
        <v>0</v>
      </c>
      <c r="X251" s="18">
        <f t="shared" si="19"/>
        <v>0</v>
      </c>
      <c r="Y251" s="18">
        <f t="shared" si="19"/>
        <v>0</v>
      </c>
      <c r="Z251" s="18">
        <f t="shared" si="19"/>
        <v>0</v>
      </c>
      <c r="AA251" s="19">
        <f t="shared" si="19"/>
        <v>0</v>
      </c>
      <c r="AB251" s="20">
        <f t="shared" si="19"/>
        <v>0.7023414796327001</v>
      </c>
      <c r="AC251" s="18">
        <f t="shared" si="19"/>
        <v>0</v>
      </c>
      <c r="AD251" s="18">
        <f t="shared" si="19"/>
        <v>0</v>
      </c>
      <c r="AE251" s="18">
        <f t="shared" si="19"/>
        <v>0</v>
      </c>
      <c r="AF251" s="19">
        <f t="shared" si="19"/>
        <v>0.19670497436639997</v>
      </c>
      <c r="AG251" s="20">
        <f t="shared" si="19"/>
        <v>0</v>
      </c>
      <c r="AH251" s="18">
        <f t="shared" si="19"/>
        <v>0</v>
      </c>
      <c r="AI251" s="18">
        <f t="shared" si="19"/>
        <v>0</v>
      </c>
      <c r="AJ251" s="18">
        <f t="shared" si="19"/>
        <v>0</v>
      </c>
      <c r="AK251" s="19">
        <f t="shared" si="19"/>
        <v>0</v>
      </c>
      <c r="AL251" s="20">
        <f t="shared" si="19"/>
        <v>0.1503085385992</v>
      </c>
      <c r="AM251" s="18">
        <f t="shared" si="19"/>
        <v>0</v>
      </c>
      <c r="AN251" s="18">
        <f t="shared" si="19"/>
        <v>0</v>
      </c>
      <c r="AO251" s="18">
        <f t="shared" si="19"/>
        <v>0</v>
      </c>
      <c r="AP251" s="19">
        <f t="shared" si="19"/>
        <v>0.4403553667997</v>
      </c>
      <c r="AQ251" s="20">
        <f t="shared" si="19"/>
        <v>0</v>
      </c>
      <c r="AR251" s="18">
        <f t="shared" si="19"/>
        <v>0</v>
      </c>
      <c r="AS251" s="18">
        <f t="shared" si="19"/>
        <v>0</v>
      </c>
      <c r="AT251" s="18">
        <f t="shared" si="19"/>
        <v>0</v>
      </c>
      <c r="AU251" s="19">
        <f t="shared" si="19"/>
        <v>0</v>
      </c>
      <c r="AV251" s="20">
        <f t="shared" si="19"/>
        <v>333.70866805855303</v>
      </c>
      <c r="AW251" s="18">
        <f t="shared" si="19"/>
        <v>221.64730417170634</v>
      </c>
      <c r="AX251" s="18">
        <f t="shared" si="19"/>
        <v>0.016075593</v>
      </c>
      <c r="AY251" s="18">
        <f t="shared" si="19"/>
        <v>0</v>
      </c>
      <c r="AZ251" s="19">
        <f t="shared" si="19"/>
        <v>471.4086844701548</v>
      </c>
      <c r="BA251" s="20">
        <f t="shared" si="19"/>
        <v>0</v>
      </c>
      <c r="BB251" s="18">
        <f t="shared" si="19"/>
        <v>0</v>
      </c>
      <c r="BC251" s="18">
        <f t="shared" si="19"/>
        <v>0</v>
      </c>
      <c r="BD251" s="18">
        <f t="shared" si="19"/>
        <v>0</v>
      </c>
      <c r="BE251" s="19">
        <f t="shared" si="19"/>
        <v>0</v>
      </c>
      <c r="BF251" s="20">
        <f t="shared" si="19"/>
        <v>226.5293120221411</v>
      </c>
      <c r="BG251" s="18">
        <f t="shared" si="19"/>
        <v>59.2515605649289</v>
      </c>
      <c r="BH251" s="18">
        <f t="shared" si="19"/>
        <v>2.7125566795</v>
      </c>
      <c r="BI251" s="18">
        <f t="shared" si="19"/>
        <v>0</v>
      </c>
      <c r="BJ251" s="19">
        <f t="shared" si="19"/>
        <v>218.94607063724155</v>
      </c>
      <c r="BK251" s="32">
        <f>SUM(BK250)</f>
        <v>1593.5373461676802</v>
      </c>
      <c r="BL251" s="16"/>
      <c r="BM251" s="50"/>
    </row>
    <row r="252" spans="3:65" ht="15" customHeight="1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6"/>
      <c r="BM252" s="50"/>
    </row>
    <row r="253" spans="1:65" s="12" customFormat="1" ht="15">
      <c r="A253" s="5" t="s">
        <v>43</v>
      </c>
      <c r="B253" s="24" t="s">
        <v>44</v>
      </c>
      <c r="C253" s="52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4"/>
      <c r="BL253" s="16"/>
      <c r="BM253" s="50"/>
    </row>
    <row r="254" spans="1:65" s="12" customFormat="1" ht="15">
      <c r="A254" s="5" t="s">
        <v>9</v>
      </c>
      <c r="B254" s="33" t="s">
        <v>45</v>
      </c>
      <c r="C254" s="52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4"/>
      <c r="BL254" s="16"/>
      <c r="BM254" s="50"/>
    </row>
    <row r="255" spans="1:65" s="12" customFormat="1" ht="15">
      <c r="A255" s="5"/>
      <c r="B255" s="8" t="s">
        <v>311</v>
      </c>
      <c r="C255" s="11">
        <v>0</v>
      </c>
      <c r="D255" s="9">
        <v>0.5221</v>
      </c>
      <c r="E255" s="9">
        <v>0</v>
      </c>
      <c r="F255" s="9">
        <v>0</v>
      </c>
      <c r="G255" s="10">
        <v>0</v>
      </c>
      <c r="H255" s="11">
        <v>118.9918</v>
      </c>
      <c r="I255" s="9">
        <v>1003.2998</v>
      </c>
      <c r="J255" s="9">
        <v>0.0086</v>
      </c>
      <c r="K255" s="9">
        <v>0.6961</v>
      </c>
      <c r="L255" s="10">
        <v>88.0699</v>
      </c>
      <c r="M255" s="11">
        <v>0</v>
      </c>
      <c r="N255" s="9">
        <v>0</v>
      </c>
      <c r="O255" s="9">
        <v>0</v>
      </c>
      <c r="P255" s="9">
        <v>0</v>
      </c>
      <c r="Q255" s="10">
        <v>0</v>
      </c>
      <c r="R255" s="11">
        <v>65.4668</v>
      </c>
      <c r="S255" s="9">
        <v>2.1105</v>
      </c>
      <c r="T255" s="9">
        <v>0.0032</v>
      </c>
      <c r="U255" s="9">
        <v>0</v>
      </c>
      <c r="V255" s="10">
        <v>13.2355</v>
      </c>
      <c r="W255" s="11">
        <v>0</v>
      </c>
      <c r="X255" s="9">
        <v>0</v>
      </c>
      <c r="Y255" s="9">
        <v>0</v>
      </c>
      <c r="Z255" s="9">
        <v>0</v>
      </c>
      <c r="AA255" s="10">
        <v>0</v>
      </c>
      <c r="AB255" s="11">
        <v>0</v>
      </c>
      <c r="AC255" s="9">
        <v>0</v>
      </c>
      <c r="AD255" s="9">
        <v>0</v>
      </c>
      <c r="AE255" s="9">
        <v>0</v>
      </c>
      <c r="AF255" s="10">
        <v>0</v>
      </c>
      <c r="AG255" s="11">
        <v>0</v>
      </c>
      <c r="AH255" s="9">
        <v>0</v>
      </c>
      <c r="AI255" s="9">
        <v>0</v>
      </c>
      <c r="AJ255" s="9">
        <v>0</v>
      </c>
      <c r="AK255" s="10">
        <v>0</v>
      </c>
      <c r="AL255" s="11">
        <v>0</v>
      </c>
      <c r="AM255" s="9">
        <v>0</v>
      </c>
      <c r="AN255" s="9">
        <v>0</v>
      </c>
      <c r="AO255" s="9">
        <v>0</v>
      </c>
      <c r="AP255" s="10">
        <v>0</v>
      </c>
      <c r="AQ255" s="11">
        <v>0</v>
      </c>
      <c r="AR255" s="9">
        <v>0</v>
      </c>
      <c r="AS255" s="9">
        <v>0</v>
      </c>
      <c r="AT255" s="9">
        <v>0</v>
      </c>
      <c r="AU255" s="10">
        <v>0</v>
      </c>
      <c r="AV255" s="11">
        <v>0</v>
      </c>
      <c r="AW255" s="9">
        <v>0</v>
      </c>
      <c r="AX255" s="9">
        <v>0</v>
      </c>
      <c r="AY255" s="9">
        <v>0</v>
      </c>
      <c r="AZ255" s="10">
        <v>0</v>
      </c>
      <c r="BA255" s="11">
        <v>0</v>
      </c>
      <c r="BB255" s="9">
        <v>0</v>
      </c>
      <c r="BC255" s="9">
        <v>0</v>
      </c>
      <c r="BD255" s="9">
        <v>0</v>
      </c>
      <c r="BE255" s="10">
        <v>0</v>
      </c>
      <c r="BF255" s="11">
        <v>0</v>
      </c>
      <c r="BG255" s="9">
        <v>0</v>
      </c>
      <c r="BH255" s="9">
        <v>0</v>
      </c>
      <c r="BI255" s="9">
        <v>0</v>
      </c>
      <c r="BJ255" s="10">
        <v>0</v>
      </c>
      <c r="BK255" s="17">
        <f>SUM(C255:BJ255)</f>
        <v>1292.4042999999997</v>
      </c>
      <c r="BL255" s="25"/>
      <c r="BM255" s="50"/>
    </row>
    <row r="256" spans="1:65" s="21" customFormat="1" ht="15">
      <c r="A256" s="5"/>
      <c r="B256" s="15" t="s">
        <v>11</v>
      </c>
      <c r="C256" s="20">
        <f>C255</f>
        <v>0</v>
      </c>
      <c r="D256" s="18">
        <f>D255</f>
        <v>0.5221</v>
      </c>
      <c r="E256" s="18">
        <f>E255</f>
        <v>0</v>
      </c>
      <c r="F256" s="18">
        <f>F255</f>
        <v>0</v>
      </c>
      <c r="G256" s="19">
        <f>G255</f>
        <v>0</v>
      </c>
      <c r="H256" s="20">
        <f aca="true" t="shared" si="20" ref="H256:BK256">H255</f>
        <v>118.9918</v>
      </c>
      <c r="I256" s="18">
        <f t="shared" si="20"/>
        <v>1003.2998</v>
      </c>
      <c r="J256" s="18">
        <f t="shared" si="20"/>
        <v>0.0086</v>
      </c>
      <c r="K256" s="18">
        <f t="shared" si="20"/>
        <v>0.6961</v>
      </c>
      <c r="L256" s="19">
        <f t="shared" si="20"/>
        <v>88.0699</v>
      </c>
      <c r="M256" s="20">
        <f t="shared" si="20"/>
        <v>0</v>
      </c>
      <c r="N256" s="18">
        <f t="shared" si="20"/>
        <v>0</v>
      </c>
      <c r="O256" s="18">
        <f t="shared" si="20"/>
        <v>0</v>
      </c>
      <c r="P256" s="18">
        <f t="shared" si="20"/>
        <v>0</v>
      </c>
      <c r="Q256" s="19">
        <f t="shared" si="20"/>
        <v>0</v>
      </c>
      <c r="R256" s="20">
        <f t="shared" si="20"/>
        <v>65.4668</v>
      </c>
      <c r="S256" s="18">
        <f t="shared" si="20"/>
        <v>2.1105</v>
      </c>
      <c r="T256" s="18">
        <f t="shared" si="20"/>
        <v>0.0032</v>
      </c>
      <c r="U256" s="18">
        <f t="shared" si="20"/>
        <v>0</v>
      </c>
      <c r="V256" s="19">
        <f t="shared" si="20"/>
        <v>13.2355</v>
      </c>
      <c r="W256" s="20">
        <f t="shared" si="20"/>
        <v>0</v>
      </c>
      <c r="X256" s="18">
        <f t="shared" si="20"/>
        <v>0</v>
      </c>
      <c r="Y256" s="18">
        <f t="shared" si="20"/>
        <v>0</v>
      </c>
      <c r="Z256" s="18">
        <f t="shared" si="20"/>
        <v>0</v>
      </c>
      <c r="AA256" s="19">
        <f t="shared" si="20"/>
        <v>0</v>
      </c>
      <c r="AB256" s="20">
        <f t="shared" si="20"/>
        <v>0</v>
      </c>
      <c r="AC256" s="18">
        <f t="shared" si="20"/>
        <v>0</v>
      </c>
      <c r="AD256" s="18">
        <f t="shared" si="20"/>
        <v>0</v>
      </c>
      <c r="AE256" s="18">
        <f t="shared" si="20"/>
        <v>0</v>
      </c>
      <c r="AF256" s="19">
        <f t="shared" si="20"/>
        <v>0</v>
      </c>
      <c r="AG256" s="20">
        <f t="shared" si="20"/>
        <v>0</v>
      </c>
      <c r="AH256" s="18">
        <f t="shared" si="20"/>
        <v>0</v>
      </c>
      <c r="AI256" s="18">
        <f t="shared" si="20"/>
        <v>0</v>
      </c>
      <c r="AJ256" s="18">
        <f t="shared" si="20"/>
        <v>0</v>
      </c>
      <c r="AK256" s="19">
        <f t="shared" si="20"/>
        <v>0</v>
      </c>
      <c r="AL256" s="20">
        <f t="shared" si="20"/>
        <v>0</v>
      </c>
      <c r="AM256" s="18">
        <f t="shared" si="20"/>
        <v>0</v>
      </c>
      <c r="AN256" s="18">
        <f t="shared" si="20"/>
        <v>0</v>
      </c>
      <c r="AO256" s="18">
        <f t="shared" si="20"/>
        <v>0</v>
      </c>
      <c r="AP256" s="19">
        <f t="shared" si="20"/>
        <v>0</v>
      </c>
      <c r="AQ256" s="20">
        <f t="shared" si="20"/>
        <v>0</v>
      </c>
      <c r="AR256" s="18">
        <f t="shared" si="20"/>
        <v>0</v>
      </c>
      <c r="AS256" s="18">
        <f t="shared" si="20"/>
        <v>0</v>
      </c>
      <c r="AT256" s="18">
        <f t="shared" si="20"/>
        <v>0</v>
      </c>
      <c r="AU256" s="19">
        <f t="shared" si="20"/>
        <v>0</v>
      </c>
      <c r="AV256" s="20">
        <f t="shared" si="20"/>
        <v>0</v>
      </c>
      <c r="AW256" s="18">
        <f t="shared" si="20"/>
        <v>0</v>
      </c>
      <c r="AX256" s="18">
        <f t="shared" si="20"/>
        <v>0</v>
      </c>
      <c r="AY256" s="18">
        <f t="shared" si="20"/>
        <v>0</v>
      </c>
      <c r="AZ256" s="19">
        <f t="shared" si="20"/>
        <v>0</v>
      </c>
      <c r="BA256" s="20">
        <f t="shared" si="20"/>
        <v>0</v>
      </c>
      <c r="BB256" s="18">
        <f t="shared" si="20"/>
        <v>0</v>
      </c>
      <c r="BC256" s="18">
        <f t="shared" si="20"/>
        <v>0</v>
      </c>
      <c r="BD256" s="18">
        <f t="shared" si="20"/>
        <v>0</v>
      </c>
      <c r="BE256" s="19">
        <f t="shared" si="20"/>
        <v>0</v>
      </c>
      <c r="BF256" s="20">
        <f t="shared" si="20"/>
        <v>0</v>
      </c>
      <c r="BG256" s="18">
        <f t="shared" si="20"/>
        <v>0</v>
      </c>
      <c r="BH256" s="18">
        <f t="shared" si="20"/>
        <v>0</v>
      </c>
      <c r="BI256" s="18">
        <f t="shared" si="20"/>
        <v>0</v>
      </c>
      <c r="BJ256" s="19">
        <f t="shared" si="20"/>
        <v>0</v>
      </c>
      <c r="BK256" s="19">
        <f t="shared" si="20"/>
        <v>1292.4042999999997</v>
      </c>
      <c r="BL256" s="16"/>
      <c r="BM256" s="50"/>
    </row>
    <row r="257" spans="1:65" s="12" customFormat="1" ht="15">
      <c r="A257" s="5" t="s">
        <v>12</v>
      </c>
      <c r="B257" s="6" t="s">
        <v>46</v>
      </c>
      <c r="C257" s="52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4"/>
      <c r="BL257" s="16"/>
      <c r="BM257" s="50"/>
    </row>
    <row r="258" spans="1:65" s="12" customFormat="1" ht="15">
      <c r="A258" s="5"/>
      <c r="B258" s="8" t="s">
        <v>312</v>
      </c>
      <c r="C258" s="11">
        <v>0</v>
      </c>
      <c r="D258" s="9">
        <v>1.8506</v>
      </c>
      <c r="E258" s="9">
        <v>0</v>
      </c>
      <c r="F258" s="9">
        <v>0</v>
      </c>
      <c r="G258" s="10">
        <v>0</v>
      </c>
      <c r="H258" s="11">
        <v>5.0325</v>
      </c>
      <c r="I258" s="9">
        <v>285.0824</v>
      </c>
      <c r="J258" s="9">
        <v>10.1412</v>
      </c>
      <c r="K258" s="9">
        <v>0</v>
      </c>
      <c r="L258" s="10">
        <v>1.3094</v>
      </c>
      <c r="M258" s="11">
        <v>0</v>
      </c>
      <c r="N258" s="9">
        <v>0</v>
      </c>
      <c r="O258" s="9">
        <v>0</v>
      </c>
      <c r="P258" s="9">
        <v>0</v>
      </c>
      <c r="Q258" s="10">
        <v>0</v>
      </c>
      <c r="R258" s="11">
        <v>3.9327</v>
      </c>
      <c r="S258" s="9">
        <v>0.0018</v>
      </c>
      <c r="T258" s="9">
        <v>0</v>
      </c>
      <c r="U258" s="9">
        <v>0</v>
      </c>
      <c r="V258" s="10">
        <v>0.5503</v>
      </c>
      <c r="W258" s="11">
        <v>0</v>
      </c>
      <c r="X258" s="9">
        <v>0</v>
      </c>
      <c r="Y258" s="9">
        <v>0</v>
      </c>
      <c r="Z258" s="9">
        <v>0</v>
      </c>
      <c r="AA258" s="10">
        <v>0</v>
      </c>
      <c r="AB258" s="11">
        <v>0</v>
      </c>
      <c r="AC258" s="9">
        <v>0</v>
      </c>
      <c r="AD258" s="9">
        <v>0</v>
      </c>
      <c r="AE258" s="9">
        <v>0</v>
      </c>
      <c r="AF258" s="10">
        <v>0</v>
      </c>
      <c r="AG258" s="11">
        <v>0</v>
      </c>
      <c r="AH258" s="9">
        <v>0</v>
      </c>
      <c r="AI258" s="9">
        <v>0</v>
      </c>
      <c r="AJ258" s="9">
        <v>0</v>
      </c>
      <c r="AK258" s="10">
        <v>0</v>
      </c>
      <c r="AL258" s="11">
        <v>0</v>
      </c>
      <c r="AM258" s="9">
        <v>0</v>
      </c>
      <c r="AN258" s="9">
        <v>0</v>
      </c>
      <c r="AO258" s="9">
        <v>0</v>
      </c>
      <c r="AP258" s="10">
        <v>0</v>
      </c>
      <c r="AQ258" s="11">
        <v>0</v>
      </c>
      <c r="AR258" s="9">
        <v>0</v>
      </c>
      <c r="AS258" s="9">
        <v>0</v>
      </c>
      <c r="AT258" s="9">
        <v>0</v>
      </c>
      <c r="AU258" s="10">
        <v>0</v>
      </c>
      <c r="AV258" s="11">
        <v>0</v>
      </c>
      <c r="AW258" s="9">
        <v>0</v>
      </c>
      <c r="AX258" s="9">
        <v>0</v>
      </c>
      <c r="AY258" s="9">
        <v>0</v>
      </c>
      <c r="AZ258" s="10">
        <v>0</v>
      </c>
      <c r="BA258" s="11">
        <v>0</v>
      </c>
      <c r="BB258" s="9">
        <v>0</v>
      </c>
      <c r="BC258" s="9">
        <v>0</v>
      </c>
      <c r="BD258" s="9">
        <v>0</v>
      </c>
      <c r="BE258" s="10">
        <v>0</v>
      </c>
      <c r="BF258" s="11">
        <v>0</v>
      </c>
      <c r="BG258" s="9">
        <v>0</v>
      </c>
      <c r="BH258" s="9">
        <v>0</v>
      </c>
      <c r="BI258" s="9">
        <v>0</v>
      </c>
      <c r="BJ258" s="10">
        <v>0</v>
      </c>
      <c r="BK258" s="17">
        <f aca="true" t="shared" si="21" ref="BK258:BK264">SUM(C258:BJ258)</f>
        <v>307.90090000000004</v>
      </c>
      <c r="BL258" s="25"/>
      <c r="BM258" s="50"/>
    </row>
    <row r="259" spans="1:65" s="12" customFormat="1" ht="15">
      <c r="A259" s="5"/>
      <c r="B259" s="8" t="s">
        <v>313</v>
      </c>
      <c r="C259" s="11">
        <v>0</v>
      </c>
      <c r="D259" s="9">
        <v>2.9325</v>
      </c>
      <c r="E259" s="9">
        <v>0</v>
      </c>
      <c r="F259" s="9">
        <v>0</v>
      </c>
      <c r="G259" s="10">
        <v>0</v>
      </c>
      <c r="H259" s="11">
        <v>1.3694</v>
      </c>
      <c r="I259" s="9">
        <v>0.5653</v>
      </c>
      <c r="J259" s="9">
        <v>0</v>
      </c>
      <c r="K259" s="9">
        <v>0</v>
      </c>
      <c r="L259" s="10">
        <v>0</v>
      </c>
      <c r="M259" s="11">
        <v>0</v>
      </c>
      <c r="N259" s="9">
        <v>0</v>
      </c>
      <c r="O259" s="9">
        <v>0</v>
      </c>
      <c r="P259" s="9">
        <v>0</v>
      </c>
      <c r="Q259" s="10">
        <v>0</v>
      </c>
      <c r="R259" s="11">
        <v>1.5573</v>
      </c>
      <c r="S259" s="9">
        <v>0.0002</v>
      </c>
      <c r="T259" s="9">
        <v>0</v>
      </c>
      <c r="U259" s="9">
        <v>0</v>
      </c>
      <c r="V259" s="10">
        <v>0</v>
      </c>
      <c r="W259" s="11">
        <v>0</v>
      </c>
      <c r="X259" s="9">
        <v>0</v>
      </c>
      <c r="Y259" s="9">
        <v>0</v>
      </c>
      <c r="Z259" s="9">
        <v>0</v>
      </c>
      <c r="AA259" s="10">
        <v>0</v>
      </c>
      <c r="AB259" s="11">
        <v>0</v>
      </c>
      <c r="AC259" s="9">
        <v>0</v>
      </c>
      <c r="AD259" s="9">
        <v>0</v>
      </c>
      <c r="AE259" s="9">
        <v>0</v>
      </c>
      <c r="AF259" s="10">
        <v>0</v>
      </c>
      <c r="AG259" s="11">
        <v>0</v>
      </c>
      <c r="AH259" s="9">
        <v>0</v>
      </c>
      <c r="AI259" s="9">
        <v>0</v>
      </c>
      <c r="AJ259" s="9">
        <v>0</v>
      </c>
      <c r="AK259" s="10">
        <v>0</v>
      </c>
      <c r="AL259" s="11">
        <v>0</v>
      </c>
      <c r="AM259" s="9">
        <v>0</v>
      </c>
      <c r="AN259" s="9">
        <v>0</v>
      </c>
      <c r="AO259" s="9">
        <v>0</v>
      </c>
      <c r="AP259" s="10">
        <v>0</v>
      </c>
      <c r="AQ259" s="11">
        <v>0</v>
      </c>
      <c r="AR259" s="9">
        <v>0</v>
      </c>
      <c r="AS259" s="9">
        <v>0</v>
      </c>
      <c r="AT259" s="9">
        <v>0</v>
      </c>
      <c r="AU259" s="10">
        <v>0</v>
      </c>
      <c r="AV259" s="11">
        <v>0</v>
      </c>
      <c r="AW259" s="9">
        <v>0</v>
      </c>
      <c r="AX259" s="9">
        <v>0</v>
      </c>
      <c r="AY259" s="9">
        <v>0</v>
      </c>
      <c r="AZ259" s="10">
        <v>0</v>
      </c>
      <c r="BA259" s="11">
        <v>0</v>
      </c>
      <c r="BB259" s="9">
        <v>0</v>
      </c>
      <c r="BC259" s="9">
        <v>0</v>
      </c>
      <c r="BD259" s="9">
        <v>0</v>
      </c>
      <c r="BE259" s="10">
        <v>0</v>
      </c>
      <c r="BF259" s="11">
        <v>0</v>
      </c>
      <c r="BG259" s="9">
        <v>0</v>
      </c>
      <c r="BH259" s="9">
        <v>0</v>
      </c>
      <c r="BI259" s="9">
        <v>0</v>
      </c>
      <c r="BJ259" s="10">
        <v>0</v>
      </c>
      <c r="BK259" s="17">
        <f t="shared" si="21"/>
        <v>6.4247</v>
      </c>
      <c r="BL259" s="25"/>
      <c r="BM259" s="50"/>
    </row>
    <row r="260" spans="1:65" s="12" customFormat="1" ht="15">
      <c r="A260" s="5"/>
      <c r="B260" s="30" t="s">
        <v>314</v>
      </c>
      <c r="C260" s="11">
        <v>0</v>
      </c>
      <c r="D260" s="9">
        <v>25.613</v>
      </c>
      <c r="E260" s="9">
        <v>0</v>
      </c>
      <c r="F260" s="9">
        <v>0</v>
      </c>
      <c r="G260" s="10">
        <v>0</v>
      </c>
      <c r="H260" s="11">
        <v>0.6739</v>
      </c>
      <c r="I260" s="9">
        <v>5.9214</v>
      </c>
      <c r="J260" s="9">
        <v>0.5227</v>
      </c>
      <c r="K260" s="9">
        <v>0</v>
      </c>
      <c r="L260" s="10">
        <v>1.5319</v>
      </c>
      <c r="M260" s="11">
        <v>0</v>
      </c>
      <c r="N260" s="9">
        <v>0</v>
      </c>
      <c r="O260" s="9">
        <v>0</v>
      </c>
      <c r="P260" s="9">
        <v>0</v>
      </c>
      <c r="Q260" s="10">
        <v>0</v>
      </c>
      <c r="R260" s="11">
        <v>0.1568</v>
      </c>
      <c r="S260" s="9">
        <v>0.8094</v>
      </c>
      <c r="T260" s="9">
        <v>0</v>
      </c>
      <c r="U260" s="9">
        <v>0</v>
      </c>
      <c r="V260" s="10">
        <v>0</v>
      </c>
      <c r="W260" s="11">
        <v>0</v>
      </c>
      <c r="X260" s="9">
        <v>0</v>
      </c>
      <c r="Y260" s="9">
        <v>0</v>
      </c>
      <c r="Z260" s="9">
        <v>0</v>
      </c>
      <c r="AA260" s="10">
        <v>0</v>
      </c>
      <c r="AB260" s="11">
        <v>0</v>
      </c>
      <c r="AC260" s="9">
        <v>0</v>
      </c>
      <c r="AD260" s="9">
        <v>0</v>
      </c>
      <c r="AE260" s="9">
        <v>0</v>
      </c>
      <c r="AF260" s="10">
        <v>0</v>
      </c>
      <c r="AG260" s="11">
        <v>0</v>
      </c>
      <c r="AH260" s="9">
        <v>0</v>
      </c>
      <c r="AI260" s="9">
        <v>0</v>
      </c>
      <c r="AJ260" s="9">
        <v>0</v>
      </c>
      <c r="AK260" s="10">
        <v>0</v>
      </c>
      <c r="AL260" s="11">
        <v>0</v>
      </c>
      <c r="AM260" s="9">
        <v>0</v>
      </c>
      <c r="AN260" s="9">
        <v>0</v>
      </c>
      <c r="AO260" s="9">
        <v>0</v>
      </c>
      <c r="AP260" s="10">
        <v>0</v>
      </c>
      <c r="AQ260" s="11">
        <v>0</v>
      </c>
      <c r="AR260" s="9">
        <v>0</v>
      </c>
      <c r="AS260" s="9">
        <v>0</v>
      </c>
      <c r="AT260" s="9">
        <v>0</v>
      </c>
      <c r="AU260" s="10">
        <v>0</v>
      </c>
      <c r="AV260" s="11">
        <v>0</v>
      </c>
      <c r="AW260" s="9">
        <v>0</v>
      </c>
      <c r="AX260" s="9">
        <v>0</v>
      </c>
      <c r="AY260" s="9">
        <v>0</v>
      </c>
      <c r="AZ260" s="10">
        <v>0</v>
      </c>
      <c r="BA260" s="11">
        <v>0</v>
      </c>
      <c r="BB260" s="9">
        <v>0</v>
      </c>
      <c r="BC260" s="9">
        <v>0</v>
      </c>
      <c r="BD260" s="9">
        <v>0</v>
      </c>
      <c r="BE260" s="10">
        <v>0</v>
      </c>
      <c r="BF260" s="11">
        <v>0</v>
      </c>
      <c r="BG260" s="9">
        <v>0</v>
      </c>
      <c r="BH260" s="9">
        <v>0</v>
      </c>
      <c r="BI260" s="9">
        <v>0</v>
      </c>
      <c r="BJ260" s="10">
        <v>0</v>
      </c>
      <c r="BK260" s="17">
        <f t="shared" si="21"/>
        <v>35.229099999999995</v>
      </c>
      <c r="BL260" s="25"/>
      <c r="BM260" s="50"/>
    </row>
    <row r="261" spans="1:65" s="12" customFormat="1" ht="15">
      <c r="A261" s="5"/>
      <c r="B261" s="30" t="s">
        <v>315</v>
      </c>
      <c r="C261" s="11">
        <v>0</v>
      </c>
      <c r="D261" s="9">
        <v>13.3852</v>
      </c>
      <c r="E261" s="9">
        <v>0</v>
      </c>
      <c r="F261" s="9">
        <v>0</v>
      </c>
      <c r="G261" s="10">
        <v>0</v>
      </c>
      <c r="H261" s="11">
        <v>0.4809</v>
      </c>
      <c r="I261" s="9">
        <v>0.2511</v>
      </c>
      <c r="J261" s="9">
        <v>0</v>
      </c>
      <c r="K261" s="9">
        <v>0</v>
      </c>
      <c r="L261" s="10">
        <v>0.2008</v>
      </c>
      <c r="M261" s="11">
        <v>0</v>
      </c>
      <c r="N261" s="9">
        <v>0</v>
      </c>
      <c r="O261" s="9">
        <v>0</v>
      </c>
      <c r="P261" s="9">
        <v>0</v>
      </c>
      <c r="Q261" s="10">
        <v>0</v>
      </c>
      <c r="R261" s="11">
        <v>0.1691</v>
      </c>
      <c r="S261" s="9">
        <v>0.0001</v>
      </c>
      <c r="T261" s="9">
        <v>0</v>
      </c>
      <c r="U261" s="9">
        <v>0</v>
      </c>
      <c r="V261" s="10">
        <v>0</v>
      </c>
      <c r="W261" s="11">
        <v>0</v>
      </c>
      <c r="X261" s="9">
        <v>0</v>
      </c>
      <c r="Y261" s="9">
        <v>0</v>
      </c>
      <c r="Z261" s="9">
        <v>0</v>
      </c>
      <c r="AA261" s="10">
        <v>0</v>
      </c>
      <c r="AB261" s="11">
        <v>0</v>
      </c>
      <c r="AC261" s="9">
        <v>0</v>
      </c>
      <c r="AD261" s="9">
        <v>0</v>
      </c>
      <c r="AE261" s="9">
        <v>0</v>
      </c>
      <c r="AF261" s="10">
        <v>0</v>
      </c>
      <c r="AG261" s="11">
        <v>0</v>
      </c>
      <c r="AH261" s="9">
        <v>0</v>
      </c>
      <c r="AI261" s="9">
        <v>0</v>
      </c>
      <c r="AJ261" s="9">
        <v>0</v>
      </c>
      <c r="AK261" s="10">
        <v>0</v>
      </c>
      <c r="AL261" s="11">
        <v>0</v>
      </c>
      <c r="AM261" s="9">
        <v>0</v>
      </c>
      <c r="AN261" s="9">
        <v>0</v>
      </c>
      <c r="AO261" s="9">
        <v>0</v>
      </c>
      <c r="AP261" s="10">
        <v>0</v>
      </c>
      <c r="AQ261" s="11">
        <v>0</v>
      </c>
      <c r="AR261" s="9">
        <v>0</v>
      </c>
      <c r="AS261" s="9">
        <v>0</v>
      </c>
      <c r="AT261" s="9">
        <v>0</v>
      </c>
      <c r="AU261" s="10">
        <v>0</v>
      </c>
      <c r="AV261" s="11">
        <v>0</v>
      </c>
      <c r="AW261" s="9">
        <v>0</v>
      </c>
      <c r="AX261" s="9">
        <v>0</v>
      </c>
      <c r="AY261" s="9">
        <v>0</v>
      </c>
      <c r="AZ261" s="10">
        <v>0</v>
      </c>
      <c r="BA261" s="11">
        <v>0</v>
      </c>
      <c r="BB261" s="9">
        <v>0</v>
      </c>
      <c r="BC261" s="9">
        <v>0</v>
      </c>
      <c r="BD261" s="9">
        <v>0</v>
      </c>
      <c r="BE261" s="10">
        <v>0</v>
      </c>
      <c r="BF261" s="11">
        <v>0</v>
      </c>
      <c r="BG261" s="9">
        <v>0</v>
      </c>
      <c r="BH261" s="9">
        <v>0</v>
      </c>
      <c r="BI261" s="9">
        <v>0</v>
      </c>
      <c r="BJ261" s="10">
        <v>0</v>
      </c>
      <c r="BK261" s="17">
        <f t="shared" si="21"/>
        <v>14.487199999999998</v>
      </c>
      <c r="BL261" s="25"/>
      <c r="BM261" s="50"/>
    </row>
    <row r="262" spans="1:65" s="12" customFormat="1" ht="15">
      <c r="A262" s="5"/>
      <c r="B262" s="30" t="s">
        <v>316</v>
      </c>
      <c r="C262" s="11">
        <v>0</v>
      </c>
      <c r="D262" s="9">
        <v>11.3811</v>
      </c>
      <c r="E262" s="9">
        <v>0</v>
      </c>
      <c r="F262" s="9">
        <v>0</v>
      </c>
      <c r="G262" s="10">
        <v>0</v>
      </c>
      <c r="H262" s="11">
        <v>0.5652</v>
      </c>
      <c r="I262" s="9">
        <v>0.0315</v>
      </c>
      <c r="J262" s="9">
        <v>0</v>
      </c>
      <c r="K262" s="9">
        <v>0</v>
      </c>
      <c r="L262" s="10">
        <v>0.0569</v>
      </c>
      <c r="M262" s="11">
        <v>0</v>
      </c>
      <c r="N262" s="9">
        <v>0</v>
      </c>
      <c r="O262" s="9">
        <v>0</v>
      </c>
      <c r="P262" s="9">
        <v>0</v>
      </c>
      <c r="Q262" s="10">
        <v>0</v>
      </c>
      <c r="R262" s="11">
        <v>0.1594</v>
      </c>
      <c r="S262" s="9">
        <v>0</v>
      </c>
      <c r="T262" s="9">
        <v>0</v>
      </c>
      <c r="U262" s="9">
        <v>0</v>
      </c>
      <c r="V262" s="10">
        <v>0.1138</v>
      </c>
      <c r="W262" s="11">
        <v>0</v>
      </c>
      <c r="X262" s="9">
        <v>0</v>
      </c>
      <c r="Y262" s="9">
        <v>0</v>
      </c>
      <c r="Z262" s="9">
        <v>0</v>
      </c>
      <c r="AA262" s="10">
        <v>0</v>
      </c>
      <c r="AB262" s="11">
        <v>0</v>
      </c>
      <c r="AC262" s="9">
        <v>0</v>
      </c>
      <c r="AD262" s="9">
        <v>0</v>
      </c>
      <c r="AE262" s="9">
        <v>0</v>
      </c>
      <c r="AF262" s="10">
        <v>0</v>
      </c>
      <c r="AG262" s="11">
        <v>0</v>
      </c>
      <c r="AH262" s="9">
        <v>0</v>
      </c>
      <c r="AI262" s="9">
        <v>0</v>
      </c>
      <c r="AJ262" s="9">
        <v>0</v>
      </c>
      <c r="AK262" s="10">
        <v>0</v>
      </c>
      <c r="AL262" s="11">
        <v>0</v>
      </c>
      <c r="AM262" s="9">
        <v>0</v>
      </c>
      <c r="AN262" s="9">
        <v>0</v>
      </c>
      <c r="AO262" s="9">
        <v>0</v>
      </c>
      <c r="AP262" s="10">
        <v>0</v>
      </c>
      <c r="AQ262" s="11">
        <v>0</v>
      </c>
      <c r="AR262" s="9">
        <v>0</v>
      </c>
      <c r="AS262" s="9">
        <v>0</v>
      </c>
      <c r="AT262" s="9">
        <v>0</v>
      </c>
      <c r="AU262" s="10">
        <v>0</v>
      </c>
      <c r="AV262" s="11">
        <v>0</v>
      </c>
      <c r="AW262" s="9">
        <v>0</v>
      </c>
      <c r="AX262" s="9">
        <v>0</v>
      </c>
      <c r="AY262" s="9">
        <v>0</v>
      </c>
      <c r="AZ262" s="10">
        <v>0</v>
      </c>
      <c r="BA262" s="11">
        <v>0</v>
      </c>
      <c r="BB262" s="9">
        <v>0</v>
      </c>
      <c r="BC262" s="9">
        <v>0</v>
      </c>
      <c r="BD262" s="9">
        <v>0</v>
      </c>
      <c r="BE262" s="10">
        <v>0</v>
      </c>
      <c r="BF262" s="11">
        <v>0</v>
      </c>
      <c r="BG262" s="9">
        <v>0</v>
      </c>
      <c r="BH262" s="9">
        <v>0</v>
      </c>
      <c r="BI262" s="9">
        <v>0</v>
      </c>
      <c r="BJ262" s="10">
        <v>0</v>
      </c>
      <c r="BK262" s="17">
        <f t="shared" si="21"/>
        <v>12.3079</v>
      </c>
      <c r="BL262" s="25"/>
      <c r="BM262" s="50"/>
    </row>
    <row r="263" spans="1:65" s="12" customFormat="1" ht="15">
      <c r="A263" s="5"/>
      <c r="B263" s="30" t="s">
        <v>317</v>
      </c>
      <c r="C263" s="11">
        <v>0</v>
      </c>
      <c r="D263" s="9">
        <v>41.0354</v>
      </c>
      <c r="E263" s="9">
        <v>0</v>
      </c>
      <c r="F263" s="9">
        <v>0</v>
      </c>
      <c r="G263" s="10">
        <v>0</v>
      </c>
      <c r="H263" s="11">
        <v>0.3063</v>
      </c>
      <c r="I263" s="9">
        <v>0.2902</v>
      </c>
      <c r="J263" s="9">
        <v>0</v>
      </c>
      <c r="K263" s="9">
        <v>0</v>
      </c>
      <c r="L263" s="10">
        <v>0.0986</v>
      </c>
      <c r="M263" s="11">
        <v>0</v>
      </c>
      <c r="N263" s="9">
        <v>0</v>
      </c>
      <c r="O263" s="9">
        <v>0</v>
      </c>
      <c r="P263" s="9">
        <v>0</v>
      </c>
      <c r="Q263" s="10">
        <v>0</v>
      </c>
      <c r="R263" s="11">
        <v>0.0606</v>
      </c>
      <c r="S263" s="9">
        <v>0.5278</v>
      </c>
      <c r="T263" s="9">
        <v>0</v>
      </c>
      <c r="U263" s="9">
        <v>0</v>
      </c>
      <c r="V263" s="10">
        <v>0</v>
      </c>
      <c r="W263" s="11">
        <v>0</v>
      </c>
      <c r="X263" s="9">
        <v>0</v>
      </c>
      <c r="Y263" s="9">
        <v>0</v>
      </c>
      <c r="Z263" s="9">
        <v>0</v>
      </c>
      <c r="AA263" s="10">
        <v>0</v>
      </c>
      <c r="AB263" s="11">
        <v>0</v>
      </c>
      <c r="AC263" s="9">
        <v>0</v>
      </c>
      <c r="AD263" s="9">
        <v>0</v>
      </c>
      <c r="AE263" s="9">
        <v>0</v>
      </c>
      <c r="AF263" s="10">
        <v>0</v>
      </c>
      <c r="AG263" s="11">
        <v>0</v>
      </c>
      <c r="AH263" s="9">
        <v>0</v>
      </c>
      <c r="AI263" s="9">
        <v>0</v>
      </c>
      <c r="AJ263" s="9">
        <v>0</v>
      </c>
      <c r="AK263" s="10">
        <v>0</v>
      </c>
      <c r="AL263" s="11">
        <v>0</v>
      </c>
      <c r="AM263" s="9">
        <v>0</v>
      </c>
      <c r="AN263" s="9">
        <v>0</v>
      </c>
      <c r="AO263" s="9">
        <v>0</v>
      </c>
      <c r="AP263" s="10">
        <v>0</v>
      </c>
      <c r="AQ263" s="11">
        <v>0</v>
      </c>
      <c r="AR263" s="9">
        <v>0</v>
      </c>
      <c r="AS263" s="9">
        <v>0</v>
      </c>
      <c r="AT263" s="9">
        <v>0</v>
      </c>
      <c r="AU263" s="10">
        <v>0</v>
      </c>
      <c r="AV263" s="11">
        <v>0</v>
      </c>
      <c r="AW263" s="9">
        <v>0</v>
      </c>
      <c r="AX263" s="9">
        <v>0</v>
      </c>
      <c r="AY263" s="9">
        <v>0</v>
      </c>
      <c r="AZ263" s="10">
        <v>0</v>
      </c>
      <c r="BA263" s="11">
        <v>0</v>
      </c>
      <c r="BB263" s="9">
        <v>0</v>
      </c>
      <c r="BC263" s="9">
        <v>0</v>
      </c>
      <c r="BD263" s="9">
        <v>0</v>
      </c>
      <c r="BE263" s="10">
        <v>0</v>
      </c>
      <c r="BF263" s="11">
        <v>0</v>
      </c>
      <c r="BG263" s="9">
        <v>0</v>
      </c>
      <c r="BH263" s="9">
        <v>0</v>
      </c>
      <c r="BI263" s="9">
        <v>0</v>
      </c>
      <c r="BJ263" s="10">
        <v>0</v>
      </c>
      <c r="BK263" s="17">
        <f t="shared" si="21"/>
        <v>42.3189</v>
      </c>
      <c r="BL263" s="25"/>
      <c r="BM263" s="57"/>
    </row>
    <row r="264" spans="1:65" s="12" customFormat="1" ht="15">
      <c r="A264" s="5"/>
      <c r="B264" s="30" t="s">
        <v>318</v>
      </c>
      <c r="C264" s="11">
        <v>0</v>
      </c>
      <c r="D264" s="9">
        <v>15.766</v>
      </c>
      <c r="E264" s="9">
        <v>0</v>
      </c>
      <c r="F264" s="9">
        <v>0</v>
      </c>
      <c r="G264" s="10">
        <v>0</v>
      </c>
      <c r="H264" s="11">
        <v>0.1684</v>
      </c>
      <c r="I264" s="9">
        <v>0.0085</v>
      </c>
      <c r="J264" s="9">
        <v>0</v>
      </c>
      <c r="K264" s="9">
        <v>0</v>
      </c>
      <c r="L264" s="10">
        <v>0.0954</v>
      </c>
      <c r="M264" s="11">
        <v>0</v>
      </c>
      <c r="N264" s="9">
        <v>0</v>
      </c>
      <c r="O264" s="9">
        <v>0</v>
      </c>
      <c r="P264" s="9">
        <v>0</v>
      </c>
      <c r="Q264" s="10">
        <v>0</v>
      </c>
      <c r="R264" s="11">
        <v>0.0218</v>
      </c>
      <c r="S264" s="9">
        <v>0</v>
      </c>
      <c r="T264" s="9">
        <v>0</v>
      </c>
      <c r="U264" s="9">
        <v>0</v>
      </c>
      <c r="V264" s="10">
        <v>0</v>
      </c>
      <c r="W264" s="11">
        <v>0</v>
      </c>
      <c r="X264" s="9">
        <v>0</v>
      </c>
      <c r="Y264" s="9">
        <v>0</v>
      </c>
      <c r="Z264" s="9">
        <v>0</v>
      </c>
      <c r="AA264" s="10">
        <v>0</v>
      </c>
      <c r="AB264" s="11">
        <v>0</v>
      </c>
      <c r="AC264" s="9">
        <v>0</v>
      </c>
      <c r="AD264" s="9">
        <v>0</v>
      </c>
      <c r="AE264" s="9">
        <v>0</v>
      </c>
      <c r="AF264" s="10">
        <v>0</v>
      </c>
      <c r="AG264" s="11">
        <v>0</v>
      </c>
      <c r="AH264" s="9">
        <v>0</v>
      </c>
      <c r="AI264" s="9">
        <v>0</v>
      </c>
      <c r="AJ264" s="9">
        <v>0</v>
      </c>
      <c r="AK264" s="10">
        <v>0</v>
      </c>
      <c r="AL264" s="11">
        <v>0</v>
      </c>
      <c r="AM264" s="9">
        <v>0</v>
      </c>
      <c r="AN264" s="9">
        <v>0</v>
      </c>
      <c r="AO264" s="9">
        <v>0</v>
      </c>
      <c r="AP264" s="10">
        <v>0</v>
      </c>
      <c r="AQ264" s="11">
        <v>0</v>
      </c>
      <c r="AR264" s="9">
        <v>0</v>
      </c>
      <c r="AS264" s="9">
        <v>0</v>
      </c>
      <c r="AT264" s="9">
        <v>0</v>
      </c>
      <c r="AU264" s="10">
        <v>0</v>
      </c>
      <c r="AV264" s="11">
        <v>0</v>
      </c>
      <c r="AW264" s="9">
        <v>0</v>
      </c>
      <c r="AX264" s="9">
        <v>0</v>
      </c>
      <c r="AY264" s="9">
        <v>0</v>
      </c>
      <c r="AZ264" s="10">
        <v>0</v>
      </c>
      <c r="BA264" s="11">
        <v>0</v>
      </c>
      <c r="BB264" s="9">
        <v>0</v>
      </c>
      <c r="BC264" s="9">
        <v>0</v>
      </c>
      <c r="BD264" s="9">
        <v>0</v>
      </c>
      <c r="BE264" s="10">
        <v>0</v>
      </c>
      <c r="BF264" s="11">
        <v>0</v>
      </c>
      <c r="BG264" s="9">
        <v>0</v>
      </c>
      <c r="BH264" s="9">
        <v>0</v>
      </c>
      <c r="BI264" s="9">
        <v>0</v>
      </c>
      <c r="BJ264" s="10">
        <v>0</v>
      </c>
      <c r="BK264" s="17">
        <f t="shared" si="21"/>
        <v>16.0601</v>
      </c>
      <c r="BL264" s="25"/>
      <c r="BM264" s="50"/>
    </row>
    <row r="265" spans="1:65" s="21" customFormat="1" ht="15">
      <c r="A265" s="5"/>
      <c r="B265" s="15" t="s">
        <v>14</v>
      </c>
      <c r="C265" s="20">
        <f>SUM(C258:C264)</f>
        <v>0</v>
      </c>
      <c r="D265" s="18">
        <f>SUM(D258:D264)</f>
        <v>111.9638</v>
      </c>
      <c r="E265" s="18">
        <f>SUM(E258:E264)</f>
        <v>0</v>
      </c>
      <c r="F265" s="18">
        <f>SUM(F258:F264)</f>
        <v>0</v>
      </c>
      <c r="G265" s="19">
        <f>SUM(G258:G264)</f>
        <v>0</v>
      </c>
      <c r="H265" s="20">
        <f aca="true" t="shared" si="22" ref="H265:BJ265">SUM(H258:H264)</f>
        <v>8.5966</v>
      </c>
      <c r="I265" s="18">
        <f t="shared" si="22"/>
        <v>292.15040000000005</v>
      </c>
      <c r="J265" s="18">
        <f t="shared" si="22"/>
        <v>10.6639</v>
      </c>
      <c r="K265" s="18">
        <f t="shared" si="22"/>
        <v>0</v>
      </c>
      <c r="L265" s="19">
        <f t="shared" si="22"/>
        <v>3.293</v>
      </c>
      <c r="M265" s="20">
        <f t="shared" si="22"/>
        <v>0</v>
      </c>
      <c r="N265" s="18">
        <f t="shared" si="22"/>
        <v>0</v>
      </c>
      <c r="O265" s="18">
        <f t="shared" si="22"/>
        <v>0</v>
      </c>
      <c r="P265" s="18">
        <f t="shared" si="22"/>
        <v>0</v>
      </c>
      <c r="Q265" s="19">
        <f t="shared" si="22"/>
        <v>0</v>
      </c>
      <c r="R265" s="20">
        <f t="shared" si="22"/>
        <v>6.0577</v>
      </c>
      <c r="S265" s="18">
        <f t="shared" si="22"/>
        <v>1.3393000000000002</v>
      </c>
      <c r="T265" s="18">
        <f t="shared" si="22"/>
        <v>0</v>
      </c>
      <c r="U265" s="18">
        <f t="shared" si="22"/>
        <v>0</v>
      </c>
      <c r="V265" s="19">
        <f t="shared" si="22"/>
        <v>0.6641</v>
      </c>
      <c r="W265" s="20">
        <f t="shared" si="22"/>
        <v>0</v>
      </c>
      <c r="X265" s="18">
        <f t="shared" si="22"/>
        <v>0</v>
      </c>
      <c r="Y265" s="18">
        <f t="shared" si="22"/>
        <v>0</v>
      </c>
      <c r="Z265" s="18">
        <f t="shared" si="22"/>
        <v>0</v>
      </c>
      <c r="AA265" s="19">
        <f t="shared" si="22"/>
        <v>0</v>
      </c>
      <c r="AB265" s="20">
        <f t="shared" si="22"/>
        <v>0</v>
      </c>
      <c r="AC265" s="18">
        <f t="shared" si="22"/>
        <v>0</v>
      </c>
      <c r="AD265" s="18">
        <f t="shared" si="22"/>
        <v>0</v>
      </c>
      <c r="AE265" s="18">
        <f t="shared" si="22"/>
        <v>0</v>
      </c>
      <c r="AF265" s="19">
        <f t="shared" si="22"/>
        <v>0</v>
      </c>
      <c r="AG265" s="20">
        <f t="shared" si="22"/>
        <v>0</v>
      </c>
      <c r="AH265" s="18">
        <f t="shared" si="22"/>
        <v>0</v>
      </c>
      <c r="AI265" s="18">
        <f t="shared" si="22"/>
        <v>0</v>
      </c>
      <c r="AJ265" s="18">
        <f t="shared" si="22"/>
        <v>0</v>
      </c>
      <c r="AK265" s="19">
        <f t="shared" si="22"/>
        <v>0</v>
      </c>
      <c r="AL265" s="20">
        <f t="shared" si="22"/>
        <v>0</v>
      </c>
      <c r="AM265" s="18">
        <f t="shared" si="22"/>
        <v>0</v>
      </c>
      <c r="AN265" s="18">
        <f t="shared" si="22"/>
        <v>0</v>
      </c>
      <c r="AO265" s="18">
        <f t="shared" si="22"/>
        <v>0</v>
      </c>
      <c r="AP265" s="19">
        <f t="shared" si="22"/>
        <v>0</v>
      </c>
      <c r="AQ265" s="20">
        <f t="shared" si="22"/>
        <v>0</v>
      </c>
      <c r="AR265" s="18">
        <f t="shared" si="22"/>
        <v>0</v>
      </c>
      <c r="AS265" s="18">
        <f t="shared" si="22"/>
        <v>0</v>
      </c>
      <c r="AT265" s="18">
        <f t="shared" si="22"/>
        <v>0</v>
      </c>
      <c r="AU265" s="19">
        <f t="shared" si="22"/>
        <v>0</v>
      </c>
      <c r="AV265" s="20">
        <f t="shared" si="22"/>
        <v>0</v>
      </c>
      <c r="AW265" s="18">
        <f t="shared" si="22"/>
        <v>0</v>
      </c>
      <c r="AX265" s="18">
        <f t="shared" si="22"/>
        <v>0</v>
      </c>
      <c r="AY265" s="18">
        <f t="shared" si="22"/>
        <v>0</v>
      </c>
      <c r="AZ265" s="19">
        <f t="shared" si="22"/>
        <v>0</v>
      </c>
      <c r="BA265" s="20">
        <f t="shared" si="22"/>
        <v>0</v>
      </c>
      <c r="BB265" s="18">
        <f t="shared" si="22"/>
        <v>0</v>
      </c>
      <c r="BC265" s="18">
        <f t="shared" si="22"/>
        <v>0</v>
      </c>
      <c r="BD265" s="18">
        <f t="shared" si="22"/>
        <v>0</v>
      </c>
      <c r="BE265" s="19">
        <f t="shared" si="22"/>
        <v>0</v>
      </c>
      <c r="BF265" s="20">
        <f t="shared" si="22"/>
        <v>0</v>
      </c>
      <c r="BG265" s="18">
        <f t="shared" si="22"/>
        <v>0</v>
      </c>
      <c r="BH265" s="18">
        <f t="shared" si="22"/>
        <v>0</v>
      </c>
      <c r="BI265" s="18">
        <f t="shared" si="22"/>
        <v>0</v>
      </c>
      <c r="BJ265" s="19">
        <f t="shared" si="22"/>
        <v>0</v>
      </c>
      <c r="BK265" s="19">
        <f>SUM(BK258:BK264)</f>
        <v>434.7288</v>
      </c>
      <c r="BL265" s="16"/>
      <c r="BM265" s="50"/>
    </row>
    <row r="266" spans="1:65" s="21" customFormat="1" ht="15">
      <c r="A266" s="5"/>
      <c r="B266" s="22" t="s">
        <v>25</v>
      </c>
      <c r="C266" s="20">
        <f>C265+C256</f>
        <v>0</v>
      </c>
      <c r="D266" s="18">
        <f>D265+D256</f>
        <v>112.4859</v>
      </c>
      <c r="E266" s="18">
        <f>E265+E256</f>
        <v>0</v>
      </c>
      <c r="F266" s="18">
        <f>F265+F256</f>
        <v>0</v>
      </c>
      <c r="G266" s="19">
        <f>G265+G256</f>
        <v>0</v>
      </c>
      <c r="H266" s="20">
        <f aca="true" t="shared" si="23" ref="H266:BJ266">H265+H256</f>
        <v>127.5884</v>
      </c>
      <c r="I266" s="18">
        <f t="shared" si="23"/>
        <v>1295.4502</v>
      </c>
      <c r="J266" s="18">
        <f t="shared" si="23"/>
        <v>10.6725</v>
      </c>
      <c r="K266" s="18">
        <f t="shared" si="23"/>
        <v>0.6961</v>
      </c>
      <c r="L266" s="19">
        <f t="shared" si="23"/>
        <v>91.36290000000001</v>
      </c>
      <c r="M266" s="20">
        <f t="shared" si="23"/>
        <v>0</v>
      </c>
      <c r="N266" s="18">
        <f t="shared" si="23"/>
        <v>0</v>
      </c>
      <c r="O266" s="18">
        <f t="shared" si="23"/>
        <v>0</v>
      </c>
      <c r="P266" s="18">
        <f t="shared" si="23"/>
        <v>0</v>
      </c>
      <c r="Q266" s="19">
        <f t="shared" si="23"/>
        <v>0</v>
      </c>
      <c r="R266" s="20">
        <f t="shared" si="23"/>
        <v>71.5245</v>
      </c>
      <c r="S266" s="18">
        <f t="shared" si="23"/>
        <v>3.4498</v>
      </c>
      <c r="T266" s="18">
        <f t="shared" si="23"/>
        <v>0.0032</v>
      </c>
      <c r="U266" s="18">
        <f t="shared" si="23"/>
        <v>0</v>
      </c>
      <c r="V266" s="19">
        <f t="shared" si="23"/>
        <v>13.8996</v>
      </c>
      <c r="W266" s="20">
        <f t="shared" si="23"/>
        <v>0</v>
      </c>
      <c r="X266" s="18">
        <f t="shared" si="23"/>
        <v>0</v>
      </c>
      <c r="Y266" s="18">
        <f t="shared" si="23"/>
        <v>0</v>
      </c>
      <c r="Z266" s="18">
        <f t="shared" si="23"/>
        <v>0</v>
      </c>
      <c r="AA266" s="19">
        <f t="shared" si="23"/>
        <v>0</v>
      </c>
      <c r="AB266" s="20">
        <f t="shared" si="23"/>
        <v>0</v>
      </c>
      <c r="AC266" s="18">
        <f t="shared" si="23"/>
        <v>0</v>
      </c>
      <c r="AD266" s="18">
        <f t="shared" si="23"/>
        <v>0</v>
      </c>
      <c r="AE266" s="18">
        <f t="shared" si="23"/>
        <v>0</v>
      </c>
      <c r="AF266" s="19">
        <f t="shared" si="23"/>
        <v>0</v>
      </c>
      <c r="AG266" s="20">
        <f t="shared" si="23"/>
        <v>0</v>
      </c>
      <c r="AH266" s="18">
        <f t="shared" si="23"/>
        <v>0</v>
      </c>
      <c r="AI266" s="18">
        <f t="shared" si="23"/>
        <v>0</v>
      </c>
      <c r="AJ266" s="18">
        <f t="shared" si="23"/>
        <v>0</v>
      </c>
      <c r="AK266" s="19">
        <f t="shared" si="23"/>
        <v>0</v>
      </c>
      <c r="AL266" s="20">
        <f t="shared" si="23"/>
        <v>0</v>
      </c>
      <c r="AM266" s="18">
        <f t="shared" si="23"/>
        <v>0</v>
      </c>
      <c r="AN266" s="18">
        <f t="shared" si="23"/>
        <v>0</v>
      </c>
      <c r="AO266" s="18">
        <f t="shared" si="23"/>
        <v>0</v>
      </c>
      <c r="AP266" s="19">
        <f t="shared" si="23"/>
        <v>0</v>
      </c>
      <c r="AQ266" s="20">
        <f t="shared" si="23"/>
        <v>0</v>
      </c>
      <c r="AR266" s="18">
        <f t="shared" si="23"/>
        <v>0</v>
      </c>
      <c r="AS266" s="18">
        <f t="shared" si="23"/>
        <v>0</v>
      </c>
      <c r="AT266" s="18">
        <f t="shared" si="23"/>
        <v>0</v>
      </c>
      <c r="AU266" s="19">
        <f t="shared" si="23"/>
        <v>0</v>
      </c>
      <c r="AV266" s="20">
        <f t="shared" si="23"/>
        <v>0</v>
      </c>
      <c r="AW266" s="18">
        <f t="shared" si="23"/>
        <v>0</v>
      </c>
      <c r="AX266" s="18">
        <f t="shared" si="23"/>
        <v>0</v>
      </c>
      <c r="AY266" s="18">
        <f t="shared" si="23"/>
        <v>0</v>
      </c>
      <c r="AZ266" s="19">
        <f t="shared" si="23"/>
        <v>0</v>
      </c>
      <c r="BA266" s="20">
        <f t="shared" si="23"/>
        <v>0</v>
      </c>
      <c r="BB266" s="18">
        <f t="shared" si="23"/>
        <v>0</v>
      </c>
      <c r="BC266" s="18">
        <f t="shared" si="23"/>
        <v>0</v>
      </c>
      <c r="BD266" s="18">
        <f t="shared" si="23"/>
        <v>0</v>
      </c>
      <c r="BE266" s="19">
        <f t="shared" si="23"/>
        <v>0</v>
      </c>
      <c r="BF266" s="20">
        <f t="shared" si="23"/>
        <v>0</v>
      </c>
      <c r="BG266" s="18">
        <f t="shared" si="23"/>
        <v>0</v>
      </c>
      <c r="BH266" s="18">
        <f t="shared" si="23"/>
        <v>0</v>
      </c>
      <c r="BI266" s="18">
        <f t="shared" si="23"/>
        <v>0</v>
      </c>
      <c r="BJ266" s="19">
        <f t="shared" si="23"/>
        <v>0</v>
      </c>
      <c r="BK266" s="19">
        <f>BK265+BK256</f>
        <v>1727.1330999999996</v>
      </c>
      <c r="BL266" s="16"/>
      <c r="BM266" s="50"/>
    </row>
    <row r="267" spans="1:65" s="12" customFormat="1" ht="15">
      <c r="A267" s="5"/>
      <c r="B267" s="22"/>
      <c r="C267" s="44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6"/>
      <c r="BL267" s="16"/>
      <c r="BM267" s="50"/>
    </row>
    <row r="268" spans="1:65" s="12" customFormat="1" ht="15">
      <c r="A268" s="5" t="s">
        <v>47</v>
      </c>
      <c r="B268" s="24" t="s">
        <v>48</v>
      </c>
      <c r="C268" s="52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4"/>
      <c r="BL268" s="16"/>
      <c r="BM268" s="50"/>
    </row>
    <row r="269" spans="1:65" s="12" customFormat="1" ht="15">
      <c r="A269" s="5" t="s">
        <v>9</v>
      </c>
      <c r="B269" s="33" t="s">
        <v>49</v>
      </c>
      <c r="C269" s="52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4"/>
      <c r="BL269" s="16"/>
      <c r="BM269" s="50"/>
    </row>
    <row r="270" spans="1:65" s="31" customFormat="1" ht="15">
      <c r="A270" s="29"/>
      <c r="B270" s="30" t="s">
        <v>38</v>
      </c>
      <c r="C270" s="47">
        <v>0</v>
      </c>
      <c r="D270" s="48">
        <v>0</v>
      </c>
      <c r="E270" s="48">
        <v>0</v>
      </c>
      <c r="F270" s="48">
        <v>0</v>
      </c>
      <c r="G270" s="49">
        <v>0</v>
      </c>
      <c r="H270" s="47">
        <v>0</v>
      </c>
      <c r="I270" s="48">
        <v>0</v>
      </c>
      <c r="J270" s="48">
        <v>0</v>
      </c>
      <c r="K270" s="48">
        <v>0</v>
      </c>
      <c r="L270" s="49">
        <v>0</v>
      </c>
      <c r="M270" s="47">
        <v>0</v>
      </c>
      <c r="N270" s="48">
        <v>0</v>
      </c>
      <c r="O270" s="48">
        <v>0</v>
      </c>
      <c r="P270" s="48">
        <v>0</v>
      </c>
      <c r="Q270" s="49">
        <v>0</v>
      </c>
      <c r="R270" s="47">
        <v>0</v>
      </c>
      <c r="S270" s="48">
        <v>0</v>
      </c>
      <c r="T270" s="48">
        <v>0</v>
      </c>
      <c r="U270" s="48">
        <v>0</v>
      </c>
      <c r="V270" s="49">
        <v>0</v>
      </c>
      <c r="W270" s="47">
        <v>0</v>
      </c>
      <c r="X270" s="48">
        <v>0</v>
      </c>
      <c r="Y270" s="48">
        <v>0</v>
      </c>
      <c r="Z270" s="48">
        <v>0</v>
      </c>
      <c r="AA270" s="49">
        <v>0</v>
      </c>
      <c r="AB270" s="47">
        <v>0</v>
      </c>
      <c r="AC270" s="48">
        <v>0</v>
      </c>
      <c r="AD270" s="48">
        <v>0</v>
      </c>
      <c r="AE270" s="48">
        <v>0</v>
      </c>
      <c r="AF270" s="49">
        <v>0</v>
      </c>
      <c r="AG270" s="47">
        <v>0</v>
      </c>
      <c r="AH270" s="48">
        <v>0</v>
      </c>
      <c r="AI270" s="48">
        <v>0</v>
      </c>
      <c r="AJ270" s="48">
        <v>0</v>
      </c>
      <c r="AK270" s="49">
        <v>0</v>
      </c>
      <c r="AL270" s="47">
        <v>0</v>
      </c>
      <c r="AM270" s="48">
        <v>0</v>
      </c>
      <c r="AN270" s="48">
        <v>0</v>
      </c>
      <c r="AO270" s="48">
        <v>0</v>
      </c>
      <c r="AP270" s="49">
        <v>0</v>
      </c>
      <c r="AQ270" s="47">
        <v>0</v>
      </c>
      <c r="AR270" s="48">
        <v>0</v>
      </c>
      <c r="AS270" s="48">
        <v>0</v>
      </c>
      <c r="AT270" s="48">
        <v>0</v>
      </c>
      <c r="AU270" s="49">
        <v>0</v>
      </c>
      <c r="AV270" s="47">
        <v>0</v>
      </c>
      <c r="AW270" s="48">
        <v>0</v>
      </c>
      <c r="AX270" s="48">
        <v>0</v>
      </c>
      <c r="AY270" s="48">
        <v>0</v>
      </c>
      <c r="AZ270" s="49">
        <v>0</v>
      </c>
      <c r="BA270" s="47">
        <v>0</v>
      </c>
      <c r="BB270" s="48">
        <v>0</v>
      </c>
      <c r="BC270" s="48">
        <v>0</v>
      </c>
      <c r="BD270" s="48">
        <v>0</v>
      </c>
      <c r="BE270" s="49">
        <v>0</v>
      </c>
      <c r="BF270" s="47">
        <v>0</v>
      </c>
      <c r="BG270" s="48">
        <v>0</v>
      </c>
      <c r="BH270" s="48">
        <v>0</v>
      </c>
      <c r="BI270" s="48">
        <v>0</v>
      </c>
      <c r="BJ270" s="49">
        <v>0</v>
      </c>
      <c r="BK270" s="47">
        <v>0</v>
      </c>
      <c r="BL270" s="16"/>
      <c r="BM270" s="50"/>
    </row>
    <row r="271" spans="1:65" s="21" customFormat="1" ht="15">
      <c r="A271" s="5"/>
      <c r="B271" s="22" t="s">
        <v>29</v>
      </c>
      <c r="C271" s="20">
        <v>0</v>
      </c>
      <c r="D271" s="18">
        <v>0</v>
      </c>
      <c r="E271" s="18">
        <v>0</v>
      </c>
      <c r="F271" s="18">
        <v>0</v>
      </c>
      <c r="G271" s="19">
        <v>0</v>
      </c>
      <c r="H271" s="20">
        <v>0</v>
      </c>
      <c r="I271" s="18">
        <v>0</v>
      </c>
      <c r="J271" s="18">
        <v>0</v>
      </c>
      <c r="K271" s="18">
        <v>0</v>
      </c>
      <c r="L271" s="19">
        <v>0</v>
      </c>
      <c r="M271" s="20">
        <v>0</v>
      </c>
      <c r="N271" s="18">
        <v>0</v>
      </c>
      <c r="O271" s="18">
        <v>0</v>
      </c>
      <c r="P271" s="18">
        <v>0</v>
      </c>
      <c r="Q271" s="19">
        <v>0</v>
      </c>
      <c r="R271" s="20">
        <v>0</v>
      </c>
      <c r="S271" s="18">
        <v>0</v>
      </c>
      <c r="T271" s="18">
        <v>0</v>
      </c>
      <c r="U271" s="18">
        <v>0</v>
      </c>
      <c r="V271" s="19">
        <v>0</v>
      </c>
      <c r="W271" s="20">
        <v>0</v>
      </c>
      <c r="X271" s="18">
        <v>0</v>
      </c>
      <c r="Y271" s="18">
        <v>0</v>
      </c>
      <c r="Z271" s="18">
        <v>0</v>
      </c>
      <c r="AA271" s="19">
        <v>0</v>
      </c>
      <c r="AB271" s="20">
        <v>0</v>
      </c>
      <c r="AC271" s="18">
        <v>0</v>
      </c>
      <c r="AD271" s="18">
        <v>0</v>
      </c>
      <c r="AE271" s="18">
        <v>0</v>
      </c>
      <c r="AF271" s="19">
        <v>0</v>
      </c>
      <c r="AG271" s="20">
        <v>0</v>
      </c>
      <c r="AH271" s="18">
        <v>0</v>
      </c>
      <c r="AI271" s="18">
        <v>0</v>
      </c>
      <c r="AJ271" s="18">
        <v>0</v>
      </c>
      <c r="AK271" s="19">
        <v>0</v>
      </c>
      <c r="AL271" s="20">
        <v>0</v>
      </c>
      <c r="AM271" s="18">
        <v>0</v>
      </c>
      <c r="AN271" s="18">
        <v>0</v>
      </c>
      <c r="AO271" s="18">
        <v>0</v>
      </c>
      <c r="AP271" s="19">
        <v>0</v>
      </c>
      <c r="AQ271" s="20">
        <v>0</v>
      </c>
      <c r="AR271" s="18">
        <v>0</v>
      </c>
      <c r="AS271" s="18">
        <v>0</v>
      </c>
      <c r="AT271" s="18">
        <v>0</v>
      </c>
      <c r="AU271" s="19">
        <v>0</v>
      </c>
      <c r="AV271" s="20">
        <v>0</v>
      </c>
      <c r="AW271" s="18">
        <v>0</v>
      </c>
      <c r="AX271" s="18">
        <v>0</v>
      </c>
      <c r="AY271" s="18">
        <v>0</v>
      </c>
      <c r="AZ271" s="19">
        <v>0</v>
      </c>
      <c r="BA271" s="20">
        <v>0</v>
      </c>
      <c r="BB271" s="18">
        <v>0</v>
      </c>
      <c r="BC271" s="18">
        <v>0</v>
      </c>
      <c r="BD271" s="18">
        <v>0</v>
      </c>
      <c r="BE271" s="19">
        <v>0</v>
      </c>
      <c r="BF271" s="20">
        <v>0</v>
      </c>
      <c r="BG271" s="18">
        <v>0</v>
      </c>
      <c r="BH271" s="18">
        <v>0</v>
      </c>
      <c r="BI271" s="18">
        <v>0</v>
      </c>
      <c r="BJ271" s="19">
        <v>0</v>
      </c>
      <c r="BK271" s="32">
        <v>0</v>
      </c>
      <c r="BL271" s="16"/>
      <c r="BM271" s="50"/>
    </row>
    <row r="272" spans="1:65" s="12" customFormat="1" ht="12" customHeight="1">
      <c r="A272" s="5"/>
      <c r="B272" s="26"/>
      <c r="C272" s="52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4"/>
      <c r="BL272" s="16"/>
      <c r="BM272" s="50"/>
    </row>
    <row r="273" spans="1:65" s="21" customFormat="1" ht="15">
      <c r="A273" s="5"/>
      <c r="B273" s="34" t="s">
        <v>50</v>
      </c>
      <c r="C273" s="35">
        <f aca="true" t="shared" si="24" ref="C273:AH273">C271+C266+C251+C246+C205</f>
        <v>0</v>
      </c>
      <c r="D273" s="35">
        <f t="shared" si="24"/>
        <v>4521.81256161123</v>
      </c>
      <c r="E273" s="35">
        <f t="shared" si="24"/>
        <v>0</v>
      </c>
      <c r="F273" s="35">
        <f t="shared" si="24"/>
        <v>0</v>
      </c>
      <c r="G273" s="35">
        <f t="shared" si="24"/>
        <v>223.16151249453318</v>
      </c>
      <c r="H273" s="35">
        <f t="shared" si="24"/>
        <v>2580.7678280317195</v>
      </c>
      <c r="I273" s="35">
        <f t="shared" si="24"/>
        <v>38901.776290630805</v>
      </c>
      <c r="J273" s="35">
        <f t="shared" si="24"/>
        <v>4678.756089649565</v>
      </c>
      <c r="K273" s="35">
        <f t="shared" si="24"/>
        <v>369.3241365501666</v>
      </c>
      <c r="L273" s="35">
        <f t="shared" si="24"/>
        <v>2684.385088188903</v>
      </c>
      <c r="M273" s="35">
        <f t="shared" si="24"/>
        <v>0</v>
      </c>
      <c r="N273" s="35">
        <f t="shared" si="24"/>
        <v>0</v>
      </c>
      <c r="O273" s="35">
        <f t="shared" si="24"/>
        <v>0</v>
      </c>
      <c r="P273" s="35">
        <f t="shared" si="24"/>
        <v>0</v>
      </c>
      <c r="Q273" s="35">
        <f t="shared" si="24"/>
        <v>0</v>
      </c>
      <c r="R273" s="35">
        <f t="shared" si="24"/>
        <v>685.9447628081019</v>
      </c>
      <c r="S273" s="35">
        <f t="shared" si="24"/>
        <v>5299.882908616916</v>
      </c>
      <c r="T273" s="35">
        <f t="shared" si="24"/>
        <v>647.4094881092308</v>
      </c>
      <c r="U273" s="35">
        <f t="shared" si="24"/>
        <v>0</v>
      </c>
      <c r="V273" s="35">
        <f t="shared" si="24"/>
        <v>830.1055918142765</v>
      </c>
      <c r="W273" s="35">
        <f t="shared" si="24"/>
        <v>0</v>
      </c>
      <c r="X273" s="35">
        <f t="shared" si="24"/>
        <v>6.020326899466601</v>
      </c>
      <c r="Y273" s="35">
        <f t="shared" si="24"/>
        <v>0</v>
      </c>
      <c r="Z273" s="35">
        <f t="shared" si="24"/>
        <v>0</v>
      </c>
      <c r="AA273" s="35">
        <f t="shared" si="24"/>
        <v>0</v>
      </c>
      <c r="AB273" s="35">
        <f t="shared" si="24"/>
        <v>77.53456895904318</v>
      </c>
      <c r="AC273" s="35">
        <f t="shared" si="24"/>
        <v>88.19402729183189</v>
      </c>
      <c r="AD273" s="35">
        <f t="shared" si="24"/>
        <v>0.7835690177333</v>
      </c>
      <c r="AE273" s="35">
        <f t="shared" si="24"/>
        <v>0</v>
      </c>
      <c r="AF273" s="35">
        <f t="shared" si="24"/>
        <v>71.7595243736529</v>
      </c>
      <c r="AG273" s="35">
        <f t="shared" si="24"/>
        <v>0</v>
      </c>
      <c r="AH273" s="35">
        <f t="shared" si="24"/>
        <v>0</v>
      </c>
      <c r="AI273" s="35">
        <f aca="true" t="shared" si="25" ref="AI273:BK273">AI271+AI266+AI251+AI246+AI205</f>
        <v>0</v>
      </c>
      <c r="AJ273" s="35">
        <f t="shared" si="25"/>
        <v>0</v>
      </c>
      <c r="AK273" s="35">
        <f t="shared" si="25"/>
        <v>0</v>
      </c>
      <c r="AL273" s="35">
        <f t="shared" si="25"/>
        <v>65.26405828140439</v>
      </c>
      <c r="AM273" s="35">
        <f t="shared" si="25"/>
        <v>235.26926854109882</v>
      </c>
      <c r="AN273" s="35">
        <f t="shared" si="25"/>
        <v>0</v>
      </c>
      <c r="AO273" s="35">
        <f t="shared" si="25"/>
        <v>0</v>
      </c>
      <c r="AP273" s="35">
        <f t="shared" si="25"/>
        <v>20.0150930759216</v>
      </c>
      <c r="AQ273" s="35">
        <f t="shared" si="25"/>
        <v>0</v>
      </c>
      <c r="AR273" s="35">
        <f t="shared" si="25"/>
        <v>926.4590118794661</v>
      </c>
      <c r="AS273" s="35">
        <f t="shared" si="25"/>
        <v>0</v>
      </c>
      <c r="AT273" s="35">
        <f t="shared" si="25"/>
        <v>0</v>
      </c>
      <c r="AU273" s="35">
        <f t="shared" si="25"/>
        <v>0</v>
      </c>
      <c r="AV273" s="35">
        <f t="shared" si="25"/>
        <v>19791.90850646662</v>
      </c>
      <c r="AW273" s="35">
        <f t="shared" si="25"/>
        <v>24729.75079556289</v>
      </c>
      <c r="AX273" s="35">
        <f t="shared" si="25"/>
        <v>3034.2202613658637</v>
      </c>
      <c r="AY273" s="35">
        <f t="shared" si="25"/>
        <v>802.8383738808666</v>
      </c>
      <c r="AZ273" s="35">
        <f t="shared" si="25"/>
        <v>24072.61117466437</v>
      </c>
      <c r="BA273" s="35">
        <f t="shared" si="25"/>
        <v>0</v>
      </c>
      <c r="BB273" s="35">
        <f t="shared" si="25"/>
        <v>0</v>
      </c>
      <c r="BC273" s="35">
        <f t="shared" si="25"/>
        <v>0</v>
      </c>
      <c r="BD273" s="35">
        <f t="shared" si="25"/>
        <v>0</v>
      </c>
      <c r="BE273" s="35">
        <f t="shared" si="25"/>
        <v>0</v>
      </c>
      <c r="BF273" s="35">
        <f t="shared" si="25"/>
        <v>9442.218799024002</v>
      </c>
      <c r="BG273" s="35">
        <f t="shared" si="25"/>
        <v>5857.580442307485</v>
      </c>
      <c r="BH273" s="35">
        <f t="shared" si="25"/>
        <v>281.5072439475607</v>
      </c>
      <c r="BI273" s="35">
        <f t="shared" si="25"/>
        <v>0</v>
      </c>
      <c r="BJ273" s="35">
        <f t="shared" si="25"/>
        <v>7107.204603075281</v>
      </c>
      <c r="BK273" s="35">
        <f t="shared" si="25"/>
        <v>158034.46590712003</v>
      </c>
      <c r="BL273" s="16"/>
      <c r="BM273" s="50"/>
    </row>
    <row r="274" spans="1:65" s="12" customFormat="1" ht="15">
      <c r="A274" s="5"/>
      <c r="B274" s="22"/>
      <c r="C274" s="11"/>
      <c r="D274" s="9"/>
      <c r="E274" s="9"/>
      <c r="F274" s="9"/>
      <c r="G274" s="10"/>
      <c r="H274" s="11"/>
      <c r="I274" s="9"/>
      <c r="J274" s="9"/>
      <c r="K274" s="9"/>
      <c r="L274" s="10"/>
      <c r="M274" s="11"/>
      <c r="N274" s="9"/>
      <c r="O274" s="9"/>
      <c r="P274" s="9"/>
      <c r="Q274" s="10"/>
      <c r="R274" s="11"/>
      <c r="S274" s="9"/>
      <c r="T274" s="9"/>
      <c r="U274" s="9"/>
      <c r="V274" s="10"/>
      <c r="W274" s="11"/>
      <c r="X274" s="9"/>
      <c r="Y274" s="9"/>
      <c r="Z274" s="9"/>
      <c r="AA274" s="10"/>
      <c r="AB274" s="11"/>
      <c r="AC274" s="9"/>
      <c r="AD274" s="9"/>
      <c r="AE274" s="9"/>
      <c r="AF274" s="10"/>
      <c r="AG274" s="11"/>
      <c r="AH274" s="9"/>
      <c r="AI274" s="9"/>
      <c r="AJ274" s="9"/>
      <c r="AK274" s="10"/>
      <c r="AL274" s="11"/>
      <c r="AM274" s="9"/>
      <c r="AN274" s="9"/>
      <c r="AO274" s="9"/>
      <c r="AP274" s="10"/>
      <c r="AQ274" s="11"/>
      <c r="AR274" s="9"/>
      <c r="AS274" s="9"/>
      <c r="AT274" s="9"/>
      <c r="AU274" s="10"/>
      <c r="AV274" s="11"/>
      <c r="AW274" s="9"/>
      <c r="AX274" s="9"/>
      <c r="AY274" s="9"/>
      <c r="AZ274" s="10"/>
      <c r="BA274" s="11"/>
      <c r="BB274" s="9"/>
      <c r="BC274" s="9"/>
      <c r="BD274" s="9"/>
      <c r="BE274" s="10"/>
      <c r="BF274" s="11"/>
      <c r="BG274" s="9"/>
      <c r="BH274" s="9"/>
      <c r="BI274" s="9"/>
      <c r="BJ274" s="10"/>
      <c r="BK274" s="17"/>
      <c r="BL274" s="16"/>
      <c r="BM274" s="50"/>
    </row>
    <row r="275" spans="1:65" s="12" customFormat="1" ht="15">
      <c r="A275" s="5" t="s">
        <v>30</v>
      </c>
      <c r="B275" s="15" t="s">
        <v>31</v>
      </c>
      <c r="C275" s="11"/>
      <c r="D275" s="9"/>
      <c r="E275" s="9"/>
      <c r="F275" s="9"/>
      <c r="G275" s="10"/>
      <c r="H275" s="11"/>
      <c r="I275" s="9"/>
      <c r="J275" s="9"/>
      <c r="K275" s="9"/>
      <c r="L275" s="10"/>
      <c r="M275" s="11"/>
      <c r="N275" s="9"/>
      <c r="O275" s="9"/>
      <c r="P275" s="9"/>
      <c r="Q275" s="10"/>
      <c r="R275" s="11"/>
      <c r="S275" s="9"/>
      <c r="T275" s="9"/>
      <c r="U275" s="9"/>
      <c r="V275" s="10"/>
      <c r="W275" s="11"/>
      <c r="X275" s="9"/>
      <c r="Y275" s="9"/>
      <c r="Z275" s="9"/>
      <c r="AA275" s="10"/>
      <c r="AB275" s="11"/>
      <c r="AC275" s="9"/>
      <c r="AD275" s="9"/>
      <c r="AE275" s="9"/>
      <c r="AF275" s="10"/>
      <c r="AG275" s="11"/>
      <c r="AH275" s="9"/>
      <c r="AI275" s="9"/>
      <c r="AJ275" s="9"/>
      <c r="AK275" s="10"/>
      <c r="AL275" s="11"/>
      <c r="AM275" s="9"/>
      <c r="AN275" s="9"/>
      <c r="AO275" s="9"/>
      <c r="AP275" s="10"/>
      <c r="AQ275" s="11"/>
      <c r="AR275" s="9"/>
      <c r="AS275" s="9"/>
      <c r="AT275" s="9"/>
      <c r="AU275" s="10"/>
      <c r="AV275" s="11"/>
      <c r="AW275" s="9"/>
      <c r="AX275" s="9"/>
      <c r="AY275" s="9"/>
      <c r="AZ275" s="10"/>
      <c r="BA275" s="11"/>
      <c r="BB275" s="9"/>
      <c r="BC275" s="9"/>
      <c r="BD275" s="9"/>
      <c r="BE275" s="10"/>
      <c r="BF275" s="11"/>
      <c r="BG275" s="9"/>
      <c r="BH275" s="9"/>
      <c r="BI275" s="9"/>
      <c r="BJ275" s="10"/>
      <c r="BK275" s="17"/>
      <c r="BL275" s="16"/>
      <c r="BM275" s="50"/>
    </row>
    <row r="276" spans="1:65" s="12" customFormat="1" ht="15">
      <c r="A276" s="5"/>
      <c r="B276" s="8" t="s">
        <v>34</v>
      </c>
      <c r="C276" s="11">
        <v>0</v>
      </c>
      <c r="D276" s="9">
        <v>5.4158669950666</v>
      </c>
      <c r="E276" s="9">
        <v>0</v>
      </c>
      <c r="F276" s="9">
        <v>0</v>
      </c>
      <c r="G276" s="10">
        <v>0</v>
      </c>
      <c r="H276" s="11">
        <v>10.299918679126199</v>
      </c>
      <c r="I276" s="9">
        <v>0.0915873044661</v>
      </c>
      <c r="J276" s="9">
        <v>0</v>
      </c>
      <c r="K276" s="9">
        <v>0</v>
      </c>
      <c r="L276" s="10">
        <v>12.858336618430304</v>
      </c>
      <c r="M276" s="11">
        <v>0</v>
      </c>
      <c r="N276" s="9">
        <v>0</v>
      </c>
      <c r="O276" s="9">
        <v>0</v>
      </c>
      <c r="P276" s="9">
        <v>0</v>
      </c>
      <c r="Q276" s="10">
        <v>0</v>
      </c>
      <c r="R276" s="11">
        <v>10.5686003504569</v>
      </c>
      <c r="S276" s="9">
        <v>0.0004694648</v>
      </c>
      <c r="T276" s="9">
        <v>0</v>
      </c>
      <c r="U276" s="9">
        <v>0</v>
      </c>
      <c r="V276" s="10">
        <v>6.523123204029801</v>
      </c>
      <c r="W276" s="11">
        <v>0</v>
      </c>
      <c r="X276" s="9">
        <v>0</v>
      </c>
      <c r="Y276" s="9">
        <v>0</v>
      </c>
      <c r="Z276" s="9">
        <v>0</v>
      </c>
      <c r="AA276" s="10">
        <v>0</v>
      </c>
      <c r="AB276" s="11">
        <v>0.8453673625659</v>
      </c>
      <c r="AC276" s="9">
        <v>0</v>
      </c>
      <c r="AD276" s="9">
        <v>0</v>
      </c>
      <c r="AE276" s="9">
        <v>0</v>
      </c>
      <c r="AF276" s="10">
        <v>0.8240051311663001</v>
      </c>
      <c r="AG276" s="11">
        <v>0</v>
      </c>
      <c r="AH276" s="9">
        <v>0</v>
      </c>
      <c r="AI276" s="9">
        <v>0</v>
      </c>
      <c r="AJ276" s="9">
        <v>0</v>
      </c>
      <c r="AK276" s="10">
        <v>0</v>
      </c>
      <c r="AL276" s="11">
        <v>1.4787461983319996</v>
      </c>
      <c r="AM276" s="9">
        <v>0</v>
      </c>
      <c r="AN276" s="9">
        <v>0</v>
      </c>
      <c r="AO276" s="9">
        <v>0</v>
      </c>
      <c r="AP276" s="10">
        <v>0.3120606003662</v>
      </c>
      <c r="AQ276" s="11">
        <v>0</v>
      </c>
      <c r="AR276" s="9">
        <v>0</v>
      </c>
      <c r="AS276" s="9">
        <v>0</v>
      </c>
      <c r="AT276" s="9">
        <v>0</v>
      </c>
      <c r="AU276" s="10">
        <v>0</v>
      </c>
      <c r="AV276" s="11">
        <v>210.442298199567</v>
      </c>
      <c r="AW276" s="9">
        <v>13.589234797940174</v>
      </c>
      <c r="AX276" s="9">
        <v>0</v>
      </c>
      <c r="AY276" s="9">
        <v>0</v>
      </c>
      <c r="AZ276" s="10">
        <v>296.4784019837132</v>
      </c>
      <c r="BA276" s="11">
        <v>0</v>
      </c>
      <c r="BB276" s="9">
        <v>0</v>
      </c>
      <c r="BC276" s="9">
        <v>0</v>
      </c>
      <c r="BD276" s="9">
        <v>0</v>
      </c>
      <c r="BE276" s="10">
        <v>0</v>
      </c>
      <c r="BF276" s="11">
        <v>228.0214568596529</v>
      </c>
      <c r="BG276" s="9">
        <v>13.613562232363998</v>
      </c>
      <c r="BH276" s="9">
        <v>0</v>
      </c>
      <c r="BI276" s="9">
        <v>0</v>
      </c>
      <c r="BJ276" s="10">
        <v>113.6724030205579</v>
      </c>
      <c r="BK276" s="17">
        <f>SUM(C276:BJ276)</f>
        <v>925.0354390026014</v>
      </c>
      <c r="BL276" s="16"/>
      <c r="BM276" s="50"/>
    </row>
    <row r="277" spans="1:65" s="21" customFormat="1" ht="15">
      <c r="A277" s="5"/>
      <c r="B277" s="15" t="s">
        <v>29</v>
      </c>
      <c r="C277" s="20">
        <f>SUM(C276)</f>
        <v>0</v>
      </c>
      <c r="D277" s="18">
        <f>SUM(D276)</f>
        <v>5.4158669950666</v>
      </c>
      <c r="E277" s="18">
        <f>SUM(E276)</f>
        <v>0</v>
      </c>
      <c r="F277" s="18">
        <f>SUM(F276)</f>
        <v>0</v>
      </c>
      <c r="G277" s="19">
        <f>SUM(G276)</f>
        <v>0</v>
      </c>
      <c r="H277" s="20">
        <f aca="true" t="shared" si="26" ref="H277:BK277">SUM(H276)</f>
        <v>10.299918679126199</v>
      </c>
      <c r="I277" s="18">
        <f t="shared" si="26"/>
        <v>0.0915873044661</v>
      </c>
      <c r="J277" s="18">
        <f t="shared" si="26"/>
        <v>0</v>
      </c>
      <c r="K277" s="18">
        <f t="shared" si="26"/>
        <v>0</v>
      </c>
      <c r="L277" s="19">
        <f t="shared" si="26"/>
        <v>12.858336618430304</v>
      </c>
      <c r="M277" s="20">
        <f t="shared" si="26"/>
        <v>0</v>
      </c>
      <c r="N277" s="18">
        <f t="shared" si="26"/>
        <v>0</v>
      </c>
      <c r="O277" s="18">
        <f t="shared" si="26"/>
        <v>0</v>
      </c>
      <c r="P277" s="18">
        <f t="shared" si="26"/>
        <v>0</v>
      </c>
      <c r="Q277" s="19">
        <f t="shared" si="26"/>
        <v>0</v>
      </c>
      <c r="R277" s="20">
        <f t="shared" si="26"/>
        <v>10.5686003504569</v>
      </c>
      <c r="S277" s="18">
        <f t="shared" si="26"/>
        <v>0.0004694648</v>
      </c>
      <c r="T277" s="18">
        <f t="shared" si="26"/>
        <v>0</v>
      </c>
      <c r="U277" s="18">
        <f t="shared" si="26"/>
        <v>0</v>
      </c>
      <c r="V277" s="19">
        <f t="shared" si="26"/>
        <v>6.523123204029801</v>
      </c>
      <c r="W277" s="20">
        <f t="shared" si="26"/>
        <v>0</v>
      </c>
      <c r="X277" s="18">
        <f t="shared" si="26"/>
        <v>0</v>
      </c>
      <c r="Y277" s="18">
        <f t="shared" si="26"/>
        <v>0</v>
      </c>
      <c r="Z277" s="18">
        <f t="shared" si="26"/>
        <v>0</v>
      </c>
      <c r="AA277" s="19">
        <f t="shared" si="26"/>
        <v>0</v>
      </c>
      <c r="AB277" s="20">
        <f t="shared" si="26"/>
        <v>0.8453673625659</v>
      </c>
      <c r="AC277" s="18">
        <f t="shared" si="26"/>
        <v>0</v>
      </c>
      <c r="AD277" s="18">
        <f t="shared" si="26"/>
        <v>0</v>
      </c>
      <c r="AE277" s="18">
        <f t="shared" si="26"/>
        <v>0</v>
      </c>
      <c r="AF277" s="19">
        <f t="shared" si="26"/>
        <v>0.8240051311663001</v>
      </c>
      <c r="AG277" s="20">
        <f t="shared" si="26"/>
        <v>0</v>
      </c>
      <c r="AH277" s="18">
        <f t="shared" si="26"/>
        <v>0</v>
      </c>
      <c r="AI277" s="18">
        <f t="shared" si="26"/>
        <v>0</v>
      </c>
      <c r="AJ277" s="18">
        <f t="shared" si="26"/>
        <v>0</v>
      </c>
      <c r="AK277" s="19">
        <f t="shared" si="26"/>
        <v>0</v>
      </c>
      <c r="AL277" s="20">
        <f t="shared" si="26"/>
        <v>1.4787461983319996</v>
      </c>
      <c r="AM277" s="18">
        <f t="shared" si="26"/>
        <v>0</v>
      </c>
      <c r="AN277" s="18">
        <f t="shared" si="26"/>
        <v>0</v>
      </c>
      <c r="AO277" s="18">
        <f t="shared" si="26"/>
        <v>0</v>
      </c>
      <c r="AP277" s="19">
        <f t="shared" si="26"/>
        <v>0.3120606003662</v>
      </c>
      <c r="AQ277" s="20">
        <f t="shared" si="26"/>
        <v>0</v>
      </c>
      <c r="AR277" s="18">
        <f t="shared" si="26"/>
        <v>0</v>
      </c>
      <c r="AS277" s="18">
        <f t="shared" si="26"/>
        <v>0</v>
      </c>
      <c r="AT277" s="18">
        <f t="shared" si="26"/>
        <v>0</v>
      </c>
      <c r="AU277" s="19">
        <f t="shared" si="26"/>
        <v>0</v>
      </c>
      <c r="AV277" s="20">
        <f t="shared" si="26"/>
        <v>210.442298199567</v>
      </c>
      <c r="AW277" s="18">
        <f t="shared" si="26"/>
        <v>13.589234797940174</v>
      </c>
      <c r="AX277" s="18">
        <f t="shared" si="26"/>
        <v>0</v>
      </c>
      <c r="AY277" s="18">
        <f t="shared" si="26"/>
        <v>0</v>
      </c>
      <c r="AZ277" s="19">
        <f t="shared" si="26"/>
        <v>296.4784019837132</v>
      </c>
      <c r="BA277" s="20">
        <f t="shared" si="26"/>
        <v>0</v>
      </c>
      <c r="BB277" s="18">
        <f t="shared" si="26"/>
        <v>0</v>
      </c>
      <c r="BC277" s="18">
        <f t="shared" si="26"/>
        <v>0</v>
      </c>
      <c r="BD277" s="18">
        <f t="shared" si="26"/>
        <v>0</v>
      </c>
      <c r="BE277" s="19">
        <f t="shared" si="26"/>
        <v>0</v>
      </c>
      <c r="BF277" s="20">
        <f t="shared" si="26"/>
        <v>228.0214568596529</v>
      </c>
      <c r="BG277" s="18">
        <f t="shared" si="26"/>
        <v>13.613562232363998</v>
      </c>
      <c r="BH277" s="18">
        <f t="shared" si="26"/>
        <v>0</v>
      </c>
      <c r="BI277" s="18">
        <f t="shared" si="26"/>
        <v>0</v>
      </c>
      <c r="BJ277" s="19">
        <f t="shared" si="26"/>
        <v>113.6724030205579</v>
      </c>
      <c r="BK277" s="19">
        <f t="shared" si="26"/>
        <v>925.0354390026014</v>
      </c>
      <c r="BL277" s="16"/>
      <c r="BM277" s="50"/>
    </row>
    <row r="278" spans="3:63" ht="1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4"/>
      <c r="BK278" s="13"/>
    </row>
    <row r="279" spans="1:64" ht="15">
      <c r="A279" s="89" t="s">
        <v>320</v>
      </c>
      <c r="B279" s="12"/>
      <c r="C279" s="12"/>
      <c r="D279" s="12"/>
      <c r="E279" s="12"/>
      <c r="F279" s="12"/>
      <c r="G279" s="12"/>
      <c r="H279" s="12"/>
      <c r="I279" s="12"/>
      <c r="J279" s="12"/>
      <c r="K279" s="90" t="s">
        <v>321</v>
      </c>
      <c r="Q279" s="25"/>
      <c r="Y279" s="25"/>
      <c r="AA279" s="25"/>
      <c r="AK279" s="25"/>
      <c r="AU279" s="25"/>
      <c r="BE279" s="25"/>
      <c r="BK279" s="13"/>
      <c r="BL279" s="25"/>
    </row>
    <row r="280" spans="1:64" ht="15">
      <c r="A280" s="89" t="s">
        <v>322</v>
      </c>
      <c r="B280" s="12"/>
      <c r="C280" s="12"/>
      <c r="D280" s="12"/>
      <c r="E280" s="12"/>
      <c r="F280" s="12"/>
      <c r="G280" s="12"/>
      <c r="H280" s="12"/>
      <c r="I280" s="12"/>
      <c r="J280" s="12"/>
      <c r="K280" s="89" t="s">
        <v>323</v>
      </c>
      <c r="AP280" s="25"/>
      <c r="BL280" s="25"/>
    </row>
    <row r="281" spans="1:11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89" t="s">
        <v>324</v>
      </c>
    </row>
    <row r="282" spans="1:11" ht="15">
      <c r="A282" s="89" t="s">
        <v>325</v>
      </c>
      <c r="B282" s="12"/>
      <c r="C282" s="12"/>
      <c r="D282" s="12"/>
      <c r="E282" s="12"/>
      <c r="F282" s="12"/>
      <c r="G282" s="12"/>
      <c r="H282" s="12"/>
      <c r="I282" s="12"/>
      <c r="J282" s="12"/>
      <c r="K282" s="89" t="s">
        <v>326</v>
      </c>
    </row>
    <row r="283" spans="1:11" ht="15">
      <c r="A283" s="89" t="s">
        <v>327</v>
      </c>
      <c r="B283" s="12"/>
      <c r="C283" s="12"/>
      <c r="D283" s="12"/>
      <c r="E283" s="12"/>
      <c r="F283" s="12"/>
      <c r="G283" s="12"/>
      <c r="H283" s="12"/>
      <c r="I283" s="12"/>
      <c r="J283" s="12"/>
      <c r="K283" s="89" t="s">
        <v>328</v>
      </c>
    </row>
    <row r="284" spans="1:11" ht="15">
      <c r="A284" s="89"/>
      <c r="B284" s="12"/>
      <c r="C284" s="12"/>
      <c r="D284" s="12"/>
      <c r="E284" s="12"/>
      <c r="F284" s="12"/>
      <c r="G284" s="12"/>
      <c r="H284" s="12"/>
      <c r="I284" s="12"/>
      <c r="J284" s="12"/>
      <c r="K284" s="89" t="s">
        <v>329</v>
      </c>
    </row>
  </sheetData>
  <sheetProtection password="D8A0" sheet="1"/>
  <mergeCells count="25">
    <mergeCell ref="M6:Q6"/>
    <mergeCell ref="R6:V6"/>
    <mergeCell ref="AG6:AK6"/>
    <mergeCell ref="AL6:AP6"/>
    <mergeCell ref="AQ6:AU6"/>
    <mergeCell ref="AQ5:AZ5"/>
    <mergeCell ref="AG5:AP5"/>
    <mergeCell ref="AV6:AZ6"/>
    <mergeCell ref="AQ4:BJ4"/>
    <mergeCell ref="AB6:AF6"/>
    <mergeCell ref="BA6:BE6"/>
    <mergeCell ref="BF6:BJ6"/>
    <mergeCell ref="W5:AF5"/>
    <mergeCell ref="BK4:BK7"/>
    <mergeCell ref="BA5:BJ5"/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1.57421875" style="0" bestFit="1" customWidth="1"/>
    <col min="12" max="12" width="19.8515625" style="0" customWidth="1"/>
  </cols>
  <sheetData>
    <row r="2" spans="2:12" ht="15">
      <c r="B2" s="83" t="s">
        <v>319</v>
      </c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2:12" ht="15">
      <c r="B3" s="83" t="s">
        <v>330</v>
      </c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2:12" ht="30">
      <c r="B4" s="23" t="s">
        <v>0</v>
      </c>
      <c r="C4" s="36" t="s">
        <v>51</v>
      </c>
      <c r="D4" s="36" t="s">
        <v>52</v>
      </c>
      <c r="E4" s="36" t="s">
        <v>53</v>
      </c>
      <c r="F4" s="36" t="s">
        <v>23</v>
      </c>
      <c r="G4" s="36" t="s">
        <v>27</v>
      </c>
      <c r="H4" s="36" t="s">
        <v>48</v>
      </c>
      <c r="I4" s="36" t="s">
        <v>54</v>
      </c>
      <c r="J4" s="36" t="s">
        <v>55</v>
      </c>
      <c r="K4" s="36" t="s">
        <v>56</v>
      </c>
      <c r="L4" s="36" t="s">
        <v>57</v>
      </c>
    </row>
    <row r="5" spans="2:12" ht="15">
      <c r="B5" s="37">
        <v>1</v>
      </c>
      <c r="C5" s="38" t="s">
        <v>58</v>
      </c>
      <c r="D5" s="40">
        <v>0</v>
      </c>
      <c r="E5" s="40">
        <v>0.04651512446639999</v>
      </c>
      <c r="F5" s="40">
        <v>2.2457680138607</v>
      </c>
      <c r="G5" s="40">
        <v>0</v>
      </c>
      <c r="H5" s="40">
        <v>0</v>
      </c>
      <c r="I5" s="41">
        <v>0</v>
      </c>
      <c r="J5" s="41">
        <v>0</v>
      </c>
      <c r="K5" s="41">
        <f>D5+E5+F5+G5+H5+I5+J5</f>
        <v>2.2922831383271003</v>
      </c>
      <c r="L5" s="40">
        <v>0.1046414679995</v>
      </c>
    </row>
    <row r="6" spans="2:12" ht="15">
      <c r="B6" s="37">
        <v>2</v>
      </c>
      <c r="C6" s="39" t="s">
        <v>59</v>
      </c>
      <c r="D6" s="40">
        <v>75.2991532915585</v>
      </c>
      <c r="E6" s="40">
        <v>115.9093140467843</v>
      </c>
      <c r="F6" s="40">
        <v>380.8567788626037</v>
      </c>
      <c r="G6" s="40">
        <v>8.530250379757305</v>
      </c>
      <c r="H6" s="40">
        <v>0</v>
      </c>
      <c r="I6" s="41">
        <v>4.290000000000001</v>
      </c>
      <c r="J6" s="41">
        <v>0.2016</v>
      </c>
      <c r="K6" s="41">
        <f aca="true" t="shared" si="0" ref="K6:K41">D6+E6+F6+G6+H6+I6+J6</f>
        <v>585.0870965807037</v>
      </c>
      <c r="L6" s="40">
        <v>14.116009194871802</v>
      </c>
    </row>
    <row r="7" spans="2:12" ht="15">
      <c r="B7" s="37">
        <v>3</v>
      </c>
      <c r="C7" s="38" t="s">
        <v>60</v>
      </c>
      <c r="D7" s="40">
        <v>0.020077016333200002</v>
      </c>
      <c r="E7" s="40">
        <v>0.23017468276599998</v>
      </c>
      <c r="F7" s="40">
        <v>3.1422789313257002</v>
      </c>
      <c r="G7" s="40">
        <v>0.0600924090666</v>
      </c>
      <c r="H7" s="40">
        <v>0</v>
      </c>
      <c r="I7" s="41">
        <v>0.0048</v>
      </c>
      <c r="J7" s="41">
        <v>0</v>
      </c>
      <c r="K7" s="41">
        <f t="shared" si="0"/>
        <v>3.4574230394915</v>
      </c>
      <c r="L7" s="40">
        <v>0.2037473774327</v>
      </c>
    </row>
    <row r="8" spans="2:12" ht="15">
      <c r="B8" s="37">
        <v>4</v>
      </c>
      <c r="C8" s="39" t="s">
        <v>61</v>
      </c>
      <c r="D8" s="40">
        <v>24.495526987061098</v>
      </c>
      <c r="E8" s="40">
        <v>40.43072552070908</v>
      </c>
      <c r="F8" s="40">
        <v>177.7673735751722</v>
      </c>
      <c r="G8" s="40">
        <v>7.2450003712293025</v>
      </c>
      <c r="H8" s="40">
        <v>0</v>
      </c>
      <c r="I8" s="41">
        <v>1.3443</v>
      </c>
      <c r="J8" s="41">
        <v>0.06169999999999999</v>
      </c>
      <c r="K8" s="41">
        <f t="shared" si="0"/>
        <v>251.3446264541717</v>
      </c>
      <c r="L8" s="40">
        <v>7.1879054993868</v>
      </c>
    </row>
    <row r="9" spans="2:12" ht="15">
      <c r="B9" s="37">
        <v>5</v>
      </c>
      <c r="C9" s="39" t="s">
        <v>62</v>
      </c>
      <c r="D9" s="40">
        <v>36.7767453449164</v>
      </c>
      <c r="E9" s="40">
        <v>185.3541198151229</v>
      </c>
      <c r="F9" s="40">
        <v>490.9482159766675</v>
      </c>
      <c r="G9" s="40">
        <v>13.5356216034538</v>
      </c>
      <c r="H9" s="40">
        <v>0</v>
      </c>
      <c r="I9" s="41">
        <v>6.2970999999999995</v>
      </c>
      <c r="J9" s="41">
        <v>0.26560000000000006</v>
      </c>
      <c r="K9" s="41">
        <f t="shared" si="0"/>
        <v>733.1774027401606</v>
      </c>
      <c r="L9" s="40">
        <v>30.56573936649871</v>
      </c>
    </row>
    <row r="10" spans="2:12" ht="15">
      <c r="B10" s="37">
        <v>6</v>
      </c>
      <c r="C10" s="39" t="s">
        <v>63</v>
      </c>
      <c r="D10" s="40">
        <v>115.0593040165946</v>
      </c>
      <c r="E10" s="40">
        <v>196.62944767269258</v>
      </c>
      <c r="F10" s="40">
        <v>304.2781636461899</v>
      </c>
      <c r="G10" s="40">
        <v>30.555914844427207</v>
      </c>
      <c r="H10" s="40">
        <v>0</v>
      </c>
      <c r="I10" s="41">
        <v>1.4758000000000002</v>
      </c>
      <c r="J10" s="41">
        <v>0.06899999999999999</v>
      </c>
      <c r="K10" s="41">
        <f t="shared" si="0"/>
        <v>648.0676301799043</v>
      </c>
      <c r="L10" s="40">
        <v>7.589270915218197</v>
      </c>
    </row>
    <row r="11" spans="2:12" ht="15">
      <c r="B11" s="37">
        <v>7</v>
      </c>
      <c r="C11" s="39" t="s">
        <v>64</v>
      </c>
      <c r="D11" s="40">
        <v>48.4041034905878</v>
      </c>
      <c r="E11" s="40">
        <v>217.20086385058408</v>
      </c>
      <c r="F11" s="40">
        <v>339.0682224116128</v>
      </c>
      <c r="G11" s="40">
        <v>10.835284957592197</v>
      </c>
      <c r="H11" s="40">
        <v>0</v>
      </c>
      <c r="I11" s="41">
        <v>0</v>
      </c>
      <c r="J11" s="41">
        <v>0</v>
      </c>
      <c r="K11" s="41">
        <f t="shared" si="0"/>
        <v>615.508474710377</v>
      </c>
      <c r="L11" s="40">
        <v>9.044839953816894</v>
      </c>
    </row>
    <row r="12" spans="2:12" ht="15">
      <c r="B12" s="37">
        <v>8</v>
      </c>
      <c r="C12" s="38" t="s">
        <v>65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1">
        <v>0</v>
      </c>
      <c r="K12" s="41">
        <f t="shared" si="0"/>
        <v>0</v>
      </c>
      <c r="L12" s="40">
        <v>0</v>
      </c>
    </row>
    <row r="13" spans="2:12" ht="15">
      <c r="B13" s="37">
        <v>9</v>
      </c>
      <c r="C13" s="38" t="s">
        <v>66</v>
      </c>
      <c r="D13" s="40">
        <v>0</v>
      </c>
      <c r="E13" s="40">
        <v>0</v>
      </c>
      <c r="F13" s="40">
        <v>0.0005456015</v>
      </c>
      <c r="G13" s="40">
        <v>0</v>
      </c>
      <c r="H13" s="40">
        <v>0</v>
      </c>
      <c r="I13" s="41">
        <v>0</v>
      </c>
      <c r="J13" s="41">
        <v>0</v>
      </c>
      <c r="K13" s="41">
        <f t="shared" si="0"/>
        <v>0.0005456015</v>
      </c>
      <c r="L13" s="40">
        <v>0</v>
      </c>
    </row>
    <row r="14" spans="2:12" ht="15">
      <c r="B14" s="37">
        <v>10</v>
      </c>
      <c r="C14" s="39" t="s">
        <v>67</v>
      </c>
      <c r="D14" s="40">
        <v>172.9409375012949</v>
      </c>
      <c r="E14" s="40">
        <v>758.512941867457</v>
      </c>
      <c r="F14" s="40">
        <v>906.2555718794026</v>
      </c>
      <c r="G14" s="40">
        <v>44.09885064832511</v>
      </c>
      <c r="H14" s="40">
        <v>0</v>
      </c>
      <c r="I14" s="41">
        <v>44.89</v>
      </c>
      <c r="J14" s="41">
        <v>0.5032</v>
      </c>
      <c r="K14" s="41">
        <f t="shared" si="0"/>
        <v>1927.2015018964798</v>
      </c>
      <c r="L14" s="40">
        <v>6.953156398187499</v>
      </c>
    </row>
    <row r="15" spans="2:12" ht="15">
      <c r="B15" s="37">
        <v>11</v>
      </c>
      <c r="C15" s="39" t="s">
        <v>68</v>
      </c>
      <c r="D15" s="40">
        <v>833.4691506164504</v>
      </c>
      <c r="E15" s="40">
        <v>8053.6972075534595</v>
      </c>
      <c r="F15" s="40">
        <v>5079.262809377957</v>
      </c>
      <c r="G15" s="40">
        <v>238.2085301126936</v>
      </c>
      <c r="H15" s="40">
        <v>0</v>
      </c>
      <c r="I15" s="41">
        <v>33.0216</v>
      </c>
      <c r="J15" s="41">
        <v>1.7495</v>
      </c>
      <c r="K15" s="41">
        <f t="shared" si="0"/>
        <v>14239.40879766056</v>
      </c>
      <c r="L15" s="40">
        <v>94.59847584953766</v>
      </c>
    </row>
    <row r="16" spans="2:12" ht="15">
      <c r="B16" s="37">
        <v>12</v>
      </c>
      <c r="C16" s="39" t="s">
        <v>69</v>
      </c>
      <c r="D16" s="40">
        <v>1134.241591171678</v>
      </c>
      <c r="E16" s="40">
        <v>6569.509008733969</v>
      </c>
      <c r="F16" s="40">
        <v>1625.3900446196903</v>
      </c>
      <c r="G16" s="40">
        <v>36.8326847792153</v>
      </c>
      <c r="H16" s="40">
        <v>0</v>
      </c>
      <c r="I16" s="41">
        <v>6.867999999999999</v>
      </c>
      <c r="J16" s="41">
        <v>0.2286</v>
      </c>
      <c r="K16" s="41">
        <f t="shared" si="0"/>
        <v>9373.069929304555</v>
      </c>
      <c r="L16" s="40">
        <v>25.007203126460304</v>
      </c>
    </row>
    <row r="17" spans="2:12" ht="15">
      <c r="B17" s="37">
        <v>13</v>
      </c>
      <c r="C17" s="39" t="s">
        <v>70</v>
      </c>
      <c r="D17" s="40">
        <v>4.8145779327292</v>
      </c>
      <c r="E17" s="40">
        <v>54.917781242142084</v>
      </c>
      <c r="F17" s="40">
        <v>102.52408611433405</v>
      </c>
      <c r="G17" s="40">
        <v>4.7876647979295</v>
      </c>
      <c r="H17" s="40">
        <v>0</v>
      </c>
      <c r="I17" s="41">
        <v>0.37120000000000003</v>
      </c>
      <c r="J17" s="41">
        <v>0.034600000000000006</v>
      </c>
      <c r="K17" s="41">
        <f t="shared" si="0"/>
        <v>167.44991008713484</v>
      </c>
      <c r="L17" s="40">
        <v>4.013804027990199</v>
      </c>
    </row>
    <row r="18" spans="2:12" ht="15">
      <c r="B18" s="37">
        <v>14</v>
      </c>
      <c r="C18" s="39" t="s">
        <v>71</v>
      </c>
      <c r="D18" s="40">
        <v>1.6795286919313</v>
      </c>
      <c r="E18" s="40">
        <v>20.9823739826212</v>
      </c>
      <c r="F18" s="40">
        <v>100.12589011624078</v>
      </c>
      <c r="G18" s="40">
        <v>2.1612372092978003</v>
      </c>
      <c r="H18" s="40">
        <v>0</v>
      </c>
      <c r="I18" s="41">
        <v>0.27140000000000003</v>
      </c>
      <c r="J18" s="41">
        <v>0.0473</v>
      </c>
      <c r="K18" s="41">
        <f t="shared" si="0"/>
        <v>125.26773000009108</v>
      </c>
      <c r="L18" s="40">
        <v>2.8659661256585007</v>
      </c>
    </row>
    <row r="19" spans="2:12" ht="15">
      <c r="B19" s="37">
        <v>15</v>
      </c>
      <c r="C19" s="39" t="s">
        <v>72</v>
      </c>
      <c r="D19" s="40">
        <v>32.728927051652</v>
      </c>
      <c r="E19" s="40">
        <v>134.07410650963627</v>
      </c>
      <c r="F19" s="40">
        <v>410.73882553243175</v>
      </c>
      <c r="G19" s="40">
        <v>17.456343196355302</v>
      </c>
      <c r="H19" s="40">
        <v>0</v>
      </c>
      <c r="I19" s="41">
        <v>0.1398</v>
      </c>
      <c r="J19" s="41">
        <v>0.0247</v>
      </c>
      <c r="K19" s="41">
        <f t="shared" si="0"/>
        <v>595.1627022900753</v>
      </c>
      <c r="L19" s="40">
        <v>11.501699289539289</v>
      </c>
    </row>
    <row r="20" spans="2:12" ht="15">
      <c r="B20" s="37">
        <v>16</v>
      </c>
      <c r="C20" s="39" t="s">
        <v>73</v>
      </c>
      <c r="D20" s="40">
        <v>2197.9959944424954</v>
      </c>
      <c r="E20" s="40">
        <v>3806.7518384503164</v>
      </c>
      <c r="F20" s="40">
        <v>3373.176388051322</v>
      </c>
      <c r="G20" s="40">
        <v>88.1487662330061</v>
      </c>
      <c r="H20" s="40">
        <v>0</v>
      </c>
      <c r="I20" s="41">
        <v>21.583099999999998</v>
      </c>
      <c r="J20" s="41">
        <v>1.6855000000000002</v>
      </c>
      <c r="K20" s="41">
        <f t="shared" si="0"/>
        <v>9489.34158717714</v>
      </c>
      <c r="L20" s="40">
        <v>54.4985062791349</v>
      </c>
    </row>
    <row r="21" spans="2:12" ht="15">
      <c r="B21" s="37">
        <v>17</v>
      </c>
      <c r="C21" s="39" t="s">
        <v>74</v>
      </c>
      <c r="D21" s="40">
        <v>269.7451342926871</v>
      </c>
      <c r="E21" s="40">
        <v>271.0897458285471</v>
      </c>
      <c r="F21" s="40">
        <v>671.2592069910014</v>
      </c>
      <c r="G21" s="40">
        <v>16.4292060299589</v>
      </c>
      <c r="H21" s="40">
        <v>0</v>
      </c>
      <c r="I21" s="41">
        <v>5.1545</v>
      </c>
      <c r="J21" s="41">
        <v>0.4282000000000001</v>
      </c>
      <c r="K21" s="41">
        <f t="shared" si="0"/>
        <v>1234.1059931421948</v>
      </c>
      <c r="L21" s="40">
        <v>23.284049070134323</v>
      </c>
    </row>
    <row r="22" spans="2:12" ht="15">
      <c r="B22" s="37">
        <v>18</v>
      </c>
      <c r="C22" s="38" t="s">
        <v>75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1">
        <v>0</v>
      </c>
      <c r="K22" s="41">
        <f t="shared" si="0"/>
        <v>0</v>
      </c>
      <c r="L22" s="40">
        <v>0</v>
      </c>
    </row>
    <row r="23" spans="2:12" ht="15">
      <c r="B23" s="37">
        <v>19</v>
      </c>
      <c r="C23" s="39" t="s">
        <v>76</v>
      </c>
      <c r="D23" s="40">
        <v>73.28476789997629</v>
      </c>
      <c r="E23" s="40">
        <v>276.5542157576477</v>
      </c>
      <c r="F23" s="40">
        <v>950.1110515501109</v>
      </c>
      <c r="G23" s="40">
        <v>39.363720328179</v>
      </c>
      <c r="H23" s="40">
        <v>0</v>
      </c>
      <c r="I23" s="41">
        <v>7.847500000000001</v>
      </c>
      <c r="J23" s="41">
        <v>0.7147</v>
      </c>
      <c r="K23" s="41">
        <f t="shared" si="0"/>
        <v>1347.8759555359138</v>
      </c>
      <c r="L23" s="40">
        <v>24.063766900197596</v>
      </c>
    </row>
    <row r="24" spans="2:12" ht="15">
      <c r="B24" s="37">
        <v>20</v>
      </c>
      <c r="C24" s="39" t="s">
        <v>77</v>
      </c>
      <c r="D24" s="40">
        <v>17984.431534562817</v>
      </c>
      <c r="E24" s="40">
        <v>27594.834416063077</v>
      </c>
      <c r="F24" s="40">
        <v>18091.265592244214</v>
      </c>
      <c r="G24" s="40">
        <v>459.25741978673443</v>
      </c>
      <c r="H24" s="40">
        <v>0</v>
      </c>
      <c r="I24" s="41">
        <v>1043.6069</v>
      </c>
      <c r="J24" s="41">
        <v>419.14040000000006</v>
      </c>
      <c r="K24" s="41">
        <f t="shared" si="0"/>
        <v>65592.53626265684</v>
      </c>
      <c r="L24" s="40">
        <v>258.7774923588945</v>
      </c>
    </row>
    <row r="25" spans="2:12" ht="15">
      <c r="B25" s="37">
        <v>21</v>
      </c>
      <c r="C25" s="38" t="s">
        <v>78</v>
      </c>
      <c r="D25" s="40">
        <v>0.0007274880666</v>
      </c>
      <c r="E25" s="40">
        <v>7.2788617684326</v>
      </c>
      <c r="F25" s="40">
        <v>8.639513620122997</v>
      </c>
      <c r="G25" s="40">
        <v>0.6382703313663</v>
      </c>
      <c r="H25" s="40">
        <v>0</v>
      </c>
      <c r="I25" s="41">
        <v>0.0212</v>
      </c>
      <c r="J25" s="41">
        <v>0</v>
      </c>
      <c r="K25" s="41">
        <f t="shared" si="0"/>
        <v>16.578573207988498</v>
      </c>
      <c r="L25" s="40">
        <v>0.100029666633</v>
      </c>
    </row>
    <row r="26" spans="2:12" ht="15">
      <c r="B26" s="37">
        <v>22</v>
      </c>
      <c r="C26" s="39" t="s">
        <v>79</v>
      </c>
      <c r="D26" s="40">
        <v>3.0425922109982</v>
      </c>
      <c r="E26" s="40">
        <v>57.7745080363617</v>
      </c>
      <c r="F26" s="40">
        <v>42.203386832868304</v>
      </c>
      <c r="G26" s="40">
        <v>1.6897785998992</v>
      </c>
      <c r="H26" s="40">
        <v>0</v>
      </c>
      <c r="I26" s="41">
        <v>0.18000000000000002</v>
      </c>
      <c r="J26" s="41">
        <v>0.0091</v>
      </c>
      <c r="K26" s="41">
        <f t="shared" si="0"/>
        <v>104.89936568012742</v>
      </c>
      <c r="L26" s="40">
        <v>0.6366587258976</v>
      </c>
    </row>
    <row r="27" spans="2:12" ht="15">
      <c r="B27" s="37">
        <v>23</v>
      </c>
      <c r="C27" s="38" t="s">
        <v>80</v>
      </c>
      <c r="D27" s="40">
        <v>0</v>
      </c>
      <c r="E27" s="40">
        <v>0.0004029876332</v>
      </c>
      <c r="F27" s="40">
        <v>0.0728793032661</v>
      </c>
      <c r="G27" s="40">
        <v>0</v>
      </c>
      <c r="H27" s="40">
        <v>0</v>
      </c>
      <c r="I27" s="41">
        <v>0</v>
      </c>
      <c r="J27" s="41">
        <v>0</v>
      </c>
      <c r="K27" s="41">
        <f t="shared" si="0"/>
        <v>0.0732822908993</v>
      </c>
      <c r="L27" s="40">
        <v>9.25809666E-05</v>
      </c>
    </row>
    <row r="28" spans="2:12" ht="15">
      <c r="B28" s="37">
        <v>24</v>
      </c>
      <c r="C28" s="38" t="s">
        <v>81</v>
      </c>
      <c r="D28" s="40">
        <v>4.7850992936995995</v>
      </c>
      <c r="E28" s="40">
        <v>11.341355140098601</v>
      </c>
      <c r="F28" s="40">
        <v>19.400307174623205</v>
      </c>
      <c r="G28" s="40">
        <v>2.3188757866663</v>
      </c>
      <c r="H28" s="40">
        <v>0</v>
      </c>
      <c r="I28" s="41">
        <v>0.025599999999999998</v>
      </c>
      <c r="J28" s="41">
        <v>0</v>
      </c>
      <c r="K28" s="41">
        <f t="shared" si="0"/>
        <v>37.871237395087704</v>
      </c>
      <c r="L28" s="40">
        <v>0.1717085599994</v>
      </c>
    </row>
    <row r="29" spans="2:12" ht="15">
      <c r="B29" s="37">
        <v>25</v>
      </c>
      <c r="C29" s="39" t="s">
        <v>82</v>
      </c>
      <c r="D29" s="40">
        <v>3049.1993483865626</v>
      </c>
      <c r="E29" s="40">
        <v>7986.361284923996</v>
      </c>
      <c r="F29" s="40">
        <v>4071.244928450295</v>
      </c>
      <c r="G29" s="40">
        <v>119.17503238363753</v>
      </c>
      <c r="H29" s="40">
        <v>0</v>
      </c>
      <c r="I29" s="41">
        <v>22.7105</v>
      </c>
      <c r="J29" s="41">
        <v>0.8828</v>
      </c>
      <c r="K29" s="41">
        <f t="shared" si="0"/>
        <v>15249.573894144489</v>
      </c>
      <c r="L29" s="40">
        <v>62.960617262739106</v>
      </c>
    </row>
    <row r="30" spans="2:12" ht="15">
      <c r="B30" s="37">
        <v>26</v>
      </c>
      <c r="C30" s="39" t="s">
        <v>83</v>
      </c>
      <c r="D30" s="40">
        <v>191.52305212728393</v>
      </c>
      <c r="E30" s="40">
        <v>443.99491863153344</v>
      </c>
      <c r="F30" s="40">
        <v>457.45963604843337</v>
      </c>
      <c r="G30" s="40">
        <v>31.43932390402251</v>
      </c>
      <c r="H30" s="40">
        <v>0</v>
      </c>
      <c r="I30" s="41">
        <v>1.8903</v>
      </c>
      <c r="J30" s="41">
        <v>0.1226</v>
      </c>
      <c r="K30" s="41">
        <f t="shared" si="0"/>
        <v>1126.429830711273</v>
      </c>
      <c r="L30" s="40">
        <v>11.049592742808493</v>
      </c>
    </row>
    <row r="31" spans="2:12" ht="15">
      <c r="B31" s="37">
        <v>27</v>
      </c>
      <c r="C31" s="39" t="s">
        <v>24</v>
      </c>
      <c r="D31" s="40">
        <v>3.5354346225655995</v>
      </c>
      <c r="E31" s="40">
        <v>175.9274348386215</v>
      </c>
      <c r="F31" s="40">
        <v>136.94225973601294</v>
      </c>
      <c r="G31" s="40">
        <v>5.928509231165201</v>
      </c>
      <c r="H31" s="40">
        <v>0</v>
      </c>
      <c r="I31" s="41">
        <v>10.9841</v>
      </c>
      <c r="J31" s="41">
        <v>1.1202</v>
      </c>
      <c r="K31" s="41">
        <f t="shared" si="0"/>
        <v>334.43793842836527</v>
      </c>
      <c r="L31" s="40">
        <v>2.3169382736940003</v>
      </c>
    </row>
    <row r="32" spans="2:12" ht="15">
      <c r="B32" s="37">
        <v>28</v>
      </c>
      <c r="C32" s="39" t="s">
        <v>84</v>
      </c>
      <c r="D32" s="40">
        <v>2.512266067165101</v>
      </c>
      <c r="E32" s="40">
        <v>13.565755277659296</v>
      </c>
      <c r="F32" s="40">
        <v>48.15718901730688</v>
      </c>
      <c r="G32" s="40">
        <v>1.5516980507316003</v>
      </c>
      <c r="H32" s="40">
        <v>0</v>
      </c>
      <c r="I32" s="41">
        <v>0</v>
      </c>
      <c r="J32" s="41">
        <v>0</v>
      </c>
      <c r="K32" s="41">
        <f t="shared" si="0"/>
        <v>65.78690841286287</v>
      </c>
      <c r="L32" s="40">
        <v>1.0739838501958</v>
      </c>
    </row>
    <row r="33" spans="2:12" ht="15">
      <c r="B33" s="37">
        <v>29</v>
      </c>
      <c r="C33" s="39" t="s">
        <v>85</v>
      </c>
      <c r="D33" s="40">
        <v>161.25247975967568</v>
      </c>
      <c r="E33" s="40">
        <v>761.638580792908</v>
      </c>
      <c r="F33" s="40">
        <v>766.7795231768896</v>
      </c>
      <c r="G33" s="40">
        <v>25.972127881281104</v>
      </c>
      <c r="H33" s="40">
        <v>0</v>
      </c>
      <c r="I33" s="41">
        <v>2.1778</v>
      </c>
      <c r="J33" s="41">
        <v>0.3275</v>
      </c>
      <c r="K33" s="41">
        <f t="shared" si="0"/>
        <v>1718.1480116107543</v>
      </c>
      <c r="L33" s="40">
        <v>16.8169140550991</v>
      </c>
    </row>
    <row r="34" spans="2:12" ht="15">
      <c r="B34" s="37">
        <v>30</v>
      </c>
      <c r="C34" s="39" t="s">
        <v>86</v>
      </c>
      <c r="D34" s="40">
        <v>293.16980543443503</v>
      </c>
      <c r="E34" s="40">
        <v>6443.18157706354</v>
      </c>
      <c r="F34" s="40">
        <v>1010.7440477639728</v>
      </c>
      <c r="G34" s="40">
        <v>37.833089876746094</v>
      </c>
      <c r="H34" s="40">
        <v>0</v>
      </c>
      <c r="I34" s="41">
        <v>4.5838</v>
      </c>
      <c r="J34" s="41">
        <v>0.7143999999999999</v>
      </c>
      <c r="K34" s="41">
        <f t="shared" si="0"/>
        <v>7790.226720138695</v>
      </c>
      <c r="L34" s="40">
        <v>21.179804624688494</v>
      </c>
    </row>
    <row r="35" spans="2:12" ht="15">
      <c r="B35" s="37">
        <v>31</v>
      </c>
      <c r="C35" s="38" t="s">
        <v>87</v>
      </c>
      <c r="D35" s="40">
        <v>24.346808923532603</v>
      </c>
      <c r="E35" s="40">
        <v>3.580365527797499</v>
      </c>
      <c r="F35" s="40">
        <v>15.156021908018099</v>
      </c>
      <c r="G35" s="40">
        <v>1.8565255426327005</v>
      </c>
      <c r="H35" s="40">
        <v>0</v>
      </c>
      <c r="I35" s="41">
        <v>0</v>
      </c>
      <c r="J35" s="41">
        <v>0</v>
      </c>
      <c r="K35" s="41">
        <f t="shared" si="0"/>
        <v>44.9397219019809</v>
      </c>
      <c r="L35" s="40">
        <v>0.9098253741653002</v>
      </c>
    </row>
    <row r="36" spans="2:12" ht="15">
      <c r="B36" s="37">
        <v>32</v>
      </c>
      <c r="C36" s="39" t="s">
        <v>88</v>
      </c>
      <c r="D36" s="40">
        <v>2175.509986897195</v>
      </c>
      <c r="E36" s="40">
        <v>2318.6077078671933</v>
      </c>
      <c r="F36" s="40">
        <v>2253.0459024840693</v>
      </c>
      <c r="G36" s="40">
        <v>73.4976204779037</v>
      </c>
      <c r="H36" s="40">
        <v>0</v>
      </c>
      <c r="I36" s="41">
        <v>28.5861</v>
      </c>
      <c r="J36" s="41">
        <v>1.4233</v>
      </c>
      <c r="K36" s="41">
        <f t="shared" si="0"/>
        <v>6850.670617726363</v>
      </c>
      <c r="L36" s="40">
        <v>56.037386093651214</v>
      </c>
    </row>
    <row r="37" spans="2:12" ht="15">
      <c r="B37" s="37">
        <v>33</v>
      </c>
      <c r="C37" s="39" t="s">
        <v>95</v>
      </c>
      <c r="D37" s="40">
        <v>263.4327665358642</v>
      </c>
      <c r="E37" s="40">
        <v>929.8556528697993</v>
      </c>
      <c r="F37" s="40">
        <v>1193.7550755047666</v>
      </c>
      <c r="G37" s="40">
        <v>66.7196012587864</v>
      </c>
      <c r="H37" s="40">
        <v>0</v>
      </c>
      <c r="I37" s="41">
        <v>9.0017</v>
      </c>
      <c r="J37" s="41">
        <v>0.5419999999999999</v>
      </c>
      <c r="K37" s="41">
        <f t="shared" si="0"/>
        <v>2463.3067961692163</v>
      </c>
      <c r="L37" s="40">
        <v>23.904598471300297</v>
      </c>
    </row>
    <row r="38" spans="2:12" ht="15">
      <c r="B38" s="37">
        <v>34</v>
      </c>
      <c r="C38" s="39" t="s">
        <v>89</v>
      </c>
      <c r="D38" s="40">
        <v>14.048207337832201</v>
      </c>
      <c r="E38" s="40">
        <v>18.324206935897504</v>
      </c>
      <c r="F38" s="40">
        <v>12.111445348579398</v>
      </c>
      <c r="G38" s="40">
        <v>0.2126894436329</v>
      </c>
      <c r="H38" s="40">
        <v>0</v>
      </c>
      <c r="I38" s="41">
        <v>0.0251</v>
      </c>
      <c r="J38" s="41">
        <v>0.0103</v>
      </c>
      <c r="K38" s="41">
        <f t="shared" si="0"/>
        <v>44.731949065942</v>
      </c>
      <c r="L38" s="40">
        <v>0.7667980782316003</v>
      </c>
    </row>
    <row r="39" spans="2:12" ht="15">
      <c r="B39" s="37">
        <v>35</v>
      </c>
      <c r="C39" s="39" t="s">
        <v>90</v>
      </c>
      <c r="D39" s="40">
        <v>531.404676996764</v>
      </c>
      <c r="E39" s="40">
        <v>2108.6433938487767</v>
      </c>
      <c r="F39" s="40">
        <v>2813.8085296108734</v>
      </c>
      <c r="G39" s="40">
        <v>87.03291402140908</v>
      </c>
      <c r="H39" s="40">
        <v>0</v>
      </c>
      <c r="I39" s="41">
        <v>21.873300000000004</v>
      </c>
      <c r="J39" s="41">
        <v>1.5953000000000002</v>
      </c>
      <c r="K39" s="41">
        <f t="shared" si="0"/>
        <v>5564.358114477824</v>
      </c>
      <c r="L39" s="40">
        <v>67.1726080399369</v>
      </c>
    </row>
    <row r="40" spans="2:12" ht="15">
      <c r="B40" s="37">
        <v>36</v>
      </c>
      <c r="C40" s="39" t="s">
        <v>91</v>
      </c>
      <c r="D40" s="40">
        <v>5.001419508495</v>
      </c>
      <c r="E40" s="40">
        <v>70.74124718590602</v>
      </c>
      <c r="F40" s="40">
        <v>167.68473070339905</v>
      </c>
      <c r="G40" s="40">
        <v>8.415866716293403</v>
      </c>
      <c r="H40" s="40">
        <v>0</v>
      </c>
      <c r="I40" s="41">
        <v>0</v>
      </c>
      <c r="J40" s="41">
        <v>0</v>
      </c>
      <c r="K40" s="41">
        <f t="shared" si="0"/>
        <v>251.84326411409347</v>
      </c>
      <c r="L40" s="40">
        <v>4.622931159389299</v>
      </c>
    </row>
    <row r="41" spans="2:12" ht="15">
      <c r="B41" s="37">
        <v>37</v>
      </c>
      <c r="C41" s="39" t="s">
        <v>92</v>
      </c>
      <c r="D41" s="40">
        <v>2002.7648835278524</v>
      </c>
      <c r="E41" s="40">
        <v>4090.783427555427</v>
      </c>
      <c r="F41" s="40">
        <v>3218.9311833909364</v>
      </c>
      <c r="G41" s="40">
        <v>111.74883497428486</v>
      </c>
      <c r="H41" s="40">
        <v>0</v>
      </c>
      <c r="I41" s="41">
        <v>13.178799999999999</v>
      </c>
      <c r="J41" s="41">
        <v>2.8267</v>
      </c>
      <c r="K41" s="41">
        <f t="shared" si="0"/>
        <v>9440.2338294485</v>
      </c>
      <c r="L41" s="40">
        <v>80.93867824224616</v>
      </c>
    </row>
    <row r="42" spans="2:12" s="43" customFormat="1" ht="15">
      <c r="B42" s="36" t="s">
        <v>93</v>
      </c>
      <c r="C42" s="28"/>
      <c r="D42" s="42">
        <f aca="true" t="shared" si="1" ref="D42:L42">SUM(D5:D41)</f>
        <v>31730.916609428747</v>
      </c>
      <c r="E42" s="42">
        <f t="shared" si="1"/>
        <v>73738.32547795356</v>
      </c>
      <c r="F42" s="42">
        <f t="shared" si="1"/>
        <v>49244.553373570074</v>
      </c>
      <c r="G42" s="42">
        <f>SUM(G5:G41)</f>
        <v>1593.5373461676802</v>
      </c>
      <c r="H42" s="42">
        <f t="shared" si="1"/>
        <v>0</v>
      </c>
      <c r="I42" s="42">
        <f t="shared" si="1"/>
        <v>1292.4042999999997</v>
      </c>
      <c r="J42" s="42">
        <f t="shared" si="1"/>
        <v>434.7288</v>
      </c>
      <c r="K42" s="42">
        <f t="shared" si="1"/>
        <v>158034.4659071201</v>
      </c>
      <c r="L42" s="42">
        <f t="shared" si="1"/>
        <v>925.0354390026015</v>
      </c>
    </row>
    <row r="43" ht="15">
      <c r="B43" t="s">
        <v>94</v>
      </c>
    </row>
    <row r="44" s="62" customFormat="1" ht="15"/>
    <row r="45" spans="4:7" ht="15">
      <c r="D45" s="51"/>
      <c r="E45" s="51"/>
      <c r="F45" s="51"/>
      <c r="G45" s="51"/>
    </row>
    <row r="46" ht="15">
      <c r="E46" s="51"/>
    </row>
    <row r="47" spans="4:12" ht="1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">
      <c r="D48" s="51"/>
      <c r="E48" s="51"/>
      <c r="F48" s="51"/>
      <c r="G48" s="51"/>
      <c r="H48" s="51"/>
      <c r="I48" s="25"/>
      <c r="J48" s="25"/>
      <c r="K48" s="51"/>
      <c r="L48" s="51"/>
    </row>
  </sheetData>
  <sheetProtection password="D8A0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70009574</cp:lastModifiedBy>
  <dcterms:created xsi:type="dcterms:W3CDTF">2014-04-10T12:10:22Z</dcterms:created>
  <dcterms:modified xsi:type="dcterms:W3CDTF">2015-12-08T07:21:16Z</dcterms:modified>
  <cp:category/>
  <cp:version/>
  <cp:contentType/>
  <cp:contentStatus/>
</cp:coreProperties>
</file>