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793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<sst xmlns="http://schemas.openxmlformats.org/spreadsheetml/2006/main" count="331" uniqueCount="297">
  <si>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</si>
  <si>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</si>
  <si>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</si>
  <si>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</si>
  <si>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</si>
  <si>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</si>
  <si>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</si>
  <si>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</si>
  <si>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</si>
  <si>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</si>
  <si>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</si>
  <si>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</si>
  <si>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</si>
  <si>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</si>
  <si>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</si>
  <si>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</si>
  <si>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</si>
  <si>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</si>
  <si>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</si>
  <si>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</si>
  <si>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</si>
  <si>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</si>
  <si>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</si>
  <si>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</si>
  <si>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</si>
  <si>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</si>
  <si>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</si>
  <si>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</si>
  <si>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</si>
  <si>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</si>
  <si>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</si>
  <si>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</si>
  <si>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</si>
  <si>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</si>
  <si>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</si>
  <si>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</si>
  <si>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</si>
  <si>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</si>
  <si>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</si>
  <si>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</si>
  <si>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</si>
  <si>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</si>
  <si>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</si>
  <si>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</si>
  <si>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</si>
  <si>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</si>
  <si>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</si>
  <si>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</si>
  <si>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</si>
  <si>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</si>
  <si>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</si>
  <si>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</si>
  <si>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</si>
  <si>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</si>
  <si>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</si>
  <si>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</si>
  <si>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</si>
  <si>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</si>
  <si>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</si>
  <si>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</si>
  <si>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</si>
  <si>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</si>
  <si>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</si>
  <si>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</si>
  <si>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</si>
  <si>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</si>
  <si>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</si>
  <si>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</si>
  <si>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</si>
  <si>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</si>
  <si>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</si>
  <si>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</si>
  <si>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</si>
  <si>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</si>
  <si>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</si>
  <si>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</si>
  <si>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</si>
  <si>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</si>
  <si>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</si>
  <si>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</si>
  <si>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</si>
  <si>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</si>
  <si>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</si>
  <si>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</si>
  <si>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</si>
  <si>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</si>
  <si>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</si>
  <si>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</si>
  <si>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</si>
  <si>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</si>
  <si>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</si>
  <si>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</si>
  <si>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</si>
  <si>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</si>
  <si>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</si>
  <si>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</si>
  <si>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</si>
  <si>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</si>
  <si>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</si>
  <si>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</si>
  <si>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</si>
  <si>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</si>
  <si>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</si>
  <si>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</si>
  <si>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</si>
  <si>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</si>
  <si>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</si>
  <si>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</si>
  <si>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</si>
  <si>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</si>
  <si>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</si>
  <si>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</si>
  <si>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</si>
  <si>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</si>
  <si>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</si>
  <si>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</si>
  <si>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</si>
  <si>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</si>
  <si>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</si>
  <si>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</si>
  <si>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</si>
  <si>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</si>
  <si>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</si>
  <si>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</si>
  <si>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</si>
  <si>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</si>
  <si>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</si>
  <si>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</si>
  <si>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</si>
  <si>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</si>
  <si>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</si>
  <si>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</si>
  <si>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</si>
  <si>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</si>
  <si>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</si>
  <si>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</si>
  <si>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</si>
  <si>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INTERVAL FUND - V - SERIES 1</t>
  </si>
  <si>
    <t>NIPPON INDIA INTERVAL FUND - V - SERIES 2</t>
  </si>
  <si>
    <t>NIPPON INDIA MONTHLY INTERVAL FUND - SERIES II</t>
  </si>
  <si>
    <t>NIPPON INDIA MONTHLY INTERVAL FUND - SERIES I</t>
  </si>
  <si>
    <t>NIPPON INDIA DUAL ADVANTAGE FIXED TENURE FUND - IX - PLAN D</t>
  </si>
  <si>
    <t>NIPPON INDIA DUAL ADVANTAGE FIXED TENURE FUND X - PLAN A</t>
  </si>
  <si>
    <t>NIPPON INDIA DUAL ADVANTAGE FIXED TENURE FUND X - PLAN B</t>
  </si>
  <si>
    <t>NIPPON INDIA QUARTERLY INTERVAL FUND - SERIES II</t>
  </si>
  <si>
    <t>NIPPON INDIA DUAL ADVANTAGE FIXED TENURE FUND X - PLAN C</t>
  </si>
  <si>
    <t>NIPPON INDIA DUAL ADVANTAGE FIXED TENURE FUND X - PLAN D</t>
  </si>
  <si>
    <t>NIPPON INDIA DUAL ADVANTAGE FIXED TENURE FUND X - PLAN E</t>
  </si>
  <si>
    <t>NIPPON INDIA DUAL ADVANTAGE FIXED TENURE FUND X - PLAN F</t>
  </si>
  <si>
    <t>NIPPON INDIA DUAL ADVANTAGE FIXED TENURE FUND XI - PLAN A</t>
  </si>
  <si>
    <t>NIPPON INDIA DUAL ADVANTAGE FIXED TENURE FUND XI - PLAN B</t>
  </si>
  <si>
    <t>NIPPON INDIA DUAL ADVANTAGE FIXED TENURE FUND XI - PLAN C</t>
  </si>
  <si>
    <t>NIPPON INDIA DUAL ADVANTAGE FIXED TENURE FUND XI - PLAN D</t>
  </si>
  <si>
    <t>NIPPON INDIA DUAL ADVANTAGE FIXED TENURE FUND XI - PLAN E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</si>
  <si>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</si>
  <si>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</si>
  <si>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</si>
  <si>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</si>
  <si>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</si>
  <si>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</si>
  <si>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</si>
  <si>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5</t>
  </si>
  <si>
    <t>NIPPON INDIA FIXED HORIZON FUND - XXXV - SERIES 6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</si>
  <si>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</si>
  <si>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</si>
  <si>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</si>
  <si>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</si>
  <si>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</si>
  <si>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</si>
  <si>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</si>
  <si>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</si>
  <si>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</si>
  <si>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</si>
  <si>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</si>
  <si>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</si>
  <si>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</si>
  <si>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</si>
  <si>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</si>
  <si>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</si>
  <si>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</si>
  <si>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</si>
  <si>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</si>
  <si>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</si>
  <si>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</si>
  <si>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</si>
  <si>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</si>
  <si>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</si>
  <si>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</si>
  <si>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</si>
  <si>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FIXED HORIZON FUND - XXXII - SERIES 1</t>
  </si>
  <si>
    <t>NIPPON INDIA FIXED HORIZON FUND - XXXIV - SERIES 2</t>
  </si>
  <si>
    <t>NIPPON INDIA FIXED HORIZON FUND - XXXIV - SERIES 3</t>
  </si>
  <si>
    <t>NIPPON INDIA FIXED HORIZON FUND - XXXIV - SERIES 4</t>
  </si>
  <si>
    <t>NIPPON INDIA FIXED HORIZON FUND - XXXIV - SERIES 6</t>
  </si>
  <si>
    <t>NIPPON INDIA FIXED HORIZON FUND - XXXIV - SERIES 7</t>
  </si>
  <si>
    <t>NIPPON INDIA FIXED HORIZON FUND - XXXIV - SERIES 8</t>
  </si>
  <si>
    <t>NIPPON INDIA FIXED HORIZON FUND - XXXIV - SERIES 9</t>
  </si>
  <si>
    <t>NIPPON INDIA FIXED HORIZON FUND - XXXIV - SERIES 10</t>
  </si>
  <si>
    <t>NIPPON INDIA FIXED HORIZON FUND - XXXI - SERIES 13</t>
  </si>
  <si>
    <t>NIPPON INDIA FIXED HORIZON FUND - XXXI - SERIES 15</t>
  </si>
  <si>
    <t>NIPPON INDIA FIXED HORIZON FUND - XXXII - SERIES 2</t>
  </si>
  <si>
    <t>NIPPON INDIA FIXED HORIZON FUND - XXXII - SERIES 4</t>
  </si>
  <si>
    <t>NIPPON INDIA FIXED HORIZON FUND - XXXII - SERIES 5</t>
  </si>
  <si>
    <t>NIPPON INDIA FIXED HORIZON FUND - XXXII - SERIES 7</t>
  </si>
  <si>
    <t>NIPPON INDIA FIXED HORIZON FUND - XXXII - SERIES 8</t>
  </si>
  <si>
    <t>NIPPON INDIA FIXED HORIZON FUND - XXXII - SERIES 9</t>
  </si>
  <si>
    <t>NIPPON INDIA FIXED HORIZON FUND - XXXII - SERIES 10</t>
  </si>
  <si>
    <t>NIPPON INDIA FIXED HORIZON FUND - XXXIII - SERIES 1</t>
  </si>
  <si>
    <t>NIPPON INDIA FIXED HORIZON FUND - XXXIII - SERIES 2</t>
  </si>
  <si>
    <t>NIPPON INDIA FIXED HORIZON FUND - XXXIII - SERIES 3</t>
  </si>
  <si>
    <t>NIPPON INDIA FIXED HORIZON FUND - XXXIII - SERIES 4</t>
  </si>
  <si>
    <t>NIPPON INDIA FIXED HORIZON FUND - XXXIII - SERIES 5</t>
  </si>
  <si>
    <t>NIPPON INDIA FIXED HORIZON FUND - XXXIII - SERIES 6</t>
  </si>
  <si>
    <t>NIPPON INDIA FIXED HORIZON FUND - XXXIII - SERIES 7</t>
  </si>
  <si>
    <t>NIPPON INDIA FIXED HORIZON FUND - XXXIII - SERIES 8</t>
  </si>
  <si>
    <t>NIPPON INDIA FIXED HORIZON FUND - XXXIII - SERIES 9</t>
  </si>
  <si>
    <t>NIPPON INDIA FIXED HORIZON FUND - XXXIII - SERIES 10</t>
  </si>
  <si>
    <t>NIPPON INDIA FIXED HORIZON FUND - XXXIV - SERIES 1</t>
  </si>
  <si>
    <t>NIPPON INDIA FIXED HORIZON FUND - XXV - SERIES 15</t>
  </si>
  <si>
    <t>NIPPON INDIA YEARLY INTERVAL FUND - SERIES 1</t>
  </si>
  <si>
    <t>NIPPON INDIA FIXED HORIZON FUND - XXXI - SERIES 8</t>
  </si>
  <si>
    <t>NIPPON INDIA ULTRA SHORT DURATION FUND - SEGREGATED PORTFOLIO 1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</si>
  <si>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</si>
  <si>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</si>
  <si>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</si>
  <si>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</si>
  <si>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</si>
  <si>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PRIME DEBT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</si>
  <si>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</si>
  <si>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</si>
  <si>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</si>
  <si>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</si>
  <si>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</si>
  <si>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</si>
  <si>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</si>
  <si>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</si>
  <si>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</si>
  <si>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</si>
  <si>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</si>
  <si>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</si>
  <si>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A</t>
  </si>
  <si>
    <t>NIPPON INDIA CAPITAL BUILDER FUND IV - SERIES B</t>
  </si>
  <si>
    <t>NIPPON INDIA CAPITAL BUILDER FUND IV - SERIES C</t>
  </si>
  <si>
    <t>NIPPON INDIA CAPITAL BUILDER FUND IV - SERIES D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</si>
  <si>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</si>
  <si>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</si>
  <si>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</si>
  <si>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</si>
  <si>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</si>
  <si>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</si>
  <si>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</si>
  <si>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</si>
  <si>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</si>
  <si>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</si>
  <si>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</si>
  <si>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</si>
  <si>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</si>
  <si>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</si>
  <si>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</si>
  <si>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</si>
  <si>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</si>
  <si>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</si>
  <si>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</si>
  <si>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ETF Sensex</t>
  </si>
  <si>
    <t>NIPPON INDIA ETF Nifty 100</t>
  </si>
  <si>
    <t>NIPPON INDIA ETF Consumption</t>
  </si>
  <si>
    <t>NIPPON INDIA ETF Dividend Opportunities</t>
  </si>
  <si>
    <t>NIPPON INDIA ETF NV20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</si>
  <si>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</si>
  <si>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</si>
  <si>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</si>
  <si>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</si>
  <si>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</si>
  <si>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</si>
  <si>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</si>
  <si>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</si>
  <si>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NIFTY MIDCAP 150</t>
  </si>
  <si>
    <t>NIPPON INDIA ETF Shariah BeES</t>
  </si>
  <si>
    <t>NIPPON INDIA ETF SENSEX NEXT 50</t>
  </si>
  <si>
    <t>NIPPON INDIA GOLD SAVINGS FUND</t>
  </si>
  <si>
    <t>NIPPON INDIA JUNIOR BEES FOF</t>
  </si>
  <si>
    <t>NIPPON INDIA Mutual Fund (All figures in Rs. Crore)</t>
  </si>
  <si>
    <t>Table showing State wise /Union Territory wise contribution to AAUM of category of schemes as on Oct 2019</t>
  </si>
  <si>
    <t>NIPPON INDIA - INDIA OPPORTUNITIES FUND - SERIES A</t>
  </si>
  <si>
    <t>NIPPON INDIA - JAPAN EQUITY FUND</t>
  </si>
  <si>
    <t>NIPPON INDIA - US EQUITY OPPORTUNITES FUND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</si>
  <si>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</si>
  <si>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</si>
  <si>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</si>
  <si>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</si>
  <si>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</si>
  <si>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</si>
  <si>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</si>
  <si>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</si>
  <si>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</si>
  <si>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</si>
  <si>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Mutual Fund: Net Assets Under Management (AAUM) as on Oct 2019 (All figures in Rs. Crore)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</si>
</sst>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43" fontId="0" fillId="0" borderId="0" xfId="42" applyFont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right"/>
    </xf>
    <xf numFmtId="43" fontId="0" fillId="0" borderId="0" xfId="42" applyFont="1" applyAlignment="1">
      <alignment wrapText="1"/>
    </xf>
    <xf numFmtId="43" fontId="0" fillId="0" borderId="0" xfId="0" applyNumberFormat="1" applyAlignment="1">
      <alignment wrapText="1"/>
    </xf>
    <xf numFmtId="0" fontId="7" fillId="0" borderId="0" xfId="0" applyFont="1" applyBorder="1" applyAlignment="1">
      <alignment/>
    </xf>
    <xf numFmtId="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9" xfId="56" applyNumberFormat="1" applyFont="1" applyFill="1" applyBorder="1" applyAlignment="1">
      <alignment horizontal="left" vertical="top" wrapText="1"/>
      <protection/>
    </xf>
    <xf numFmtId="2" fontId="4" fillId="0" borderId="30" xfId="56" applyNumberFormat="1" applyFont="1" applyFill="1" applyBorder="1" applyAlignment="1">
      <alignment horizontal="left" vertical="top" wrapText="1"/>
      <protection/>
    </xf>
    <xf numFmtId="2" fontId="4" fillId="0" borderId="31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35" xfId="56" applyNumberFormat="1" applyFont="1" applyFill="1" applyBorder="1" applyAlignment="1">
      <alignment horizontal="center" vertical="top" wrapText="1"/>
      <protection/>
    </xf>
    <xf numFmtId="2" fontId="5" fillId="0" borderId="36" xfId="56" applyNumberFormat="1" applyFont="1" applyFill="1" applyBorder="1" applyAlignment="1">
      <alignment horizontal="center" vertical="top" wrapText="1"/>
      <protection/>
    </xf>
    <xf numFmtId="2" fontId="5" fillId="0" borderId="37" xfId="56" applyNumberFormat="1" applyFont="1" applyFill="1" applyBorder="1" applyAlignment="1">
      <alignment horizontal="center" vertical="top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54"/>
  <sheetViews>
    <sheetView tabSelected="1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A6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8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8" width="5.57421875" style="18" bestFit="1" customWidth="1"/>
    <col min="39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296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68" t="s">
        <v>30</v>
      </c>
    </row>
    <row r="4" spans="1:63" ht="18.75" thickBot="1">
      <c r="A4" s="75"/>
      <c r="B4" s="77"/>
      <c r="C4" s="71" t="s">
        <v>50</v>
      </c>
      <c r="D4" s="72"/>
      <c r="E4" s="72"/>
      <c r="F4" s="72"/>
      <c r="G4" s="72"/>
      <c r="H4" s="72"/>
      <c r="I4" s="72"/>
      <c r="J4" s="72"/>
      <c r="K4" s="72"/>
      <c r="L4" s="73"/>
      <c r="M4" s="71" t="s">
        <v>51</v>
      </c>
      <c r="N4" s="72"/>
      <c r="O4" s="72"/>
      <c r="P4" s="72"/>
      <c r="Q4" s="72"/>
      <c r="R4" s="72"/>
      <c r="S4" s="72"/>
      <c r="T4" s="72"/>
      <c r="U4" s="72"/>
      <c r="V4" s="73"/>
      <c r="W4" s="71" t="s">
        <v>50</v>
      </c>
      <c r="X4" s="72"/>
      <c r="Y4" s="72"/>
      <c r="Z4" s="72"/>
      <c r="AA4" s="72"/>
      <c r="AB4" s="72"/>
      <c r="AC4" s="72"/>
      <c r="AD4" s="72"/>
      <c r="AE4" s="72"/>
      <c r="AF4" s="73"/>
      <c r="AG4" s="71" t="s">
        <v>51</v>
      </c>
      <c r="AH4" s="72"/>
      <c r="AI4" s="72"/>
      <c r="AJ4" s="72"/>
      <c r="AK4" s="72"/>
      <c r="AL4" s="72"/>
      <c r="AM4" s="72"/>
      <c r="AN4" s="72"/>
      <c r="AO4" s="72"/>
      <c r="AP4" s="73"/>
      <c r="AQ4" s="71" t="s">
        <v>50</v>
      </c>
      <c r="AR4" s="72"/>
      <c r="AS4" s="72"/>
      <c r="AT4" s="72"/>
      <c r="AU4" s="72"/>
      <c r="AV4" s="72"/>
      <c r="AW4" s="72"/>
      <c r="AX4" s="72"/>
      <c r="AY4" s="72"/>
      <c r="AZ4" s="73"/>
      <c r="BA4" s="71" t="s">
        <v>51</v>
      </c>
      <c r="BB4" s="72"/>
      <c r="BC4" s="72"/>
      <c r="BD4" s="72"/>
      <c r="BE4" s="72"/>
      <c r="BF4" s="72"/>
      <c r="BG4" s="72"/>
      <c r="BH4" s="72"/>
      <c r="BI4" s="72"/>
      <c r="BJ4" s="73"/>
      <c r="BK4" s="69"/>
    </row>
    <row r="5" spans="1:63" ht="18" customHeight="1">
      <c r="A5" s="75"/>
      <c r="B5" s="77"/>
      <c r="C5" s="85" t="s">
        <v>5</v>
      </c>
      <c r="D5" s="86"/>
      <c r="E5" s="86"/>
      <c r="F5" s="86"/>
      <c r="G5" s="87"/>
      <c r="H5" s="88" t="s">
        <v>6</v>
      </c>
      <c r="I5" s="89"/>
      <c r="J5" s="89"/>
      <c r="K5" s="89"/>
      <c r="L5" s="90"/>
      <c r="M5" s="85" t="s">
        <v>5</v>
      </c>
      <c r="N5" s="86"/>
      <c r="O5" s="86"/>
      <c r="P5" s="86"/>
      <c r="Q5" s="87"/>
      <c r="R5" s="88" t="s">
        <v>6</v>
      </c>
      <c r="S5" s="89"/>
      <c r="T5" s="89"/>
      <c r="U5" s="89"/>
      <c r="V5" s="90"/>
      <c r="W5" s="85" t="s">
        <v>5</v>
      </c>
      <c r="X5" s="86"/>
      <c r="Y5" s="86"/>
      <c r="Z5" s="86"/>
      <c r="AA5" s="87"/>
      <c r="AB5" s="88" t="s">
        <v>6</v>
      </c>
      <c r="AC5" s="89"/>
      <c r="AD5" s="89"/>
      <c r="AE5" s="89"/>
      <c r="AF5" s="90"/>
      <c r="AG5" s="85" t="s">
        <v>5</v>
      </c>
      <c r="AH5" s="86"/>
      <c r="AI5" s="86"/>
      <c r="AJ5" s="86"/>
      <c r="AK5" s="87"/>
      <c r="AL5" s="88" t="s">
        <v>6</v>
      </c>
      <c r="AM5" s="89"/>
      <c r="AN5" s="89"/>
      <c r="AO5" s="89"/>
      <c r="AP5" s="90"/>
      <c r="AQ5" s="85" t="s">
        <v>5</v>
      </c>
      <c r="AR5" s="86"/>
      <c r="AS5" s="86"/>
      <c r="AT5" s="86"/>
      <c r="AU5" s="87"/>
      <c r="AV5" s="88" t="s">
        <v>6</v>
      </c>
      <c r="AW5" s="89"/>
      <c r="AX5" s="89"/>
      <c r="AY5" s="89"/>
      <c r="AZ5" s="90"/>
      <c r="BA5" s="85" t="s">
        <v>5</v>
      </c>
      <c r="BB5" s="86"/>
      <c r="BC5" s="86"/>
      <c r="BD5" s="86"/>
      <c r="BE5" s="87"/>
      <c r="BF5" s="88" t="s">
        <v>6</v>
      </c>
      <c r="BG5" s="89"/>
      <c r="BH5" s="89"/>
      <c r="BI5" s="89"/>
      <c r="BJ5" s="90"/>
      <c r="BK5" s="69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0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685.3211900936451</v>
      </c>
      <c r="E9" s="22">
        <v>0</v>
      </c>
      <c r="F9" s="22">
        <v>0</v>
      </c>
      <c r="G9" s="23">
        <v>0</v>
      </c>
      <c r="H9" s="21">
        <v>196.34029837077418</v>
      </c>
      <c r="I9" s="22">
        <v>13805.790020878872</v>
      </c>
      <c r="J9" s="22">
        <v>1523.4137740886456</v>
      </c>
      <c r="K9" s="22">
        <v>0</v>
      </c>
      <c r="L9" s="23">
        <v>1154.6074854851931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165.08279608590328</v>
      </c>
      <c r="S9" s="22">
        <v>658.8412107783549</v>
      </c>
      <c r="T9" s="22">
        <v>509.5906462034517</v>
      </c>
      <c r="U9" s="22">
        <v>0</v>
      </c>
      <c r="V9" s="23">
        <v>192.50222135529035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16.735576478741933</v>
      </c>
      <c r="AS9" s="22">
        <v>0</v>
      </c>
      <c r="AT9" s="22">
        <v>0</v>
      </c>
      <c r="AU9" s="23">
        <v>0</v>
      </c>
      <c r="AV9" s="21">
        <v>316.5582224839355</v>
      </c>
      <c r="AW9" s="22">
        <v>4995.441944165057</v>
      </c>
      <c r="AX9" s="22">
        <v>712.6161937297095</v>
      </c>
      <c r="AY9" s="22">
        <v>0</v>
      </c>
      <c r="AZ9" s="23">
        <v>1682.2137548744502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248.40711703580644</v>
      </c>
      <c r="BG9" s="22">
        <v>844.0621418280967</v>
      </c>
      <c r="BH9" s="22">
        <v>165.65743902267744</v>
      </c>
      <c r="BI9" s="22">
        <v>0</v>
      </c>
      <c r="BJ9" s="23">
        <v>453.1582740907741</v>
      </c>
      <c r="BK9" s="24">
        <f>SUM(C9:BJ9)</f>
        <v>28326.34030704938</v>
      </c>
    </row>
    <row r="10" spans="1:63" s="25" customFormat="1" ht="15">
      <c r="A10" s="20"/>
      <c r="B10" s="7" t="s">
        <v>98</v>
      </c>
      <c r="C10" s="21">
        <v>0</v>
      </c>
      <c r="D10" s="22">
        <v>22.667197488580648</v>
      </c>
      <c r="E10" s="22">
        <v>0</v>
      </c>
      <c r="F10" s="22">
        <v>0</v>
      </c>
      <c r="G10" s="23">
        <v>0</v>
      </c>
      <c r="H10" s="21">
        <v>0.7400949256774195</v>
      </c>
      <c r="I10" s="22">
        <v>487.80732092254834</v>
      </c>
      <c r="J10" s="22">
        <v>2.448546758161291</v>
      </c>
      <c r="K10" s="22">
        <v>0</v>
      </c>
      <c r="L10" s="23">
        <v>20.60914308380645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0.2987300953870968</v>
      </c>
      <c r="S10" s="22">
        <v>152.40433883961288</v>
      </c>
      <c r="T10" s="22">
        <v>16.54850166522581</v>
      </c>
      <c r="U10" s="22">
        <v>0</v>
      </c>
      <c r="V10" s="23">
        <v>0.5547880907741936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2.4777260932580645</v>
      </c>
      <c r="AW10" s="22">
        <v>87.36232608040974</v>
      </c>
      <c r="AX10" s="22">
        <v>1.677507716225807</v>
      </c>
      <c r="AY10" s="22">
        <v>0</v>
      </c>
      <c r="AZ10" s="23">
        <v>62.92328906470968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1.7508024318709674</v>
      </c>
      <c r="BG10" s="22">
        <v>25.790178441774195</v>
      </c>
      <c r="BH10" s="22">
        <v>0.09677419361290322</v>
      </c>
      <c r="BI10" s="22">
        <v>0</v>
      </c>
      <c r="BJ10" s="23">
        <v>6.265755221741935</v>
      </c>
      <c r="BK10" s="24">
        <f>SUM(C10:BJ10)</f>
        <v>892.4230211133773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707.9883875822258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197.0803932964516</v>
      </c>
      <c r="I11" s="27">
        <f t="shared" si="0"/>
        <v>14293.59734180142</v>
      </c>
      <c r="J11" s="27">
        <f t="shared" si="0"/>
        <v>1525.8623208468068</v>
      </c>
      <c r="K11" s="27">
        <f t="shared" si="0"/>
        <v>0</v>
      </c>
      <c r="L11" s="28">
        <f t="shared" si="0"/>
        <v>1175.2166285689996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165.38152618129038</v>
      </c>
      <c r="S11" s="27">
        <f t="shared" si="0"/>
        <v>811.2455496179678</v>
      </c>
      <c r="T11" s="27">
        <f t="shared" si="0"/>
        <v>526.1391478686775</v>
      </c>
      <c r="U11" s="27">
        <f t="shared" si="0"/>
        <v>0</v>
      </c>
      <c r="V11" s="28">
        <f t="shared" si="0"/>
        <v>193.05700944606454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16.735576478741933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319.03594857719355</v>
      </c>
      <c r="AW11" s="27">
        <f t="shared" si="1"/>
        <v>5082.804270245467</v>
      </c>
      <c r="AX11" s="27">
        <f t="shared" si="1"/>
        <v>714.2937014459353</v>
      </c>
      <c r="AY11" s="27">
        <f t="shared" si="1"/>
        <v>0</v>
      </c>
      <c r="AZ11" s="28">
        <f t="shared" si="1"/>
        <v>1745.1370439391599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250.1579194676774</v>
      </c>
      <c r="BG11" s="27">
        <f t="shared" si="1"/>
        <v>869.8523202698709</v>
      </c>
      <c r="BH11" s="27">
        <f t="shared" si="1"/>
        <v>165.75421321629034</v>
      </c>
      <c r="BI11" s="27">
        <f t="shared" si="1"/>
        <v>0</v>
      </c>
      <c r="BJ11" s="28">
        <f t="shared" si="1"/>
        <v>459.42402931251604</v>
      </c>
      <c r="BK11" s="29">
        <f t="shared" si="1"/>
        <v>29218.763328162757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39.241991858903226</v>
      </c>
      <c r="E14" s="22">
        <v>0</v>
      </c>
      <c r="F14" s="22">
        <v>0</v>
      </c>
      <c r="G14" s="23">
        <v>0</v>
      </c>
      <c r="H14" s="21">
        <v>81.94875338329034</v>
      </c>
      <c r="I14" s="22">
        <v>222.12176039890326</v>
      </c>
      <c r="J14" s="22">
        <v>0</v>
      </c>
      <c r="K14" s="22">
        <v>0</v>
      </c>
      <c r="L14" s="23">
        <v>198.629904218129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24.073689756999986</v>
      </c>
      <c r="S14" s="22">
        <v>83.19924832741937</v>
      </c>
      <c r="T14" s="22">
        <v>0</v>
      </c>
      <c r="U14" s="22">
        <v>0</v>
      </c>
      <c r="V14" s="23">
        <v>18.005531387967746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17.856053563838703</v>
      </c>
      <c r="AW14" s="22">
        <v>275.330891721103</v>
      </c>
      <c r="AX14" s="22">
        <v>2.3194835239677416</v>
      </c>
      <c r="AY14" s="22">
        <v>0</v>
      </c>
      <c r="AZ14" s="23">
        <v>71.56810929577419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7.33908905216129</v>
      </c>
      <c r="BG14" s="22">
        <v>23.305527767838708</v>
      </c>
      <c r="BH14" s="22">
        <v>2.4567726203870968</v>
      </c>
      <c r="BI14" s="22">
        <v>0</v>
      </c>
      <c r="BJ14" s="23">
        <v>11.23172511819355</v>
      </c>
      <c r="BK14" s="24">
        <f>SUM(C14:BJ14)</f>
        <v>1078.628531994877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39.241991858903226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81.94875338329034</v>
      </c>
      <c r="I15" s="27">
        <f t="shared" si="2"/>
        <v>222.12176039890326</v>
      </c>
      <c r="J15" s="27">
        <f t="shared" si="2"/>
        <v>0</v>
      </c>
      <c r="K15" s="27">
        <f t="shared" si="2"/>
        <v>0</v>
      </c>
      <c r="L15" s="28">
        <f t="shared" si="2"/>
        <v>198.629904218129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24.073689756999986</v>
      </c>
      <c r="S15" s="27">
        <f t="shared" si="2"/>
        <v>83.19924832741937</v>
      </c>
      <c r="T15" s="27">
        <f t="shared" si="2"/>
        <v>0</v>
      </c>
      <c r="U15" s="27">
        <f t="shared" si="2"/>
        <v>0</v>
      </c>
      <c r="V15" s="28">
        <f t="shared" si="2"/>
        <v>18.005531387967746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17.856053563838703</v>
      </c>
      <c r="AW15" s="27">
        <f t="shared" si="2"/>
        <v>275.330891721103</v>
      </c>
      <c r="AX15" s="27">
        <f t="shared" si="2"/>
        <v>2.3194835239677416</v>
      </c>
      <c r="AY15" s="27">
        <f t="shared" si="2"/>
        <v>0</v>
      </c>
      <c r="AZ15" s="28">
        <f t="shared" si="2"/>
        <v>71.56810929577419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7.33908905216129</v>
      </c>
      <c r="BG15" s="27">
        <f t="shared" si="2"/>
        <v>23.305527767838708</v>
      </c>
      <c r="BH15" s="27">
        <f t="shared" si="2"/>
        <v>2.4567726203870968</v>
      </c>
      <c r="BI15" s="27">
        <f t="shared" si="2"/>
        <v>0</v>
      </c>
      <c r="BJ15" s="28">
        <f t="shared" si="2"/>
        <v>11.23172511819355</v>
      </c>
      <c r="BK15" s="28">
        <f t="shared" si="2"/>
        <v>1078.628531994877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</v>
      </c>
      <c r="E18" s="22">
        <v>0</v>
      </c>
      <c r="F18" s="22">
        <v>0</v>
      </c>
      <c r="G18" s="23">
        <v>0</v>
      </c>
      <c r="H18" s="21">
        <v>0.08693279151612904</v>
      </c>
      <c r="I18" s="22">
        <v>5.810238709677421E-05</v>
      </c>
      <c r="J18" s="22">
        <v>0</v>
      </c>
      <c r="K18" s="22">
        <v>0</v>
      </c>
      <c r="L18" s="23">
        <v>0.7232533118064517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0.043417976999999996</v>
      </c>
      <c r="S18" s="22">
        <v>0</v>
      </c>
      <c r="T18" s="22">
        <v>0</v>
      </c>
      <c r="U18" s="22">
        <v>0</v>
      </c>
      <c r="V18" s="23">
        <v>0.23306385619354839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0.4522322667096775</v>
      </c>
      <c r="AW18" s="22">
        <v>2.2386947124192464</v>
      </c>
      <c r="AX18" s="22">
        <v>0</v>
      </c>
      <c r="AY18" s="22">
        <v>0</v>
      </c>
      <c r="AZ18" s="23">
        <v>2.525579934967743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0.3296263164838709</v>
      </c>
      <c r="BG18" s="22">
        <v>0.023186102</v>
      </c>
      <c r="BH18" s="22">
        <v>0</v>
      </c>
      <c r="BI18" s="22">
        <v>0</v>
      </c>
      <c r="BJ18" s="23">
        <v>0.29405125158064516</v>
      </c>
      <c r="BK18" s="24">
        <f aca="true" t="shared" si="3" ref="BK18:BK36">SUM(C18:BJ18)</f>
        <v>6.950096623064409</v>
      </c>
    </row>
    <row r="19" spans="1:63" s="25" customFormat="1" ht="15">
      <c r="A19" s="20"/>
      <c r="B19" s="7" t="s">
        <v>101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1">
        <v>0.07004647493548388</v>
      </c>
      <c r="I19" s="22">
        <v>1.1292397272580648</v>
      </c>
      <c r="J19" s="22">
        <v>0</v>
      </c>
      <c r="K19" s="22">
        <v>0</v>
      </c>
      <c r="L19" s="23">
        <v>0.4308380900967743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0.08128118725806452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0.4284373080322581</v>
      </c>
      <c r="AW19" s="22">
        <v>1.7202190091500371</v>
      </c>
      <c r="AX19" s="22">
        <v>0</v>
      </c>
      <c r="AY19" s="22">
        <v>0</v>
      </c>
      <c r="AZ19" s="23">
        <v>1.0054995069354837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0.11242485</v>
      </c>
      <c r="BG19" s="22">
        <v>0</v>
      </c>
      <c r="BH19" s="22">
        <v>0</v>
      </c>
      <c r="BI19" s="22">
        <v>0</v>
      </c>
      <c r="BJ19" s="23">
        <v>0.5630035514193547</v>
      </c>
      <c r="BK19" s="24">
        <f t="shared" si="3"/>
        <v>5.540989705085522</v>
      </c>
    </row>
    <row r="20" spans="1:63" s="25" customFormat="1" ht="15">
      <c r="A20" s="20"/>
      <c r="B20" s="7" t="s">
        <v>102</v>
      </c>
      <c r="C20" s="21">
        <v>0</v>
      </c>
      <c r="D20" s="22">
        <v>0</v>
      </c>
      <c r="E20" s="22">
        <v>0</v>
      </c>
      <c r="F20" s="22">
        <v>0</v>
      </c>
      <c r="G20" s="23">
        <v>0</v>
      </c>
      <c r="H20" s="21">
        <v>0.678136669967742</v>
      </c>
      <c r="I20" s="22">
        <v>4.066064545129032</v>
      </c>
      <c r="J20" s="22">
        <v>0.2721635483870968</v>
      </c>
      <c r="K20" s="22">
        <v>0</v>
      </c>
      <c r="L20" s="23">
        <v>21.959002132548385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0.3982035543225807</v>
      </c>
      <c r="S20" s="22">
        <v>5.7012820116129035</v>
      </c>
      <c r="T20" s="22">
        <v>0</v>
      </c>
      <c r="U20" s="22">
        <v>0</v>
      </c>
      <c r="V20" s="23">
        <v>3.356742586290322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7.769738795</v>
      </c>
      <c r="AW20" s="22">
        <v>31.178573941096044</v>
      </c>
      <c r="AX20" s="22">
        <v>0</v>
      </c>
      <c r="AY20" s="22">
        <v>0</v>
      </c>
      <c r="AZ20" s="23">
        <v>71.96127708054841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1.7812694509677423</v>
      </c>
      <c r="BG20" s="22">
        <v>11.113472849193547</v>
      </c>
      <c r="BH20" s="22">
        <v>0.5531805483870967</v>
      </c>
      <c r="BI20" s="22">
        <v>0</v>
      </c>
      <c r="BJ20" s="23">
        <v>10.839923525580645</v>
      </c>
      <c r="BK20" s="24">
        <f t="shared" si="3"/>
        <v>171.62903123903158</v>
      </c>
    </row>
    <row r="21" spans="1:63" s="25" customFormat="1" ht="15">
      <c r="A21" s="20"/>
      <c r="B21" s="7" t="s">
        <v>103</v>
      </c>
      <c r="C21" s="21">
        <v>0</v>
      </c>
      <c r="D21" s="22">
        <v>2.2594270967741936</v>
      </c>
      <c r="E21" s="22">
        <v>0</v>
      </c>
      <c r="F21" s="22">
        <v>0</v>
      </c>
      <c r="G21" s="23">
        <v>0</v>
      </c>
      <c r="H21" s="21">
        <v>0.07689665277419357</v>
      </c>
      <c r="I21" s="22">
        <v>52.1023888516129</v>
      </c>
      <c r="J21" s="22">
        <v>0</v>
      </c>
      <c r="K21" s="22">
        <v>0</v>
      </c>
      <c r="L21" s="23">
        <v>5.676062581645161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0.02485369806451613</v>
      </c>
      <c r="S21" s="22">
        <v>0</v>
      </c>
      <c r="T21" s="22">
        <v>0</v>
      </c>
      <c r="U21" s="22">
        <v>0</v>
      </c>
      <c r="V21" s="23">
        <v>0.1355656258064516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0.17594720870967742</v>
      </c>
      <c r="AW21" s="22">
        <v>22.641093870640667</v>
      </c>
      <c r="AX21" s="22">
        <v>0</v>
      </c>
      <c r="AY21" s="22">
        <v>0</v>
      </c>
      <c r="AZ21" s="23">
        <v>9.183163103903226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0.04897685429032258</v>
      </c>
      <c r="BG21" s="22">
        <v>0</v>
      </c>
      <c r="BH21" s="22">
        <v>0</v>
      </c>
      <c r="BI21" s="22">
        <v>0</v>
      </c>
      <c r="BJ21" s="23">
        <v>0.1802276129032258</v>
      </c>
      <c r="BK21" s="24">
        <f>SUM(C21:BJ21)</f>
        <v>92.50460315712452</v>
      </c>
    </row>
    <row r="22" spans="1:63" s="25" customFormat="1" ht="15">
      <c r="A22" s="20"/>
      <c r="B22" s="7" t="s">
        <v>104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0.1178683971935484</v>
      </c>
      <c r="I22" s="22">
        <v>13.943414568354836</v>
      </c>
      <c r="J22" s="22">
        <v>0</v>
      </c>
      <c r="K22" s="22">
        <v>0</v>
      </c>
      <c r="L22" s="23">
        <v>1.889414442451613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0.022075890709677422</v>
      </c>
      <c r="S22" s="22">
        <v>0.48937323999999993</v>
      </c>
      <c r="T22" s="22">
        <v>0</v>
      </c>
      <c r="U22" s="22">
        <v>0</v>
      </c>
      <c r="V22" s="23">
        <v>0.359021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0.34285713629032255</v>
      </c>
      <c r="AW22" s="22">
        <v>1.4958262167234122</v>
      </c>
      <c r="AX22" s="22">
        <v>0</v>
      </c>
      <c r="AY22" s="22">
        <v>0</v>
      </c>
      <c r="AZ22" s="23">
        <v>23.013088820483873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0.02423407870967742</v>
      </c>
      <c r="BG22" s="22">
        <v>3.3046470967741937</v>
      </c>
      <c r="BH22" s="22">
        <v>0</v>
      </c>
      <c r="BI22" s="22">
        <v>0</v>
      </c>
      <c r="BJ22" s="23">
        <v>0.9915953929677421</v>
      </c>
      <c r="BK22" s="24">
        <f t="shared" si="3"/>
        <v>45.99341628065889</v>
      </c>
    </row>
    <row r="23" spans="1:63" s="25" customFormat="1" ht="15">
      <c r="A23" s="20"/>
      <c r="B23" s="7" t="s">
        <v>105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0.0542594639032258</v>
      </c>
      <c r="I23" s="22">
        <v>0</v>
      </c>
      <c r="J23" s="22">
        <v>0</v>
      </c>
      <c r="K23" s="22">
        <v>0</v>
      </c>
      <c r="L23" s="23">
        <v>1.626436047096774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0.028603762290322583</v>
      </c>
      <c r="S23" s="22">
        <v>0</v>
      </c>
      <c r="T23" s="22">
        <v>0</v>
      </c>
      <c r="U23" s="22">
        <v>0</v>
      </c>
      <c r="V23" s="23">
        <v>0.9471858667741936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0.055302009967741934</v>
      </c>
      <c r="AW23" s="22">
        <v>0.6072180560150405</v>
      </c>
      <c r="AX23" s="22">
        <v>0</v>
      </c>
      <c r="AY23" s="22">
        <v>0</v>
      </c>
      <c r="AZ23" s="23">
        <v>18.157070646903225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0.024349705709677417</v>
      </c>
      <c r="BG23" s="22">
        <v>0</v>
      </c>
      <c r="BH23" s="22">
        <v>0</v>
      </c>
      <c r="BI23" s="22">
        <v>0</v>
      </c>
      <c r="BJ23" s="23">
        <v>0.38641851612903233</v>
      </c>
      <c r="BK23" s="24">
        <f t="shared" si="3"/>
        <v>21.886844074789234</v>
      </c>
    </row>
    <row r="24" spans="1:63" s="25" customFormat="1" ht="15">
      <c r="A24" s="20"/>
      <c r="B24" s="7" t="s">
        <v>106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0.116819651516129</v>
      </c>
      <c r="I24" s="22">
        <v>100.78179518387097</v>
      </c>
      <c r="J24" s="22">
        <v>0</v>
      </c>
      <c r="K24" s="22">
        <v>0</v>
      </c>
      <c r="L24" s="23">
        <v>13.101053298516131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0.0685516111935484</v>
      </c>
      <c r="S24" s="22">
        <v>8.518691129032257</v>
      </c>
      <c r="T24" s="22">
        <v>0</v>
      </c>
      <c r="U24" s="22">
        <v>0</v>
      </c>
      <c r="V24" s="23">
        <v>0.261807774032258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0.17906273948387097</v>
      </c>
      <c r="AW24" s="22">
        <v>8.7056623921396</v>
      </c>
      <c r="AX24" s="22">
        <v>0</v>
      </c>
      <c r="AY24" s="22">
        <v>0</v>
      </c>
      <c r="AZ24" s="23">
        <v>11.067645591645162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0.21859669999999998</v>
      </c>
      <c r="BG24" s="22">
        <v>3.9643709677419356</v>
      </c>
      <c r="BH24" s="22">
        <v>0</v>
      </c>
      <c r="BI24" s="22">
        <v>0</v>
      </c>
      <c r="BJ24" s="23">
        <v>0.09986142416129033</v>
      </c>
      <c r="BK24" s="24">
        <f t="shared" si="3"/>
        <v>147.08391846333316</v>
      </c>
    </row>
    <row r="25" spans="1:63" s="25" customFormat="1" ht="15">
      <c r="A25" s="20"/>
      <c r="B25" s="7" t="s">
        <v>107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0.142410738</v>
      </c>
      <c r="I25" s="22">
        <v>120.6677670967742</v>
      </c>
      <c r="J25" s="22">
        <v>0</v>
      </c>
      <c r="K25" s="22">
        <v>0</v>
      </c>
      <c r="L25" s="23">
        <v>3.9484744314193545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0.06312975345161292</v>
      </c>
      <c r="S25" s="22">
        <v>0.783202110967742</v>
      </c>
      <c r="T25" s="22">
        <v>0</v>
      </c>
      <c r="U25" s="22">
        <v>0</v>
      </c>
      <c r="V25" s="23">
        <v>1.0042745672903224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0.08457888870967742</v>
      </c>
      <c r="AW25" s="22">
        <v>0.16461662902981378</v>
      </c>
      <c r="AX25" s="22">
        <v>0</v>
      </c>
      <c r="AY25" s="22">
        <v>0</v>
      </c>
      <c r="AZ25" s="23">
        <v>8.226278950387098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0.006244079032258064</v>
      </c>
      <c r="BG25" s="22">
        <v>0</v>
      </c>
      <c r="BH25" s="22">
        <v>0</v>
      </c>
      <c r="BI25" s="22">
        <v>0</v>
      </c>
      <c r="BJ25" s="23">
        <v>0.04541148387096774</v>
      </c>
      <c r="BK25" s="24">
        <f t="shared" si="3"/>
        <v>135.13638872893304</v>
      </c>
    </row>
    <row r="26" spans="1:63" s="25" customFormat="1" ht="15">
      <c r="A26" s="20"/>
      <c r="B26" s="7" t="s">
        <v>108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0.48510520341935476</v>
      </c>
      <c r="I26" s="22">
        <v>3.088110392774193</v>
      </c>
      <c r="J26" s="22">
        <v>0</v>
      </c>
      <c r="K26" s="22">
        <v>0</v>
      </c>
      <c r="L26" s="23">
        <v>10.446083312741935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0.34897312987096774</v>
      </c>
      <c r="S26" s="22">
        <v>1.387314701612903</v>
      </c>
      <c r="T26" s="22">
        <v>0</v>
      </c>
      <c r="U26" s="22">
        <v>0</v>
      </c>
      <c r="V26" s="23">
        <v>10.603783355419354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2.4526669396129037</v>
      </c>
      <c r="AW26" s="22">
        <v>13.432057555869083</v>
      </c>
      <c r="AX26" s="22">
        <v>0.49826016129032263</v>
      </c>
      <c r="AY26" s="22">
        <v>0</v>
      </c>
      <c r="AZ26" s="23">
        <v>31.05317025180645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1.5821216605483874</v>
      </c>
      <c r="BG26" s="22">
        <v>0.7623280816451613</v>
      </c>
      <c r="BH26" s="22">
        <v>0</v>
      </c>
      <c r="BI26" s="22">
        <v>0</v>
      </c>
      <c r="BJ26" s="23">
        <v>17.15494367777419</v>
      </c>
      <c r="BK26" s="24">
        <f t="shared" si="3"/>
        <v>93.2949184243852</v>
      </c>
    </row>
    <row r="27" spans="1:63" s="25" customFormat="1" ht="15">
      <c r="A27" s="20"/>
      <c r="B27" s="7" t="s">
        <v>109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0.03246753187096775</v>
      </c>
      <c r="I27" s="22">
        <v>96.4393543264516</v>
      </c>
      <c r="J27" s="22">
        <v>0</v>
      </c>
      <c r="K27" s="22">
        <v>0</v>
      </c>
      <c r="L27" s="23">
        <v>4.896240033548387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0.01986649677419355</v>
      </c>
      <c r="S27" s="22">
        <v>0</v>
      </c>
      <c r="T27" s="22">
        <v>0</v>
      </c>
      <c r="U27" s="22">
        <v>0</v>
      </c>
      <c r="V27" s="23">
        <v>5.710198787096774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0.052154474580645156</v>
      </c>
      <c r="AW27" s="22">
        <v>6.113904387151898</v>
      </c>
      <c r="AX27" s="22">
        <v>0</v>
      </c>
      <c r="AY27" s="22">
        <v>0</v>
      </c>
      <c r="AZ27" s="23">
        <v>5.678553879903227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0.06514048096774194</v>
      </c>
      <c r="BG27" s="22">
        <v>0</v>
      </c>
      <c r="BH27" s="22">
        <v>0</v>
      </c>
      <c r="BI27" s="22">
        <v>0</v>
      </c>
      <c r="BJ27" s="23">
        <v>0.07275614045161291</v>
      </c>
      <c r="BK27" s="24">
        <f t="shared" si="3"/>
        <v>119.08063653879707</v>
      </c>
    </row>
    <row r="28" spans="1:63" s="25" customFormat="1" ht="15">
      <c r="A28" s="20"/>
      <c r="B28" s="7" t="s">
        <v>110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0.10831946506451613</v>
      </c>
      <c r="I28" s="22">
        <v>0.9097489290000003</v>
      </c>
      <c r="J28" s="22">
        <v>0</v>
      </c>
      <c r="K28" s="22">
        <v>0</v>
      </c>
      <c r="L28" s="23">
        <v>8.777709459806454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0.05353396287096775</v>
      </c>
      <c r="S28" s="22">
        <v>0</v>
      </c>
      <c r="T28" s="22">
        <v>0</v>
      </c>
      <c r="U28" s="22">
        <v>0</v>
      </c>
      <c r="V28" s="23">
        <v>0.3961526935483871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0.48358923564516126</v>
      </c>
      <c r="AW28" s="22">
        <v>1.5979623285904694</v>
      </c>
      <c r="AX28" s="22">
        <v>0</v>
      </c>
      <c r="AY28" s="22">
        <v>0</v>
      </c>
      <c r="AZ28" s="23">
        <v>14.014604540548387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0.09808946535483873</v>
      </c>
      <c r="BG28" s="22">
        <v>1.2621702243548387</v>
      </c>
      <c r="BH28" s="22">
        <v>0</v>
      </c>
      <c r="BI28" s="22">
        <v>0</v>
      </c>
      <c r="BJ28" s="23">
        <v>0.9822933687741935</v>
      </c>
      <c r="BK28" s="24">
        <f t="shared" si="3"/>
        <v>28.684173673558213</v>
      </c>
    </row>
    <row r="29" spans="1:63" s="25" customFormat="1" ht="15">
      <c r="A29" s="20"/>
      <c r="B29" s="7" t="s">
        <v>111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0.14632274987096774</v>
      </c>
      <c r="I29" s="22">
        <v>94.8348710483871</v>
      </c>
      <c r="J29" s="22">
        <v>0</v>
      </c>
      <c r="K29" s="22">
        <v>0</v>
      </c>
      <c r="L29" s="23">
        <v>85.53732361580644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0.11892583803225808</v>
      </c>
      <c r="S29" s="22">
        <v>12.768994779806452</v>
      </c>
      <c r="T29" s="22">
        <v>0</v>
      </c>
      <c r="U29" s="22">
        <v>0</v>
      </c>
      <c r="V29" s="23">
        <v>4.431619098903226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0.3284398523870968</v>
      </c>
      <c r="AW29" s="22">
        <v>10.68243602050996</v>
      </c>
      <c r="AX29" s="22">
        <v>0</v>
      </c>
      <c r="AY29" s="22">
        <v>0</v>
      </c>
      <c r="AZ29" s="23">
        <v>20.68969483864516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0.09729186000000001</v>
      </c>
      <c r="BG29" s="22">
        <v>0</v>
      </c>
      <c r="BH29" s="22">
        <v>0</v>
      </c>
      <c r="BI29" s="22">
        <v>0</v>
      </c>
      <c r="BJ29" s="23">
        <v>0.9544405967741936</v>
      </c>
      <c r="BK29" s="24">
        <f t="shared" si="3"/>
        <v>230.59036029912284</v>
      </c>
    </row>
    <row r="30" spans="1:63" s="25" customFormat="1" ht="15">
      <c r="A30" s="20"/>
      <c r="B30" s="7" t="s">
        <v>112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0.09405920658064514</v>
      </c>
      <c r="I30" s="22">
        <v>1.0671387096774194</v>
      </c>
      <c r="J30" s="22">
        <v>0</v>
      </c>
      <c r="K30" s="22">
        <v>0</v>
      </c>
      <c r="L30" s="23">
        <v>1.5339599093548386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0.2702856180645161</v>
      </c>
      <c r="S30" s="22">
        <v>6.681134995129032</v>
      </c>
      <c r="T30" s="22">
        <v>0</v>
      </c>
      <c r="U30" s="22">
        <v>0</v>
      </c>
      <c r="V30" s="23">
        <v>5.145200215548387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0.9379319938064515</v>
      </c>
      <c r="AW30" s="22">
        <v>2.493487611836534</v>
      </c>
      <c r="AX30" s="22">
        <v>0</v>
      </c>
      <c r="AY30" s="22">
        <v>0</v>
      </c>
      <c r="AZ30" s="23">
        <v>13.874748415064516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1.53339145</v>
      </c>
      <c r="BG30" s="22">
        <v>1.4518447819677418</v>
      </c>
      <c r="BH30" s="22">
        <v>0</v>
      </c>
      <c r="BI30" s="22">
        <v>0</v>
      </c>
      <c r="BJ30" s="23">
        <v>5.289623271129032</v>
      </c>
      <c r="BK30" s="24">
        <f t="shared" si="3"/>
        <v>40.37280617815912</v>
      </c>
    </row>
    <row r="31" spans="1:63" s="25" customFormat="1" ht="15">
      <c r="A31" s="20"/>
      <c r="B31" s="7" t="s">
        <v>113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0.10227096274193546</v>
      </c>
      <c r="I31" s="22">
        <v>50.096427546709684</v>
      </c>
      <c r="J31" s="22">
        <v>0</v>
      </c>
      <c r="K31" s="22">
        <v>0</v>
      </c>
      <c r="L31" s="23">
        <v>44.89512879980646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0.058328772290322586</v>
      </c>
      <c r="S31" s="22">
        <v>0.02811106451612903</v>
      </c>
      <c r="T31" s="22">
        <v>0</v>
      </c>
      <c r="U31" s="22">
        <v>0</v>
      </c>
      <c r="V31" s="23">
        <v>0.38310320954838706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0.3025232684193549</v>
      </c>
      <c r="AW31" s="22">
        <v>2.323182357502918</v>
      </c>
      <c r="AX31" s="22">
        <v>0</v>
      </c>
      <c r="AY31" s="22">
        <v>0</v>
      </c>
      <c r="AZ31" s="23">
        <v>7.820185438806453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0.12266023141935484</v>
      </c>
      <c r="BG31" s="22">
        <v>0</v>
      </c>
      <c r="BH31" s="22">
        <v>0</v>
      </c>
      <c r="BI31" s="22">
        <v>0</v>
      </c>
      <c r="BJ31" s="23">
        <v>2.414488353516129</v>
      </c>
      <c r="BK31" s="24">
        <f t="shared" si="3"/>
        <v>108.54641000527711</v>
      </c>
    </row>
    <row r="32" spans="1:63" s="25" customFormat="1" ht="15">
      <c r="A32" s="20"/>
      <c r="B32" s="7" t="s">
        <v>114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0.11360077561290324</v>
      </c>
      <c r="I32" s="22">
        <v>322.3520471024516</v>
      </c>
      <c r="J32" s="22">
        <v>0</v>
      </c>
      <c r="K32" s="22">
        <v>0</v>
      </c>
      <c r="L32" s="23">
        <v>21.32374370025806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0.05926024032258065</v>
      </c>
      <c r="S32" s="22">
        <v>1.2221026919354834</v>
      </c>
      <c r="T32" s="22">
        <v>0</v>
      </c>
      <c r="U32" s="22">
        <v>0</v>
      </c>
      <c r="V32" s="23">
        <v>2.1156729892903225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0.4386425016129032</v>
      </c>
      <c r="AW32" s="22">
        <v>1.1178021092871324</v>
      </c>
      <c r="AX32" s="22">
        <v>0</v>
      </c>
      <c r="AY32" s="22">
        <v>0</v>
      </c>
      <c r="AZ32" s="23">
        <v>13.276040350096773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0.09784301822580645</v>
      </c>
      <c r="BG32" s="22">
        <v>0</v>
      </c>
      <c r="BH32" s="22">
        <v>0</v>
      </c>
      <c r="BI32" s="22">
        <v>0</v>
      </c>
      <c r="BJ32" s="23">
        <v>22.83632736048387</v>
      </c>
      <c r="BK32" s="24">
        <f t="shared" si="3"/>
        <v>384.95308283957746</v>
      </c>
    </row>
    <row r="33" spans="1:63" s="25" customFormat="1" ht="15">
      <c r="A33" s="20"/>
      <c r="B33" s="7" t="s">
        <v>115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0.04522039787096773</v>
      </c>
      <c r="I33" s="22">
        <v>84.64902064516129</v>
      </c>
      <c r="J33" s="22">
        <v>0</v>
      </c>
      <c r="K33" s="22">
        <v>0</v>
      </c>
      <c r="L33" s="23">
        <v>5.225634650096774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0.00735667012903226</v>
      </c>
      <c r="S33" s="22">
        <v>0</v>
      </c>
      <c r="T33" s="22">
        <v>0</v>
      </c>
      <c r="U33" s="22">
        <v>0</v>
      </c>
      <c r="V33" s="23">
        <v>0.011138029032258065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0.3917989496451614</v>
      </c>
      <c r="AW33" s="22">
        <v>1.0224243575780867</v>
      </c>
      <c r="AX33" s="22">
        <v>0</v>
      </c>
      <c r="AY33" s="22">
        <v>0</v>
      </c>
      <c r="AZ33" s="23">
        <v>31.932590692129036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0.017781486451612906</v>
      </c>
      <c r="BG33" s="22">
        <v>0</v>
      </c>
      <c r="BH33" s="22">
        <v>0</v>
      </c>
      <c r="BI33" s="22">
        <v>0</v>
      </c>
      <c r="BJ33" s="23">
        <v>0.15558800645161291</v>
      </c>
      <c r="BK33" s="24">
        <f t="shared" si="3"/>
        <v>123.45855388454582</v>
      </c>
    </row>
    <row r="34" spans="1:63" s="25" customFormat="1" ht="15">
      <c r="A34" s="20"/>
      <c r="B34" s="7" t="s">
        <v>116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0.07606233370967742</v>
      </c>
      <c r="I34" s="22">
        <v>104.44738818270966</v>
      </c>
      <c r="J34" s="22">
        <v>0</v>
      </c>
      <c r="K34" s="22">
        <v>0</v>
      </c>
      <c r="L34" s="23">
        <v>12.346671097032257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0.042943763064516124</v>
      </c>
      <c r="S34" s="22">
        <v>0</v>
      </c>
      <c r="T34" s="22">
        <v>0</v>
      </c>
      <c r="U34" s="22">
        <v>0</v>
      </c>
      <c r="V34" s="23">
        <v>0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0.07199644141935482</v>
      </c>
      <c r="AW34" s="22">
        <v>0.3213132644628099</v>
      </c>
      <c r="AX34" s="22">
        <v>0</v>
      </c>
      <c r="AY34" s="22">
        <v>0</v>
      </c>
      <c r="AZ34" s="23">
        <v>5.340047487032258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0.03102423932258065</v>
      </c>
      <c r="BG34" s="22">
        <v>0</v>
      </c>
      <c r="BH34" s="22">
        <v>0</v>
      </c>
      <c r="BI34" s="22">
        <v>0</v>
      </c>
      <c r="BJ34" s="23">
        <v>0</v>
      </c>
      <c r="BK34" s="24">
        <f t="shared" si="3"/>
        <v>122.67744680875312</v>
      </c>
    </row>
    <row r="35" spans="1:63" s="25" customFormat="1" ht="15">
      <c r="A35" s="20"/>
      <c r="B35" s="7" t="s">
        <v>117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0.5412084516774194</v>
      </c>
      <c r="I35" s="22">
        <v>10.469686748387096</v>
      </c>
      <c r="J35" s="22">
        <v>0</v>
      </c>
      <c r="K35" s="22">
        <v>0</v>
      </c>
      <c r="L35" s="23">
        <v>10.292525471709677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0.5451024586774195</v>
      </c>
      <c r="S35" s="22">
        <v>0.024354733870967742</v>
      </c>
      <c r="T35" s="22">
        <v>0</v>
      </c>
      <c r="U35" s="22">
        <v>0</v>
      </c>
      <c r="V35" s="23">
        <v>5.596969099741936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3.158785891483871</v>
      </c>
      <c r="AW35" s="22">
        <v>7.557158153256738</v>
      </c>
      <c r="AX35" s="22">
        <v>0.09692887096774194</v>
      </c>
      <c r="AY35" s="22">
        <v>0</v>
      </c>
      <c r="AZ35" s="23">
        <v>23.083436510290323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2.826638479064516</v>
      </c>
      <c r="BG35" s="22">
        <v>15.354933783096776</v>
      </c>
      <c r="BH35" s="22">
        <v>0</v>
      </c>
      <c r="BI35" s="22">
        <v>0</v>
      </c>
      <c r="BJ35" s="23">
        <v>26.742812361838705</v>
      </c>
      <c r="BK35" s="24">
        <f t="shared" si="3"/>
        <v>106.2905410140632</v>
      </c>
    </row>
    <row r="36" spans="1:63" s="25" customFormat="1" ht="15">
      <c r="A36" s="20"/>
      <c r="B36" s="7" t="s">
        <v>118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0.095206754</v>
      </c>
      <c r="I36" s="22">
        <v>20.936390261290324</v>
      </c>
      <c r="J36" s="22">
        <v>0</v>
      </c>
      <c r="K36" s="22">
        <v>0</v>
      </c>
      <c r="L36" s="23">
        <v>3.2684708777419353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0.018903155354838705</v>
      </c>
      <c r="S36" s="22">
        <v>0</v>
      </c>
      <c r="T36" s="22">
        <v>0</v>
      </c>
      <c r="U36" s="22">
        <v>0</v>
      </c>
      <c r="V36" s="23">
        <v>9.689795462387094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0.06602756448387097</v>
      </c>
      <c r="AW36" s="22">
        <v>8.449758670680684</v>
      </c>
      <c r="AX36" s="22">
        <v>0</v>
      </c>
      <c r="AY36" s="22">
        <v>0</v>
      </c>
      <c r="AZ36" s="23">
        <v>5.183245989290321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0.01719265658064516</v>
      </c>
      <c r="BG36" s="22">
        <v>0</v>
      </c>
      <c r="BH36" s="22">
        <v>0</v>
      </c>
      <c r="BI36" s="22">
        <v>0</v>
      </c>
      <c r="BJ36" s="23">
        <v>0.5861743580645161</v>
      </c>
      <c r="BK36" s="24">
        <f t="shared" si="3"/>
        <v>48.311165749874235</v>
      </c>
    </row>
    <row r="37" spans="1:63" s="25" customFormat="1" ht="15">
      <c r="A37" s="20"/>
      <c r="B37" s="7" t="s">
        <v>119</v>
      </c>
      <c r="C37" s="21">
        <v>0</v>
      </c>
      <c r="D37" s="22">
        <v>5.458406451612904</v>
      </c>
      <c r="E37" s="22">
        <v>0</v>
      </c>
      <c r="F37" s="22">
        <v>0</v>
      </c>
      <c r="G37" s="23">
        <v>0</v>
      </c>
      <c r="H37" s="21">
        <v>0.13980542438709676</v>
      </c>
      <c r="I37" s="22">
        <v>0</v>
      </c>
      <c r="J37" s="22">
        <v>0</v>
      </c>
      <c r="K37" s="22">
        <v>0</v>
      </c>
      <c r="L37" s="23">
        <v>0.16025881341935483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0.06513295899999999</v>
      </c>
      <c r="S37" s="22">
        <v>0</v>
      </c>
      <c r="T37" s="22">
        <v>0</v>
      </c>
      <c r="U37" s="22">
        <v>0</v>
      </c>
      <c r="V37" s="23">
        <v>0.04912565806451613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1.146134190870968</v>
      </c>
      <c r="AW37" s="22">
        <v>3.0071925237572597</v>
      </c>
      <c r="AX37" s="22">
        <v>0</v>
      </c>
      <c r="AY37" s="22">
        <v>0</v>
      </c>
      <c r="AZ37" s="23">
        <v>24.41756345803225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0.09383935170967744</v>
      </c>
      <c r="BG37" s="22">
        <v>1.6103675806451614</v>
      </c>
      <c r="BH37" s="22">
        <v>0</v>
      </c>
      <c r="BI37" s="22">
        <v>0</v>
      </c>
      <c r="BJ37" s="23">
        <v>0.2576588129032258</v>
      </c>
      <c r="BK37" s="24">
        <f aca="true" t="shared" si="4" ref="BK37:BK46">SUM(C37:BJ37)</f>
        <v>36.405485224402405</v>
      </c>
    </row>
    <row r="38" spans="1:63" s="25" customFormat="1" ht="15">
      <c r="A38" s="20"/>
      <c r="B38" s="7" t="s">
        <v>120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0.040223788870967746</v>
      </c>
      <c r="I38" s="22">
        <v>8.265162096774194</v>
      </c>
      <c r="J38" s="22">
        <v>0</v>
      </c>
      <c r="K38" s="22">
        <v>0</v>
      </c>
      <c r="L38" s="23">
        <v>12.572098636387098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0.038579723225806446</v>
      </c>
      <c r="S38" s="22">
        <v>0</v>
      </c>
      <c r="T38" s="22">
        <v>0</v>
      </c>
      <c r="U38" s="22">
        <v>0</v>
      </c>
      <c r="V38" s="23">
        <v>0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0.05721276970967742</v>
      </c>
      <c r="AW38" s="22">
        <v>2.8535808580424615</v>
      </c>
      <c r="AX38" s="22">
        <v>0</v>
      </c>
      <c r="AY38" s="22">
        <v>0</v>
      </c>
      <c r="AZ38" s="23">
        <v>19.42713574338709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0.021458913548387096</v>
      </c>
      <c r="BG38" s="22">
        <v>0</v>
      </c>
      <c r="BH38" s="22">
        <v>0</v>
      </c>
      <c r="BI38" s="22">
        <v>0</v>
      </c>
      <c r="BJ38" s="23">
        <v>0.6822723953870968</v>
      </c>
      <c r="BK38" s="24">
        <f t="shared" si="4"/>
        <v>43.957724925332776</v>
      </c>
    </row>
    <row r="39" spans="1:63" s="25" customFormat="1" ht="15">
      <c r="A39" s="20"/>
      <c r="B39" s="7" t="s">
        <v>121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0.22241360380645164</v>
      </c>
      <c r="I39" s="22">
        <v>1.0466270501612904</v>
      </c>
      <c r="J39" s="22">
        <v>3.989025983870968</v>
      </c>
      <c r="K39" s="22">
        <v>0</v>
      </c>
      <c r="L39" s="23">
        <v>3.236440035806451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0.44575849848387095</v>
      </c>
      <c r="S39" s="22">
        <v>0.8176949164193548</v>
      </c>
      <c r="T39" s="22">
        <v>2.0722212903225805</v>
      </c>
      <c r="U39" s="22">
        <v>0</v>
      </c>
      <c r="V39" s="23">
        <v>8.838435020483873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1.9677281224516125</v>
      </c>
      <c r="AW39" s="22">
        <v>3.3183224501512636</v>
      </c>
      <c r="AX39" s="22">
        <v>0</v>
      </c>
      <c r="AY39" s="22">
        <v>0</v>
      </c>
      <c r="AZ39" s="23">
        <v>11.497573236161292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2.6012873603870967</v>
      </c>
      <c r="BG39" s="22">
        <v>8.202195356645161</v>
      </c>
      <c r="BH39" s="22">
        <v>0.05170958064516129</v>
      </c>
      <c r="BI39" s="22">
        <v>0</v>
      </c>
      <c r="BJ39" s="23">
        <v>9.396497423935484</v>
      </c>
      <c r="BK39" s="24">
        <f t="shared" si="4"/>
        <v>57.70392992973191</v>
      </c>
    </row>
    <row r="40" spans="1:63" s="25" customFormat="1" ht="15">
      <c r="A40" s="20"/>
      <c r="B40" s="7" t="s">
        <v>122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0.03207873635483871</v>
      </c>
      <c r="I40" s="22">
        <v>6.249104516129032</v>
      </c>
      <c r="J40" s="22">
        <v>0</v>
      </c>
      <c r="K40" s="22">
        <v>0</v>
      </c>
      <c r="L40" s="23">
        <v>1.2841909780645162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0.03853613806451613</v>
      </c>
      <c r="S40" s="22">
        <v>2.7079452903225807</v>
      </c>
      <c r="T40" s="22">
        <v>0</v>
      </c>
      <c r="U40" s="22">
        <v>0</v>
      </c>
      <c r="V40" s="23">
        <v>0.008852898064516128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0.11794463854838709</v>
      </c>
      <c r="AW40" s="22">
        <v>7.381215298184267</v>
      </c>
      <c r="AX40" s="22">
        <v>0</v>
      </c>
      <c r="AY40" s="22">
        <v>0</v>
      </c>
      <c r="AZ40" s="23">
        <v>3.2671438398709673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0.02341437096774194</v>
      </c>
      <c r="BG40" s="22">
        <v>0</v>
      </c>
      <c r="BH40" s="22">
        <v>0</v>
      </c>
      <c r="BI40" s="22">
        <v>0</v>
      </c>
      <c r="BJ40" s="23">
        <v>0.313393046967742</v>
      </c>
      <c r="BK40" s="24">
        <f t="shared" si="4"/>
        <v>21.423819751539106</v>
      </c>
    </row>
    <row r="41" spans="1:63" s="25" customFormat="1" ht="15">
      <c r="A41" s="20"/>
      <c r="B41" s="7" t="s">
        <v>123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0.051135574225806446</v>
      </c>
      <c r="I41" s="22">
        <v>104.42210832809678</v>
      </c>
      <c r="J41" s="22">
        <v>0</v>
      </c>
      <c r="K41" s="22">
        <v>0</v>
      </c>
      <c r="L41" s="23">
        <v>5.566578538870968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0.014877165483870965</v>
      </c>
      <c r="S41" s="22">
        <v>0</v>
      </c>
      <c r="T41" s="22">
        <v>0</v>
      </c>
      <c r="U41" s="22">
        <v>0</v>
      </c>
      <c r="V41" s="23">
        <v>0.5868215274193548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0.09894404293548387</v>
      </c>
      <c r="AW41" s="22">
        <v>0.02749362106359415</v>
      </c>
      <c r="AX41" s="22">
        <v>0</v>
      </c>
      <c r="AY41" s="22">
        <v>0</v>
      </c>
      <c r="AZ41" s="23">
        <v>10.357445137774192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0.03873259658064516</v>
      </c>
      <c r="BG41" s="22">
        <v>0</v>
      </c>
      <c r="BH41" s="22">
        <v>0</v>
      </c>
      <c r="BI41" s="22">
        <v>0</v>
      </c>
      <c r="BJ41" s="23">
        <v>0.824808629032258</v>
      </c>
      <c r="BK41" s="24">
        <f>SUM(C41:BJ41)</f>
        <v>121.98894516148297</v>
      </c>
    </row>
    <row r="42" spans="1:63" s="25" customFormat="1" ht="15">
      <c r="A42" s="20"/>
      <c r="B42" s="7" t="s">
        <v>124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0.09905984148387098</v>
      </c>
      <c r="I42" s="22">
        <v>25.613089335774198</v>
      </c>
      <c r="J42" s="22">
        <v>0</v>
      </c>
      <c r="K42" s="22">
        <v>0</v>
      </c>
      <c r="L42" s="23">
        <v>5.756835020903226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0.06259340516129033</v>
      </c>
      <c r="S42" s="22">
        <v>0</v>
      </c>
      <c r="T42" s="22">
        <v>0</v>
      </c>
      <c r="U42" s="22">
        <v>0</v>
      </c>
      <c r="V42" s="23">
        <v>0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0.6405535133548387</v>
      </c>
      <c r="AW42" s="22">
        <v>0.5375369574558208</v>
      </c>
      <c r="AX42" s="22">
        <v>0</v>
      </c>
      <c r="AY42" s="22">
        <v>0</v>
      </c>
      <c r="AZ42" s="23">
        <v>8.115774194451614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0.018629345387096773</v>
      </c>
      <c r="BG42" s="22">
        <v>0</v>
      </c>
      <c r="BH42" s="22">
        <v>0</v>
      </c>
      <c r="BI42" s="22">
        <v>0</v>
      </c>
      <c r="BJ42" s="23">
        <v>0.9677483513225806</v>
      </c>
      <c r="BK42" s="24">
        <f t="shared" si="4"/>
        <v>41.811819965294546</v>
      </c>
    </row>
    <row r="43" spans="1:63" s="25" customFormat="1" ht="15">
      <c r="A43" s="20"/>
      <c r="B43" s="7" t="s">
        <v>125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23.96662117851614</v>
      </c>
      <c r="I43" s="22">
        <v>64.08012629032258</v>
      </c>
      <c r="J43" s="22">
        <v>0</v>
      </c>
      <c r="K43" s="22">
        <v>0</v>
      </c>
      <c r="L43" s="23">
        <v>31.020699499225802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0.013692334677419354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0.06209368670967742</v>
      </c>
      <c r="AW43" s="22">
        <v>0</v>
      </c>
      <c r="AX43" s="22">
        <v>0</v>
      </c>
      <c r="AY43" s="22">
        <v>0</v>
      </c>
      <c r="AZ43" s="23">
        <v>1.3205840412903227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0.0005465993548387093</v>
      </c>
      <c r="BG43" s="22">
        <v>0</v>
      </c>
      <c r="BH43" s="22">
        <v>0</v>
      </c>
      <c r="BI43" s="22">
        <v>0</v>
      </c>
      <c r="BJ43" s="23">
        <v>1.0931987096774194</v>
      </c>
      <c r="BK43" s="24">
        <f t="shared" si="4"/>
        <v>121.55756233977418</v>
      </c>
    </row>
    <row r="44" spans="1:63" s="25" customFormat="1" ht="15">
      <c r="A44" s="20"/>
      <c r="B44" s="7" t="s">
        <v>126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0.3726324045483872</v>
      </c>
      <c r="I44" s="22">
        <v>5.671213468193549</v>
      </c>
      <c r="J44" s="22">
        <v>1.2437794354838712</v>
      </c>
      <c r="K44" s="22">
        <v>0</v>
      </c>
      <c r="L44" s="23">
        <v>5.683707252903224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0.36350837287096777</v>
      </c>
      <c r="S44" s="22">
        <v>0.019900470967741935</v>
      </c>
      <c r="T44" s="22">
        <v>0.09950235483870967</v>
      </c>
      <c r="U44" s="22">
        <v>0</v>
      </c>
      <c r="V44" s="23">
        <v>4.717856946806451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1.3901743824193546</v>
      </c>
      <c r="AW44" s="22">
        <v>5.47264162982254</v>
      </c>
      <c r="AX44" s="22">
        <v>0</v>
      </c>
      <c r="AY44" s="22">
        <v>0</v>
      </c>
      <c r="AZ44" s="23">
        <v>24.708112131354838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1.8790633290645165</v>
      </c>
      <c r="BG44" s="22">
        <v>1.0799284697419353</v>
      </c>
      <c r="BH44" s="22">
        <v>0</v>
      </c>
      <c r="BI44" s="22">
        <v>0</v>
      </c>
      <c r="BJ44" s="23">
        <v>9.961154131290325</v>
      </c>
      <c r="BK44" s="24">
        <f t="shared" si="4"/>
        <v>62.663174780306406</v>
      </c>
    </row>
    <row r="45" spans="1:63" s="25" customFormat="1" ht="15">
      <c r="A45" s="20"/>
      <c r="B45" s="7" t="s">
        <v>127</v>
      </c>
      <c r="C45" s="21">
        <v>0</v>
      </c>
      <c r="D45" s="22">
        <v>2.178298064516129</v>
      </c>
      <c r="E45" s="22">
        <v>0</v>
      </c>
      <c r="F45" s="22">
        <v>0</v>
      </c>
      <c r="G45" s="23">
        <v>0</v>
      </c>
      <c r="H45" s="21">
        <v>0.05990319677419355</v>
      </c>
      <c r="I45" s="22">
        <v>3.485276903225807</v>
      </c>
      <c r="J45" s="22">
        <v>0</v>
      </c>
      <c r="K45" s="22">
        <v>0</v>
      </c>
      <c r="L45" s="23">
        <v>5.0282789923548386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0.006534894193548387</v>
      </c>
      <c r="S45" s="22">
        <v>0</v>
      </c>
      <c r="T45" s="22">
        <v>0</v>
      </c>
      <c r="U45" s="22">
        <v>0</v>
      </c>
      <c r="V45" s="23">
        <v>4.928399370967742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0.09403752629032258</v>
      </c>
      <c r="AW45" s="22">
        <v>4.708845846104034</v>
      </c>
      <c r="AX45" s="22">
        <v>0</v>
      </c>
      <c r="AY45" s="22">
        <v>0</v>
      </c>
      <c r="AZ45" s="23">
        <v>2.275970892516129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0.04363147283870967</v>
      </c>
      <c r="BG45" s="22">
        <v>0</v>
      </c>
      <c r="BH45" s="22">
        <v>0</v>
      </c>
      <c r="BI45" s="22">
        <v>0</v>
      </c>
      <c r="BJ45" s="23">
        <v>1.0871390322580645</v>
      </c>
      <c r="BK45" s="24">
        <f t="shared" si="4"/>
        <v>23.896316192039514</v>
      </c>
    </row>
    <row r="46" spans="1:63" s="25" customFormat="1" ht="15">
      <c r="A46" s="20"/>
      <c r="B46" s="7" t="s">
        <v>128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0.2886635644193548</v>
      </c>
      <c r="I46" s="22">
        <v>0.6857265060645162</v>
      </c>
      <c r="J46" s="22">
        <v>0.2637959677419355</v>
      </c>
      <c r="K46" s="22">
        <v>0</v>
      </c>
      <c r="L46" s="23">
        <v>4.500423562774193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0.4706337211935484</v>
      </c>
      <c r="S46" s="22">
        <v>5.479315106806451</v>
      </c>
      <c r="T46" s="22">
        <v>0</v>
      </c>
      <c r="U46" s="22">
        <v>0</v>
      </c>
      <c r="V46" s="23">
        <v>3.247871993580645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1.3689772605483874</v>
      </c>
      <c r="AW46" s="22">
        <v>2.0462409133607333</v>
      </c>
      <c r="AX46" s="22">
        <v>0.15760829032258064</v>
      </c>
      <c r="AY46" s="22">
        <v>0</v>
      </c>
      <c r="AZ46" s="23">
        <v>24.378655353225813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1.348349850032258</v>
      </c>
      <c r="BG46" s="22">
        <v>3.6139475898709676</v>
      </c>
      <c r="BH46" s="22">
        <v>0</v>
      </c>
      <c r="BI46" s="22">
        <v>0</v>
      </c>
      <c r="BJ46" s="23">
        <v>7.020167850322583</v>
      </c>
      <c r="BK46" s="24">
        <f t="shared" si="4"/>
        <v>54.870377530263966</v>
      </c>
    </row>
    <row r="47" spans="1:63" s="25" customFormat="1" ht="15">
      <c r="A47" s="20"/>
      <c r="B47" s="7" t="s">
        <v>129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0.08623945141935484</v>
      </c>
      <c r="I47" s="22">
        <v>5.432114516129032</v>
      </c>
      <c r="J47" s="22">
        <v>0</v>
      </c>
      <c r="K47" s="22">
        <v>0</v>
      </c>
      <c r="L47" s="23">
        <v>5.5679173790322585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0.06295662425806453</v>
      </c>
      <c r="S47" s="22">
        <v>0</v>
      </c>
      <c r="T47" s="22">
        <v>0</v>
      </c>
      <c r="U47" s="22">
        <v>0</v>
      </c>
      <c r="V47" s="23">
        <v>1.4175457329032257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0.08457205567741936</v>
      </c>
      <c r="AW47" s="22">
        <v>1.556051705105425</v>
      </c>
      <c r="AX47" s="22">
        <v>0</v>
      </c>
      <c r="AY47" s="22">
        <v>0</v>
      </c>
      <c r="AZ47" s="23">
        <v>8.653809689225806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0.06778344951612904</v>
      </c>
      <c r="BG47" s="22">
        <v>0</v>
      </c>
      <c r="BH47" s="22">
        <v>0</v>
      </c>
      <c r="BI47" s="22">
        <v>0</v>
      </c>
      <c r="BJ47" s="23">
        <v>0.28363998696774195</v>
      </c>
      <c r="BK47" s="24">
        <f>SUM(C47:BJ47)</f>
        <v>23.212630590234454</v>
      </c>
    </row>
    <row r="48" spans="1:63" s="25" customFormat="1" ht="15">
      <c r="A48" s="20"/>
      <c r="B48" s="7" t="s">
        <v>130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0.10178671303225806</v>
      </c>
      <c r="I48" s="22">
        <v>27.58610140835484</v>
      </c>
      <c r="J48" s="22">
        <v>0</v>
      </c>
      <c r="K48" s="22">
        <v>0</v>
      </c>
      <c r="L48" s="23">
        <v>6.627669793548387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0.016244288709677417</v>
      </c>
      <c r="S48" s="22">
        <v>0</v>
      </c>
      <c r="T48" s="22">
        <v>0</v>
      </c>
      <c r="U48" s="22">
        <v>0</v>
      </c>
      <c r="V48" s="23">
        <v>0.021659051612903227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0.15040586329032257</v>
      </c>
      <c r="AW48" s="22">
        <v>2.702808064436868</v>
      </c>
      <c r="AX48" s="22">
        <v>0</v>
      </c>
      <c r="AY48" s="22">
        <v>0</v>
      </c>
      <c r="AZ48" s="23">
        <v>6.288693567483871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0.08811154290322579</v>
      </c>
      <c r="BG48" s="22">
        <v>0</v>
      </c>
      <c r="BH48" s="22">
        <v>0</v>
      </c>
      <c r="BI48" s="22">
        <v>0</v>
      </c>
      <c r="BJ48" s="23">
        <v>1.1676130838709677</v>
      </c>
      <c r="BK48" s="24">
        <f>SUM(C48:BJ48)</f>
        <v>44.751093377243315</v>
      </c>
    </row>
    <row r="49" spans="1:63" s="25" customFormat="1" ht="15">
      <c r="A49" s="20"/>
      <c r="B49" s="7" t="s">
        <v>131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0.20790448270967743</v>
      </c>
      <c r="I49" s="22">
        <v>0.6390187258064516</v>
      </c>
      <c r="J49" s="22">
        <v>0</v>
      </c>
      <c r="K49" s="22">
        <v>0</v>
      </c>
      <c r="L49" s="23">
        <v>1.8035450712258065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0.3245253169677419</v>
      </c>
      <c r="S49" s="22">
        <v>0.005195274193548387</v>
      </c>
      <c r="T49" s="22">
        <v>0</v>
      </c>
      <c r="U49" s="22">
        <v>0</v>
      </c>
      <c r="V49" s="23">
        <v>0.9784399155483869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0.768218600483871</v>
      </c>
      <c r="AW49" s="22">
        <v>1.4929544214646828</v>
      </c>
      <c r="AX49" s="22">
        <v>0.07120845141935483</v>
      </c>
      <c r="AY49" s="22">
        <v>0</v>
      </c>
      <c r="AZ49" s="23">
        <v>9.233286277129032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1.3813705086129031</v>
      </c>
      <c r="BG49" s="22">
        <v>7.946358737290322</v>
      </c>
      <c r="BH49" s="22">
        <v>0</v>
      </c>
      <c r="BI49" s="22">
        <v>0</v>
      </c>
      <c r="BJ49" s="23">
        <v>3.708022282774194</v>
      </c>
      <c r="BK49" s="24">
        <f>SUM(C49:BJ49)</f>
        <v>28.56004806562597</v>
      </c>
    </row>
    <row r="50" spans="1:63" s="25" customFormat="1" ht="15">
      <c r="A50" s="20"/>
      <c r="B50" s="7" t="s">
        <v>132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0.03722193064516129</v>
      </c>
      <c r="I50" s="22">
        <v>5.3960467741935485</v>
      </c>
      <c r="J50" s="22">
        <v>0</v>
      </c>
      <c r="K50" s="22">
        <v>0</v>
      </c>
      <c r="L50" s="23">
        <v>5.07714040983871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0.002698023387096774</v>
      </c>
      <c r="S50" s="22">
        <v>1.37167509</v>
      </c>
      <c r="T50" s="22">
        <v>0</v>
      </c>
      <c r="U50" s="22">
        <v>0</v>
      </c>
      <c r="V50" s="23">
        <v>1.206448137774194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0.011851985483870968</v>
      </c>
      <c r="AW50" s="22">
        <v>2.1549064515951537</v>
      </c>
      <c r="AX50" s="22">
        <v>0</v>
      </c>
      <c r="AY50" s="22">
        <v>0</v>
      </c>
      <c r="AZ50" s="23">
        <v>7.819337417774193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0.02208779112903226</v>
      </c>
      <c r="BG50" s="22">
        <v>0</v>
      </c>
      <c r="BH50" s="22">
        <v>0</v>
      </c>
      <c r="BI50" s="22">
        <v>0</v>
      </c>
      <c r="BJ50" s="23">
        <v>1.1313258870967742</v>
      </c>
      <c r="BK50" s="24">
        <f>SUM(C50:BJ50)</f>
        <v>24.230739898917733</v>
      </c>
    </row>
    <row r="51" spans="1:63" s="25" customFormat="1" ht="15">
      <c r="A51" s="20"/>
      <c r="B51" s="7" t="s">
        <v>133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0.31775390816129034</v>
      </c>
      <c r="I51" s="22">
        <v>0.7635454432258066</v>
      </c>
      <c r="J51" s="22">
        <v>1.0294509677419355</v>
      </c>
      <c r="K51" s="22">
        <v>0</v>
      </c>
      <c r="L51" s="23">
        <v>5.638226969709677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0.2789106092580645</v>
      </c>
      <c r="S51" s="22">
        <v>0</v>
      </c>
      <c r="T51" s="22">
        <v>5.157714192419354</v>
      </c>
      <c r="U51" s="22">
        <v>0</v>
      </c>
      <c r="V51" s="23">
        <v>1.157711922258065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0.709263723</v>
      </c>
      <c r="AW51" s="22">
        <v>0.6996462010702621</v>
      </c>
      <c r="AX51" s="22">
        <v>0</v>
      </c>
      <c r="AY51" s="22">
        <v>0</v>
      </c>
      <c r="AZ51" s="23">
        <v>11.918206092161293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0.9779865502258065</v>
      </c>
      <c r="BG51" s="22">
        <v>0.04616433870967742</v>
      </c>
      <c r="BH51" s="22">
        <v>0</v>
      </c>
      <c r="BI51" s="22">
        <v>0</v>
      </c>
      <c r="BJ51" s="23">
        <v>3.6751734855483873</v>
      </c>
      <c r="BK51" s="24">
        <f>SUM(C51:BJ51)</f>
        <v>32.369754403489615</v>
      </c>
    </row>
    <row r="52" spans="1:63" s="25" customFormat="1" ht="15">
      <c r="A52" s="20"/>
      <c r="B52" s="7" t="s">
        <v>134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0.09821122125806452</v>
      </c>
      <c r="I52" s="22">
        <v>16.014440322580647</v>
      </c>
      <c r="J52" s="22">
        <v>0</v>
      </c>
      <c r="K52" s="22">
        <v>0</v>
      </c>
      <c r="L52" s="23">
        <v>0.059787243870967746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0.03363032467741936</v>
      </c>
      <c r="S52" s="22">
        <v>0</v>
      </c>
      <c r="T52" s="22">
        <v>0</v>
      </c>
      <c r="U52" s="22">
        <v>0</v>
      </c>
      <c r="V52" s="23">
        <v>0.42705174193548384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0.0010670032258064516</v>
      </c>
      <c r="AW52" s="22">
        <v>6.40201935489999</v>
      </c>
      <c r="AX52" s="22">
        <v>0</v>
      </c>
      <c r="AY52" s="22">
        <v>0</v>
      </c>
      <c r="AZ52" s="23">
        <v>3.8518816451612903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0.009048187161290324</v>
      </c>
      <c r="BG52" s="22">
        <v>0</v>
      </c>
      <c r="BH52" s="22">
        <v>0</v>
      </c>
      <c r="BI52" s="22">
        <v>0</v>
      </c>
      <c r="BJ52" s="23">
        <v>0</v>
      </c>
      <c r="BK52" s="24">
        <f aca="true" t="shared" si="5" ref="BK52:BK115">SUM(C52:BJ52)</f>
        <v>26.897137044770957</v>
      </c>
    </row>
    <row r="53" spans="1:63" s="25" customFormat="1" ht="15">
      <c r="A53" s="20"/>
      <c r="B53" s="7" t="s">
        <v>135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0.31422122325806456</v>
      </c>
      <c r="I53" s="22">
        <v>8.526853470967742</v>
      </c>
      <c r="J53" s="22">
        <v>0</v>
      </c>
      <c r="K53" s="22">
        <v>0</v>
      </c>
      <c r="L53" s="23">
        <v>7.091345889032258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0.11129434512903225</v>
      </c>
      <c r="S53" s="22">
        <v>0.010260954838709677</v>
      </c>
      <c r="T53" s="22">
        <v>2.1058500790322583</v>
      </c>
      <c r="U53" s="22">
        <v>0</v>
      </c>
      <c r="V53" s="23">
        <v>0.494064975483871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0.3334168166774194</v>
      </c>
      <c r="AW53" s="22">
        <v>1.0942876207360983</v>
      </c>
      <c r="AX53" s="22">
        <v>0</v>
      </c>
      <c r="AY53" s="22">
        <v>0</v>
      </c>
      <c r="AZ53" s="23">
        <v>14.337349885258064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0.41650598158064517</v>
      </c>
      <c r="BG53" s="22">
        <v>0.5113289007096774</v>
      </c>
      <c r="BH53" s="22">
        <v>0</v>
      </c>
      <c r="BI53" s="22">
        <v>0</v>
      </c>
      <c r="BJ53" s="23">
        <v>0.8878698733548389</v>
      </c>
      <c r="BK53" s="24">
        <f t="shared" si="5"/>
        <v>36.23465001605868</v>
      </c>
    </row>
    <row r="54" spans="1:63" s="25" customFormat="1" ht="15">
      <c r="A54" s="20"/>
      <c r="B54" s="7" t="s">
        <v>136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0.2225802268387097</v>
      </c>
      <c r="I54" s="22">
        <v>3.736202612419355</v>
      </c>
      <c r="J54" s="22">
        <v>0</v>
      </c>
      <c r="K54" s="22">
        <v>0</v>
      </c>
      <c r="L54" s="23">
        <v>0.6564744069032259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0.4237184631935484</v>
      </c>
      <c r="S54" s="22">
        <v>0</v>
      </c>
      <c r="T54" s="22">
        <v>0.5141320967741936</v>
      </c>
      <c r="U54" s="22">
        <v>0</v>
      </c>
      <c r="V54" s="23">
        <v>1.350287647903226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0.6840256921935485</v>
      </c>
      <c r="AW54" s="22">
        <v>5.043531508422161</v>
      </c>
      <c r="AX54" s="22">
        <v>0</v>
      </c>
      <c r="AY54" s="22">
        <v>0</v>
      </c>
      <c r="AZ54" s="23">
        <v>19.412157600096776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0.8491281389999998</v>
      </c>
      <c r="BG54" s="22">
        <v>0.7293216048709676</v>
      </c>
      <c r="BH54" s="22">
        <v>0</v>
      </c>
      <c r="BI54" s="22">
        <v>0</v>
      </c>
      <c r="BJ54" s="23">
        <v>5.255225879064518</v>
      </c>
      <c r="BK54" s="24">
        <f t="shared" si="5"/>
        <v>38.876785877680234</v>
      </c>
    </row>
    <row r="55" spans="1:63" s="25" customFormat="1" ht="15">
      <c r="A55" s="20"/>
      <c r="B55" s="7" t="s">
        <v>137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0.024670184999999997</v>
      </c>
      <c r="I55" s="22">
        <v>49.59785519029032</v>
      </c>
      <c r="J55" s="22">
        <v>2.0299129032258065</v>
      </c>
      <c r="K55" s="22">
        <v>0</v>
      </c>
      <c r="L55" s="23">
        <v>0.24973013277419356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0.0384284662580645</v>
      </c>
      <c r="S55" s="22">
        <v>0</v>
      </c>
      <c r="T55" s="22">
        <v>0</v>
      </c>
      <c r="U55" s="22">
        <v>0</v>
      </c>
      <c r="V55" s="23">
        <v>0.09975334032258064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0.034800785741935486</v>
      </c>
      <c r="AW55" s="22">
        <v>3.5141730600849606</v>
      </c>
      <c r="AX55" s="22">
        <v>0</v>
      </c>
      <c r="AY55" s="22">
        <v>0</v>
      </c>
      <c r="AZ55" s="23">
        <v>2.899049285870968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0.057635440967741945</v>
      </c>
      <c r="BG55" s="22">
        <v>0.05240085483870968</v>
      </c>
      <c r="BH55" s="22">
        <v>5.240075003709676</v>
      </c>
      <c r="BI55" s="22">
        <v>0</v>
      </c>
      <c r="BJ55" s="23">
        <v>0.10130087096774194</v>
      </c>
      <c r="BK55" s="24">
        <f t="shared" si="5"/>
        <v>63.939785520052695</v>
      </c>
    </row>
    <row r="56" spans="1:63" s="25" customFormat="1" ht="15">
      <c r="A56" s="20"/>
      <c r="B56" s="7" t="s">
        <v>138</v>
      </c>
      <c r="C56" s="21">
        <v>0</v>
      </c>
      <c r="D56" s="22">
        <v>0</v>
      </c>
      <c r="E56" s="22">
        <v>0</v>
      </c>
      <c r="F56" s="22">
        <v>0</v>
      </c>
      <c r="G56" s="23">
        <v>0</v>
      </c>
      <c r="H56" s="21">
        <v>0.019904459032258064</v>
      </c>
      <c r="I56" s="22">
        <v>20.64081522370968</v>
      </c>
      <c r="J56" s="22">
        <v>0</v>
      </c>
      <c r="K56" s="22">
        <v>0</v>
      </c>
      <c r="L56" s="23">
        <v>0.3877415769032259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0.032298491967741934</v>
      </c>
      <c r="S56" s="22">
        <v>4.303667096774194</v>
      </c>
      <c r="T56" s="22">
        <v>0</v>
      </c>
      <c r="U56" s="22">
        <v>0</v>
      </c>
      <c r="V56" s="23">
        <v>0.1337341957096774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0.06303891029032259</v>
      </c>
      <c r="AW56" s="22">
        <v>1.3650743444254663</v>
      </c>
      <c r="AX56" s="22">
        <v>0</v>
      </c>
      <c r="AY56" s="22">
        <v>0</v>
      </c>
      <c r="AZ56" s="23">
        <v>2.29852084516129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0.06579067803225806</v>
      </c>
      <c r="BG56" s="22">
        <v>0</v>
      </c>
      <c r="BH56" s="22">
        <v>0</v>
      </c>
      <c r="BI56" s="22">
        <v>0</v>
      </c>
      <c r="BJ56" s="23">
        <v>0</v>
      </c>
      <c r="BK56" s="24">
        <f t="shared" si="5"/>
        <v>29.310585822006118</v>
      </c>
    </row>
    <row r="57" spans="1:63" s="25" customFormat="1" ht="15">
      <c r="A57" s="20"/>
      <c r="B57" s="7" t="s">
        <v>139</v>
      </c>
      <c r="C57" s="21">
        <v>0</v>
      </c>
      <c r="D57" s="22">
        <v>0</v>
      </c>
      <c r="E57" s="22">
        <v>0</v>
      </c>
      <c r="F57" s="22">
        <v>0</v>
      </c>
      <c r="G57" s="23">
        <v>0</v>
      </c>
      <c r="H57" s="21">
        <v>0.04677401167741936</v>
      </c>
      <c r="I57" s="22">
        <v>0.006666463064516127</v>
      </c>
      <c r="J57" s="22">
        <v>0</v>
      </c>
      <c r="K57" s="22">
        <v>0</v>
      </c>
      <c r="L57" s="23">
        <v>0.14290857245161293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0.0812372765483871</v>
      </c>
      <c r="S57" s="22">
        <v>1.1183329194193548</v>
      </c>
      <c r="T57" s="22">
        <v>0</v>
      </c>
      <c r="U57" s="22">
        <v>0</v>
      </c>
      <c r="V57" s="23">
        <v>0.04751533574193549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0.5883869812580647</v>
      </c>
      <c r="AW57" s="22">
        <v>0.2904512353552663</v>
      </c>
      <c r="AX57" s="22">
        <v>0</v>
      </c>
      <c r="AY57" s="22">
        <v>0</v>
      </c>
      <c r="AZ57" s="23">
        <v>2.5078617395806453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0.37382069996774187</v>
      </c>
      <c r="BG57" s="22">
        <v>0.23359972945161284</v>
      </c>
      <c r="BH57" s="22">
        <v>0</v>
      </c>
      <c r="BI57" s="22">
        <v>0</v>
      </c>
      <c r="BJ57" s="23">
        <v>0.7275787216129033</v>
      </c>
      <c r="BK57" s="24">
        <f t="shared" si="5"/>
        <v>6.16513368612946</v>
      </c>
    </row>
    <row r="58" spans="1:63" s="25" customFormat="1" ht="15">
      <c r="A58" s="20"/>
      <c r="B58" s="7" t="s">
        <v>140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0.05764217558064516</v>
      </c>
      <c r="I58" s="22">
        <v>0.08973223790322582</v>
      </c>
      <c r="J58" s="22">
        <v>0</v>
      </c>
      <c r="K58" s="22">
        <v>0</v>
      </c>
      <c r="L58" s="23">
        <v>0.10877769983870962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0.08151440151612903</v>
      </c>
      <c r="S58" s="22">
        <v>0</v>
      </c>
      <c r="T58" s="22">
        <v>0</v>
      </c>
      <c r="U58" s="22">
        <v>0</v>
      </c>
      <c r="V58" s="23">
        <v>0.6261432881935484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0.7113512642903225</v>
      </c>
      <c r="AW58" s="22">
        <v>0.9699450153828905</v>
      </c>
      <c r="AX58" s="22">
        <v>0</v>
      </c>
      <c r="AY58" s="22">
        <v>0</v>
      </c>
      <c r="AZ58" s="23">
        <v>2.3903084164838706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0.3909813783870967</v>
      </c>
      <c r="BG58" s="22">
        <v>0.9350818527741932</v>
      </c>
      <c r="BH58" s="22">
        <v>0</v>
      </c>
      <c r="BI58" s="22">
        <v>0</v>
      </c>
      <c r="BJ58" s="23">
        <v>0.4419288811935484</v>
      </c>
      <c r="BK58" s="24">
        <f t="shared" si="5"/>
        <v>6.80340661154418</v>
      </c>
    </row>
    <row r="59" spans="1:63" s="25" customFormat="1" ht="15">
      <c r="A59" s="20"/>
      <c r="B59" s="7" t="s">
        <v>141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0.07674543361290323</v>
      </c>
      <c r="I59" s="22">
        <v>0.011867852903225805</v>
      </c>
      <c r="J59" s="22">
        <v>0</v>
      </c>
      <c r="K59" s="22">
        <v>0</v>
      </c>
      <c r="L59" s="23">
        <v>0.19786348087096772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0.06211976148387098</v>
      </c>
      <c r="S59" s="22">
        <v>0</v>
      </c>
      <c r="T59" s="22">
        <v>0</v>
      </c>
      <c r="U59" s="22">
        <v>0</v>
      </c>
      <c r="V59" s="23">
        <v>0.06593251612903225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12.52024161780645</v>
      </c>
      <c r="AW59" s="22">
        <v>5.790475729676801</v>
      </c>
      <c r="AX59" s="22">
        <v>0</v>
      </c>
      <c r="AY59" s="22">
        <v>0</v>
      </c>
      <c r="AZ59" s="23">
        <v>137.8825273944838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1.4793600830645162</v>
      </c>
      <c r="BG59" s="22">
        <v>0.00695419822580645</v>
      </c>
      <c r="BH59" s="22">
        <v>0</v>
      </c>
      <c r="BI59" s="22">
        <v>0</v>
      </c>
      <c r="BJ59" s="23">
        <v>6.340794059774194</v>
      </c>
      <c r="BK59" s="24">
        <f t="shared" si="5"/>
        <v>164.43488212803155</v>
      </c>
    </row>
    <row r="60" spans="1:63" s="25" customFormat="1" ht="15">
      <c r="A60" s="20"/>
      <c r="B60" s="7" t="s">
        <v>142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0.14990168387096775</v>
      </c>
      <c r="I60" s="22">
        <v>0</v>
      </c>
      <c r="J60" s="22">
        <v>0</v>
      </c>
      <c r="K60" s="22">
        <v>0</v>
      </c>
      <c r="L60" s="23">
        <v>0.741242250032258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0.06643763074193547</v>
      </c>
      <c r="S60" s="22">
        <v>0.030843967741935485</v>
      </c>
      <c r="T60" s="22">
        <v>0</v>
      </c>
      <c r="U60" s="22">
        <v>0</v>
      </c>
      <c r="V60" s="23">
        <v>0.24675174193548388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6.754897796096774</v>
      </c>
      <c r="AW60" s="22">
        <v>3.261997410228356</v>
      </c>
      <c r="AX60" s="22">
        <v>0</v>
      </c>
      <c r="AY60" s="22">
        <v>0</v>
      </c>
      <c r="AZ60" s="23">
        <v>66.65778464974196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1.7767949382903228</v>
      </c>
      <c r="BG60" s="22">
        <v>4.388811371032259</v>
      </c>
      <c r="BH60" s="22">
        <v>0</v>
      </c>
      <c r="BI60" s="22">
        <v>0</v>
      </c>
      <c r="BJ60" s="23">
        <v>8.256090667967744</v>
      </c>
      <c r="BK60" s="24">
        <f t="shared" si="5"/>
        <v>92.33155410767999</v>
      </c>
    </row>
    <row r="61" spans="1:63" s="25" customFormat="1" ht="15">
      <c r="A61" s="20"/>
      <c r="B61" s="7" t="s">
        <v>143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0.15706083477419355</v>
      </c>
      <c r="I61" s="22">
        <v>0</v>
      </c>
      <c r="J61" s="22">
        <v>0</v>
      </c>
      <c r="K61" s="22">
        <v>0</v>
      </c>
      <c r="L61" s="23">
        <v>0.4924753161290323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0.08007252187096775</v>
      </c>
      <c r="S61" s="22">
        <v>0</v>
      </c>
      <c r="T61" s="22">
        <v>0</v>
      </c>
      <c r="U61" s="22">
        <v>0</v>
      </c>
      <c r="V61" s="23">
        <v>0.5125460082580645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11.56875789606452</v>
      </c>
      <c r="AW61" s="22">
        <v>7.623229098181353</v>
      </c>
      <c r="AX61" s="22">
        <v>0</v>
      </c>
      <c r="AY61" s="22">
        <v>0</v>
      </c>
      <c r="AZ61" s="23">
        <v>73.26328208935483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4.117290466903225</v>
      </c>
      <c r="BG61" s="22">
        <v>0.32148884322580645</v>
      </c>
      <c r="BH61" s="22">
        <v>0</v>
      </c>
      <c r="BI61" s="22">
        <v>0</v>
      </c>
      <c r="BJ61" s="23">
        <v>11.150527844161294</v>
      </c>
      <c r="BK61" s="24">
        <f t="shared" si="5"/>
        <v>109.28673091892328</v>
      </c>
    </row>
    <row r="62" spans="1:63" s="25" customFormat="1" ht="15">
      <c r="A62" s="20"/>
      <c r="B62" s="7" t="s">
        <v>144</v>
      </c>
      <c r="C62" s="21">
        <v>0</v>
      </c>
      <c r="D62" s="22">
        <v>0</v>
      </c>
      <c r="E62" s="22">
        <v>0</v>
      </c>
      <c r="F62" s="22">
        <v>0</v>
      </c>
      <c r="G62" s="23">
        <v>0</v>
      </c>
      <c r="H62" s="21">
        <v>0.17650526612903225</v>
      </c>
      <c r="I62" s="22">
        <v>21.902495554129032</v>
      </c>
      <c r="J62" s="22">
        <v>0.11312410338709676</v>
      </c>
      <c r="K62" s="22">
        <v>0</v>
      </c>
      <c r="L62" s="23">
        <v>5.184361952838708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0.17245501751612902</v>
      </c>
      <c r="S62" s="22">
        <v>23.061310158741936</v>
      </c>
      <c r="T62" s="22">
        <v>0</v>
      </c>
      <c r="U62" s="22">
        <v>0</v>
      </c>
      <c r="V62" s="23">
        <v>1.6062111412903228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0.8037927775806452</v>
      </c>
      <c r="AW62" s="22">
        <v>0.7109332847077087</v>
      </c>
      <c r="AX62" s="22">
        <v>0</v>
      </c>
      <c r="AY62" s="22">
        <v>0</v>
      </c>
      <c r="AZ62" s="23">
        <v>4.6467876878064525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0.7908364597741933</v>
      </c>
      <c r="BG62" s="22">
        <v>1.1911136425161288</v>
      </c>
      <c r="BH62" s="22">
        <v>0.112822957</v>
      </c>
      <c r="BI62" s="22">
        <v>0</v>
      </c>
      <c r="BJ62" s="23">
        <v>0.8916947111612905</v>
      </c>
      <c r="BK62" s="24">
        <f t="shared" si="5"/>
        <v>61.36444471457867</v>
      </c>
    </row>
    <row r="63" spans="1:63" s="25" customFormat="1" ht="15">
      <c r="A63" s="20"/>
      <c r="B63" s="7" t="s">
        <v>145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0.05404203919354839</v>
      </c>
      <c r="I63" s="22">
        <v>0</v>
      </c>
      <c r="J63" s="22">
        <v>0</v>
      </c>
      <c r="K63" s="22">
        <v>0</v>
      </c>
      <c r="L63" s="23">
        <v>0.208845644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0.010562762806451615</v>
      </c>
      <c r="S63" s="22">
        <v>0</v>
      </c>
      <c r="T63" s="22">
        <v>0</v>
      </c>
      <c r="U63" s="22">
        <v>0</v>
      </c>
      <c r="V63" s="23">
        <v>0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4.798766696032257</v>
      </c>
      <c r="AW63" s="22">
        <v>4.7563950953311664</v>
      </c>
      <c r="AX63" s="22">
        <v>0</v>
      </c>
      <c r="AY63" s="22">
        <v>0</v>
      </c>
      <c r="AZ63" s="23">
        <v>30.20976620035485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1.1818230018064515</v>
      </c>
      <c r="BG63" s="22">
        <v>0.0221878914516129</v>
      </c>
      <c r="BH63" s="22">
        <v>0</v>
      </c>
      <c r="BI63" s="22">
        <v>0</v>
      </c>
      <c r="BJ63" s="23">
        <v>2.7518980062903227</v>
      </c>
      <c r="BK63" s="24">
        <f t="shared" si="5"/>
        <v>43.99428733726666</v>
      </c>
    </row>
    <row r="64" spans="1:63" s="25" customFormat="1" ht="15">
      <c r="A64" s="20"/>
      <c r="B64" s="7" t="s">
        <v>146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0.11714682422580644</v>
      </c>
      <c r="I64" s="22">
        <v>0</v>
      </c>
      <c r="J64" s="22">
        <v>0</v>
      </c>
      <c r="K64" s="22">
        <v>0</v>
      </c>
      <c r="L64" s="23">
        <v>0.20161704987096774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0.05005409535483871</v>
      </c>
      <c r="S64" s="22">
        <v>0</v>
      </c>
      <c r="T64" s="22">
        <v>0</v>
      </c>
      <c r="U64" s="22">
        <v>0</v>
      </c>
      <c r="V64" s="23">
        <v>0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2.7029710774516116</v>
      </c>
      <c r="AW64" s="22">
        <v>1.032134709132966</v>
      </c>
      <c r="AX64" s="22">
        <v>0</v>
      </c>
      <c r="AY64" s="22">
        <v>0</v>
      </c>
      <c r="AZ64" s="23">
        <v>46.885229177483865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0.28626122322580644</v>
      </c>
      <c r="BG64" s="22">
        <v>0.07138683870967742</v>
      </c>
      <c r="BH64" s="22">
        <v>0</v>
      </c>
      <c r="BI64" s="22">
        <v>0</v>
      </c>
      <c r="BJ64" s="23">
        <v>1.8337419689354837</v>
      </c>
      <c r="BK64" s="24">
        <f t="shared" si="5"/>
        <v>53.18054296439102</v>
      </c>
    </row>
    <row r="65" spans="1:63" s="25" customFormat="1" ht="15">
      <c r="A65" s="20"/>
      <c r="B65" s="7" t="s">
        <v>147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0.08613768096774192</v>
      </c>
      <c r="I65" s="22">
        <v>0</v>
      </c>
      <c r="J65" s="22">
        <v>0</v>
      </c>
      <c r="K65" s="22">
        <v>0</v>
      </c>
      <c r="L65" s="23">
        <v>0.030815452064516132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0.021573969483870973</v>
      </c>
      <c r="S65" s="22">
        <v>0</v>
      </c>
      <c r="T65" s="22">
        <v>0</v>
      </c>
      <c r="U65" s="22">
        <v>0</v>
      </c>
      <c r="V65" s="23">
        <v>0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3.734679735709677</v>
      </c>
      <c r="AW65" s="22">
        <v>1.9538352164169908</v>
      </c>
      <c r="AX65" s="22">
        <v>0</v>
      </c>
      <c r="AY65" s="22">
        <v>0</v>
      </c>
      <c r="AZ65" s="23">
        <v>34.64511619251612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0.30218297474193556</v>
      </c>
      <c r="BG65" s="22">
        <v>6.036314724677421</v>
      </c>
      <c r="BH65" s="22">
        <v>0</v>
      </c>
      <c r="BI65" s="22">
        <v>0</v>
      </c>
      <c r="BJ65" s="23">
        <v>0.3393918951612903</v>
      </c>
      <c r="BK65" s="24">
        <f t="shared" si="5"/>
        <v>47.15004784173957</v>
      </c>
    </row>
    <row r="66" spans="1:63" s="25" customFormat="1" ht="15">
      <c r="A66" s="20"/>
      <c r="B66" s="7" t="s">
        <v>148</v>
      </c>
      <c r="C66" s="21">
        <v>0</v>
      </c>
      <c r="D66" s="22">
        <v>0</v>
      </c>
      <c r="E66" s="22">
        <v>0</v>
      </c>
      <c r="F66" s="22">
        <v>0</v>
      </c>
      <c r="G66" s="23">
        <v>0</v>
      </c>
      <c r="H66" s="21">
        <v>0.14154350358064519</v>
      </c>
      <c r="I66" s="22">
        <v>0</v>
      </c>
      <c r="J66" s="22">
        <v>0</v>
      </c>
      <c r="K66" s="22">
        <v>0</v>
      </c>
      <c r="L66" s="23">
        <v>0.18318103483870968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0.04458881635483871</v>
      </c>
      <c r="S66" s="22">
        <v>0</v>
      </c>
      <c r="T66" s="22">
        <v>0</v>
      </c>
      <c r="U66" s="22">
        <v>0</v>
      </c>
      <c r="V66" s="23">
        <v>0.054231227419354835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4.381775545709678</v>
      </c>
      <c r="AW66" s="22">
        <v>7.229796328351862</v>
      </c>
      <c r="AX66" s="22">
        <v>0</v>
      </c>
      <c r="AY66" s="22">
        <v>0</v>
      </c>
      <c r="AZ66" s="23">
        <v>42.68675213409677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1.6214780713225805</v>
      </c>
      <c r="BG66" s="22">
        <v>2.0320395838709677</v>
      </c>
      <c r="BH66" s="22">
        <v>0</v>
      </c>
      <c r="BI66" s="22">
        <v>0</v>
      </c>
      <c r="BJ66" s="23">
        <v>4.942648513451612</v>
      </c>
      <c r="BK66" s="24">
        <f t="shared" si="5"/>
        <v>63.318034758997015</v>
      </c>
    </row>
    <row r="67" spans="1:63" s="25" customFormat="1" ht="15">
      <c r="A67" s="20"/>
      <c r="B67" s="7" t="s">
        <v>149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0.19135915290322578</v>
      </c>
      <c r="I67" s="22">
        <v>0.002354234838709678</v>
      </c>
      <c r="J67" s="22">
        <v>0</v>
      </c>
      <c r="K67" s="22">
        <v>0</v>
      </c>
      <c r="L67" s="23">
        <v>0.25837727354838713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0.07980887767741937</v>
      </c>
      <c r="S67" s="22">
        <v>0</v>
      </c>
      <c r="T67" s="22">
        <v>0</v>
      </c>
      <c r="U67" s="22">
        <v>0</v>
      </c>
      <c r="V67" s="23">
        <v>0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9.291650610709679</v>
      </c>
      <c r="AW67" s="22">
        <v>10.530410338167735</v>
      </c>
      <c r="AX67" s="22">
        <v>0</v>
      </c>
      <c r="AY67" s="22">
        <v>0</v>
      </c>
      <c r="AZ67" s="23">
        <v>112.21268473767746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0.9527781469354839</v>
      </c>
      <c r="BG67" s="22">
        <v>0.008628529838709677</v>
      </c>
      <c r="BH67" s="22">
        <v>0</v>
      </c>
      <c r="BI67" s="22">
        <v>0</v>
      </c>
      <c r="BJ67" s="23">
        <v>5.31978109167742</v>
      </c>
      <c r="BK67" s="24">
        <f t="shared" si="5"/>
        <v>138.84783299397424</v>
      </c>
    </row>
    <row r="68" spans="1:63" s="25" customFormat="1" ht="15">
      <c r="A68" s="20"/>
      <c r="B68" s="7" t="s">
        <v>150</v>
      </c>
      <c r="C68" s="21">
        <v>0</v>
      </c>
      <c r="D68" s="22">
        <v>2.6736097741935483</v>
      </c>
      <c r="E68" s="22">
        <v>0</v>
      </c>
      <c r="F68" s="22">
        <v>0</v>
      </c>
      <c r="G68" s="23">
        <v>0</v>
      </c>
      <c r="H68" s="21">
        <v>0.23382291422580648</v>
      </c>
      <c r="I68" s="22">
        <v>0</v>
      </c>
      <c r="J68" s="22">
        <v>0</v>
      </c>
      <c r="K68" s="22">
        <v>0</v>
      </c>
      <c r="L68" s="23">
        <v>0.28189146532258064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0.037372414774193535</v>
      </c>
      <c r="S68" s="22">
        <v>0</v>
      </c>
      <c r="T68" s="22">
        <v>0</v>
      </c>
      <c r="U68" s="22">
        <v>0</v>
      </c>
      <c r="V68" s="23">
        <v>0.005812195161290323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2.4635227721612907</v>
      </c>
      <c r="AW68" s="22">
        <v>4.742403009796859</v>
      </c>
      <c r="AX68" s="22">
        <v>0</v>
      </c>
      <c r="AY68" s="22">
        <v>0</v>
      </c>
      <c r="AZ68" s="23">
        <v>9.892448494677419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0.4610555279354839</v>
      </c>
      <c r="BG68" s="22">
        <v>0.9151503994193549</v>
      </c>
      <c r="BH68" s="22">
        <v>0</v>
      </c>
      <c r="BI68" s="22">
        <v>0</v>
      </c>
      <c r="BJ68" s="23">
        <v>1.154242457064516</v>
      </c>
      <c r="BK68" s="24">
        <f t="shared" si="5"/>
        <v>22.861331424732345</v>
      </c>
    </row>
    <row r="69" spans="1:63" s="25" customFormat="1" ht="15">
      <c r="A69" s="20"/>
      <c r="B69" s="7" t="s">
        <v>151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0.14831399580645155</v>
      </c>
      <c r="I69" s="22">
        <v>0.002858582258064516</v>
      </c>
      <c r="J69" s="22">
        <v>0</v>
      </c>
      <c r="K69" s="22">
        <v>0</v>
      </c>
      <c r="L69" s="23">
        <v>0.39577997848387103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0.07654069858064515</v>
      </c>
      <c r="S69" s="22">
        <v>0</v>
      </c>
      <c r="T69" s="22">
        <v>0</v>
      </c>
      <c r="U69" s="22">
        <v>0</v>
      </c>
      <c r="V69" s="23">
        <v>0.02858582258064516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2.871158165451613</v>
      </c>
      <c r="AW69" s="22">
        <v>6.878885364973623</v>
      </c>
      <c r="AX69" s="22">
        <v>0</v>
      </c>
      <c r="AY69" s="22">
        <v>0</v>
      </c>
      <c r="AZ69" s="23">
        <v>19.917772394225807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0.8116654797419354</v>
      </c>
      <c r="BG69" s="22">
        <v>0</v>
      </c>
      <c r="BH69" s="22">
        <v>0</v>
      </c>
      <c r="BI69" s="22">
        <v>0</v>
      </c>
      <c r="BJ69" s="23">
        <v>1.9381891291612903</v>
      </c>
      <c r="BK69" s="24">
        <f t="shared" si="5"/>
        <v>33.069749611263944</v>
      </c>
    </row>
    <row r="70" spans="1:63" s="25" customFormat="1" ht="15">
      <c r="A70" s="20"/>
      <c r="B70" s="7" t="s">
        <v>152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0.3219720237419355</v>
      </c>
      <c r="I70" s="22">
        <v>0</v>
      </c>
      <c r="J70" s="22">
        <v>0</v>
      </c>
      <c r="K70" s="22">
        <v>0</v>
      </c>
      <c r="L70" s="23">
        <v>0.7953337820645161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0.07488825687096773</v>
      </c>
      <c r="S70" s="22">
        <v>0</v>
      </c>
      <c r="T70" s="22">
        <v>0</v>
      </c>
      <c r="U70" s="22">
        <v>0</v>
      </c>
      <c r="V70" s="23">
        <v>0.10315001561290324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2.7468201120645164</v>
      </c>
      <c r="AW70" s="22">
        <v>4.471640314786231</v>
      </c>
      <c r="AX70" s="22">
        <v>0</v>
      </c>
      <c r="AY70" s="22">
        <v>0</v>
      </c>
      <c r="AZ70" s="23">
        <v>16.98706626045161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0.6324416263225805</v>
      </c>
      <c r="BG70" s="22">
        <v>0.11130987096774193</v>
      </c>
      <c r="BH70" s="22">
        <v>0</v>
      </c>
      <c r="BI70" s="22">
        <v>0</v>
      </c>
      <c r="BJ70" s="23">
        <v>1.09837390583871</v>
      </c>
      <c r="BK70" s="24">
        <f t="shared" si="5"/>
        <v>27.34299616872171</v>
      </c>
    </row>
    <row r="71" spans="1:63" s="25" customFormat="1" ht="15">
      <c r="A71" s="20"/>
      <c r="B71" s="7" t="s">
        <v>153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0.1987178968387097</v>
      </c>
      <c r="I71" s="22">
        <v>0</v>
      </c>
      <c r="J71" s="22">
        <v>0</v>
      </c>
      <c r="K71" s="22">
        <v>0</v>
      </c>
      <c r="L71" s="23">
        <v>0.6487075883870969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0.02547394625806452</v>
      </c>
      <c r="S71" s="22">
        <v>0</v>
      </c>
      <c r="T71" s="22">
        <v>0</v>
      </c>
      <c r="U71" s="22">
        <v>0</v>
      </c>
      <c r="V71" s="23">
        <v>0.0005660625806451614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1.989187111677419</v>
      </c>
      <c r="AW71" s="22">
        <v>0.41157173285923915</v>
      </c>
      <c r="AX71" s="22">
        <v>0</v>
      </c>
      <c r="AY71" s="22">
        <v>0</v>
      </c>
      <c r="AZ71" s="23">
        <v>22.102506194645166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0.4316511331935484</v>
      </c>
      <c r="BG71" s="22">
        <v>0.05546788709677419</v>
      </c>
      <c r="BH71" s="22">
        <v>0</v>
      </c>
      <c r="BI71" s="22">
        <v>0</v>
      </c>
      <c r="BJ71" s="23">
        <v>1.0588821582258066</v>
      </c>
      <c r="BK71" s="24">
        <f t="shared" si="5"/>
        <v>26.922731711762466</v>
      </c>
    </row>
    <row r="72" spans="1:63" s="25" customFormat="1" ht="15">
      <c r="A72" s="20"/>
      <c r="B72" s="7" t="s">
        <v>154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0.2476559206774194</v>
      </c>
      <c r="I72" s="22">
        <v>7.558416910774194</v>
      </c>
      <c r="J72" s="22">
        <v>0</v>
      </c>
      <c r="K72" s="22">
        <v>0</v>
      </c>
      <c r="L72" s="23">
        <v>11.920656040709677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2.1511312325806453</v>
      </c>
      <c r="S72" s="22">
        <v>0.0005202853225806452</v>
      </c>
      <c r="T72" s="22">
        <v>0</v>
      </c>
      <c r="U72" s="22">
        <v>0</v>
      </c>
      <c r="V72" s="23">
        <v>0.1766889155483871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6.543360004548387</v>
      </c>
      <c r="AW72" s="22">
        <v>32.80951705027352</v>
      </c>
      <c r="AX72" s="22">
        <v>0</v>
      </c>
      <c r="AY72" s="22">
        <v>0</v>
      </c>
      <c r="AZ72" s="23">
        <v>66.8123213704516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0.13787679458064517</v>
      </c>
      <c r="BG72" s="22">
        <v>4.659533888709678</v>
      </c>
      <c r="BH72" s="22">
        <v>0</v>
      </c>
      <c r="BI72" s="22">
        <v>0</v>
      </c>
      <c r="BJ72" s="23">
        <v>0.23736274516129033</v>
      </c>
      <c r="BK72" s="24">
        <f t="shared" si="5"/>
        <v>133.25504115933802</v>
      </c>
    </row>
    <row r="73" spans="1:63" s="25" customFormat="1" ht="15">
      <c r="A73" s="20"/>
      <c r="B73" s="7" t="s">
        <v>155</v>
      </c>
      <c r="C73" s="21">
        <v>0</v>
      </c>
      <c r="D73" s="22">
        <v>3.4395154838709674</v>
      </c>
      <c r="E73" s="22">
        <v>0</v>
      </c>
      <c r="F73" s="22">
        <v>0</v>
      </c>
      <c r="G73" s="23">
        <v>0</v>
      </c>
      <c r="H73" s="21">
        <v>0.3986398445806453</v>
      </c>
      <c r="I73" s="22">
        <v>57.43990858064516</v>
      </c>
      <c r="J73" s="22">
        <v>0</v>
      </c>
      <c r="K73" s="22">
        <v>0</v>
      </c>
      <c r="L73" s="23">
        <v>2.87517183035484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0.015827983032258065</v>
      </c>
      <c r="S73" s="22">
        <v>0</v>
      </c>
      <c r="T73" s="22">
        <v>0.11465051612903226</v>
      </c>
      <c r="U73" s="22">
        <v>0</v>
      </c>
      <c r="V73" s="23">
        <v>5.078387096774194E-07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0.2600131865806452</v>
      </c>
      <c r="AW73" s="22">
        <v>3.8909527545136218</v>
      </c>
      <c r="AX73" s="22">
        <v>0</v>
      </c>
      <c r="AY73" s="22">
        <v>0</v>
      </c>
      <c r="AZ73" s="23">
        <v>2.4108449679354838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0.04550821935483871</v>
      </c>
      <c r="BG73" s="22">
        <v>0</v>
      </c>
      <c r="BH73" s="22">
        <v>0</v>
      </c>
      <c r="BI73" s="22">
        <v>0</v>
      </c>
      <c r="BJ73" s="23">
        <v>0.4300526729032258</v>
      </c>
      <c r="BK73" s="24">
        <f t="shared" si="5"/>
        <v>71.32108654773944</v>
      </c>
    </row>
    <row r="74" spans="1:63" s="25" customFormat="1" ht="15">
      <c r="A74" s="20"/>
      <c r="B74" s="7" t="s">
        <v>156</v>
      </c>
      <c r="C74" s="21">
        <v>0</v>
      </c>
      <c r="D74" s="22">
        <v>0</v>
      </c>
      <c r="E74" s="22">
        <v>0</v>
      </c>
      <c r="F74" s="22">
        <v>0</v>
      </c>
      <c r="G74" s="23">
        <v>0</v>
      </c>
      <c r="H74" s="21">
        <v>0.062253319967741944</v>
      </c>
      <c r="I74" s="22">
        <v>0.044365948387096774</v>
      </c>
      <c r="J74" s="22">
        <v>0</v>
      </c>
      <c r="K74" s="22">
        <v>0</v>
      </c>
      <c r="L74" s="23">
        <v>1.924705755903226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0.035493218</v>
      </c>
      <c r="S74" s="22">
        <v>0</v>
      </c>
      <c r="T74" s="22">
        <v>0</v>
      </c>
      <c r="U74" s="22">
        <v>0</v>
      </c>
      <c r="V74" s="23">
        <v>0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0.23675789196774194</v>
      </c>
      <c r="AW74" s="22">
        <v>14.285305915911607</v>
      </c>
      <c r="AX74" s="22">
        <v>0</v>
      </c>
      <c r="AY74" s="22">
        <v>0</v>
      </c>
      <c r="AZ74" s="23">
        <v>20.922334692741934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0.12362699516129033</v>
      </c>
      <c r="BG74" s="22">
        <v>0</v>
      </c>
      <c r="BH74" s="22">
        <v>0</v>
      </c>
      <c r="BI74" s="22">
        <v>0</v>
      </c>
      <c r="BJ74" s="23">
        <v>0.6960357870967742</v>
      </c>
      <c r="BK74" s="24">
        <f t="shared" si="5"/>
        <v>38.33087952513741</v>
      </c>
    </row>
    <row r="75" spans="1:63" s="25" customFormat="1" ht="15">
      <c r="A75" s="20"/>
      <c r="B75" s="7" t="s">
        <v>157</v>
      </c>
      <c r="C75" s="21">
        <v>0</v>
      </c>
      <c r="D75" s="22">
        <v>34.3719</v>
      </c>
      <c r="E75" s="22">
        <v>0</v>
      </c>
      <c r="F75" s="22">
        <v>0</v>
      </c>
      <c r="G75" s="23">
        <v>0</v>
      </c>
      <c r="H75" s="21">
        <v>0.18273759925806451</v>
      </c>
      <c r="I75" s="22">
        <v>707.2361616746451</v>
      </c>
      <c r="J75" s="22">
        <v>0</v>
      </c>
      <c r="K75" s="22">
        <v>0</v>
      </c>
      <c r="L75" s="23">
        <v>155.15442490325805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0.05510961299999999</v>
      </c>
      <c r="S75" s="22">
        <v>8.020682865000001</v>
      </c>
      <c r="T75" s="22">
        <v>0</v>
      </c>
      <c r="U75" s="22">
        <v>0</v>
      </c>
      <c r="V75" s="23">
        <v>0.676553565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0.3290033859032258</v>
      </c>
      <c r="AW75" s="22">
        <v>6.702993806541312</v>
      </c>
      <c r="AX75" s="22">
        <v>0</v>
      </c>
      <c r="AY75" s="22">
        <v>0</v>
      </c>
      <c r="AZ75" s="23">
        <v>4.903314964225807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0.04317182451612903</v>
      </c>
      <c r="BG75" s="22">
        <v>0.3408301935483871</v>
      </c>
      <c r="BH75" s="22">
        <v>0</v>
      </c>
      <c r="BI75" s="22">
        <v>0</v>
      </c>
      <c r="BJ75" s="23">
        <v>0.19854355012903227</v>
      </c>
      <c r="BK75" s="24">
        <f t="shared" si="5"/>
        <v>918.215427945025</v>
      </c>
    </row>
    <row r="76" spans="1:63" s="25" customFormat="1" ht="15">
      <c r="A76" s="20"/>
      <c r="B76" s="7" t="s">
        <v>158</v>
      </c>
      <c r="C76" s="21">
        <v>0</v>
      </c>
      <c r="D76" s="22">
        <v>0</v>
      </c>
      <c r="E76" s="22">
        <v>0</v>
      </c>
      <c r="F76" s="22">
        <v>0</v>
      </c>
      <c r="G76" s="23">
        <v>0</v>
      </c>
      <c r="H76" s="21">
        <v>0.3213787429032257</v>
      </c>
      <c r="I76" s="22">
        <v>233.49335878709678</v>
      </c>
      <c r="J76" s="22">
        <v>0</v>
      </c>
      <c r="K76" s="22">
        <v>0</v>
      </c>
      <c r="L76" s="23">
        <v>4.699930852064516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0.004566660645161289</v>
      </c>
      <c r="S76" s="22">
        <v>0</v>
      </c>
      <c r="T76" s="22">
        <v>0</v>
      </c>
      <c r="U76" s="22">
        <v>0</v>
      </c>
      <c r="V76" s="23">
        <v>0.045666606451612905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0.12018475438709676</v>
      </c>
      <c r="AW76" s="22">
        <v>14.257259939719548</v>
      </c>
      <c r="AX76" s="22">
        <v>0</v>
      </c>
      <c r="AY76" s="22">
        <v>0</v>
      </c>
      <c r="AZ76" s="23">
        <v>11.313058495935485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0.01195703993548387</v>
      </c>
      <c r="BG76" s="22">
        <v>0</v>
      </c>
      <c r="BH76" s="22">
        <v>0</v>
      </c>
      <c r="BI76" s="22">
        <v>0</v>
      </c>
      <c r="BJ76" s="23">
        <v>0.4547835670645161</v>
      </c>
      <c r="BK76" s="24">
        <f t="shared" si="5"/>
        <v>264.72214544620346</v>
      </c>
    </row>
    <row r="77" spans="1:63" s="25" customFormat="1" ht="15">
      <c r="A77" s="20"/>
      <c r="B77" s="7" t="s">
        <v>159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2.081368524193548</v>
      </c>
      <c r="I77" s="22">
        <v>32.140082552612895</v>
      </c>
      <c r="J77" s="22">
        <v>0</v>
      </c>
      <c r="K77" s="22">
        <v>0</v>
      </c>
      <c r="L77" s="23">
        <v>15.442735142096772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0.26676037806451613</v>
      </c>
      <c r="S77" s="22">
        <v>0.14606039941935478</v>
      </c>
      <c r="T77" s="22">
        <v>0</v>
      </c>
      <c r="U77" s="22">
        <v>0</v>
      </c>
      <c r="V77" s="23">
        <v>7.157989554774193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1.7225038306451614</v>
      </c>
      <c r="AW77" s="22">
        <v>18.380219964334845</v>
      </c>
      <c r="AX77" s="22">
        <v>0</v>
      </c>
      <c r="AY77" s="22">
        <v>0</v>
      </c>
      <c r="AZ77" s="23">
        <v>59.598665153225824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1.050638542612903</v>
      </c>
      <c r="BG77" s="22">
        <v>6.119934368032259</v>
      </c>
      <c r="BH77" s="22">
        <v>0.5637939774193549</v>
      </c>
      <c r="BI77" s="22">
        <v>0</v>
      </c>
      <c r="BJ77" s="23">
        <v>12.704973702258068</v>
      </c>
      <c r="BK77" s="24">
        <f t="shared" si="5"/>
        <v>157.37572608968972</v>
      </c>
    </row>
    <row r="78" spans="1:63" s="25" customFormat="1" ht="15">
      <c r="A78" s="20"/>
      <c r="B78" s="7" t="s">
        <v>160</v>
      </c>
      <c r="C78" s="21">
        <v>0</v>
      </c>
      <c r="D78" s="22">
        <v>0</v>
      </c>
      <c r="E78" s="22">
        <v>0</v>
      </c>
      <c r="F78" s="22">
        <v>0</v>
      </c>
      <c r="G78" s="23">
        <v>0</v>
      </c>
      <c r="H78" s="21">
        <v>0.2765873076451613</v>
      </c>
      <c r="I78" s="22">
        <v>218.65244669022582</v>
      </c>
      <c r="J78" s="22">
        <v>0</v>
      </c>
      <c r="K78" s="22">
        <v>0</v>
      </c>
      <c r="L78" s="23">
        <v>20.999163987129034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0.0351989064516129</v>
      </c>
      <c r="S78" s="22">
        <v>0</v>
      </c>
      <c r="T78" s="22">
        <v>0</v>
      </c>
      <c r="U78" s="22">
        <v>0</v>
      </c>
      <c r="V78" s="23">
        <v>8.062818998064516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2.123157372612903</v>
      </c>
      <c r="AW78" s="22">
        <v>13.52351346805397</v>
      </c>
      <c r="AX78" s="22">
        <v>0</v>
      </c>
      <c r="AY78" s="22">
        <v>0</v>
      </c>
      <c r="AZ78" s="23">
        <v>27.354265761580642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0.009580414096774195</v>
      </c>
      <c r="BG78" s="22">
        <v>0</v>
      </c>
      <c r="BH78" s="22">
        <v>0</v>
      </c>
      <c r="BI78" s="22">
        <v>0</v>
      </c>
      <c r="BJ78" s="23">
        <v>0.16966495161290324</v>
      </c>
      <c r="BK78" s="24">
        <f t="shared" si="5"/>
        <v>291.20639785747335</v>
      </c>
    </row>
    <row r="79" spans="1:63" s="25" customFormat="1" ht="15">
      <c r="A79" s="20"/>
      <c r="B79" s="7" t="s">
        <v>161</v>
      </c>
      <c r="C79" s="21">
        <v>0</v>
      </c>
      <c r="D79" s="22">
        <v>1.4113395483870967</v>
      </c>
      <c r="E79" s="22">
        <v>0</v>
      </c>
      <c r="F79" s="22">
        <v>0</v>
      </c>
      <c r="G79" s="23">
        <v>0</v>
      </c>
      <c r="H79" s="21">
        <v>0.3560550804516129</v>
      </c>
      <c r="I79" s="22">
        <v>1.8130284967741934</v>
      </c>
      <c r="J79" s="22">
        <v>0.16284687096774195</v>
      </c>
      <c r="K79" s="22">
        <v>0</v>
      </c>
      <c r="L79" s="23">
        <v>3.401328293548387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0.10522187500000005</v>
      </c>
      <c r="S79" s="22">
        <v>0.04342583225806451</v>
      </c>
      <c r="T79" s="22">
        <v>0</v>
      </c>
      <c r="U79" s="22">
        <v>0</v>
      </c>
      <c r="V79" s="23">
        <v>0.6839568580645161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0.9569349435161291</v>
      </c>
      <c r="AW79" s="22">
        <v>2.278147934846655</v>
      </c>
      <c r="AX79" s="22">
        <v>0</v>
      </c>
      <c r="AY79" s="22">
        <v>0</v>
      </c>
      <c r="AZ79" s="23">
        <v>9.430037636741938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0.09035867451612901</v>
      </c>
      <c r="BG79" s="22">
        <v>0.2682610483870968</v>
      </c>
      <c r="BH79" s="22">
        <v>0</v>
      </c>
      <c r="BI79" s="22">
        <v>0</v>
      </c>
      <c r="BJ79" s="23">
        <v>0.30045237419354837</v>
      </c>
      <c r="BK79" s="24">
        <f t="shared" si="5"/>
        <v>21.301395467653105</v>
      </c>
    </row>
    <row r="80" spans="1:63" s="25" customFormat="1" ht="15">
      <c r="A80" s="20"/>
      <c r="B80" s="7" t="s">
        <v>162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0.2313254787419355</v>
      </c>
      <c r="I80" s="22">
        <v>51.602872829032265</v>
      </c>
      <c r="J80" s="22">
        <v>0</v>
      </c>
      <c r="K80" s="22">
        <v>0</v>
      </c>
      <c r="L80" s="23">
        <v>8.708138548419354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0.23850554145161293</v>
      </c>
      <c r="S80" s="22">
        <v>2.539041959032258</v>
      </c>
      <c r="T80" s="22">
        <v>0</v>
      </c>
      <c r="U80" s="22">
        <v>0</v>
      </c>
      <c r="V80" s="23">
        <v>3.2094046103225797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0.5322701405161291</v>
      </c>
      <c r="AW80" s="22">
        <v>4.111563633601146</v>
      </c>
      <c r="AX80" s="22">
        <v>0</v>
      </c>
      <c r="AY80" s="22">
        <v>0</v>
      </c>
      <c r="AZ80" s="23">
        <v>11.625747914645162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0.08148795477419354</v>
      </c>
      <c r="BG80" s="22">
        <v>0</v>
      </c>
      <c r="BH80" s="22">
        <v>0</v>
      </c>
      <c r="BI80" s="22">
        <v>0</v>
      </c>
      <c r="BJ80" s="23">
        <v>0</v>
      </c>
      <c r="BK80" s="24">
        <f t="shared" si="5"/>
        <v>82.88035861053665</v>
      </c>
    </row>
    <row r="81" spans="1:63" s="25" customFormat="1" ht="15">
      <c r="A81" s="20"/>
      <c r="B81" s="7" t="s">
        <v>163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0.10570527716129031</v>
      </c>
      <c r="I81" s="22">
        <v>26.541718064516125</v>
      </c>
      <c r="J81" s="22">
        <v>0</v>
      </c>
      <c r="K81" s="22">
        <v>0</v>
      </c>
      <c r="L81" s="23">
        <v>1.471334370967742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0.0491598778064516</v>
      </c>
      <c r="S81" s="22">
        <v>0</v>
      </c>
      <c r="T81" s="22">
        <v>0</v>
      </c>
      <c r="U81" s="22">
        <v>0</v>
      </c>
      <c r="V81" s="23">
        <v>0.09808895806451612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0.03622928558064516</v>
      </c>
      <c r="AW81" s="22">
        <v>18.431030671070975</v>
      </c>
      <c r="AX81" s="22">
        <v>0</v>
      </c>
      <c r="AY81" s="22">
        <v>0</v>
      </c>
      <c r="AZ81" s="23">
        <v>3.7731840317419354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0.0035550489354838725</v>
      </c>
      <c r="BG81" s="22">
        <v>0</v>
      </c>
      <c r="BH81" s="22">
        <v>0</v>
      </c>
      <c r="BI81" s="22">
        <v>0</v>
      </c>
      <c r="BJ81" s="23">
        <v>0</v>
      </c>
      <c r="BK81" s="24">
        <f t="shared" si="5"/>
        <v>50.510005585845164</v>
      </c>
    </row>
    <row r="82" spans="1:63" s="25" customFormat="1" ht="15">
      <c r="A82" s="20"/>
      <c r="B82" s="7" t="s">
        <v>164</v>
      </c>
      <c r="C82" s="21">
        <v>0</v>
      </c>
      <c r="D82" s="22">
        <v>5.323787096774193</v>
      </c>
      <c r="E82" s="22">
        <v>0</v>
      </c>
      <c r="F82" s="22">
        <v>0</v>
      </c>
      <c r="G82" s="23">
        <v>0</v>
      </c>
      <c r="H82" s="21">
        <v>0.21677107887096775</v>
      </c>
      <c r="I82" s="22">
        <v>3.6750102329032255</v>
      </c>
      <c r="J82" s="22">
        <v>0.21295148387096777</v>
      </c>
      <c r="K82" s="22">
        <v>0</v>
      </c>
      <c r="L82" s="23">
        <v>4.064933876193549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0.05510119929032257</v>
      </c>
      <c r="S82" s="22">
        <v>0</v>
      </c>
      <c r="T82" s="22">
        <v>0</v>
      </c>
      <c r="U82" s="22">
        <v>0</v>
      </c>
      <c r="V82" s="23">
        <v>0.10647574193548388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0.2880502882258065</v>
      </c>
      <c r="AW82" s="22">
        <v>1.0500903226069993</v>
      </c>
      <c r="AX82" s="22">
        <v>0</v>
      </c>
      <c r="AY82" s="22">
        <v>0</v>
      </c>
      <c r="AZ82" s="23">
        <v>4.144884490290323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0.07161616387096775</v>
      </c>
      <c r="BG82" s="22">
        <v>0</v>
      </c>
      <c r="BH82" s="22">
        <v>0</v>
      </c>
      <c r="BI82" s="22">
        <v>0</v>
      </c>
      <c r="BJ82" s="23">
        <v>2.1421842580645163</v>
      </c>
      <c r="BK82" s="24">
        <f t="shared" si="5"/>
        <v>21.351856232897326</v>
      </c>
    </row>
    <row r="83" spans="1:63" s="25" customFormat="1" ht="15">
      <c r="A83" s="20"/>
      <c r="B83" s="7" t="s">
        <v>165</v>
      </c>
      <c r="C83" s="21">
        <v>0</v>
      </c>
      <c r="D83" s="22">
        <v>5.776711290322581</v>
      </c>
      <c r="E83" s="22">
        <v>0</v>
      </c>
      <c r="F83" s="22">
        <v>0</v>
      </c>
      <c r="G83" s="23">
        <v>0</v>
      </c>
      <c r="H83" s="21">
        <v>0.09568875580645161</v>
      </c>
      <c r="I83" s="22">
        <v>51.99040161290323</v>
      </c>
      <c r="J83" s="22">
        <v>0</v>
      </c>
      <c r="K83" s="22">
        <v>0</v>
      </c>
      <c r="L83" s="23">
        <v>2.4146653193548393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0.05892245516129033</v>
      </c>
      <c r="S83" s="22">
        <v>0</v>
      </c>
      <c r="T83" s="22">
        <v>0</v>
      </c>
      <c r="U83" s="22">
        <v>0</v>
      </c>
      <c r="V83" s="23">
        <v>0.06365590990322581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0.10079028622580645</v>
      </c>
      <c r="AW83" s="22">
        <v>9.446569290210569</v>
      </c>
      <c r="AX83" s="22">
        <v>0</v>
      </c>
      <c r="AY83" s="22">
        <v>0</v>
      </c>
      <c r="AZ83" s="23">
        <v>2.9422607277419357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0.029480208322580644</v>
      </c>
      <c r="BG83" s="22">
        <v>0</v>
      </c>
      <c r="BH83" s="22">
        <v>0</v>
      </c>
      <c r="BI83" s="22">
        <v>0</v>
      </c>
      <c r="BJ83" s="23">
        <v>0</v>
      </c>
      <c r="BK83" s="24">
        <f t="shared" si="5"/>
        <v>72.91914585595251</v>
      </c>
    </row>
    <row r="84" spans="1:63" s="25" customFormat="1" ht="15">
      <c r="A84" s="20"/>
      <c r="B84" s="7" t="s">
        <v>166</v>
      </c>
      <c r="C84" s="21">
        <v>0</v>
      </c>
      <c r="D84" s="22">
        <v>11.54988064516129</v>
      </c>
      <c r="E84" s="22">
        <v>0</v>
      </c>
      <c r="F84" s="22">
        <v>0</v>
      </c>
      <c r="G84" s="23">
        <v>0</v>
      </c>
      <c r="H84" s="21">
        <v>0.047931889129032255</v>
      </c>
      <c r="I84" s="22">
        <v>133.92086608064517</v>
      </c>
      <c r="J84" s="22">
        <v>0</v>
      </c>
      <c r="K84" s="22">
        <v>0</v>
      </c>
      <c r="L84" s="23">
        <v>3.202550789741936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0.057749403225806455</v>
      </c>
      <c r="S84" s="22">
        <v>8.662410483870968</v>
      </c>
      <c r="T84" s="22">
        <v>0</v>
      </c>
      <c r="U84" s="22">
        <v>0</v>
      </c>
      <c r="V84" s="23">
        <v>0.017324820967741936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0.0627592464516129</v>
      </c>
      <c r="AW84" s="22">
        <v>25.338317539428488</v>
      </c>
      <c r="AX84" s="22">
        <v>0</v>
      </c>
      <c r="AY84" s="22">
        <v>0</v>
      </c>
      <c r="AZ84" s="23">
        <v>5.3618107781612885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0.0005757729032258062</v>
      </c>
      <c r="BG84" s="22">
        <v>0</v>
      </c>
      <c r="BH84" s="22">
        <v>0</v>
      </c>
      <c r="BI84" s="22">
        <v>0</v>
      </c>
      <c r="BJ84" s="23">
        <v>0.04030410322580646</v>
      </c>
      <c r="BK84" s="24">
        <f t="shared" si="5"/>
        <v>188.26248155291233</v>
      </c>
    </row>
    <row r="85" spans="1:63" s="25" customFormat="1" ht="15">
      <c r="A85" s="20"/>
      <c r="B85" s="7" t="s">
        <v>167</v>
      </c>
      <c r="C85" s="21">
        <v>0</v>
      </c>
      <c r="D85" s="22">
        <v>5.760406451612903</v>
      </c>
      <c r="E85" s="22">
        <v>0</v>
      </c>
      <c r="F85" s="22">
        <v>0</v>
      </c>
      <c r="G85" s="23">
        <v>0</v>
      </c>
      <c r="H85" s="21">
        <v>0.12338790619354836</v>
      </c>
      <c r="I85" s="22">
        <v>78.6263774227742</v>
      </c>
      <c r="J85" s="22">
        <v>0</v>
      </c>
      <c r="K85" s="22">
        <v>0</v>
      </c>
      <c r="L85" s="23">
        <v>1.296823067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0.021372259935483875</v>
      </c>
      <c r="S85" s="22">
        <v>5.760406451612903</v>
      </c>
      <c r="T85" s="22">
        <v>0</v>
      </c>
      <c r="U85" s="22">
        <v>0</v>
      </c>
      <c r="V85" s="23">
        <v>0.11866437290322582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0.14273232083870965</v>
      </c>
      <c r="AW85" s="22">
        <v>8.043053682325638</v>
      </c>
      <c r="AX85" s="22">
        <v>0</v>
      </c>
      <c r="AY85" s="22">
        <v>0</v>
      </c>
      <c r="AZ85" s="23">
        <v>0.4572397322580645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0.005169795806451613</v>
      </c>
      <c r="BG85" s="22">
        <v>0</v>
      </c>
      <c r="BH85" s="22">
        <v>0</v>
      </c>
      <c r="BI85" s="22">
        <v>0</v>
      </c>
      <c r="BJ85" s="23">
        <v>0</v>
      </c>
      <c r="BK85" s="24">
        <f t="shared" si="5"/>
        <v>100.35563346326113</v>
      </c>
    </row>
    <row r="86" spans="1:63" s="25" customFormat="1" ht="15">
      <c r="A86" s="20"/>
      <c r="B86" s="7" t="s">
        <v>168</v>
      </c>
      <c r="C86" s="21">
        <v>0</v>
      </c>
      <c r="D86" s="22">
        <v>11.51376129032258</v>
      </c>
      <c r="E86" s="22">
        <v>0</v>
      </c>
      <c r="F86" s="22">
        <v>0</v>
      </c>
      <c r="G86" s="23">
        <v>0</v>
      </c>
      <c r="H86" s="21">
        <v>0.21266406325806453</v>
      </c>
      <c r="I86" s="22">
        <v>133.37679646938707</v>
      </c>
      <c r="J86" s="22">
        <v>0</v>
      </c>
      <c r="K86" s="22">
        <v>0</v>
      </c>
      <c r="L86" s="23">
        <v>2.2284884977419352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0.041934269645161296</v>
      </c>
      <c r="S86" s="22">
        <v>10.362385161290323</v>
      </c>
      <c r="T86" s="22">
        <v>0</v>
      </c>
      <c r="U86" s="22">
        <v>0</v>
      </c>
      <c r="V86" s="23">
        <v>0.8813784267741934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0.11572108993548386</v>
      </c>
      <c r="AW86" s="22">
        <v>5.339198441985444</v>
      </c>
      <c r="AX86" s="22">
        <v>0</v>
      </c>
      <c r="AY86" s="22">
        <v>0</v>
      </c>
      <c r="AZ86" s="23">
        <v>6.1712519038387095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0.04224007961290323</v>
      </c>
      <c r="BG86" s="22">
        <v>0</v>
      </c>
      <c r="BH86" s="22">
        <v>0</v>
      </c>
      <c r="BI86" s="22">
        <v>0</v>
      </c>
      <c r="BJ86" s="23">
        <v>0.5740703225806452</v>
      </c>
      <c r="BK86" s="24">
        <f t="shared" si="5"/>
        <v>170.8598900163725</v>
      </c>
    </row>
    <row r="87" spans="1:63" s="25" customFormat="1" ht="15">
      <c r="A87" s="20"/>
      <c r="B87" s="7" t="s">
        <v>169</v>
      </c>
      <c r="C87" s="21">
        <v>0</v>
      </c>
      <c r="D87" s="22">
        <v>2.303333548387097</v>
      </c>
      <c r="E87" s="22">
        <v>0</v>
      </c>
      <c r="F87" s="22">
        <v>0</v>
      </c>
      <c r="G87" s="23">
        <v>0</v>
      </c>
      <c r="H87" s="21">
        <v>0.1415410653548387</v>
      </c>
      <c r="I87" s="22">
        <v>135.89667935483868</v>
      </c>
      <c r="J87" s="22">
        <v>0</v>
      </c>
      <c r="K87" s="22">
        <v>0</v>
      </c>
      <c r="L87" s="23">
        <v>3.1247391059677425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0.04966101819354839</v>
      </c>
      <c r="S87" s="22">
        <v>5.758333870967742</v>
      </c>
      <c r="T87" s="22">
        <v>0</v>
      </c>
      <c r="U87" s="22">
        <v>0</v>
      </c>
      <c r="V87" s="23">
        <v>0.011516667741935483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0.22292864519354838</v>
      </c>
      <c r="AW87" s="22">
        <v>59.48706318189524</v>
      </c>
      <c r="AX87" s="22">
        <v>0</v>
      </c>
      <c r="AY87" s="22">
        <v>0</v>
      </c>
      <c r="AZ87" s="23">
        <v>10.938649923612903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0.03961593822580645</v>
      </c>
      <c r="BG87" s="22">
        <v>0</v>
      </c>
      <c r="BH87" s="22">
        <v>0</v>
      </c>
      <c r="BI87" s="22">
        <v>0</v>
      </c>
      <c r="BJ87" s="23">
        <v>0.17224320967741935</v>
      </c>
      <c r="BK87" s="24">
        <f t="shared" si="5"/>
        <v>218.1463055300565</v>
      </c>
    </row>
    <row r="88" spans="1:63" s="25" customFormat="1" ht="15">
      <c r="A88" s="20"/>
      <c r="B88" s="7" t="s">
        <v>170</v>
      </c>
      <c r="C88" s="21">
        <v>0</v>
      </c>
      <c r="D88" s="22">
        <v>2.117273548387097</v>
      </c>
      <c r="E88" s="22">
        <v>0</v>
      </c>
      <c r="F88" s="22">
        <v>0</v>
      </c>
      <c r="G88" s="23">
        <v>0</v>
      </c>
      <c r="H88" s="21">
        <v>1.7568186355806452</v>
      </c>
      <c r="I88" s="22">
        <v>34.72657133706452</v>
      </c>
      <c r="J88" s="22">
        <v>10.057987028645162</v>
      </c>
      <c r="K88" s="22">
        <v>0</v>
      </c>
      <c r="L88" s="23">
        <v>25.742476970354836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1.529875509032258</v>
      </c>
      <c r="S88" s="22">
        <v>1.5170264974193546</v>
      </c>
      <c r="T88" s="22">
        <v>20.227524425612902</v>
      </c>
      <c r="U88" s="22">
        <v>0</v>
      </c>
      <c r="V88" s="23">
        <v>8.293509210322581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4.347347564064516</v>
      </c>
      <c r="AW88" s="22">
        <v>17.473693263291274</v>
      </c>
      <c r="AX88" s="22">
        <v>0</v>
      </c>
      <c r="AY88" s="22">
        <v>0</v>
      </c>
      <c r="AZ88" s="23">
        <v>70.26126866845163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3.4416475127741943</v>
      </c>
      <c r="BG88" s="22">
        <v>15.246485257774193</v>
      </c>
      <c r="BH88" s="22">
        <v>5.546391870967742</v>
      </c>
      <c r="BI88" s="22">
        <v>0</v>
      </c>
      <c r="BJ88" s="23">
        <v>12.461386483419355</v>
      </c>
      <c r="BK88" s="24">
        <f t="shared" si="5"/>
        <v>234.74728378316223</v>
      </c>
    </row>
    <row r="89" spans="1:63" s="25" customFormat="1" ht="15">
      <c r="A89" s="20"/>
      <c r="B89" s="7" t="s">
        <v>171</v>
      </c>
      <c r="C89" s="21">
        <v>0</v>
      </c>
      <c r="D89" s="22">
        <v>2.29646</v>
      </c>
      <c r="E89" s="22">
        <v>0</v>
      </c>
      <c r="F89" s="22">
        <v>0</v>
      </c>
      <c r="G89" s="23">
        <v>0</v>
      </c>
      <c r="H89" s="21">
        <v>0.13058863438709672</v>
      </c>
      <c r="I89" s="22">
        <v>119.41592</v>
      </c>
      <c r="J89" s="22">
        <v>0</v>
      </c>
      <c r="K89" s="22">
        <v>0</v>
      </c>
      <c r="L89" s="23">
        <v>5.1684356682580646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0.02342387829032258</v>
      </c>
      <c r="S89" s="22">
        <v>5.74115</v>
      </c>
      <c r="T89" s="22">
        <v>0</v>
      </c>
      <c r="U89" s="22">
        <v>0</v>
      </c>
      <c r="V89" s="23">
        <v>0.057985615000000004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0.21254342264516132</v>
      </c>
      <c r="AW89" s="22">
        <v>0.012590756580852173</v>
      </c>
      <c r="AX89" s="22">
        <v>0</v>
      </c>
      <c r="AY89" s="22">
        <v>0</v>
      </c>
      <c r="AZ89" s="23">
        <v>6.595071482870968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0.05780301774193548</v>
      </c>
      <c r="BG89" s="22">
        <v>0</v>
      </c>
      <c r="BH89" s="22">
        <v>0</v>
      </c>
      <c r="BI89" s="22">
        <v>0</v>
      </c>
      <c r="BJ89" s="23">
        <v>0.06295378064516129</v>
      </c>
      <c r="BK89" s="24">
        <f t="shared" si="5"/>
        <v>139.77492625641958</v>
      </c>
    </row>
    <row r="90" spans="1:63" s="25" customFormat="1" ht="15">
      <c r="A90" s="20"/>
      <c r="B90" s="7" t="s">
        <v>172</v>
      </c>
      <c r="C90" s="21">
        <v>0</v>
      </c>
      <c r="D90" s="22">
        <v>2.280551612903226</v>
      </c>
      <c r="E90" s="22">
        <v>0</v>
      </c>
      <c r="F90" s="22">
        <v>0</v>
      </c>
      <c r="G90" s="23">
        <v>0</v>
      </c>
      <c r="H90" s="21">
        <v>0.0811850854516129</v>
      </c>
      <c r="I90" s="22">
        <v>28.50689516129032</v>
      </c>
      <c r="J90" s="22">
        <v>0</v>
      </c>
      <c r="K90" s="22">
        <v>0</v>
      </c>
      <c r="L90" s="23">
        <v>2.3432667822580644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0.03404304454838709</v>
      </c>
      <c r="S90" s="22">
        <v>0</v>
      </c>
      <c r="T90" s="22">
        <v>0</v>
      </c>
      <c r="U90" s="22">
        <v>0</v>
      </c>
      <c r="V90" s="23">
        <v>0.02280551612903226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0.15898911254838707</v>
      </c>
      <c r="AW90" s="22">
        <v>6.254119193638285</v>
      </c>
      <c r="AX90" s="22">
        <v>0</v>
      </c>
      <c r="AY90" s="22">
        <v>0</v>
      </c>
      <c r="AZ90" s="23">
        <v>10.527191688387095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0.029678637387096776</v>
      </c>
      <c r="BG90" s="22">
        <v>0</v>
      </c>
      <c r="BH90" s="22">
        <v>0</v>
      </c>
      <c r="BI90" s="22">
        <v>0</v>
      </c>
      <c r="BJ90" s="23">
        <v>1.135964097032258</v>
      </c>
      <c r="BK90" s="24">
        <f t="shared" si="5"/>
        <v>51.374689931573776</v>
      </c>
    </row>
    <row r="91" spans="1:63" s="25" customFormat="1" ht="15">
      <c r="A91" s="20"/>
      <c r="B91" s="7" t="s">
        <v>173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0.569533383548387</v>
      </c>
      <c r="I91" s="22">
        <v>1.5054650393870967</v>
      </c>
      <c r="J91" s="22">
        <v>0</v>
      </c>
      <c r="K91" s="22">
        <v>0</v>
      </c>
      <c r="L91" s="23">
        <v>14.030831609580643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0.18742658367741932</v>
      </c>
      <c r="S91" s="22">
        <v>6.023247096774194</v>
      </c>
      <c r="T91" s="22">
        <v>0</v>
      </c>
      <c r="U91" s="22">
        <v>0</v>
      </c>
      <c r="V91" s="23">
        <v>13.261134133129033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0.8597051777419358</v>
      </c>
      <c r="AW91" s="22">
        <v>11.725333012437524</v>
      </c>
      <c r="AX91" s="22">
        <v>0</v>
      </c>
      <c r="AY91" s="22">
        <v>0</v>
      </c>
      <c r="AZ91" s="23">
        <v>33.04840050274194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0.8079731662903223</v>
      </c>
      <c r="BG91" s="22">
        <v>1.0202495323225806</v>
      </c>
      <c r="BH91" s="22">
        <v>0.2776627419354839</v>
      </c>
      <c r="BI91" s="22">
        <v>0</v>
      </c>
      <c r="BJ91" s="23">
        <v>6.273566739548388</v>
      </c>
      <c r="BK91" s="24">
        <f t="shared" si="5"/>
        <v>89.59052871911494</v>
      </c>
    </row>
    <row r="92" spans="1:63" s="25" customFormat="1" ht="15">
      <c r="A92" s="20"/>
      <c r="B92" s="7" t="s">
        <v>174</v>
      </c>
      <c r="C92" s="21">
        <v>0</v>
      </c>
      <c r="D92" s="22">
        <v>11.594341935483872</v>
      </c>
      <c r="E92" s="22">
        <v>0</v>
      </c>
      <c r="F92" s="22">
        <v>0</v>
      </c>
      <c r="G92" s="23">
        <v>0</v>
      </c>
      <c r="H92" s="21">
        <v>0.5794845431290323</v>
      </c>
      <c r="I92" s="22">
        <v>479.18101866567736</v>
      </c>
      <c r="J92" s="22">
        <v>0</v>
      </c>
      <c r="K92" s="22">
        <v>0</v>
      </c>
      <c r="L92" s="23">
        <v>40.34797269516128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0.04706616322580645</v>
      </c>
      <c r="S92" s="22">
        <v>4.637736774193549</v>
      </c>
      <c r="T92" s="22">
        <v>0</v>
      </c>
      <c r="U92" s="22">
        <v>0</v>
      </c>
      <c r="V92" s="23">
        <v>2.3188683870967743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0.10735083161290324</v>
      </c>
      <c r="AW92" s="22">
        <v>0.12697410061641004</v>
      </c>
      <c r="AX92" s="22">
        <v>0</v>
      </c>
      <c r="AY92" s="22">
        <v>0</v>
      </c>
      <c r="AZ92" s="23">
        <v>4.864239253677419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0.019611734096774195</v>
      </c>
      <c r="BG92" s="22">
        <v>0</v>
      </c>
      <c r="BH92" s="22">
        <v>0</v>
      </c>
      <c r="BI92" s="22">
        <v>0</v>
      </c>
      <c r="BJ92" s="23">
        <v>0.0577155</v>
      </c>
      <c r="BK92" s="24">
        <f t="shared" si="5"/>
        <v>543.8823805839711</v>
      </c>
    </row>
    <row r="93" spans="1:63" s="25" customFormat="1" ht="15">
      <c r="A93" s="20"/>
      <c r="B93" s="7" t="s">
        <v>175</v>
      </c>
      <c r="C93" s="21">
        <v>0</v>
      </c>
      <c r="D93" s="22">
        <v>2.281213548387097</v>
      </c>
      <c r="E93" s="22">
        <v>0</v>
      </c>
      <c r="F93" s="22">
        <v>0</v>
      </c>
      <c r="G93" s="23">
        <v>0</v>
      </c>
      <c r="H93" s="21">
        <v>0.08839747945161291</v>
      </c>
      <c r="I93" s="22">
        <v>120.04886298387098</v>
      </c>
      <c r="J93" s="22">
        <v>0</v>
      </c>
      <c r="K93" s="22">
        <v>0</v>
      </c>
      <c r="L93" s="23">
        <v>1.1262878629032258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0.013687281290322581</v>
      </c>
      <c r="S93" s="22">
        <v>0</v>
      </c>
      <c r="T93" s="22">
        <v>0</v>
      </c>
      <c r="U93" s="22">
        <v>0</v>
      </c>
      <c r="V93" s="23">
        <v>3.513068864516129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0.040362008064516126</v>
      </c>
      <c r="AW93" s="22">
        <v>0.1136958062891544</v>
      </c>
      <c r="AX93" s="22">
        <v>0</v>
      </c>
      <c r="AY93" s="22">
        <v>0</v>
      </c>
      <c r="AZ93" s="23">
        <v>12.182505661290323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0.00454783064516129</v>
      </c>
      <c r="BG93" s="22">
        <v>0</v>
      </c>
      <c r="BH93" s="22">
        <v>0</v>
      </c>
      <c r="BI93" s="22">
        <v>0</v>
      </c>
      <c r="BJ93" s="23">
        <v>0.05684790322580645</v>
      </c>
      <c r="BK93" s="24">
        <f t="shared" si="5"/>
        <v>139.46947722993434</v>
      </c>
    </row>
    <row r="94" spans="1:63" s="25" customFormat="1" ht="15">
      <c r="A94" s="20"/>
      <c r="B94" s="7" t="s">
        <v>176</v>
      </c>
      <c r="C94" s="21">
        <v>0</v>
      </c>
      <c r="D94" s="22">
        <v>11.60201612903226</v>
      </c>
      <c r="E94" s="22">
        <v>0</v>
      </c>
      <c r="F94" s="22">
        <v>0</v>
      </c>
      <c r="G94" s="23">
        <v>0</v>
      </c>
      <c r="H94" s="21">
        <v>0.5929416360967745</v>
      </c>
      <c r="I94" s="22">
        <v>77.52190543012905</v>
      </c>
      <c r="J94" s="22">
        <v>0</v>
      </c>
      <c r="K94" s="22">
        <v>0</v>
      </c>
      <c r="L94" s="23">
        <v>18.47416058164516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0.025524435483870966</v>
      </c>
      <c r="S94" s="22">
        <v>0</v>
      </c>
      <c r="T94" s="22">
        <v>0</v>
      </c>
      <c r="U94" s="22">
        <v>0</v>
      </c>
      <c r="V94" s="23">
        <v>6.009844354838711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0.431447380483871</v>
      </c>
      <c r="AW94" s="22">
        <v>13.267472940279625</v>
      </c>
      <c r="AX94" s="22">
        <v>0</v>
      </c>
      <c r="AY94" s="22">
        <v>0</v>
      </c>
      <c r="AZ94" s="23">
        <v>17.39355842190323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0.10677417925806451</v>
      </c>
      <c r="BG94" s="22">
        <v>0.12701808409677418</v>
      </c>
      <c r="BH94" s="22">
        <v>0</v>
      </c>
      <c r="BI94" s="22">
        <v>0</v>
      </c>
      <c r="BJ94" s="23">
        <v>5.450717487387098</v>
      </c>
      <c r="BK94" s="24">
        <f t="shared" si="5"/>
        <v>151.00338106063447</v>
      </c>
    </row>
    <row r="95" spans="1:63" s="25" customFormat="1" ht="15">
      <c r="A95" s="20"/>
      <c r="B95" s="7" t="s">
        <v>177</v>
      </c>
      <c r="C95" s="21">
        <v>0</v>
      </c>
      <c r="D95" s="22">
        <v>0</v>
      </c>
      <c r="E95" s="22">
        <v>0</v>
      </c>
      <c r="F95" s="22">
        <v>0</v>
      </c>
      <c r="G95" s="23">
        <v>0</v>
      </c>
      <c r="H95" s="21">
        <v>0.38484726312903217</v>
      </c>
      <c r="I95" s="22">
        <v>5.135995708935483</v>
      </c>
      <c r="J95" s="22">
        <v>0.1022073870967742</v>
      </c>
      <c r="K95" s="22">
        <v>0</v>
      </c>
      <c r="L95" s="23">
        <v>25.05830975812903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0.34344564416129036</v>
      </c>
      <c r="S95" s="22">
        <v>4.231156537838709</v>
      </c>
      <c r="T95" s="22">
        <v>0</v>
      </c>
      <c r="U95" s="22">
        <v>0</v>
      </c>
      <c r="V95" s="23">
        <v>4.265294997967741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2.2275655985806457</v>
      </c>
      <c r="AW95" s="22">
        <v>4.515465030866551</v>
      </c>
      <c r="AX95" s="22">
        <v>0</v>
      </c>
      <c r="AY95" s="22">
        <v>0</v>
      </c>
      <c r="AZ95" s="23">
        <v>37.23548098180645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1.6586607959677413</v>
      </c>
      <c r="BG95" s="22">
        <v>8.142618420193548</v>
      </c>
      <c r="BH95" s="22">
        <v>0</v>
      </c>
      <c r="BI95" s="22">
        <v>0</v>
      </c>
      <c r="BJ95" s="23">
        <v>9.98217410119355</v>
      </c>
      <c r="BK95" s="24">
        <f t="shared" si="5"/>
        <v>103.28322222586654</v>
      </c>
    </row>
    <row r="96" spans="1:63" s="25" customFormat="1" ht="15">
      <c r="A96" s="20"/>
      <c r="B96" s="7" t="s">
        <v>178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0.10911572458064514</v>
      </c>
      <c r="I96" s="22">
        <v>85.00612606451614</v>
      </c>
      <c r="J96" s="22">
        <v>0</v>
      </c>
      <c r="K96" s="22">
        <v>0</v>
      </c>
      <c r="L96" s="23">
        <v>5.588142557225806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0.019808353064516126</v>
      </c>
      <c r="S96" s="22">
        <v>2.263811612903226</v>
      </c>
      <c r="T96" s="22">
        <v>0</v>
      </c>
      <c r="U96" s="22">
        <v>0</v>
      </c>
      <c r="V96" s="23">
        <v>0.770265240516129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1.354986535</v>
      </c>
      <c r="AW96" s="22">
        <v>5.572313767323326</v>
      </c>
      <c r="AX96" s="22">
        <v>0</v>
      </c>
      <c r="AY96" s="22">
        <v>0</v>
      </c>
      <c r="AZ96" s="23">
        <v>10.132249977935484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0.00338522129032258</v>
      </c>
      <c r="BG96" s="22">
        <v>1.6926106451612906</v>
      </c>
      <c r="BH96" s="22">
        <v>0</v>
      </c>
      <c r="BI96" s="22">
        <v>0</v>
      </c>
      <c r="BJ96" s="23">
        <v>0.16926106451612905</v>
      </c>
      <c r="BK96" s="24">
        <f t="shared" si="5"/>
        <v>112.68207676403301</v>
      </c>
    </row>
    <row r="97" spans="1:63" s="25" customFormat="1" ht="15">
      <c r="A97" s="20"/>
      <c r="B97" s="7" t="s">
        <v>179</v>
      </c>
      <c r="C97" s="21">
        <v>0</v>
      </c>
      <c r="D97" s="22">
        <v>2.2878922580645162</v>
      </c>
      <c r="E97" s="22">
        <v>0</v>
      </c>
      <c r="F97" s="22">
        <v>0</v>
      </c>
      <c r="G97" s="23">
        <v>0</v>
      </c>
      <c r="H97" s="21">
        <v>17.366294030290323</v>
      </c>
      <c r="I97" s="22">
        <v>247.66434709709677</v>
      </c>
      <c r="J97" s="22">
        <v>0</v>
      </c>
      <c r="K97" s="22">
        <v>0</v>
      </c>
      <c r="L97" s="23">
        <v>12.608613556161295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0.046842436483870986</v>
      </c>
      <c r="S97" s="22">
        <v>4.5757845161290325</v>
      </c>
      <c r="T97" s="22">
        <v>0</v>
      </c>
      <c r="U97" s="22">
        <v>0</v>
      </c>
      <c r="V97" s="23">
        <v>13.331270270580646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0.17850486445161287</v>
      </c>
      <c r="AW97" s="22">
        <v>6.55294894719543</v>
      </c>
      <c r="AX97" s="22">
        <v>0</v>
      </c>
      <c r="AY97" s="22">
        <v>0</v>
      </c>
      <c r="AZ97" s="23">
        <v>5.155121920225806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0.03253508596774194</v>
      </c>
      <c r="BG97" s="22">
        <v>0.3339127161290323</v>
      </c>
      <c r="BH97" s="22">
        <v>0</v>
      </c>
      <c r="BI97" s="22">
        <v>0</v>
      </c>
      <c r="BJ97" s="23">
        <v>34.38149415512902</v>
      </c>
      <c r="BK97" s="24">
        <f t="shared" si="5"/>
        <v>344.51556185390507</v>
      </c>
    </row>
    <row r="98" spans="1:63" s="25" customFormat="1" ht="15">
      <c r="A98" s="20"/>
      <c r="B98" s="7" t="s">
        <v>180</v>
      </c>
      <c r="C98" s="21">
        <v>0</v>
      </c>
      <c r="D98" s="22">
        <v>0</v>
      </c>
      <c r="E98" s="22">
        <v>0</v>
      </c>
      <c r="F98" s="22">
        <v>0</v>
      </c>
      <c r="G98" s="23">
        <v>0</v>
      </c>
      <c r="H98" s="21">
        <v>0.19321406451612907</v>
      </c>
      <c r="I98" s="22">
        <v>59.079183782677426</v>
      </c>
      <c r="J98" s="22">
        <v>0</v>
      </c>
      <c r="K98" s="22">
        <v>0</v>
      </c>
      <c r="L98" s="23">
        <v>14.13893537896774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0.0017088508064516121</v>
      </c>
      <c r="S98" s="22">
        <v>0.03417701612903226</v>
      </c>
      <c r="T98" s="22">
        <v>0</v>
      </c>
      <c r="U98" s="22">
        <v>0</v>
      </c>
      <c r="V98" s="23">
        <v>0.03385364796774194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0.07665153596774194</v>
      </c>
      <c r="AW98" s="22">
        <v>5.166076270152775</v>
      </c>
      <c r="AX98" s="22">
        <v>0</v>
      </c>
      <c r="AY98" s="22">
        <v>0</v>
      </c>
      <c r="AZ98" s="23">
        <v>16.15235366919355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0.16251646722580648</v>
      </c>
      <c r="BG98" s="22">
        <v>0.07096639112903226</v>
      </c>
      <c r="BH98" s="22">
        <v>0</v>
      </c>
      <c r="BI98" s="22">
        <v>0</v>
      </c>
      <c r="BJ98" s="23">
        <v>0.5045109965483872</v>
      </c>
      <c r="BK98" s="24">
        <f t="shared" si="5"/>
        <v>95.6141480712818</v>
      </c>
    </row>
    <row r="99" spans="1:63" s="25" customFormat="1" ht="15">
      <c r="A99" s="20"/>
      <c r="B99" s="7" t="s">
        <v>181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0.23673560258064516</v>
      </c>
      <c r="I99" s="22">
        <v>109.27396732580647</v>
      </c>
      <c r="J99" s="22">
        <v>0</v>
      </c>
      <c r="K99" s="22">
        <v>0</v>
      </c>
      <c r="L99" s="23">
        <v>4.634700972580645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0.021772849064516122</v>
      </c>
      <c r="S99" s="22">
        <v>0</v>
      </c>
      <c r="T99" s="22">
        <v>0</v>
      </c>
      <c r="U99" s="22">
        <v>0</v>
      </c>
      <c r="V99" s="23">
        <v>0.5520036887096774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0.3308267315483871</v>
      </c>
      <c r="AW99" s="22">
        <v>2.9301205120223592</v>
      </c>
      <c r="AX99" s="22">
        <v>0</v>
      </c>
      <c r="AY99" s="22">
        <v>0</v>
      </c>
      <c r="AZ99" s="23">
        <v>16.10388218658064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0.0820916449032258</v>
      </c>
      <c r="BG99" s="22">
        <v>0</v>
      </c>
      <c r="BH99" s="22">
        <v>0</v>
      </c>
      <c r="BI99" s="22">
        <v>0</v>
      </c>
      <c r="BJ99" s="23">
        <v>2.9228989657741935</v>
      </c>
      <c r="BK99" s="24">
        <f t="shared" si="5"/>
        <v>137.08900047957073</v>
      </c>
    </row>
    <row r="100" spans="1:63" s="25" customFormat="1" ht="15">
      <c r="A100" s="20"/>
      <c r="B100" s="7" t="s">
        <v>182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0.5305490971612902</v>
      </c>
      <c r="I100" s="22">
        <v>27.722634879709673</v>
      </c>
      <c r="J100" s="22">
        <v>1.0388664516129031</v>
      </c>
      <c r="K100" s="22">
        <v>0</v>
      </c>
      <c r="L100" s="23">
        <v>11.482278543096772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0.30648285993548385</v>
      </c>
      <c r="S100" s="22">
        <v>5.371803735935483</v>
      </c>
      <c r="T100" s="22">
        <v>3.1165993548387094</v>
      </c>
      <c r="U100" s="22">
        <v>0</v>
      </c>
      <c r="V100" s="23">
        <v>3.325259292806452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2.098044328645161</v>
      </c>
      <c r="AW100" s="22">
        <v>9.88046358312275</v>
      </c>
      <c r="AX100" s="22">
        <v>0</v>
      </c>
      <c r="AY100" s="22">
        <v>0</v>
      </c>
      <c r="AZ100" s="23">
        <v>49.21711317906449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1.7454705950645164</v>
      </c>
      <c r="BG100" s="22">
        <v>4.905777147290323</v>
      </c>
      <c r="BH100" s="22">
        <v>2.069278064516129</v>
      </c>
      <c r="BI100" s="22">
        <v>0</v>
      </c>
      <c r="BJ100" s="23">
        <v>8.713738729935484</v>
      </c>
      <c r="BK100" s="24">
        <f t="shared" si="5"/>
        <v>131.5243598427356</v>
      </c>
    </row>
    <row r="101" spans="1:63" s="25" customFormat="1" ht="15">
      <c r="A101" s="20"/>
      <c r="B101" s="7" t="s">
        <v>183</v>
      </c>
      <c r="C101" s="21">
        <v>0</v>
      </c>
      <c r="D101" s="22">
        <v>0</v>
      </c>
      <c r="E101" s="22">
        <v>0</v>
      </c>
      <c r="F101" s="22">
        <v>0</v>
      </c>
      <c r="G101" s="23">
        <v>0</v>
      </c>
      <c r="H101" s="21">
        <v>0.12392778003225809</v>
      </c>
      <c r="I101" s="22">
        <v>49.32250066025806</v>
      </c>
      <c r="J101" s="22">
        <v>0</v>
      </c>
      <c r="K101" s="22">
        <v>0</v>
      </c>
      <c r="L101" s="23">
        <v>4.863593185483871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0.043939845064516134</v>
      </c>
      <c r="S101" s="22">
        <v>5.874723483870968</v>
      </c>
      <c r="T101" s="22">
        <v>0</v>
      </c>
      <c r="U101" s="22">
        <v>0</v>
      </c>
      <c r="V101" s="23">
        <v>0.7077912043548387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0.14245658758064517</v>
      </c>
      <c r="AW101" s="22">
        <v>3.3840477918147767</v>
      </c>
      <c r="AX101" s="22">
        <v>0</v>
      </c>
      <c r="AY101" s="22">
        <v>0</v>
      </c>
      <c r="AZ101" s="23">
        <v>11.78860777135484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0.07403954006451614</v>
      </c>
      <c r="BG101" s="22">
        <v>0</v>
      </c>
      <c r="BH101" s="22">
        <v>0</v>
      </c>
      <c r="BI101" s="22">
        <v>0</v>
      </c>
      <c r="BJ101" s="23">
        <v>0.05630695161290322</v>
      </c>
      <c r="BK101" s="24">
        <f t="shared" si="5"/>
        <v>76.38193480149218</v>
      </c>
    </row>
    <row r="102" spans="1:63" s="25" customFormat="1" ht="15">
      <c r="A102" s="20"/>
      <c r="B102" s="7" t="s">
        <v>184</v>
      </c>
      <c r="C102" s="21">
        <v>0</v>
      </c>
      <c r="D102" s="22">
        <v>0</v>
      </c>
      <c r="E102" s="22">
        <v>0</v>
      </c>
      <c r="F102" s="22">
        <v>0</v>
      </c>
      <c r="G102" s="23">
        <v>0</v>
      </c>
      <c r="H102" s="21">
        <v>0.13728302306451617</v>
      </c>
      <c r="I102" s="22">
        <v>35.21187850645162</v>
      </c>
      <c r="J102" s="22">
        <v>0</v>
      </c>
      <c r="K102" s="22">
        <v>0</v>
      </c>
      <c r="L102" s="23">
        <v>4.215528491064515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0.022763907580645164</v>
      </c>
      <c r="S102" s="22">
        <v>0</v>
      </c>
      <c r="T102" s="22">
        <v>0</v>
      </c>
      <c r="U102" s="22">
        <v>0</v>
      </c>
      <c r="V102" s="23">
        <v>0.03331303548387097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0.2395728035483871</v>
      </c>
      <c r="AW102" s="22">
        <v>3.5211854050661597</v>
      </c>
      <c r="AX102" s="22">
        <v>0</v>
      </c>
      <c r="AY102" s="22">
        <v>0</v>
      </c>
      <c r="AZ102" s="23">
        <v>12.767782785096777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0.049258571612903215</v>
      </c>
      <c r="BG102" s="22">
        <v>0</v>
      </c>
      <c r="BH102" s="22">
        <v>0</v>
      </c>
      <c r="BI102" s="22">
        <v>0</v>
      </c>
      <c r="BJ102" s="23">
        <v>0.38687350064516124</v>
      </c>
      <c r="BK102" s="24">
        <f t="shared" si="5"/>
        <v>56.58544002961456</v>
      </c>
    </row>
    <row r="103" spans="1:63" s="25" customFormat="1" ht="15">
      <c r="A103" s="20"/>
      <c r="B103" s="7" t="s">
        <v>185</v>
      </c>
      <c r="C103" s="21">
        <v>0</v>
      </c>
      <c r="D103" s="22">
        <v>0</v>
      </c>
      <c r="E103" s="22">
        <v>0</v>
      </c>
      <c r="F103" s="22">
        <v>0</v>
      </c>
      <c r="G103" s="23">
        <v>0</v>
      </c>
      <c r="H103" s="21">
        <v>0.3293153016774194</v>
      </c>
      <c r="I103" s="22">
        <v>1571.8319204752254</v>
      </c>
      <c r="J103" s="22">
        <v>0</v>
      </c>
      <c r="K103" s="22">
        <v>0</v>
      </c>
      <c r="L103" s="23">
        <v>119.40753147348384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0.12982878522580643</v>
      </c>
      <c r="S103" s="22">
        <v>9.568321016870968</v>
      </c>
      <c r="T103" s="22">
        <v>0</v>
      </c>
      <c r="U103" s="22">
        <v>0</v>
      </c>
      <c r="V103" s="23">
        <v>0.907026796548387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0.6631049471612903</v>
      </c>
      <c r="AW103" s="22">
        <v>6.140695978559407</v>
      </c>
      <c r="AX103" s="22">
        <v>0</v>
      </c>
      <c r="AY103" s="22">
        <v>0</v>
      </c>
      <c r="AZ103" s="23">
        <v>32.93981799148387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0.12993901945161293</v>
      </c>
      <c r="BG103" s="22">
        <v>4.877950991387095</v>
      </c>
      <c r="BH103" s="22">
        <v>0</v>
      </c>
      <c r="BI103" s="22">
        <v>0</v>
      </c>
      <c r="BJ103" s="23">
        <v>1.8002201658387098</v>
      </c>
      <c r="BK103" s="24">
        <f t="shared" si="5"/>
        <v>1748.7256729429137</v>
      </c>
    </row>
    <row r="104" spans="1:63" s="25" customFormat="1" ht="15">
      <c r="A104" s="20"/>
      <c r="B104" s="7" t="s">
        <v>186</v>
      </c>
      <c r="C104" s="21">
        <v>0</v>
      </c>
      <c r="D104" s="22">
        <v>0</v>
      </c>
      <c r="E104" s="22">
        <v>0</v>
      </c>
      <c r="F104" s="22">
        <v>0</v>
      </c>
      <c r="G104" s="23">
        <v>0</v>
      </c>
      <c r="H104" s="21">
        <v>0.21868582629032257</v>
      </c>
      <c r="I104" s="22">
        <v>90.42777507687096</v>
      </c>
      <c r="J104" s="22">
        <v>0</v>
      </c>
      <c r="K104" s="22">
        <v>0</v>
      </c>
      <c r="L104" s="23">
        <v>20.376681490999996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0.04933644661290323</v>
      </c>
      <c r="S104" s="22">
        <v>5.543420967741936</v>
      </c>
      <c r="T104" s="22">
        <v>0</v>
      </c>
      <c r="U104" s="22">
        <v>0</v>
      </c>
      <c r="V104" s="23">
        <v>0.3065478534193548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1.233498435741936</v>
      </c>
      <c r="AW104" s="22">
        <v>1.41756609961469</v>
      </c>
      <c r="AX104" s="22">
        <v>0</v>
      </c>
      <c r="AY104" s="22">
        <v>0</v>
      </c>
      <c r="AZ104" s="23">
        <v>32.94724120516128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0.1370532273870968</v>
      </c>
      <c r="BG104" s="22">
        <v>0</v>
      </c>
      <c r="BH104" s="22">
        <v>0</v>
      </c>
      <c r="BI104" s="22">
        <v>0</v>
      </c>
      <c r="BJ104" s="23">
        <v>0.37582141290322585</v>
      </c>
      <c r="BK104" s="24">
        <f t="shared" si="5"/>
        <v>153.03362804274371</v>
      </c>
    </row>
    <row r="105" spans="1:63" s="25" customFormat="1" ht="15">
      <c r="A105" s="20"/>
      <c r="B105" s="7" t="s">
        <v>187</v>
      </c>
      <c r="C105" s="21">
        <v>0</v>
      </c>
      <c r="D105" s="22">
        <v>0</v>
      </c>
      <c r="E105" s="22">
        <v>0</v>
      </c>
      <c r="F105" s="22">
        <v>0</v>
      </c>
      <c r="G105" s="23">
        <v>0</v>
      </c>
      <c r="H105" s="21">
        <v>0.3080798010322581</v>
      </c>
      <c r="I105" s="22">
        <v>1.962707991935484</v>
      </c>
      <c r="J105" s="22">
        <v>0</v>
      </c>
      <c r="K105" s="22">
        <v>0</v>
      </c>
      <c r="L105" s="23">
        <v>8.641005656903227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0.32209945170967746</v>
      </c>
      <c r="S105" s="22">
        <v>4.2712260662258075</v>
      </c>
      <c r="T105" s="22">
        <v>0</v>
      </c>
      <c r="U105" s="22">
        <v>0</v>
      </c>
      <c r="V105" s="23">
        <v>1.796656642903226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2.1339659084193547</v>
      </c>
      <c r="AW105" s="22">
        <v>5.9656007283250165</v>
      </c>
      <c r="AX105" s="22">
        <v>0</v>
      </c>
      <c r="AY105" s="22">
        <v>0</v>
      </c>
      <c r="AZ105" s="23">
        <v>19.906692168935493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8.132440791225804</v>
      </c>
      <c r="BG105" s="22">
        <v>0.40595852761290324</v>
      </c>
      <c r="BH105" s="22">
        <v>0</v>
      </c>
      <c r="BI105" s="22">
        <v>0</v>
      </c>
      <c r="BJ105" s="23">
        <v>15.883606246741934</v>
      </c>
      <c r="BK105" s="24">
        <f t="shared" si="5"/>
        <v>69.73003998197018</v>
      </c>
    </row>
    <row r="106" spans="1:63" s="25" customFormat="1" ht="15">
      <c r="A106" s="20"/>
      <c r="B106" s="7" t="s">
        <v>188</v>
      </c>
      <c r="C106" s="21">
        <v>0</v>
      </c>
      <c r="D106" s="22">
        <v>0</v>
      </c>
      <c r="E106" s="22">
        <v>0</v>
      </c>
      <c r="F106" s="22">
        <v>0</v>
      </c>
      <c r="G106" s="23">
        <v>0</v>
      </c>
      <c r="H106" s="21">
        <v>0.031264529</v>
      </c>
      <c r="I106" s="22">
        <v>2.769160047516129</v>
      </c>
      <c r="J106" s="22">
        <v>0</v>
      </c>
      <c r="K106" s="22">
        <v>0</v>
      </c>
      <c r="L106" s="23">
        <v>3.564242550806451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0.0230462735483871</v>
      </c>
      <c r="S106" s="22">
        <v>0</v>
      </c>
      <c r="T106" s="22">
        <v>0</v>
      </c>
      <c r="U106" s="22">
        <v>0</v>
      </c>
      <c r="V106" s="23">
        <v>0.05524005954838708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0.7887149533225806</v>
      </c>
      <c r="AW106" s="22">
        <v>0.5432412413298585</v>
      </c>
      <c r="AX106" s="22">
        <v>0</v>
      </c>
      <c r="AY106" s="22">
        <v>0</v>
      </c>
      <c r="AZ106" s="23">
        <v>8.512054760870969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0.2475288798064516</v>
      </c>
      <c r="BG106" s="22">
        <v>0</v>
      </c>
      <c r="BH106" s="22">
        <v>0</v>
      </c>
      <c r="BI106" s="22">
        <v>0</v>
      </c>
      <c r="BJ106" s="23">
        <v>0.02323373816129032</v>
      </c>
      <c r="BK106" s="24">
        <f t="shared" si="5"/>
        <v>16.557727033910506</v>
      </c>
    </row>
    <row r="107" spans="1:63" s="25" customFormat="1" ht="15">
      <c r="A107" s="20"/>
      <c r="B107" s="7" t="s">
        <v>189</v>
      </c>
      <c r="C107" s="21">
        <v>0</v>
      </c>
      <c r="D107" s="22">
        <v>0</v>
      </c>
      <c r="E107" s="22">
        <v>0</v>
      </c>
      <c r="F107" s="22">
        <v>0</v>
      </c>
      <c r="G107" s="23">
        <v>0</v>
      </c>
      <c r="H107" s="21">
        <v>0.5093019847419353</v>
      </c>
      <c r="I107" s="22">
        <v>2.0848163612903226</v>
      </c>
      <c r="J107" s="22">
        <v>0</v>
      </c>
      <c r="K107" s="22">
        <v>0</v>
      </c>
      <c r="L107" s="23">
        <v>9.629335432032256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0.1218930672903226</v>
      </c>
      <c r="S107" s="22">
        <v>4.229541238709677</v>
      </c>
      <c r="T107" s="22">
        <v>0</v>
      </c>
      <c r="U107" s="22">
        <v>0</v>
      </c>
      <c r="V107" s="23">
        <v>7.689258045161291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1.2184611490645163</v>
      </c>
      <c r="AW107" s="22">
        <v>7.101209034690866</v>
      </c>
      <c r="AX107" s="22">
        <v>0</v>
      </c>
      <c r="AY107" s="22">
        <v>0</v>
      </c>
      <c r="AZ107" s="23">
        <v>22.871665421967748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0.49416347087096774</v>
      </c>
      <c r="BG107" s="22">
        <v>1.112610003483871</v>
      </c>
      <c r="BH107" s="22">
        <v>0.4136181451612903</v>
      </c>
      <c r="BI107" s="22">
        <v>0</v>
      </c>
      <c r="BJ107" s="23">
        <v>4.068199350709677</v>
      </c>
      <c r="BK107" s="24">
        <f t="shared" si="5"/>
        <v>61.544072705174734</v>
      </c>
    </row>
    <row r="108" spans="1:63" s="25" customFormat="1" ht="15">
      <c r="A108" s="20"/>
      <c r="B108" s="7" t="s">
        <v>190</v>
      </c>
      <c r="C108" s="21">
        <v>0</v>
      </c>
      <c r="D108" s="22">
        <v>0</v>
      </c>
      <c r="E108" s="22">
        <v>0</v>
      </c>
      <c r="F108" s="22">
        <v>0</v>
      </c>
      <c r="G108" s="23">
        <v>0</v>
      </c>
      <c r="H108" s="21">
        <v>0.09612050983870968</v>
      </c>
      <c r="I108" s="22">
        <v>35.48405833870968</v>
      </c>
      <c r="J108" s="22">
        <v>0</v>
      </c>
      <c r="K108" s="22">
        <v>0</v>
      </c>
      <c r="L108" s="23">
        <v>13.441188146290326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0.052059242419354834</v>
      </c>
      <c r="S108" s="22">
        <v>0</v>
      </c>
      <c r="T108" s="22">
        <v>0</v>
      </c>
      <c r="U108" s="22">
        <v>0</v>
      </c>
      <c r="V108" s="23">
        <v>6.0077562516129035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0.11040487419354839</v>
      </c>
      <c r="AW108" s="22">
        <v>2.668895238554267</v>
      </c>
      <c r="AX108" s="22">
        <v>0</v>
      </c>
      <c r="AY108" s="22">
        <v>0</v>
      </c>
      <c r="AZ108" s="23">
        <v>16.87897918483871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0.00944741806451613</v>
      </c>
      <c r="BG108" s="22">
        <v>0</v>
      </c>
      <c r="BH108" s="22">
        <v>0</v>
      </c>
      <c r="BI108" s="22">
        <v>0</v>
      </c>
      <c r="BJ108" s="23">
        <v>0.02361854193548387</v>
      </c>
      <c r="BK108" s="24">
        <f t="shared" si="5"/>
        <v>74.77252774645748</v>
      </c>
    </row>
    <row r="109" spans="1:63" s="25" customFormat="1" ht="15">
      <c r="A109" s="20"/>
      <c r="B109" s="7" t="s">
        <v>191</v>
      </c>
      <c r="C109" s="21">
        <v>0</v>
      </c>
      <c r="D109" s="22">
        <v>0</v>
      </c>
      <c r="E109" s="22">
        <v>0</v>
      </c>
      <c r="F109" s="22">
        <v>0</v>
      </c>
      <c r="G109" s="23">
        <v>0</v>
      </c>
      <c r="H109" s="21">
        <v>0.06425715312903224</v>
      </c>
      <c r="I109" s="22">
        <v>26.314065161290323</v>
      </c>
      <c r="J109" s="22">
        <v>0</v>
      </c>
      <c r="K109" s="22">
        <v>0</v>
      </c>
      <c r="L109" s="23">
        <v>2.3464969566451614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0.10226602596774194</v>
      </c>
      <c r="S109" s="22">
        <v>0</v>
      </c>
      <c r="T109" s="22">
        <v>0</v>
      </c>
      <c r="U109" s="22">
        <v>0</v>
      </c>
      <c r="V109" s="23">
        <v>0.24519924354838707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0.09323487580645162</v>
      </c>
      <c r="AW109" s="22">
        <v>2.3721786578023685</v>
      </c>
      <c r="AX109" s="22">
        <v>0</v>
      </c>
      <c r="AY109" s="22">
        <v>0</v>
      </c>
      <c r="AZ109" s="23">
        <v>17.381147538322583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0.0047207535483870956</v>
      </c>
      <c r="BG109" s="22">
        <v>0</v>
      </c>
      <c r="BH109" s="22">
        <v>0</v>
      </c>
      <c r="BI109" s="22">
        <v>0</v>
      </c>
      <c r="BJ109" s="23">
        <v>0.059009419354838714</v>
      </c>
      <c r="BK109" s="24">
        <f t="shared" si="5"/>
        <v>48.98257578541528</v>
      </c>
    </row>
    <row r="110" spans="1:63" s="25" customFormat="1" ht="15">
      <c r="A110" s="20"/>
      <c r="B110" s="7" t="s">
        <v>192</v>
      </c>
      <c r="C110" s="21">
        <v>0</v>
      </c>
      <c r="D110" s="22">
        <v>0</v>
      </c>
      <c r="E110" s="22">
        <v>0</v>
      </c>
      <c r="F110" s="22">
        <v>0</v>
      </c>
      <c r="G110" s="23">
        <v>0</v>
      </c>
      <c r="H110" s="21">
        <v>0.0843318321935484</v>
      </c>
      <c r="I110" s="22">
        <v>26.951182748387094</v>
      </c>
      <c r="J110" s="22">
        <v>0</v>
      </c>
      <c r="K110" s="22">
        <v>0</v>
      </c>
      <c r="L110" s="23">
        <v>0.7049832580645161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0.0339105870967742</v>
      </c>
      <c r="S110" s="22">
        <v>0.011898451612903226</v>
      </c>
      <c r="T110" s="22">
        <v>0</v>
      </c>
      <c r="U110" s="22">
        <v>0</v>
      </c>
      <c r="V110" s="23">
        <v>0.005949225806451613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0.040336843451612904</v>
      </c>
      <c r="AW110" s="22">
        <v>14.132616773978745</v>
      </c>
      <c r="AX110" s="22">
        <v>0</v>
      </c>
      <c r="AY110" s="22">
        <v>0</v>
      </c>
      <c r="AZ110" s="23">
        <v>5.0759648580645145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0.006477449032258064</v>
      </c>
      <c r="BG110" s="22">
        <v>0</v>
      </c>
      <c r="BH110" s="22">
        <v>0</v>
      </c>
      <c r="BI110" s="22">
        <v>0</v>
      </c>
      <c r="BJ110" s="23">
        <v>0.5888590322580645</v>
      </c>
      <c r="BK110" s="24">
        <f t="shared" si="5"/>
        <v>47.636511059946486</v>
      </c>
    </row>
    <row r="111" spans="1:63" s="25" customFormat="1" ht="15">
      <c r="A111" s="20"/>
      <c r="B111" s="7" t="s">
        <v>193</v>
      </c>
      <c r="C111" s="21">
        <v>0</v>
      </c>
      <c r="D111" s="22">
        <v>0</v>
      </c>
      <c r="E111" s="22">
        <v>0</v>
      </c>
      <c r="F111" s="22">
        <v>0</v>
      </c>
      <c r="G111" s="23">
        <v>0</v>
      </c>
      <c r="H111" s="21">
        <v>0.15570078403225807</v>
      </c>
      <c r="I111" s="22">
        <v>0.0462331285483871</v>
      </c>
      <c r="J111" s="22">
        <v>0</v>
      </c>
      <c r="K111" s="22">
        <v>0</v>
      </c>
      <c r="L111" s="23">
        <v>2.25528892567742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0.1041637956451613</v>
      </c>
      <c r="S111" s="22">
        <v>0</v>
      </c>
      <c r="T111" s="22">
        <v>0</v>
      </c>
      <c r="U111" s="22">
        <v>0</v>
      </c>
      <c r="V111" s="23">
        <v>1.3179226762903224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0.5445383439032259</v>
      </c>
      <c r="AW111" s="22">
        <v>8.896682834749827</v>
      </c>
      <c r="AX111" s="22">
        <v>0</v>
      </c>
      <c r="AY111" s="22">
        <v>0</v>
      </c>
      <c r="AZ111" s="23">
        <v>23.408131652258064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0.12973649787096775</v>
      </c>
      <c r="BG111" s="22">
        <v>0</v>
      </c>
      <c r="BH111" s="22">
        <v>0</v>
      </c>
      <c r="BI111" s="22">
        <v>0</v>
      </c>
      <c r="BJ111" s="23">
        <v>0.48437710767741937</v>
      </c>
      <c r="BK111" s="24">
        <f t="shared" si="5"/>
        <v>37.34277574665305</v>
      </c>
    </row>
    <row r="112" spans="1:63" s="25" customFormat="1" ht="15">
      <c r="A112" s="20"/>
      <c r="B112" s="7" t="s">
        <v>194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0.07918106616129031</v>
      </c>
      <c r="I112" s="22">
        <v>64.98638548387098</v>
      </c>
      <c r="J112" s="22">
        <v>0</v>
      </c>
      <c r="K112" s="22">
        <v>0</v>
      </c>
      <c r="L112" s="23">
        <v>0.20204858129032258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0.01476963306451613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0.15551545648387094</v>
      </c>
      <c r="AW112" s="22">
        <v>2.349601935739496</v>
      </c>
      <c r="AX112" s="22">
        <v>0</v>
      </c>
      <c r="AY112" s="22">
        <v>0</v>
      </c>
      <c r="AZ112" s="23">
        <v>5.454600893225807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0.01407411548387097</v>
      </c>
      <c r="BG112" s="22">
        <v>0</v>
      </c>
      <c r="BH112" s="22">
        <v>0</v>
      </c>
      <c r="BI112" s="22">
        <v>0</v>
      </c>
      <c r="BJ112" s="23">
        <v>0</v>
      </c>
      <c r="BK112" s="24">
        <f t="shared" si="5"/>
        <v>73.25617716532015</v>
      </c>
    </row>
    <row r="113" spans="1:63" s="25" customFormat="1" ht="15">
      <c r="A113" s="20"/>
      <c r="B113" s="7" t="s">
        <v>195</v>
      </c>
      <c r="C113" s="21">
        <v>0</v>
      </c>
      <c r="D113" s="22">
        <v>0</v>
      </c>
      <c r="E113" s="22">
        <v>0</v>
      </c>
      <c r="F113" s="22">
        <v>0</v>
      </c>
      <c r="G113" s="23">
        <v>0</v>
      </c>
      <c r="H113" s="21">
        <v>0.1479086899032258</v>
      </c>
      <c r="I113" s="22">
        <v>15.495308391935483</v>
      </c>
      <c r="J113" s="22">
        <v>0</v>
      </c>
      <c r="K113" s="22">
        <v>0</v>
      </c>
      <c r="L113" s="23">
        <v>15.956740591516134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6.6969739475161285</v>
      </c>
      <c r="S113" s="22">
        <v>0</v>
      </c>
      <c r="T113" s="22">
        <v>0</v>
      </c>
      <c r="U113" s="22">
        <v>0</v>
      </c>
      <c r="V113" s="23">
        <v>12.102876932258065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0.46749895316129025</v>
      </c>
      <c r="AW113" s="22">
        <v>0.13100206607309156</v>
      </c>
      <c r="AX113" s="22">
        <v>0</v>
      </c>
      <c r="AY113" s="22">
        <v>0</v>
      </c>
      <c r="AZ113" s="23">
        <v>4.978045700516129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0.06200764387096773</v>
      </c>
      <c r="BG113" s="22">
        <v>0</v>
      </c>
      <c r="BH113" s="22">
        <v>0</v>
      </c>
      <c r="BI113" s="22">
        <v>0</v>
      </c>
      <c r="BJ113" s="23">
        <v>1.2074023612903224</v>
      </c>
      <c r="BK113" s="24">
        <f t="shared" si="5"/>
        <v>57.245765278040835</v>
      </c>
    </row>
    <row r="114" spans="1:63" s="25" customFormat="1" ht="15">
      <c r="A114" s="20"/>
      <c r="B114" s="7" t="s">
        <v>196</v>
      </c>
      <c r="C114" s="21">
        <v>0</v>
      </c>
      <c r="D114" s="22">
        <v>0</v>
      </c>
      <c r="E114" s="22">
        <v>0</v>
      </c>
      <c r="F114" s="22">
        <v>0</v>
      </c>
      <c r="G114" s="23">
        <v>0</v>
      </c>
      <c r="H114" s="21">
        <v>0.043853817741935475</v>
      </c>
      <c r="I114" s="22">
        <v>48.48563588709678</v>
      </c>
      <c r="J114" s="22">
        <v>0</v>
      </c>
      <c r="K114" s="22">
        <v>0</v>
      </c>
      <c r="L114" s="23">
        <v>0.6417147374193548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0.004760407838709677</v>
      </c>
      <c r="S114" s="22">
        <v>0</v>
      </c>
      <c r="T114" s="22">
        <v>0</v>
      </c>
      <c r="U114" s="22">
        <v>0</v>
      </c>
      <c r="V114" s="23">
        <v>0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0.027531617903225804</v>
      </c>
      <c r="AW114" s="22">
        <v>4.686212903229061</v>
      </c>
      <c r="AX114" s="22">
        <v>0</v>
      </c>
      <c r="AY114" s="22">
        <v>0</v>
      </c>
      <c r="AZ114" s="23">
        <v>4.123867354838709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0.0036318151612903236</v>
      </c>
      <c r="BG114" s="22">
        <v>0</v>
      </c>
      <c r="BH114" s="22">
        <v>0</v>
      </c>
      <c r="BI114" s="22">
        <v>0</v>
      </c>
      <c r="BJ114" s="23">
        <v>0</v>
      </c>
      <c r="BK114" s="24">
        <f t="shared" si="5"/>
        <v>58.01720854122907</v>
      </c>
    </row>
    <row r="115" spans="1:63" s="25" customFormat="1" ht="15">
      <c r="A115" s="20"/>
      <c r="B115" s="7" t="s">
        <v>197</v>
      </c>
      <c r="C115" s="21">
        <v>0</v>
      </c>
      <c r="D115" s="22">
        <v>0</v>
      </c>
      <c r="E115" s="22">
        <v>0</v>
      </c>
      <c r="F115" s="22">
        <v>0</v>
      </c>
      <c r="G115" s="23">
        <v>0</v>
      </c>
      <c r="H115" s="21">
        <v>0.1463498028709678</v>
      </c>
      <c r="I115" s="22">
        <v>3.50651635967742</v>
      </c>
      <c r="J115" s="22">
        <v>0</v>
      </c>
      <c r="K115" s="22">
        <v>0</v>
      </c>
      <c r="L115" s="23">
        <v>2.9964436307096776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0.12012620903225807</v>
      </c>
      <c r="S115" s="22">
        <v>0</v>
      </c>
      <c r="T115" s="22">
        <v>1.0983606451612902</v>
      </c>
      <c r="U115" s="22">
        <v>0</v>
      </c>
      <c r="V115" s="23">
        <v>0.016475409677419353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1.0577899771612904</v>
      </c>
      <c r="AW115" s="22">
        <v>2.3932829017395476</v>
      </c>
      <c r="AX115" s="22">
        <v>0</v>
      </c>
      <c r="AY115" s="22">
        <v>0</v>
      </c>
      <c r="AZ115" s="23">
        <v>9.791578550387095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0.08049309938709678</v>
      </c>
      <c r="BG115" s="22">
        <v>0.5424062903225807</v>
      </c>
      <c r="BH115" s="22">
        <v>0</v>
      </c>
      <c r="BI115" s="22">
        <v>0</v>
      </c>
      <c r="BJ115" s="23">
        <v>0.645192455967742</v>
      </c>
      <c r="BK115" s="24">
        <f t="shared" si="5"/>
        <v>22.39501533209439</v>
      </c>
    </row>
    <row r="116" spans="1:63" s="25" customFormat="1" ht="15">
      <c r="A116" s="20"/>
      <c r="B116" s="7" t="s">
        <v>198</v>
      </c>
      <c r="C116" s="21">
        <v>0</v>
      </c>
      <c r="D116" s="22">
        <v>0</v>
      </c>
      <c r="E116" s="22">
        <v>0</v>
      </c>
      <c r="F116" s="22">
        <v>0</v>
      </c>
      <c r="G116" s="23">
        <v>0</v>
      </c>
      <c r="H116" s="21">
        <v>0.011292645096774193</v>
      </c>
      <c r="I116" s="22">
        <v>38.87609684167742</v>
      </c>
      <c r="J116" s="22">
        <v>0</v>
      </c>
      <c r="K116" s="22">
        <v>0</v>
      </c>
      <c r="L116" s="23">
        <v>12.674213638741936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0.018099885967741938</v>
      </c>
      <c r="S116" s="22">
        <v>0</v>
      </c>
      <c r="T116" s="22">
        <v>0</v>
      </c>
      <c r="U116" s="22">
        <v>0</v>
      </c>
      <c r="V116" s="23">
        <v>0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0.08977106532258064</v>
      </c>
      <c r="AW116" s="22">
        <v>0.016693242685559873</v>
      </c>
      <c r="AX116" s="22">
        <v>0</v>
      </c>
      <c r="AY116" s="22">
        <v>0</v>
      </c>
      <c r="AZ116" s="23">
        <v>0.24184709135483867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0.01752832248387097</v>
      </c>
      <c r="BG116" s="22">
        <v>0</v>
      </c>
      <c r="BH116" s="22">
        <v>0</v>
      </c>
      <c r="BI116" s="22">
        <v>0</v>
      </c>
      <c r="BJ116" s="23">
        <v>0.06680637419354839</v>
      </c>
      <c r="BK116" s="24">
        <f aca="true" t="shared" si="6" ref="BK116:BK138">SUM(C116:BJ116)</f>
        <v>52.01234910752427</v>
      </c>
    </row>
    <row r="117" spans="1:63" s="25" customFormat="1" ht="15">
      <c r="A117" s="20"/>
      <c r="B117" s="7" t="s">
        <v>199</v>
      </c>
      <c r="C117" s="21">
        <v>0</v>
      </c>
      <c r="D117" s="22">
        <v>0</v>
      </c>
      <c r="E117" s="22">
        <v>0</v>
      </c>
      <c r="F117" s="22">
        <v>0</v>
      </c>
      <c r="G117" s="23">
        <v>0</v>
      </c>
      <c r="H117" s="21">
        <v>0.3461195363225806</v>
      </c>
      <c r="I117" s="22">
        <v>15.527886068709677</v>
      </c>
      <c r="J117" s="22">
        <v>0</v>
      </c>
      <c r="K117" s="22">
        <v>0</v>
      </c>
      <c r="L117" s="23">
        <v>4.229401810064517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0.05987815264516129</v>
      </c>
      <c r="S117" s="22">
        <v>0.004988678709677421</v>
      </c>
      <c r="T117" s="22">
        <v>0</v>
      </c>
      <c r="U117" s="22">
        <v>0</v>
      </c>
      <c r="V117" s="23">
        <v>0.11848111935483872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17.834208100258063</v>
      </c>
      <c r="AW117" s="22">
        <v>26.832834749954667</v>
      </c>
      <c r="AX117" s="22">
        <v>0</v>
      </c>
      <c r="AY117" s="22">
        <v>0</v>
      </c>
      <c r="AZ117" s="23">
        <v>52.72439361174193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0.18368251200000002</v>
      </c>
      <c r="BG117" s="22">
        <v>0.061721274193548385</v>
      </c>
      <c r="BH117" s="22">
        <v>0</v>
      </c>
      <c r="BI117" s="22">
        <v>0</v>
      </c>
      <c r="BJ117" s="23">
        <v>8.25517304732258</v>
      </c>
      <c r="BK117" s="24">
        <f t="shared" si="6"/>
        <v>126.17876866127725</v>
      </c>
    </row>
    <row r="118" spans="1:63" s="25" customFormat="1" ht="15">
      <c r="A118" s="20"/>
      <c r="B118" s="7" t="s">
        <v>200</v>
      </c>
      <c r="C118" s="21">
        <v>0</v>
      </c>
      <c r="D118" s="22">
        <v>0</v>
      </c>
      <c r="E118" s="22">
        <v>0</v>
      </c>
      <c r="F118" s="22">
        <v>0</v>
      </c>
      <c r="G118" s="23">
        <v>0</v>
      </c>
      <c r="H118" s="21">
        <v>1.8983567266774193</v>
      </c>
      <c r="I118" s="22">
        <v>6.11148135483871</v>
      </c>
      <c r="J118" s="22">
        <v>0</v>
      </c>
      <c r="K118" s="22">
        <v>0</v>
      </c>
      <c r="L118" s="23">
        <v>0.03798704748387096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0.0029958232258064516</v>
      </c>
      <c r="S118" s="22">
        <v>0</v>
      </c>
      <c r="T118" s="22">
        <v>0</v>
      </c>
      <c r="U118" s="22">
        <v>0</v>
      </c>
      <c r="V118" s="23">
        <v>0.05991648387096774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0.031731347806451614</v>
      </c>
      <c r="AW118" s="22">
        <v>10.5376516777893</v>
      </c>
      <c r="AX118" s="22">
        <v>0</v>
      </c>
      <c r="AY118" s="22">
        <v>0</v>
      </c>
      <c r="AZ118" s="23">
        <v>10.472328685612904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0.026640127096774192</v>
      </c>
      <c r="BG118" s="22">
        <v>0</v>
      </c>
      <c r="BH118" s="22">
        <v>0</v>
      </c>
      <c r="BI118" s="22">
        <v>0</v>
      </c>
      <c r="BJ118" s="23">
        <v>0.23678340116129032</v>
      </c>
      <c r="BK118" s="24">
        <f t="shared" si="6"/>
        <v>29.41587267556349</v>
      </c>
    </row>
    <row r="119" spans="1:63" s="25" customFormat="1" ht="15">
      <c r="A119" s="20"/>
      <c r="B119" s="7" t="s">
        <v>201</v>
      </c>
      <c r="C119" s="21">
        <v>0</v>
      </c>
      <c r="D119" s="22">
        <v>0</v>
      </c>
      <c r="E119" s="22">
        <v>0</v>
      </c>
      <c r="F119" s="22">
        <v>0</v>
      </c>
      <c r="G119" s="23">
        <v>0</v>
      </c>
      <c r="H119" s="21">
        <v>0.09190113696774194</v>
      </c>
      <c r="I119" s="22">
        <v>0.6168570967741935</v>
      </c>
      <c r="J119" s="22">
        <v>0</v>
      </c>
      <c r="K119" s="22">
        <v>0</v>
      </c>
      <c r="L119" s="23">
        <v>12.288586067419356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0.019739427096774193</v>
      </c>
      <c r="S119" s="22">
        <v>1.233714193548387</v>
      </c>
      <c r="T119" s="22">
        <v>0</v>
      </c>
      <c r="U119" s="22">
        <v>0</v>
      </c>
      <c r="V119" s="23">
        <v>0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199.67990685074193</v>
      </c>
      <c r="AW119" s="22">
        <v>138.55800846700413</v>
      </c>
      <c r="AX119" s="22">
        <v>0</v>
      </c>
      <c r="AY119" s="22">
        <v>0</v>
      </c>
      <c r="AZ119" s="23">
        <v>139.15784891261288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1.7952789354516128</v>
      </c>
      <c r="BG119" s="22">
        <v>6.036683396483871</v>
      </c>
      <c r="BH119" s="22">
        <v>0</v>
      </c>
      <c r="BI119" s="22">
        <v>0</v>
      </c>
      <c r="BJ119" s="23">
        <v>0.6371270710967741</v>
      </c>
      <c r="BK119" s="24">
        <f t="shared" si="6"/>
        <v>500.11565155519764</v>
      </c>
    </row>
    <row r="120" spans="1:63" s="25" customFormat="1" ht="15">
      <c r="A120" s="20"/>
      <c r="B120" s="7" t="s">
        <v>202</v>
      </c>
      <c r="C120" s="21">
        <v>0</v>
      </c>
      <c r="D120" s="22">
        <v>0</v>
      </c>
      <c r="E120" s="22">
        <v>0</v>
      </c>
      <c r="F120" s="22">
        <v>0</v>
      </c>
      <c r="G120" s="23">
        <v>0</v>
      </c>
      <c r="H120" s="21">
        <v>0.09185221483870967</v>
      </c>
      <c r="I120" s="22">
        <v>43.02806290329568</v>
      </c>
      <c r="J120" s="22">
        <v>0</v>
      </c>
      <c r="K120" s="22">
        <v>0</v>
      </c>
      <c r="L120" s="23">
        <v>4.882592113580644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0.007990926451612902</v>
      </c>
      <c r="S120" s="22">
        <v>0</v>
      </c>
      <c r="T120" s="22">
        <v>0</v>
      </c>
      <c r="U120" s="22">
        <v>0</v>
      </c>
      <c r="V120" s="23">
        <v>0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0.18153686425806453</v>
      </c>
      <c r="AW120" s="22">
        <v>0</v>
      </c>
      <c r="AX120" s="22">
        <v>0</v>
      </c>
      <c r="AY120" s="22">
        <v>0</v>
      </c>
      <c r="AZ120" s="23">
        <v>4.966491516387096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0.036160281612903224</v>
      </c>
      <c r="BG120" s="22">
        <v>0</v>
      </c>
      <c r="BH120" s="22">
        <v>0</v>
      </c>
      <c r="BI120" s="22">
        <v>0</v>
      </c>
      <c r="BJ120" s="23">
        <v>0.04903089032258064</v>
      </c>
      <c r="BK120" s="24">
        <f t="shared" si="6"/>
        <v>53.24371771074728</v>
      </c>
    </row>
    <row r="121" spans="1:63" s="25" customFormat="1" ht="15">
      <c r="A121" s="20"/>
      <c r="B121" s="7" t="s">
        <v>203</v>
      </c>
      <c r="C121" s="21">
        <v>0</v>
      </c>
      <c r="D121" s="22">
        <v>0</v>
      </c>
      <c r="E121" s="22">
        <v>0</v>
      </c>
      <c r="F121" s="22">
        <v>0</v>
      </c>
      <c r="G121" s="23">
        <v>0</v>
      </c>
      <c r="H121" s="21">
        <v>0.20946497432258063</v>
      </c>
      <c r="I121" s="22">
        <v>0</v>
      </c>
      <c r="J121" s="22">
        <v>0</v>
      </c>
      <c r="K121" s="22">
        <v>0</v>
      </c>
      <c r="L121" s="23">
        <v>0.17425743387096776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0.023772082516129025</v>
      </c>
      <c r="S121" s="22">
        <v>0</v>
      </c>
      <c r="T121" s="22">
        <v>0</v>
      </c>
      <c r="U121" s="22">
        <v>0</v>
      </c>
      <c r="V121" s="23">
        <v>0.005789283870967742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0.19275035693548387</v>
      </c>
      <c r="AW121" s="22">
        <v>0.3660540902020939</v>
      </c>
      <c r="AX121" s="22">
        <v>0</v>
      </c>
      <c r="AY121" s="22">
        <v>0</v>
      </c>
      <c r="AZ121" s="23">
        <v>25.476596486612905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0.008553913096774194</v>
      </c>
      <c r="BG121" s="22">
        <v>0.5719595161290323</v>
      </c>
      <c r="BH121" s="22">
        <v>0</v>
      </c>
      <c r="BI121" s="22">
        <v>0</v>
      </c>
      <c r="BJ121" s="23">
        <v>0.674912229032258</v>
      </c>
      <c r="BK121" s="24">
        <f t="shared" si="6"/>
        <v>27.70411036658919</v>
      </c>
    </row>
    <row r="122" spans="1:63" s="25" customFormat="1" ht="15">
      <c r="A122" s="20"/>
      <c r="B122" s="7" t="s">
        <v>204</v>
      </c>
      <c r="C122" s="21">
        <v>0</v>
      </c>
      <c r="D122" s="22">
        <v>0</v>
      </c>
      <c r="E122" s="22">
        <v>0</v>
      </c>
      <c r="F122" s="22">
        <v>0</v>
      </c>
      <c r="G122" s="23">
        <v>0</v>
      </c>
      <c r="H122" s="21">
        <v>0.08240466741935483</v>
      </c>
      <c r="I122" s="22">
        <v>82.54936097258066</v>
      </c>
      <c r="J122" s="22">
        <v>0</v>
      </c>
      <c r="K122" s="22">
        <v>0</v>
      </c>
      <c r="L122" s="23">
        <v>1.8952837715806452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0.006676295645161292</v>
      </c>
      <c r="S122" s="22">
        <v>0</v>
      </c>
      <c r="T122" s="22">
        <v>0</v>
      </c>
      <c r="U122" s="22">
        <v>0</v>
      </c>
      <c r="V122" s="23">
        <v>0.001456646322580645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0.0706658729032258</v>
      </c>
      <c r="AW122" s="22">
        <v>40.36586840320784</v>
      </c>
      <c r="AX122" s="22">
        <v>0</v>
      </c>
      <c r="AY122" s="22">
        <v>0</v>
      </c>
      <c r="AZ122" s="23">
        <v>4.932906654064516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0.001818029032258065</v>
      </c>
      <c r="BG122" s="22">
        <v>46.37903225806452</v>
      </c>
      <c r="BH122" s="22">
        <v>0</v>
      </c>
      <c r="BI122" s="22">
        <v>0</v>
      </c>
      <c r="BJ122" s="23">
        <v>0</v>
      </c>
      <c r="BK122" s="24">
        <f t="shared" si="6"/>
        <v>176.28547357082076</v>
      </c>
    </row>
    <row r="123" spans="1:63" s="25" customFormat="1" ht="15">
      <c r="A123" s="20"/>
      <c r="B123" s="7" t="s">
        <v>205</v>
      </c>
      <c r="C123" s="21">
        <v>0</v>
      </c>
      <c r="D123" s="22">
        <v>1.2163535483870969</v>
      </c>
      <c r="E123" s="22">
        <v>0</v>
      </c>
      <c r="F123" s="22">
        <v>0</v>
      </c>
      <c r="G123" s="23">
        <v>0</v>
      </c>
      <c r="H123" s="21">
        <v>0.05243821787096773</v>
      </c>
      <c r="I123" s="22">
        <v>68.12188047707086</v>
      </c>
      <c r="J123" s="22">
        <v>0</v>
      </c>
      <c r="K123" s="22">
        <v>0</v>
      </c>
      <c r="L123" s="23">
        <v>13.56477334358064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0.0077846614193548365</v>
      </c>
      <c r="S123" s="22">
        <v>0</v>
      </c>
      <c r="T123" s="22">
        <v>0</v>
      </c>
      <c r="U123" s="22">
        <v>0</v>
      </c>
      <c r="V123" s="23">
        <v>0.002931411967741935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0.08572124067741936</v>
      </c>
      <c r="AW123" s="22">
        <v>0</v>
      </c>
      <c r="AX123" s="22">
        <v>0</v>
      </c>
      <c r="AY123" s="22">
        <v>0</v>
      </c>
      <c r="AZ123" s="23">
        <v>0.446882224516129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0.04128803161290323</v>
      </c>
      <c r="BG123" s="22">
        <v>14.572246451612905</v>
      </c>
      <c r="BH123" s="22">
        <v>0</v>
      </c>
      <c r="BI123" s="22">
        <v>0</v>
      </c>
      <c r="BJ123" s="23">
        <v>0</v>
      </c>
      <c r="BK123" s="24">
        <f t="shared" si="6"/>
        <v>98.112299608716</v>
      </c>
    </row>
    <row r="124" spans="1:63" s="25" customFormat="1" ht="15">
      <c r="A124" s="20"/>
      <c r="B124" s="7" t="s">
        <v>206</v>
      </c>
      <c r="C124" s="21">
        <v>0</v>
      </c>
      <c r="D124" s="22">
        <v>0</v>
      </c>
      <c r="E124" s="22">
        <v>0</v>
      </c>
      <c r="F124" s="22">
        <v>0</v>
      </c>
      <c r="G124" s="23">
        <v>0</v>
      </c>
      <c r="H124" s="21">
        <v>0.19108425741935486</v>
      </c>
      <c r="I124" s="22">
        <v>23.880937832258063</v>
      </c>
      <c r="J124" s="22">
        <v>0</v>
      </c>
      <c r="K124" s="22">
        <v>0</v>
      </c>
      <c r="L124" s="23">
        <v>7.858214971290323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0.04890110758064518</v>
      </c>
      <c r="S124" s="22">
        <v>0.006996547290322582</v>
      </c>
      <c r="T124" s="22">
        <v>0</v>
      </c>
      <c r="U124" s="22">
        <v>0</v>
      </c>
      <c r="V124" s="23">
        <v>2.471924258064516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0.2714669366451612</v>
      </c>
      <c r="AW124" s="22">
        <v>11.044149528780247</v>
      </c>
      <c r="AX124" s="22">
        <v>0</v>
      </c>
      <c r="AY124" s="22">
        <v>0</v>
      </c>
      <c r="AZ124" s="23">
        <v>9.648220346451613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0.04059193287096774</v>
      </c>
      <c r="BG124" s="22">
        <v>0</v>
      </c>
      <c r="BH124" s="22">
        <v>0</v>
      </c>
      <c r="BI124" s="22">
        <v>0</v>
      </c>
      <c r="BJ124" s="23">
        <v>0.1680475404516129</v>
      </c>
      <c r="BK124" s="24">
        <f t="shared" si="6"/>
        <v>55.63053525910283</v>
      </c>
    </row>
    <row r="125" spans="1:63" s="25" customFormat="1" ht="15">
      <c r="A125" s="20"/>
      <c r="B125" s="7" t="s">
        <v>207</v>
      </c>
      <c r="C125" s="21">
        <v>0</v>
      </c>
      <c r="D125" s="22">
        <v>0</v>
      </c>
      <c r="E125" s="22">
        <v>0</v>
      </c>
      <c r="F125" s="22">
        <v>0</v>
      </c>
      <c r="G125" s="23">
        <v>0</v>
      </c>
      <c r="H125" s="21">
        <v>0.04931449838709677</v>
      </c>
      <c r="I125" s="22">
        <v>107.15249032263226</v>
      </c>
      <c r="J125" s="22">
        <v>0</v>
      </c>
      <c r="K125" s="22">
        <v>0</v>
      </c>
      <c r="L125" s="23">
        <v>0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0.10922248161290322</v>
      </c>
      <c r="S125" s="22">
        <v>1.1177952967741938</v>
      </c>
      <c r="T125" s="22">
        <v>0</v>
      </c>
      <c r="U125" s="22">
        <v>0</v>
      </c>
      <c r="V125" s="23">
        <v>3.78747524032258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0.027945932000000007</v>
      </c>
      <c r="AW125" s="22">
        <v>0</v>
      </c>
      <c r="AX125" s="22">
        <v>0</v>
      </c>
      <c r="AY125" s="22">
        <v>0</v>
      </c>
      <c r="AZ125" s="23">
        <v>3.69289872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0.0006077845161290321</v>
      </c>
      <c r="BG125" s="22">
        <v>18.23353548387097</v>
      </c>
      <c r="BH125" s="22">
        <v>0</v>
      </c>
      <c r="BI125" s="22">
        <v>0</v>
      </c>
      <c r="BJ125" s="23">
        <v>0</v>
      </c>
      <c r="BK125" s="24">
        <f t="shared" si="6"/>
        <v>134.17128576011612</v>
      </c>
    </row>
    <row r="126" spans="1:63" s="25" customFormat="1" ht="15">
      <c r="A126" s="20"/>
      <c r="B126" s="7" t="s">
        <v>208</v>
      </c>
      <c r="C126" s="21">
        <v>0</v>
      </c>
      <c r="D126" s="22">
        <v>0</v>
      </c>
      <c r="E126" s="22">
        <v>0</v>
      </c>
      <c r="F126" s="22">
        <v>0</v>
      </c>
      <c r="G126" s="23">
        <v>0</v>
      </c>
      <c r="H126" s="21">
        <v>0.1973132782258065</v>
      </c>
      <c r="I126" s="22">
        <v>7.88638288064516</v>
      </c>
      <c r="J126" s="22">
        <v>0</v>
      </c>
      <c r="K126" s="22">
        <v>0</v>
      </c>
      <c r="L126" s="23">
        <v>5.616894110387096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0.1058993843548387</v>
      </c>
      <c r="S126" s="22">
        <v>4.630103471903226</v>
      </c>
      <c r="T126" s="22">
        <v>0</v>
      </c>
      <c r="U126" s="22">
        <v>0</v>
      </c>
      <c r="V126" s="23">
        <v>1.745858113548387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0.9728010659677421</v>
      </c>
      <c r="AW126" s="22">
        <v>19.2322994301093</v>
      </c>
      <c r="AX126" s="22">
        <v>0</v>
      </c>
      <c r="AY126" s="22">
        <v>0</v>
      </c>
      <c r="AZ126" s="23">
        <v>30.63224968877419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0.6241465432903226</v>
      </c>
      <c r="BG126" s="22">
        <v>3.6618159820967753</v>
      </c>
      <c r="BH126" s="22">
        <v>0</v>
      </c>
      <c r="BI126" s="22">
        <v>0</v>
      </c>
      <c r="BJ126" s="23">
        <v>5.443366544580645</v>
      </c>
      <c r="BK126" s="24">
        <f t="shared" si="6"/>
        <v>80.74913049388348</v>
      </c>
    </row>
    <row r="127" spans="1:63" s="25" customFormat="1" ht="15">
      <c r="A127" s="20"/>
      <c r="B127" s="7" t="s">
        <v>209</v>
      </c>
      <c r="C127" s="21">
        <v>0</v>
      </c>
      <c r="D127" s="22">
        <v>0</v>
      </c>
      <c r="E127" s="22">
        <v>0</v>
      </c>
      <c r="F127" s="22">
        <v>0</v>
      </c>
      <c r="G127" s="23">
        <v>0</v>
      </c>
      <c r="H127" s="21">
        <v>0.11105169012903227</v>
      </c>
      <c r="I127" s="22">
        <v>104.54784193548387</v>
      </c>
      <c r="J127" s="22">
        <v>0</v>
      </c>
      <c r="K127" s="22">
        <v>0</v>
      </c>
      <c r="L127" s="23">
        <v>1.4390590280322577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0.08594805145161295</v>
      </c>
      <c r="S127" s="22">
        <v>7.259024113548388</v>
      </c>
      <c r="T127" s="22">
        <v>0</v>
      </c>
      <c r="U127" s="22">
        <v>0</v>
      </c>
      <c r="V127" s="23">
        <v>1.824967678064516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0.07887693387096774</v>
      </c>
      <c r="AW127" s="22">
        <v>12.24412711961848</v>
      </c>
      <c r="AX127" s="22">
        <v>0</v>
      </c>
      <c r="AY127" s="22">
        <v>0</v>
      </c>
      <c r="AZ127" s="23">
        <v>0.46229375345161294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0.002366308903225806</v>
      </c>
      <c r="BG127" s="22">
        <v>0</v>
      </c>
      <c r="BH127" s="22">
        <v>0</v>
      </c>
      <c r="BI127" s="22">
        <v>0</v>
      </c>
      <c r="BJ127" s="23">
        <v>0.024269825806451612</v>
      </c>
      <c r="BK127" s="24">
        <f t="shared" si="6"/>
        <v>128.0798264383604</v>
      </c>
    </row>
    <row r="128" spans="1:63" s="25" customFormat="1" ht="15">
      <c r="A128" s="20"/>
      <c r="B128" s="7" t="s">
        <v>210</v>
      </c>
      <c r="C128" s="21">
        <v>0</v>
      </c>
      <c r="D128" s="22">
        <v>0</v>
      </c>
      <c r="E128" s="22">
        <v>0</v>
      </c>
      <c r="F128" s="22">
        <v>0</v>
      </c>
      <c r="G128" s="23">
        <v>0</v>
      </c>
      <c r="H128" s="21">
        <v>0.012156822580645162</v>
      </c>
      <c r="I128" s="22">
        <v>163.9275397295161</v>
      </c>
      <c r="J128" s="22">
        <v>0</v>
      </c>
      <c r="K128" s="22">
        <v>0</v>
      </c>
      <c r="L128" s="23">
        <v>2.6151870998064513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0.000607841129032258</v>
      </c>
      <c r="S128" s="22">
        <v>7.294093548387097</v>
      </c>
      <c r="T128" s="22">
        <v>0</v>
      </c>
      <c r="U128" s="22">
        <v>0</v>
      </c>
      <c r="V128" s="23">
        <v>0.24313645161290323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0.008494373548387096</v>
      </c>
      <c r="AW128" s="22">
        <v>12.134819354778285</v>
      </c>
      <c r="AX128" s="22">
        <v>0</v>
      </c>
      <c r="AY128" s="22">
        <v>0</v>
      </c>
      <c r="AZ128" s="23">
        <v>0.4344265329032258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0.007280891612903224</v>
      </c>
      <c r="BG128" s="22">
        <v>0</v>
      </c>
      <c r="BH128" s="22">
        <v>0</v>
      </c>
      <c r="BI128" s="22">
        <v>0</v>
      </c>
      <c r="BJ128" s="23">
        <v>0.012134819354838709</v>
      </c>
      <c r="BK128" s="24">
        <f t="shared" si="6"/>
        <v>186.68987746522987</v>
      </c>
    </row>
    <row r="129" spans="1:63" s="25" customFormat="1" ht="15">
      <c r="A129" s="20"/>
      <c r="B129" s="7" t="s">
        <v>211</v>
      </c>
      <c r="C129" s="21">
        <v>0</v>
      </c>
      <c r="D129" s="22">
        <v>0</v>
      </c>
      <c r="E129" s="22">
        <v>0</v>
      </c>
      <c r="F129" s="22">
        <v>0</v>
      </c>
      <c r="G129" s="23">
        <v>0</v>
      </c>
      <c r="H129" s="21">
        <v>0.34670126074193547</v>
      </c>
      <c r="I129" s="22">
        <v>23.359854731612906</v>
      </c>
      <c r="J129" s="22">
        <v>0</v>
      </c>
      <c r="K129" s="22">
        <v>0</v>
      </c>
      <c r="L129" s="23">
        <v>10.686974743387095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2.534937549548387</v>
      </c>
      <c r="S129" s="22">
        <v>6.25200329032258</v>
      </c>
      <c r="T129" s="22">
        <v>0</v>
      </c>
      <c r="U129" s="22">
        <v>0</v>
      </c>
      <c r="V129" s="23">
        <v>5.642819642258065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2.002908143580645</v>
      </c>
      <c r="AW129" s="22">
        <v>20.100269183748853</v>
      </c>
      <c r="AX129" s="22">
        <v>0</v>
      </c>
      <c r="AY129" s="22">
        <v>0</v>
      </c>
      <c r="AZ129" s="23">
        <v>70.12962139993547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0.7340919199032259</v>
      </c>
      <c r="BG129" s="22">
        <v>5.118819342161291</v>
      </c>
      <c r="BH129" s="22">
        <v>0</v>
      </c>
      <c r="BI129" s="22">
        <v>0</v>
      </c>
      <c r="BJ129" s="23">
        <v>10.912387220709675</v>
      </c>
      <c r="BK129" s="24">
        <f t="shared" si="6"/>
        <v>157.8213884279101</v>
      </c>
    </row>
    <row r="130" spans="1:63" s="25" customFormat="1" ht="15">
      <c r="A130" s="20"/>
      <c r="B130" s="7" t="s">
        <v>212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0.11942692761290323</v>
      </c>
      <c r="I130" s="22">
        <v>176.05490612903222</v>
      </c>
      <c r="J130" s="22">
        <v>0</v>
      </c>
      <c r="K130" s="22">
        <v>0</v>
      </c>
      <c r="L130" s="23">
        <v>9.151721737064516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6.062675137709677</v>
      </c>
      <c r="S130" s="22">
        <v>9.074995161290323</v>
      </c>
      <c r="T130" s="22">
        <v>0</v>
      </c>
      <c r="U130" s="22">
        <v>0</v>
      </c>
      <c r="V130" s="23">
        <v>6.491646538709677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0.07245874887096773</v>
      </c>
      <c r="AW130" s="22">
        <v>1.2076458065059268</v>
      </c>
      <c r="AX130" s="22">
        <v>0</v>
      </c>
      <c r="AY130" s="22">
        <v>0</v>
      </c>
      <c r="AZ130" s="23">
        <v>16.801372282258065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0.0018114687096774192</v>
      </c>
      <c r="BG130" s="22">
        <v>0</v>
      </c>
      <c r="BH130" s="22">
        <v>0</v>
      </c>
      <c r="BI130" s="22">
        <v>0</v>
      </c>
      <c r="BJ130" s="23">
        <v>0.03622937419354839</v>
      </c>
      <c r="BK130" s="24">
        <f t="shared" si="6"/>
        <v>225.0748893119575</v>
      </c>
    </row>
    <row r="131" spans="1:63" s="25" customFormat="1" ht="15">
      <c r="A131" s="20"/>
      <c r="B131" s="7" t="s">
        <v>213</v>
      </c>
      <c r="C131" s="21">
        <v>0</v>
      </c>
      <c r="D131" s="22">
        <v>3.625927741935484</v>
      </c>
      <c r="E131" s="22">
        <v>0</v>
      </c>
      <c r="F131" s="22">
        <v>0</v>
      </c>
      <c r="G131" s="23">
        <v>0</v>
      </c>
      <c r="H131" s="21">
        <v>0.13573056180645163</v>
      </c>
      <c r="I131" s="22">
        <v>83.43001906674193</v>
      </c>
      <c r="J131" s="22">
        <v>0</v>
      </c>
      <c r="K131" s="22">
        <v>0</v>
      </c>
      <c r="L131" s="23">
        <v>0.9342807183870969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0.003021606451612904</v>
      </c>
      <c r="S131" s="22">
        <v>19.33828129032258</v>
      </c>
      <c r="T131" s="22">
        <v>0</v>
      </c>
      <c r="U131" s="22">
        <v>0</v>
      </c>
      <c r="V131" s="23">
        <v>6.043212903225807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0.09889011174193549</v>
      </c>
      <c r="AW131" s="22">
        <v>4.825967741756626</v>
      </c>
      <c r="AX131" s="22">
        <v>0</v>
      </c>
      <c r="AY131" s="22">
        <v>0</v>
      </c>
      <c r="AZ131" s="23">
        <v>6.8564234828709685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0.0012064919354838712</v>
      </c>
      <c r="BG131" s="22">
        <v>0</v>
      </c>
      <c r="BH131" s="22">
        <v>0</v>
      </c>
      <c r="BI131" s="22">
        <v>0</v>
      </c>
      <c r="BJ131" s="23">
        <v>0</v>
      </c>
      <c r="BK131" s="24">
        <f t="shared" si="6"/>
        <v>125.29296171717598</v>
      </c>
    </row>
    <row r="132" spans="1:63" s="25" customFormat="1" ht="15">
      <c r="A132" s="20"/>
      <c r="B132" s="7" t="s">
        <v>214</v>
      </c>
      <c r="C132" s="21">
        <v>0</v>
      </c>
      <c r="D132" s="22">
        <v>0</v>
      </c>
      <c r="E132" s="22">
        <v>0</v>
      </c>
      <c r="F132" s="22">
        <v>0</v>
      </c>
      <c r="G132" s="23">
        <v>0</v>
      </c>
      <c r="H132" s="21">
        <v>0.017478097096774194</v>
      </c>
      <c r="I132" s="22">
        <v>33.75082064516129</v>
      </c>
      <c r="J132" s="22">
        <v>0</v>
      </c>
      <c r="K132" s="22">
        <v>0</v>
      </c>
      <c r="L132" s="23">
        <v>4.690568511419355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0.013861944193548387</v>
      </c>
      <c r="S132" s="22">
        <v>0</v>
      </c>
      <c r="T132" s="22">
        <v>0</v>
      </c>
      <c r="U132" s="22">
        <v>0</v>
      </c>
      <c r="V132" s="23">
        <v>7.835011935483871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0.051123529419354836</v>
      </c>
      <c r="AW132" s="22">
        <v>3.007974193446509</v>
      </c>
      <c r="AX132" s="22">
        <v>0</v>
      </c>
      <c r="AY132" s="22">
        <v>0</v>
      </c>
      <c r="AZ132" s="23">
        <v>9.740935492387099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0.01323508322580645</v>
      </c>
      <c r="BG132" s="22">
        <v>0</v>
      </c>
      <c r="BH132" s="22">
        <v>0</v>
      </c>
      <c r="BI132" s="22">
        <v>0</v>
      </c>
      <c r="BJ132" s="23">
        <v>0</v>
      </c>
      <c r="BK132" s="24">
        <f t="shared" si="6"/>
        <v>59.12100943183361</v>
      </c>
    </row>
    <row r="133" spans="1:63" s="25" customFormat="1" ht="15">
      <c r="A133" s="20"/>
      <c r="B133" s="7" t="s">
        <v>215</v>
      </c>
      <c r="C133" s="21">
        <v>0</v>
      </c>
      <c r="D133" s="22">
        <v>0</v>
      </c>
      <c r="E133" s="22">
        <v>0</v>
      </c>
      <c r="F133" s="22">
        <v>0</v>
      </c>
      <c r="G133" s="23">
        <v>0</v>
      </c>
      <c r="H133" s="21">
        <v>0.15553979667741938</v>
      </c>
      <c r="I133" s="22">
        <v>8.590414477096775</v>
      </c>
      <c r="J133" s="22">
        <v>0</v>
      </c>
      <c r="K133" s="22">
        <v>0</v>
      </c>
      <c r="L133" s="23">
        <v>13.025352180161292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0.22600722896774195</v>
      </c>
      <c r="S133" s="22">
        <v>0.12408252806451611</v>
      </c>
      <c r="T133" s="22">
        <v>0</v>
      </c>
      <c r="U133" s="22">
        <v>0</v>
      </c>
      <c r="V133" s="23">
        <v>5.625629819032257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1.4245394991935487</v>
      </c>
      <c r="AW133" s="22">
        <v>5.565607527854699</v>
      </c>
      <c r="AX133" s="22">
        <v>0</v>
      </c>
      <c r="AY133" s="22">
        <v>0</v>
      </c>
      <c r="AZ133" s="23">
        <v>45.92700359693548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0.37963474116129026</v>
      </c>
      <c r="BG133" s="22">
        <v>0.23354781612903225</v>
      </c>
      <c r="BH133" s="22">
        <v>0</v>
      </c>
      <c r="BI133" s="22">
        <v>0</v>
      </c>
      <c r="BJ133" s="23">
        <v>10.961727865225807</v>
      </c>
      <c r="BK133" s="24">
        <f t="shared" si="6"/>
        <v>92.23908707649987</v>
      </c>
    </row>
    <row r="134" spans="1:63" s="25" customFormat="1" ht="15">
      <c r="A134" s="20"/>
      <c r="B134" s="7" t="s">
        <v>216</v>
      </c>
      <c r="C134" s="21">
        <v>0</v>
      </c>
      <c r="D134" s="22">
        <v>0</v>
      </c>
      <c r="E134" s="22">
        <v>0</v>
      </c>
      <c r="F134" s="22">
        <v>0</v>
      </c>
      <c r="G134" s="23">
        <v>0</v>
      </c>
      <c r="H134" s="21">
        <v>0.13721284012903223</v>
      </c>
      <c r="I134" s="22">
        <v>75.56791166203226</v>
      </c>
      <c r="J134" s="22">
        <v>0</v>
      </c>
      <c r="K134" s="22">
        <v>0</v>
      </c>
      <c r="L134" s="23">
        <v>33.66226574229032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0.06922101164516128</v>
      </c>
      <c r="S134" s="22">
        <v>0</v>
      </c>
      <c r="T134" s="22">
        <v>0</v>
      </c>
      <c r="U134" s="22">
        <v>0</v>
      </c>
      <c r="V134" s="23">
        <v>6.011827419354839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0.12481762787096776</v>
      </c>
      <c r="AW134" s="22">
        <v>6.518679969164702</v>
      </c>
      <c r="AX134" s="22">
        <v>0</v>
      </c>
      <c r="AY134" s="22">
        <v>0</v>
      </c>
      <c r="AZ134" s="23">
        <v>11.819706521516128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0.015948919741935484</v>
      </c>
      <c r="BG134" s="22">
        <v>0</v>
      </c>
      <c r="BH134" s="22">
        <v>0</v>
      </c>
      <c r="BI134" s="22">
        <v>0</v>
      </c>
      <c r="BJ134" s="23">
        <v>0</v>
      </c>
      <c r="BK134" s="24">
        <f t="shared" si="6"/>
        <v>133.92759171374536</v>
      </c>
    </row>
    <row r="135" spans="1:63" s="25" customFormat="1" ht="15">
      <c r="A135" s="20"/>
      <c r="B135" s="7" t="s">
        <v>217</v>
      </c>
      <c r="C135" s="21">
        <v>0</v>
      </c>
      <c r="D135" s="22">
        <v>0</v>
      </c>
      <c r="E135" s="22">
        <v>0</v>
      </c>
      <c r="F135" s="22">
        <v>0</v>
      </c>
      <c r="G135" s="23">
        <v>0</v>
      </c>
      <c r="H135" s="21">
        <v>0.22325842693548392</v>
      </c>
      <c r="I135" s="22">
        <v>4.411765364225807</v>
      </c>
      <c r="J135" s="22">
        <v>0.2834052105806451</v>
      </c>
      <c r="K135" s="22">
        <v>0</v>
      </c>
      <c r="L135" s="23">
        <v>8.806156921774193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0.192330510516129</v>
      </c>
      <c r="S135" s="22">
        <v>0.03388029512903226</v>
      </c>
      <c r="T135" s="22">
        <v>1.1266287096774195</v>
      </c>
      <c r="U135" s="22">
        <v>0</v>
      </c>
      <c r="V135" s="23">
        <v>3.6221113016129034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1.1735097458387096</v>
      </c>
      <c r="AW135" s="22">
        <v>9.307477605278564</v>
      </c>
      <c r="AX135" s="22">
        <v>0</v>
      </c>
      <c r="AY135" s="22">
        <v>0</v>
      </c>
      <c r="AZ135" s="23">
        <v>34.23685653816129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0.5181847591935484</v>
      </c>
      <c r="BG135" s="22">
        <v>0.651519210516129</v>
      </c>
      <c r="BH135" s="22">
        <v>0</v>
      </c>
      <c r="BI135" s="22">
        <v>0</v>
      </c>
      <c r="BJ135" s="23">
        <v>5.653720310225807</v>
      </c>
      <c r="BK135" s="24">
        <f t="shared" si="6"/>
        <v>70.24080490966566</v>
      </c>
    </row>
    <row r="136" spans="1:63" s="25" customFormat="1" ht="15">
      <c r="A136" s="20"/>
      <c r="B136" s="7" t="s">
        <v>218</v>
      </c>
      <c r="C136" s="21">
        <v>0</v>
      </c>
      <c r="D136" s="22">
        <v>0</v>
      </c>
      <c r="E136" s="22">
        <v>0</v>
      </c>
      <c r="F136" s="22">
        <v>0</v>
      </c>
      <c r="G136" s="23">
        <v>0</v>
      </c>
      <c r="H136" s="21">
        <v>0.10815014712903226</v>
      </c>
      <c r="I136" s="22">
        <v>6.454530644032256</v>
      </c>
      <c r="J136" s="22">
        <v>0</v>
      </c>
      <c r="K136" s="22">
        <v>0</v>
      </c>
      <c r="L136" s="23">
        <v>3.804202133774193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0.15848368154838713</v>
      </c>
      <c r="S136" s="22">
        <v>0.03213738451612904</v>
      </c>
      <c r="T136" s="22">
        <v>0</v>
      </c>
      <c r="U136" s="22">
        <v>0</v>
      </c>
      <c r="V136" s="23">
        <v>0.8604528536774194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3.102165440290322</v>
      </c>
      <c r="AW136" s="22">
        <v>8.863385629399145</v>
      </c>
      <c r="AX136" s="22">
        <v>0</v>
      </c>
      <c r="AY136" s="22">
        <v>0</v>
      </c>
      <c r="AZ136" s="23">
        <v>35.36259402151614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0.9138168286129034</v>
      </c>
      <c r="BG136" s="22">
        <v>0.2480753709677419</v>
      </c>
      <c r="BH136" s="22">
        <v>0</v>
      </c>
      <c r="BI136" s="22">
        <v>0</v>
      </c>
      <c r="BJ136" s="23">
        <v>6.0323923248387095</v>
      </c>
      <c r="BK136" s="24">
        <f t="shared" si="6"/>
        <v>65.94038646030238</v>
      </c>
    </row>
    <row r="137" spans="1:63" s="25" customFormat="1" ht="15">
      <c r="A137" s="20"/>
      <c r="B137" s="7" t="s">
        <v>219</v>
      </c>
      <c r="C137" s="21">
        <v>0</v>
      </c>
      <c r="D137" s="22">
        <v>0</v>
      </c>
      <c r="E137" s="22">
        <v>0</v>
      </c>
      <c r="F137" s="22">
        <v>0</v>
      </c>
      <c r="G137" s="23">
        <v>0</v>
      </c>
      <c r="H137" s="21">
        <v>0.010486523451612904</v>
      </c>
      <c r="I137" s="22">
        <v>367.08305349648396</v>
      </c>
      <c r="J137" s="22">
        <v>0</v>
      </c>
      <c r="K137" s="22">
        <v>0</v>
      </c>
      <c r="L137" s="23">
        <v>0.3535052160967742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0.021735327451612906</v>
      </c>
      <c r="S137" s="22">
        <v>0.0741076425483871</v>
      </c>
      <c r="T137" s="22">
        <v>0</v>
      </c>
      <c r="U137" s="22">
        <v>0</v>
      </c>
      <c r="V137" s="23">
        <v>0.00570792393548387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0.09411134600000001</v>
      </c>
      <c r="AW137" s="22">
        <v>856.6834682939418</v>
      </c>
      <c r="AX137" s="22">
        <v>0</v>
      </c>
      <c r="AY137" s="22">
        <v>0</v>
      </c>
      <c r="AZ137" s="23">
        <v>4.367733845548387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0.1009072459032258</v>
      </c>
      <c r="BG137" s="22">
        <v>0</v>
      </c>
      <c r="BH137" s="22">
        <v>0</v>
      </c>
      <c r="BI137" s="22">
        <v>0</v>
      </c>
      <c r="BJ137" s="23">
        <v>6.991079203290321</v>
      </c>
      <c r="BK137" s="24">
        <f t="shared" si="6"/>
        <v>1235.7858960646518</v>
      </c>
    </row>
    <row r="138" spans="1:63" s="25" customFormat="1" ht="15">
      <c r="A138" s="20"/>
      <c r="B138" s="7" t="s">
        <v>220</v>
      </c>
      <c r="C138" s="21">
        <v>0</v>
      </c>
      <c r="D138" s="22">
        <v>0</v>
      </c>
      <c r="E138" s="22">
        <v>0</v>
      </c>
      <c r="F138" s="22">
        <v>0</v>
      </c>
      <c r="G138" s="23">
        <v>0</v>
      </c>
      <c r="H138" s="21">
        <v>0.1391044004516129</v>
      </c>
      <c r="I138" s="22">
        <v>57.375783870967744</v>
      </c>
      <c r="J138" s="22">
        <v>0</v>
      </c>
      <c r="K138" s="22">
        <v>0</v>
      </c>
      <c r="L138" s="23">
        <v>22.24415088825807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0.026604513483870974</v>
      </c>
      <c r="S138" s="22">
        <v>0</v>
      </c>
      <c r="T138" s="22">
        <v>0</v>
      </c>
      <c r="U138" s="22">
        <v>0</v>
      </c>
      <c r="V138" s="23">
        <v>0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0.20848846648387095</v>
      </c>
      <c r="AW138" s="22">
        <v>22.30389004691417</v>
      </c>
      <c r="AX138" s="22">
        <v>0</v>
      </c>
      <c r="AY138" s="22">
        <v>0</v>
      </c>
      <c r="AZ138" s="23">
        <v>12.224870728870965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0.003747557419354839</v>
      </c>
      <c r="BG138" s="22">
        <v>0</v>
      </c>
      <c r="BH138" s="22">
        <v>0</v>
      </c>
      <c r="BI138" s="22">
        <v>0</v>
      </c>
      <c r="BJ138" s="23">
        <v>0.15627314438709677</v>
      </c>
      <c r="BK138" s="24">
        <f t="shared" si="6"/>
        <v>114.68291361723676</v>
      </c>
    </row>
    <row r="139" spans="1:63" s="30" customFormat="1" ht="15">
      <c r="A139" s="20"/>
      <c r="B139" s="8" t="s">
        <v>15</v>
      </c>
      <c r="C139" s="26">
        <f aca="true" t="shared" si="7" ref="C139:AH139">SUM(C18:C138)</f>
        <v>0</v>
      </c>
      <c r="D139" s="26">
        <f t="shared" si="7"/>
        <v>133.32240706451614</v>
      </c>
      <c r="E139" s="26">
        <f t="shared" si="7"/>
        <v>0</v>
      </c>
      <c r="F139" s="26">
        <f t="shared" si="7"/>
        <v>0</v>
      </c>
      <c r="G139" s="26">
        <f t="shared" si="7"/>
        <v>0</v>
      </c>
      <c r="H139" s="26">
        <f t="shared" si="7"/>
        <v>66.97872980819358</v>
      </c>
      <c r="I139" s="26">
        <f t="shared" si="7"/>
        <v>8203.831723382158</v>
      </c>
      <c r="J139" s="26">
        <f t="shared" si="7"/>
        <v>20.79951734261291</v>
      </c>
      <c r="K139" s="26">
        <f t="shared" si="7"/>
        <v>0</v>
      </c>
      <c r="L139" s="26">
        <f t="shared" si="7"/>
        <v>1183.2919496613865</v>
      </c>
      <c r="M139" s="26">
        <f t="shared" si="7"/>
        <v>0</v>
      </c>
      <c r="N139" s="26">
        <f t="shared" si="7"/>
        <v>0</v>
      </c>
      <c r="O139" s="26">
        <f t="shared" si="7"/>
        <v>0</v>
      </c>
      <c r="P139" s="26">
        <f t="shared" si="7"/>
        <v>0</v>
      </c>
      <c r="Q139" s="26">
        <f t="shared" si="7"/>
        <v>0</v>
      </c>
      <c r="R139" s="26">
        <f t="shared" si="7"/>
        <v>29.574006192516123</v>
      </c>
      <c r="S139" s="26">
        <f t="shared" si="7"/>
        <v>238.19519846819358</v>
      </c>
      <c r="T139" s="26">
        <f t="shared" si="7"/>
        <v>35.63318366480645</v>
      </c>
      <c r="U139" s="26">
        <f t="shared" si="7"/>
        <v>0</v>
      </c>
      <c r="V139" s="26">
        <f t="shared" si="7"/>
        <v>244.00051778348399</v>
      </c>
      <c r="W139" s="26">
        <f t="shared" si="7"/>
        <v>0</v>
      </c>
      <c r="X139" s="26">
        <f t="shared" si="7"/>
        <v>0</v>
      </c>
      <c r="Y139" s="26">
        <f t="shared" si="7"/>
        <v>0</v>
      </c>
      <c r="Z139" s="26">
        <f t="shared" si="7"/>
        <v>0</v>
      </c>
      <c r="AA139" s="26">
        <f t="shared" si="7"/>
        <v>0</v>
      </c>
      <c r="AB139" s="26">
        <f t="shared" si="7"/>
        <v>0</v>
      </c>
      <c r="AC139" s="26">
        <f t="shared" si="7"/>
        <v>0</v>
      </c>
      <c r="AD139" s="26">
        <f t="shared" si="7"/>
        <v>0</v>
      </c>
      <c r="AE139" s="26">
        <f t="shared" si="7"/>
        <v>0</v>
      </c>
      <c r="AF139" s="26">
        <f t="shared" si="7"/>
        <v>0</v>
      </c>
      <c r="AG139" s="26">
        <f t="shared" si="7"/>
        <v>0</v>
      </c>
      <c r="AH139" s="26">
        <f t="shared" si="7"/>
        <v>0</v>
      </c>
      <c r="AI139" s="26">
        <f aca="true" t="shared" si="8" ref="AI139:BK139">SUM(AI18:AI138)</f>
        <v>0</v>
      </c>
      <c r="AJ139" s="26">
        <f t="shared" si="8"/>
        <v>0</v>
      </c>
      <c r="AK139" s="26">
        <f t="shared" si="8"/>
        <v>0</v>
      </c>
      <c r="AL139" s="26">
        <f t="shared" si="8"/>
        <v>0</v>
      </c>
      <c r="AM139" s="26">
        <f t="shared" si="8"/>
        <v>0</v>
      </c>
      <c r="AN139" s="26">
        <f t="shared" si="8"/>
        <v>0</v>
      </c>
      <c r="AO139" s="26">
        <f t="shared" si="8"/>
        <v>0</v>
      </c>
      <c r="AP139" s="26">
        <f t="shared" si="8"/>
        <v>0</v>
      </c>
      <c r="AQ139" s="26">
        <f t="shared" si="8"/>
        <v>0</v>
      </c>
      <c r="AR139" s="26">
        <f t="shared" si="8"/>
        <v>0</v>
      </c>
      <c r="AS139" s="26">
        <f t="shared" si="8"/>
        <v>0</v>
      </c>
      <c r="AT139" s="26">
        <f t="shared" si="8"/>
        <v>0</v>
      </c>
      <c r="AU139" s="26">
        <f t="shared" si="8"/>
        <v>0</v>
      </c>
      <c r="AV139" s="26">
        <f t="shared" si="8"/>
        <v>358.8983722875806</v>
      </c>
      <c r="AW139" s="26">
        <f t="shared" si="8"/>
        <v>1836.2829747920161</v>
      </c>
      <c r="AX139" s="26">
        <f t="shared" si="8"/>
        <v>0.8240057740000001</v>
      </c>
      <c r="AY139" s="26">
        <f t="shared" si="8"/>
        <v>0</v>
      </c>
      <c r="AZ139" s="26">
        <f t="shared" si="8"/>
        <v>2453.0630562374195</v>
      </c>
      <c r="BA139" s="26">
        <f t="shared" si="8"/>
        <v>0</v>
      </c>
      <c r="BB139" s="26">
        <f t="shared" si="8"/>
        <v>0</v>
      </c>
      <c r="BC139" s="26">
        <f t="shared" si="8"/>
        <v>0</v>
      </c>
      <c r="BD139" s="26">
        <f t="shared" si="8"/>
        <v>0</v>
      </c>
      <c r="BE139" s="26">
        <f t="shared" si="8"/>
        <v>0</v>
      </c>
      <c r="BF139" s="26">
        <f t="shared" si="8"/>
        <v>59.632416011806455</v>
      </c>
      <c r="BG139" s="26">
        <f t="shared" si="8"/>
        <v>222.99458229116132</v>
      </c>
      <c r="BH139" s="26">
        <f t="shared" si="8"/>
        <v>14.828532889741933</v>
      </c>
      <c r="BI139" s="26">
        <f t="shared" si="8"/>
        <v>0</v>
      </c>
      <c r="BJ139" s="26">
        <f t="shared" si="8"/>
        <v>368.85799671790323</v>
      </c>
      <c r="BK139" s="26">
        <f t="shared" si="8"/>
        <v>15471.009170369498</v>
      </c>
    </row>
    <row r="140" spans="3:63" ht="15" customHeight="1"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</row>
    <row r="141" spans="1:63" s="25" customFormat="1" ht="15">
      <c r="A141" s="20" t="s">
        <v>31</v>
      </c>
      <c r="B141" s="5" t="s">
        <v>32</v>
      </c>
      <c r="C141" s="32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4"/>
    </row>
    <row r="142" spans="1:63" s="25" customFormat="1" ht="15">
      <c r="A142" s="20"/>
      <c r="B142" s="7" t="s">
        <v>33</v>
      </c>
      <c r="C142" s="21">
        <v>0</v>
      </c>
      <c r="D142" s="22">
        <v>0</v>
      </c>
      <c r="E142" s="22">
        <v>0</v>
      </c>
      <c r="F142" s="22">
        <v>0</v>
      </c>
      <c r="G142" s="23">
        <v>0</v>
      </c>
      <c r="H142" s="21">
        <v>0</v>
      </c>
      <c r="I142" s="22">
        <v>0</v>
      </c>
      <c r="J142" s="22">
        <v>0</v>
      </c>
      <c r="K142" s="22">
        <v>0</v>
      </c>
      <c r="L142" s="23">
        <v>0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</v>
      </c>
      <c r="S142" s="22">
        <v>0</v>
      </c>
      <c r="T142" s="22">
        <v>0</v>
      </c>
      <c r="U142" s="22">
        <v>0</v>
      </c>
      <c r="V142" s="23">
        <v>0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v>0</v>
      </c>
    </row>
    <row r="143" spans="1:63" s="30" customFormat="1" ht="15">
      <c r="A143" s="20"/>
      <c r="B143" s="8" t="s">
        <v>34</v>
      </c>
      <c r="C143" s="26">
        <v>0</v>
      </c>
      <c r="D143" s="27">
        <v>0</v>
      </c>
      <c r="E143" s="27">
        <v>0</v>
      </c>
      <c r="F143" s="27">
        <v>0</v>
      </c>
      <c r="G143" s="28">
        <v>0</v>
      </c>
      <c r="H143" s="26">
        <v>0</v>
      </c>
      <c r="I143" s="27">
        <v>0</v>
      </c>
      <c r="J143" s="27">
        <v>0</v>
      </c>
      <c r="K143" s="27">
        <v>0</v>
      </c>
      <c r="L143" s="28">
        <v>0</v>
      </c>
      <c r="M143" s="26">
        <v>0</v>
      </c>
      <c r="N143" s="27">
        <v>0</v>
      </c>
      <c r="O143" s="27">
        <v>0</v>
      </c>
      <c r="P143" s="27">
        <v>0</v>
      </c>
      <c r="Q143" s="28">
        <v>0</v>
      </c>
      <c r="R143" s="26">
        <v>0</v>
      </c>
      <c r="S143" s="27">
        <v>0</v>
      </c>
      <c r="T143" s="27">
        <v>0</v>
      </c>
      <c r="U143" s="27">
        <v>0</v>
      </c>
      <c r="V143" s="28">
        <v>0</v>
      </c>
      <c r="W143" s="26">
        <v>0</v>
      </c>
      <c r="X143" s="27">
        <v>0</v>
      </c>
      <c r="Y143" s="27">
        <v>0</v>
      </c>
      <c r="Z143" s="27">
        <v>0</v>
      </c>
      <c r="AA143" s="28">
        <v>0</v>
      </c>
      <c r="AB143" s="26">
        <v>0</v>
      </c>
      <c r="AC143" s="27">
        <v>0</v>
      </c>
      <c r="AD143" s="27">
        <v>0</v>
      </c>
      <c r="AE143" s="27">
        <v>0</v>
      </c>
      <c r="AF143" s="28">
        <v>0</v>
      </c>
      <c r="AG143" s="26">
        <v>0</v>
      </c>
      <c r="AH143" s="27">
        <v>0</v>
      </c>
      <c r="AI143" s="27">
        <v>0</v>
      </c>
      <c r="AJ143" s="27">
        <v>0</v>
      </c>
      <c r="AK143" s="28">
        <v>0</v>
      </c>
      <c r="AL143" s="26">
        <v>0</v>
      </c>
      <c r="AM143" s="27">
        <v>0</v>
      </c>
      <c r="AN143" s="27">
        <v>0</v>
      </c>
      <c r="AO143" s="27">
        <v>0</v>
      </c>
      <c r="AP143" s="28">
        <v>0</v>
      </c>
      <c r="AQ143" s="26">
        <v>0</v>
      </c>
      <c r="AR143" s="27">
        <v>0</v>
      </c>
      <c r="AS143" s="27">
        <v>0</v>
      </c>
      <c r="AT143" s="27">
        <v>0</v>
      </c>
      <c r="AU143" s="28">
        <v>0</v>
      </c>
      <c r="AV143" s="26">
        <v>0</v>
      </c>
      <c r="AW143" s="27">
        <v>0</v>
      </c>
      <c r="AX143" s="27">
        <v>0</v>
      </c>
      <c r="AY143" s="27">
        <v>0</v>
      </c>
      <c r="AZ143" s="28">
        <v>0</v>
      </c>
      <c r="BA143" s="26">
        <v>0</v>
      </c>
      <c r="BB143" s="27">
        <v>0</v>
      </c>
      <c r="BC143" s="27">
        <v>0</v>
      </c>
      <c r="BD143" s="27">
        <v>0</v>
      </c>
      <c r="BE143" s="28">
        <v>0</v>
      </c>
      <c r="BF143" s="26">
        <v>0</v>
      </c>
      <c r="BG143" s="27">
        <v>0</v>
      </c>
      <c r="BH143" s="27">
        <v>0</v>
      </c>
      <c r="BI143" s="27">
        <v>0</v>
      </c>
      <c r="BJ143" s="28">
        <v>0</v>
      </c>
      <c r="BK143" s="29">
        <v>0</v>
      </c>
    </row>
    <row r="144" spans="1:63" s="25" customFormat="1" ht="15">
      <c r="A144" s="20" t="s">
        <v>35</v>
      </c>
      <c r="B144" s="5" t="s">
        <v>36</v>
      </c>
      <c r="C144" s="32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4"/>
    </row>
    <row r="145" spans="1:63" s="25" customFormat="1" ht="15">
      <c r="A145" s="20"/>
      <c r="B145" s="7" t="s">
        <v>33</v>
      </c>
      <c r="C145" s="21">
        <v>0</v>
      </c>
      <c r="D145" s="22">
        <v>0</v>
      </c>
      <c r="E145" s="22">
        <v>0</v>
      </c>
      <c r="F145" s="22">
        <v>0</v>
      </c>
      <c r="G145" s="23">
        <v>0</v>
      </c>
      <c r="H145" s="21">
        <v>0</v>
      </c>
      <c r="I145" s="22">
        <v>0</v>
      </c>
      <c r="J145" s="22">
        <v>0</v>
      </c>
      <c r="K145" s="22">
        <v>0</v>
      </c>
      <c r="L145" s="23">
        <v>0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0</v>
      </c>
      <c r="S145" s="22">
        <v>0</v>
      </c>
      <c r="T145" s="22">
        <v>0</v>
      </c>
      <c r="U145" s="22">
        <v>0</v>
      </c>
      <c r="V145" s="23">
        <v>0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v>0</v>
      </c>
    </row>
    <row r="146" spans="1:63" s="30" customFormat="1" ht="15">
      <c r="A146" s="20"/>
      <c r="B146" s="8" t="s">
        <v>37</v>
      </c>
      <c r="C146" s="26">
        <v>0</v>
      </c>
      <c r="D146" s="27">
        <v>0</v>
      </c>
      <c r="E146" s="27">
        <v>0</v>
      </c>
      <c r="F146" s="27">
        <v>0</v>
      </c>
      <c r="G146" s="28">
        <v>0</v>
      </c>
      <c r="H146" s="26">
        <v>0</v>
      </c>
      <c r="I146" s="27">
        <v>0</v>
      </c>
      <c r="J146" s="27">
        <v>0</v>
      </c>
      <c r="K146" s="27">
        <v>0</v>
      </c>
      <c r="L146" s="28">
        <v>0</v>
      </c>
      <c r="M146" s="26">
        <v>0</v>
      </c>
      <c r="N146" s="27">
        <v>0</v>
      </c>
      <c r="O146" s="27">
        <v>0</v>
      </c>
      <c r="P146" s="27">
        <v>0</v>
      </c>
      <c r="Q146" s="28">
        <v>0</v>
      </c>
      <c r="R146" s="26">
        <v>0</v>
      </c>
      <c r="S146" s="27">
        <v>0</v>
      </c>
      <c r="T146" s="27">
        <v>0</v>
      </c>
      <c r="U146" s="27">
        <v>0</v>
      </c>
      <c r="V146" s="28">
        <v>0</v>
      </c>
      <c r="W146" s="26">
        <v>0</v>
      </c>
      <c r="X146" s="27">
        <v>0</v>
      </c>
      <c r="Y146" s="27">
        <v>0</v>
      </c>
      <c r="Z146" s="27">
        <v>0</v>
      </c>
      <c r="AA146" s="28">
        <v>0</v>
      </c>
      <c r="AB146" s="26">
        <v>0</v>
      </c>
      <c r="AC146" s="27">
        <v>0</v>
      </c>
      <c r="AD146" s="27">
        <v>0</v>
      </c>
      <c r="AE146" s="27">
        <v>0</v>
      </c>
      <c r="AF146" s="28">
        <v>0</v>
      </c>
      <c r="AG146" s="26">
        <v>0</v>
      </c>
      <c r="AH146" s="27">
        <v>0</v>
      </c>
      <c r="AI146" s="27">
        <v>0</v>
      </c>
      <c r="AJ146" s="27">
        <v>0</v>
      </c>
      <c r="AK146" s="28">
        <v>0</v>
      </c>
      <c r="AL146" s="26">
        <v>0</v>
      </c>
      <c r="AM146" s="27">
        <v>0</v>
      </c>
      <c r="AN146" s="27">
        <v>0</v>
      </c>
      <c r="AO146" s="27">
        <v>0</v>
      </c>
      <c r="AP146" s="28">
        <v>0</v>
      </c>
      <c r="AQ146" s="26">
        <v>0</v>
      </c>
      <c r="AR146" s="27">
        <v>0</v>
      </c>
      <c r="AS146" s="27">
        <v>0</v>
      </c>
      <c r="AT146" s="27">
        <v>0</v>
      </c>
      <c r="AU146" s="28">
        <v>0</v>
      </c>
      <c r="AV146" s="26">
        <v>0</v>
      </c>
      <c r="AW146" s="27">
        <v>0</v>
      </c>
      <c r="AX146" s="27">
        <v>0</v>
      </c>
      <c r="AY146" s="27">
        <v>0</v>
      </c>
      <c r="AZ146" s="28">
        <v>0</v>
      </c>
      <c r="BA146" s="26">
        <v>0</v>
      </c>
      <c r="BB146" s="27">
        <v>0</v>
      </c>
      <c r="BC146" s="27">
        <v>0</v>
      </c>
      <c r="BD146" s="27">
        <v>0</v>
      </c>
      <c r="BE146" s="28">
        <v>0</v>
      </c>
      <c r="BF146" s="26">
        <v>0</v>
      </c>
      <c r="BG146" s="27">
        <v>0</v>
      </c>
      <c r="BH146" s="27">
        <v>0</v>
      </c>
      <c r="BI146" s="27">
        <v>0</v>
      </c>
      <c r="BJ146" s="28">
        <v>0</v>
      </c>
      <c r="BK146" s="29">
        <v>0</v>
      </c>
    </row>
    <row r="147" spans="1:63" s="30" customFormat="1" ht="15">
      <c r="A147" s="20" t="s">
        <v>16</v>
      </c>
      <c r="B147" s="12" t="s">
        <v>17</v>
      </c>
      <c r="C147" s="26"/>
      <c r="D147" s="27"/>
      <c r="E147" s="27"/>
      <c r="F147" s="27"/>
      <c r="G147" s="28"/>
      <c r="H147" s="26"/>
      <c r="I147" s="27"/>
      <c r="J147" s="27"/>
      <c r="K147" s="27"/>
      <c r="L147" s="28"/>
      <c r="M147" s="26"/>
      <c r="N147" s="27"/>
      <c r="O147" s="27"/>
      <c r="P147" s="27"/>
      <c r="Q147" s="28"/>
      <c r="R147" s="26"/>
      <c r="S147" s="27"/>
      <c r="T147" s="27"/>
      <c r="U147" s="27"/>
      <c r="V147" s="28"/>
      <c r="W147" s="26"/>
      <c r="X147" s="27"/>
      <c r="Y147" s="27"/>
      <c r="Z147" s="27"/>
      <c r="AA147" s="28"/>
      <c r="AB147" s="26"/>
      <c r="AC147" s="27"/>
      <c r="AD147" s="27"/>
      <c r="AE147" s="27"/>
      <c r="AF147" s="28"/>
      <c r="AG147" s="26"/>
      <c r="AH147" s="27"/>
      <c r="AI147" s="27"/>
      <c r="AJ147" s="27"/>
      <c r="AK147" s="28"/>
      <c r="AL147" s="26"/>
      <c r="AM147" s="27"/>
      <c r="AN147" s="27"/>
      <c r="AO147" s="27"/>
      <c r="AP147" s="28"/>
      <c r="AQ147" s="26"/>
      <c r="AR147" s="27"/>
      <c r="AS147" s="27"/>
      <c r="AT147" s="27"/>
      <c r="AU147" s="28"/>
      <c r="AV147" s="26"/>
      <c r="AW147" s="27"/>
      <c r="AX147" s="27"/>
      <c r="AY147" s="27"/>
      <c r="AZ147" s="28"/>
      <c r="BA147" s="26"/>
      <c r="BB147" s="27"/>
      <c r="BC147" s="27"/>
      <c r="BD147" s="27"/>
      <c r="BE147" s="28"/>
      <c r="BF147" s="26"/>
      <c r="BG147" s="27"/>
      <c r="BH147" s="27"/>
      <c r="BI147" s="27"/>
      <c r="BJ147" s="28"/>
      <c r="BK147" s="29"/>
    </row>
    <row r="148" spans="1:63" s="25" customFormat="1" ht="15">
      <c r="A148" s="20"/>
      <c r="B148" s="61" t="s">
        <v>221</v>
      </c>
      <c r="C148" s="21">
        <v>0</v>
      </c>
      <c r="D148" s="22">
        <v>0.010019920999999998</v>
      </c>
      <c r="E148" s="22">
        <v>0</v>
      </c>
      <c r="F148" s="22">
        <v>0</v>
      </c>
      <c r="G148" s="23">
        <v>0</v>
      </c>
      <c r="H148" s="21">
        <v>0.3043491590967742</v>
      </c>
      <c r="I148" s="22">
        <v>3.4780851823548393</v>
      </c>
      <c r="J148" s="22">
        <v>0.3900975959999998</v>
      </c>
      <c r="K148" s="22">
        <v>0</v>
      </c>
      <c r="L148" s="23">
        <v>1.2438244813548387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0.1992105067741935</v>
      </c>
      <c r="S148" s="22">
        <v>0.7203658469999997</v>
      </c>
      <c r="T148" s="22">
        <v>1.1388761590000003</v>
      </c>
      <c r="U148" s="22">
        <v>0</v>
      </c>
      <c r="V148" s="23">
        <v>0.7149789663225806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1.9915142458064512</v>
      </c>
      <c r="AW148" s="22">
        <v>8.401129973901174</v>
      </c>
      <c r="AX148" s="22">
        <v>0.24555364799999996</v>
      </c>
      <c r="AY148" s="22">
        <v>0</v>
      </c>
      <c r="AZ148" s="23">
        <v>8.652259988967746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1.8184541041612905</v>
      </c>
      <c r="BG148" s="22">
        <v>2.7957430069999996</v>
      </c>
      <c r="BH148" s="22">
        <v>3.2458703509999998</v>
      </c>
      <c r="BI148" s="22">
        <v>0</v>
      </c>
      <c r="BJ148" s="23">
        <v>3.9941960695483885</v>
      </c>
      <c r="BK148" s="24">
        <f>SUM(C148:BJ148)</f>
        <v>39.344529207288275</v>
      </c>
    </row>
    <row r="149" spans="1:63" s="25" customFormat="1" ht="15">
      <c r="A149" s="20"/>
      <c r="B149" s="7" t="s">
        <v>222</v>
      </c>
      <c r="C149" s="21">
        <v>0</v>
      </c>
      <c r="D149" s="22">
        <v>0.7231229297741936</v>
      </c>
      <c r="E149" s="22">
        <v>0</v>
      </c>
      <c r="F149" s="22">
        <v>0</v>
      </c>
      <c r="G149" s="23">
        <v>0</v>
      </c>
      <c r="H149" s="21">
        <v>2.5581195479677414</v>
      </c>
      <c r="I149" s="22">
        <v>2111.0846073435487</v>
      </c>
      <c r="J149" s="22">
        <v>40.21510196935486</v>
      </c>
      <c r="K149" s="22">
        <v>0</v>
      </c>
      <c r="L149" s="23">
        <v>143.70913670151612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1.7026401344516129</v>
      </c>
      <c r="S149" s="22">
        <v>21.452021285516135</v>
      </c>
      <c r="T149" s="22">
        <v>18.723278437096777</v>
      </c>
      <c r="U149" s="22">
        <v>0</v>
      </c>
      <c r="V149" s="23">
        <v>21.24629496464516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9.920950207419352</v>
      </c>
      <c r="AW149" s="22">
        <v>871.8699619278771</v>
      </c>
      <c r="AX149" s="22">
        <v>0</v>
      </c>
      <c r="AY149" s="22">
        <v>0</v>
      </c>
      <c r="AZ149" s="23">
        <v>287.35182955367753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4.671025035419355</v>
      </c>
      <c r="BG149" s="22">
        <v>15.746469399709676</v>
      </c>
      <c r="BH149" s="22">
        <v>3.9331352130000004</v>
      </c>
      <c r="BI149" s="22">
        <v>0</v>
      </c>
      <c r="BJ149" s="23">
        <v>13.113174215645158</v>
      </c>
      <c r="BK149" s="24">
        <f>SUM(C149:BJ149)</f>
        <v>3568.020868866619</v>
      </c>
    </row>
    <row r="150" spans="1:63" s="25" customFormat="1" ht="15">
      <c r="A150" s="20"/>
      <c r="B150" s="7" t="s">
        <v>223</v>
      </c>
      <c r="C150" s="21">
        <v>0</v>
      </c>
      <c r="D150" s="22">
        <v>0.7353112903225807</v>
      </c>
      <c r="E150" s="22">
        <v>0</v>
      </c>
      <c r="F150" s="22">
        <v>0</v>
      </c>
      <c r="G150" s="23">
        <v>0</v>
      </c>
      <c r="H150" s="21">
        <v>8.779962182419355</v>
      </c>
      <c r="I150" s="22">
        <v>339.5817588014839</v>
      </c>
      <c r="J150" s="22">
        <v>2.604033269741935</v>
      </c>
      <c r="K150" s="22">
        <v>0</v>
      </c>
      <c r="L150" s="23">
        <v>218.42953495441938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3.743352931870968</v>
      </c>
      <c r="S150" s="22">
        <v>91.32206811645159</v>
      </c>
      <c r="T150" s="22">
        <v>12.015189054774194</v>
      </c>
      <c r="U150" s="22">
        <v>0</v>
      </c>
      <c r="V150" s="23">
        <v>29.451073541612896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77.57306041777417</v>
      </c>
      <c r="AW150" s="22">
        <v>505.45605220171734</v>
      </c>
      <c r="AX150" s="22">
        <v>5.698195726387096</v>
      </c>
      <c r="AY150" s="22">
        <v>0</v>
      </c>
      <c r="AZ150" s="23">
        <v>1330.9967873543874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23.032715862935476</v>
      </c>
      <c r="BG150" s="22">
        <v>160.5774321079678</v>
      </c>
      <c r="BH150" s="22">
        <v>13.983768855709675</v>
      </c>
      <c r="BI150" s="22">
        <v>0</v>
      </c>
      <c r="BJ150" s="23">
        <v>202.40215171309674</v>
      </c>
      <c r="BK150" s="24">
        <f>SUM(C150:BJ150)</f>
        <v>3026.3824483830726</v>
      </c>
    </row>
    <row r="151" spans="1:63" s="25" customFormat="1" ht="15">
      <c r="A151" s="20"/>
      <c r="B151" s="7" t="s">
        <v>224</v>
      </c>
      <c r="C151" s="21">
        <v>0</v>
      </c>
      <c r="D151" s="22">
        <v>0.6565821983548389</v>
      </c>
      <c r="E151" s="22">
        <v>0</v>
      </c>
      <c r="F151" s="22">
        <v>0</v>
      </c>
      <c r="G151" s="23">
        <v>0</v>
      </c>
      <c r="H151" s="21">
        <v>18.514882273161295</v>
      </c>
      <c r="I151" s="22">
        <v>215.41004916632258</v>
      </c>
      <c r="J151" s="22">
        <v>25.56219028822581</v>
      </c>
      <c r="K151" s="22">
        <v>0</v>
      </c>
      <c r="L151" s="23">
        <v>66.33051452609676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11.66698913264516</v>
      </c>
      <c r="S151" s="22">
        <v>25.44128623429032</v>
      </c>
      <c r="T151" s="22">
        <v>74.0516256306129</v>
      </c>
      <c r="U151" s="22">
        <v>0</v>
      </c>
      <c r="V151" s="23">
        <v>40.22312457441935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122.50102129222581</v>
      </c>
      <c r="AW151" s="22">
        <v>479.11306959552246</v>
      </c>
      <c r="AX151" s="22">
        <v>16.083572862645163</v>
      </c>
      <c r="AY151" s="22">
        <v>0</v>
      </c>
      <c r="AZ151" s="23">
        <v>509.3217441044518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112.85899209361287</v>
      </c>
      <c r="BG151" s="22">
        <v>152.9151096872903</v>
      </c>
      <c r="BH151" s="22">
        <v>207.25357266506452</v>
      </c>
      <c r="BI151" s="22">
        <v>0</v>
      </c>
      <c r="BJ151" s="23">
        <v>239.3370008606129</v>
      </c>
      <c r="BK151" s="24">
        <f>SUM(C151:BJ151)</f>
        <v>2317.2413271855553</v>
      </c>
    </row>
    <row r="152" spans="1:63" s="25" customFormat="1" ht="15">
      <c r="A152" s="20"/>
      <c r="B152" s="7" t="s">
        <v>225</v>
      </c>
      <c r="C152" s="21">
        <v>0</v>
      </c>
      <c r="D152" s="22">
        <v>87.81603137764515</v>
      </c>
      <c r="E152" s="22">
        <v>0</v>
      </c>
      <c r="F152" s="22">
        <v>0</v>
      </c>
      <c r="G152" s="23">
        <v>0</v>
      </c>
      <c r="H152" s="21">
        <v>3.6890939648709673</v>
      </c>
      <c r="I152" s="22">
        <v>4593.29221200371</v>
      </c>
      <c r="J152" s="22">
        <v>21.09520857083871</v>
      </c>
      <c r="K152" s="22">
        <v>0</v>
      </c>
      <c r="L152" s="23">
        <v>505.7796595683226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10.498216438709681</v>
      </c>
      <c r="S152" s="22">
        <v>149.3143752214839</v>
      </c>
      <c r="T152" s="22">
        <v>12.801554287903224</v>
      </c>
      <c r="U152" s="22">
        <v>0</v>
      </c>
      <c r="V152" s="23">
        <v>23.317232268838712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9.508531321741938</v>
      </c>
      <c r="AW152" s="22">
        <v>105.45785210395368</v>
      </c>
      <c r="AX152" s="22">
        <v>0</v>
      </c>
      <c r="AY152" s="22">
        <v>0</v>
      </c>
      <c r="AZ152" s="23">
        <v>170.48713150658074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3.9975079139677407</v>
      </c>
      <c r="BG152" s="22">
        <v>50.66930280454839</v>
      </c>
      <c r="BH152" s="22">
        <v>3.0651985998387095</v>
      </c>
      <c r="BI152" s="22">
        <v>0</v>
      </c>
      <c r="BJ152" s="23">
        <v>6.844055303516129</v>
      </c>
      <c r="BK152" s="24">
        <f>SUM(C152:BJ152)</f>
        <v>5757.63316325647</v>
      </c>
    </row>
    <row r="153" spans="1:63" s="25" customFormat="1" ht="15">
      <c r="A153" s="20"/>
      <c r="B153" s="7" t="s">
        <v>226</v>
      </c>
      <c r="C153" s="21">
        <v>0</v>
      </c>
      <c r="D153" s="22">
        <v>0.7287623053870971</v>
      </c>
      <c r="E153" s="22">
        <v>0</v>
      </c>
      <c r="F153" s="22">
        <v>0</v>
      </c>
      <c r="G153" s="23">
        <v>0</v>
      </c>
      <c r="H153" s="21">
        <v>12.18984615641935</v>
      </c>
      <c r="I153" s="22">
        <v>16.129513155258067</v>
      </c>
      <c r="J153" s="22">
        <v>0</v>
      </c>
      <c r="K153" s="22">
        <v>0</v>
      </c>
      <c r="L153" s="23">
        <v>20.11945827364516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7.039835975677421</v>
      </c>
      <c r="S153" s="22">
        <v>2.6877549837096772</v>
      </c>
      <c r="T153" s="22">
        <v>0</v>
      </c>
      <c r="U153" s="22">
        <v>0</v>
      </c>
      <c r="V153" s="23">
        <v>5.038710104258064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22.99311917712903</v>
      </c>
      <c r="AW153" s="22">
        <v>54.47387673334132</v>
      </c>
      <c r="AX153" s="22">
        <v>5.799909969193548</v>
      </c>
      <c r="AY153" s="22">
        <v>0</v>
      </c>
      <c r="AZ153" s="23">
        <v>76.30424659074194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6.727000111870968</v>
      </c>
      <c r="BG153" s="22">
        <v>24.999755906225808</v>
      </c>
      <c r="BH153" s="22">
        <v>1.5044706278387099</v>
      </c>
      <c r="BI153" s="22">
        <v>0</v>
      </c>
      <c r="BJ153" s="23">
        <v>10.008722298225809</v>
      </c>
      <c r="BK153" s="24">
        <f aca="true" t="shared" si="9" ref="BK153:BK158">SUM(C153:BJ153)</f>
        <v>266.74498236892197</v>
      </c>
    </row>
    <row r="154" spans="1:63" s="25" customFormat="1" ht="15">
      <c r="A154" s="20"/>
      <c r="B154" s="7" t="s">
        <v>227</v>
      </c>
      <c r="C154" s="21">
        <v>0</v>
      </c>
      <c r="D154" s="22">
        <v>1.7582855591935482</v>
      </c>
      <c r="E154" s="22">
        <v>0</v>
      </c>
      <c r="F154" s="22">
        <v>0</v>
      </c>
      <c r="G154" s="23">
        <v>0</v>
      </c>
      <c r="H154" s="21">
        <v>10.407376605741936</v>
      </c>
      <c r="I154" s="22">
        <v>492.1358186157098</v>
      </c>
      <c r="J154" s="22">
        <v>0</v>
      </c>
      <c r="K154" s="22">
        <v>0</v>
      </c>
      <c r="L154" s="23">
        <v>76.60569612158065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4.99667071832258</v>
      </c>
      <c r="S154" s="22">
        <v>17.95809463361291</v>
      </c>
      <c r="T154" s="22">
        <v>2.2859695245806457</v>
      </c>
      <c r="U154" s="22">
        <v>0</v>
      </c>
      <c r="V154" s="23">
        <v>7.494401042806453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27.77673152764517</v>
      </c>
      <c r="AW154" s="22">
        <v>93.26046164424021</v>
      </c>
      <c r="AX154" s="22">
        <v>0</v>
      </c>
      <c r="AY154" s="22">
        <v>0</v>
      </c>
      <c r="AZ154" s="23">
        <v>147.7292822227419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17.151690266290327</v>
      </c>
      <c r="BG154" s="22">
        <v>17.20624841154839</v>
      </c>
      <c r="BH154" s="22">
        <v>0</v>
      </c>
      <c r="BI154" s="22">
        <v>0</v>
      </c>
      <c r="BJ154" s="23">
        <v>144.96464563183866</v>
      </c>
      <c r="BK154" s="24">
        <f t="shared" si="9"/>
        <v>1061.731372525853</v>
      </c>
    </row>
    <row r="155" spans="1:63" s="25" customFormat="1" ht="15">
      <c r="A155" s="20"/>
      <c r="B155" s="7" t="s">
        <v>228</v>
      </c>
      <c r="C155" s="21">
        <v>0</v>
      </c>
      <c r="D155" s="22">
        <v>22.51398084416129</v>
      </c>
      <c r="E155" s="22">
        <v>0</v>
      </c>
      <c r="F155" s="22">
        <v>0</v>
      </c>
      <c r="G155" s="23">
        <v>0</v>
      </c>
      <c r="H155" s="21">
        <v>56.551093420193546</v>
      </c>
      <c r="I155" s="22">
        <v>467.80404875645166</v>
      </c>
      <c r="J155" s="22">
        <v>3.979467437225808</v>
      </c>
      <c r="K155" s="22">
        <v>0</v>
      </c>
      <c r="L155" s="23">
        <v>234.09465308064523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48.69814864477419</v>
      </c>
      <c r="S155" s="22">
        <v>15.763088462709677</v>
      </c>
      <c r="T155" s="22">
        <v>6.771352279096773</v>
      </c>
      <c r="U155" s="22">
        <v>0</v>
      </c>
      <c r="V155" s="23">
        <v>72.87687955203226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308.8487312820323</v>
      </c>
      <c r="AW155" s="22">
        <v>563.7727247450979</v>
      </c>
      <c r="AX155" s="22">
        <v>0</v>
      </c>
      <c r="AY155" s="22">
        <v>0</v>
      </c>
      <c r="AZ155" s="23">
        <v>902.359623274645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285.8807961999033</v>
      </c>
      <c r="BG155" s="22">
        <v>140.46473755522575</v>
      </c>
      <c r="BH155" s="22">
        <v>11.333788290225808</v>
      </c>
      <c r="BI155" s="22">
        <v>0</v>
      </c>
      <c r="BJ155" s="23">
        <v>305.6917292648386</v>
      </c>
      <c r="BK155" s="24">
        <f t="shared" si="9"/>
        <v>3447.404843089259</v>
      </c>
    </row>
    <row r="156" spans="1:63" s="25" customFormat="1" ht="15">
      <c r="A156" s="20"/>
      <c r="B156" s="7" t="s">
        <v>229</v>
      </c>
      <c r="C156" s="21">
        <v>0</v>
      </c>
      <c r="D156" s="22">
        <v>1.0563860837419354</v>
      </c>
      <c r="E156" s="22">
        <v>0</v>
      </c>
      <c r="F156" s="22">
        <v>0</v>
      </c>
      <c r="G156" s="23">
        <v>0</v>
      </c>
      <c r="H156" s="21">
        <v>22.58212024054839</v>
      </c>
      <c r="I156" s="22">
        <v>1720.204297964355</v>
      </c>
      <c r="J156" s="22">
        <v>46.45680118525807</v>
      </c>
      <c r="K156" s="22">
        <v>0</v>
      </c>
      <c r="L156" s="23">
        <v>132.78218706177415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12.276883763193549</v>
      </c>
      <c r="S156" s="22">
        <v>70.27170313606452</v>
      </c>
      <c r="T156" s="22">
        <v>105.25744419309676</v>
      </c>
      <c r="U156" s="22">
        <v>0</v>
      </c>
      <c r="V156" s="23">
        <v>23.795677336419356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35.62824463970968</v>
      </c>
      <c r="AW156" s="22">
        <v>370.70517447999634</v>
      </c>
      <c r="AX156" s="22">
        <v>58.17961858996773</v>
      </c>
      <c r="AY156" s="22">
        <v>0</v>
      </c>
      <c r="AZ156" s="23">
        <v>176.95362759187097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14.65223895874194</v>
      </c>
      <c r="BG156" s="22">
        <v>73.37189121770969</v>
      </c>
      <c r="BH156" s="22">
        <v>48.32630719880646</v>
      </c>
      <c r="BI156" s="22">
        <v>0</v>
      </c>
      <c r="BJ156" s="23">
        <v>40.1650399524516</v>
      </c>
      <c r="BK156" s="24">
        <f t="shared" si="9"/>
        <v>2952.665643593706</v>
      </c>
    </row>
    <row r="157" spans="1:63" s="25" customFormat="1" ht="15">
      <c r="A157" s="20"/>
      <c r="B157" s="7" t="s">
        <v>230</v>
      </c>
      <c r="C157" s="21">
        <v>0</v>
      </c>
      <c r="D157" s="22">
        <v>0.6737578659677418</v>
      </c>
      <c r="E157" s="22">
        <v>0</v>
      </c>
      <c r="F157" s="22">
        <v>0</v>
      </c>
      <c r="G157" s="23">
        <v>0</v>
      </c>
      <c r="H157" s="21">
        <v>22.557080173096775</v>
      </c>
      <c r="I157" s="22">
        <v>6.882695353451611</v>
      </c>
      <c r="J157" s="22">
        <v>0</v>
      </c>
      <c r="K157" s="22">
        <v>0</v>
      </c>
      <c r="L157" s="23">
        <v>43.274261154161266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8.395283384677422</v>
      </c>
      <c r="S157" s="22">
        <v>3.2455281305806443</v>
      </c>
      <c r="T157" s="22">
        <v>0</v>
      </c>
      <c r="U157" s="22">
        <v>0</v>
      </c>
      <c r="V157" s="23">
        <v>12.337026761903228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268.7758678698387</v>
      </c>
      <c r="AW157" s="22">
        <v>270.8251385763202</v>
      </c>
      <c r="AX157" s="22">
        <v>0</v>
      </c>
      <c r="AY157" s="22">
        <v>0</v>
      </c>
      <c r="AZ157" s="23">
        <v>647.2458855598064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130.81208038967742</v>
      </c>
      <c r="BG157" s="22">
        <v>39.524015977387094</v>
      </c>
      <c r="BH157" s="22">
        <v>0</v>
      </c>
      <c r="BI157" s="22">
        <v>0</v>
      </c>
      <c r="BJ157" s="23">
        <v>149.72942709587096</v>
      </c>
      <c r="BK157" s="24">
        <f t="shared" si="9"/>
        <v>1604.2780482927394</v>
      </c>
    </row>
    <row r="158" spans="1:63" s="25" customFormat="1" ht="15">
      <c r="A158" s="20"/>
      <c r="B158" s="7" t="s">
        <v>231</v>
      </c>
      <c r="C158" s="21">
        <v>0</v>
      </c>
      <c r="D158" s="22">
        <v>0.7058625250322579</v>
      </c>
      <c r="E158" s="22">
        <v>0</v>
      </c>
      <c r="F158" s="22">
        <v>0</v>
      </c>
      <c r="G158" s="23">
        <v>0</v>
      </c>
      <c r="H158" s="21">
        <v>14.844758338645159</v>
      </c>
      <c r="I158" s="22">
        <v>68.58267268432257</v>
      </c>
      <c r="J158" s="22">
        <v>0</v>
      </c>
      <c r="K158" s="22">
        <v>0</v>
      </c>
      <c r="L158" s="23">
        <v>32.80694411535483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3.3053786686774207</v>
      </c>
      <c r="S158" s="22">
        <v>3.9977281988709668</v>
      </c>
      <c r="T158" s="22">
        <v>0.1690858357419355</v>
      </c>
      <c r="U158" s="22">
        <v>0</v>
      </c>
      <c r="V158" s="23">
        <v>3.267898985774194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53.292649952967736</v>
      </c>
      <c r="AW158" s="22">
        <v>357.09652679800917</v>
      </c>
      <c r="AX158" s="22">
        <v>4.482083296225807</v>
      </c>
      <c r="AY158" s="22">
        <v>0</v>
      </c>
      <c r="AZ158" s="23">
        <v>356.55124952070975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13.83099339</v>
      </c>
      <c r="BG158" s="22">
        <v>17.42377960832258</v>
      </c>
      <c r="BH158" s="22">
        <v>0</v>
      </c>
      <c r="BI158" s="22">
        <v>0</v>
      </c>
      <c r="BJ158" s="23">
        <v>18.89860992454839</v>
      </c>
      <c r="BK158" s="24">
        <f t="shared" si="9"/>
        <v>949.2562218432028</v>
      </c>
    </row>
    <row r="159" spans="1:63" s="25" customFormat="1" ht="15">
      <c r="A159" s="20"/>
      <c r="B159" s="7" t="s">
        <v>232</v>
      </c>
      <c r="C159" s="21">
        <v>0</v>
      </c>
      <c r="D159" s="22">
        <v>0.6076379032258065</v>
      </c>
      <c r="E159" s="22">
        <v>0</v>
      </c>
      <c r="F159" s="22">
        <v>0</v>
      </c>
      <c r="G159" s="23">
        <v>0</v>
      </c>
      <c r="H159" s="21">
        <v>36.584854821193545</v>
      </c>
      <c r="I159" s="22">
        <v>129.63725706509675</v>
      </c>
      <c r="J159" s="22">
        <v>0</v>
      </c>
      <c r="K159" s="22">
        <v>0</v>
      </c>
      <c r="L159" s="23">
        <v>173.6272917576451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4.398478207032259</v>
      </c>
      <c r="S159" s="22">
        <v>26.87711782974193</v>
      </c>
      <c r="T159" s="22">
        <v>18.229137096774192</v>
      </c>
      <c r="U159" s="22">
        <v>0</v>
      </c>
      <c r="V159" s="23">
        <v>38.03875795606451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10.96669892464516</v>
      </c>
      <c r="AW159" s="22">
        <v>28.74993403253835</v>
      </c>
      <c r="AX159" s="22">
        <v>0</v>
      </c>
      <c r="AY159" s="22">
        <v>0</v>
      </c>
      <c r="AZ159" s="23">
        <v>78.66549146306453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7.607627337774193</v>
      </c>
      <c r="BG159" s="22">
        <v>6.9897406094838725</v>
      </c>
      <c r="BH159" s="22">
        <v>1.0285674516129033</v>
      </c>
      <c r="BI159" s="22">
        <v>0</v>
      </c>
      <c r="BJ159" s="23">
        <v>17.026846249193547</v>
      </c>
      <c r="BK159" s="24">
        <f>SUM(C159:BJ159)</f>
        <v>579.0354387050867</v>
      </c>
    </row>
    <row r="160" spans="1:63" s="25" customFormat="1" ht="15">
      <c r="A160" s="20"/>
      <c r="B160" s="7" t="s">
        <v>233</v>
      </c>
      <c r="C160" s="21">
        <v>0</v>
      </c>
      <c r="D160" s="22">
        <v>6.380120322580645</v>
      </c>
      <c r="E160" s="22">
        <v>0</v>
      </c>
      <c r="F160" s="22">
        <v>0</v>
      </c>
      <c r="G160" s="23">
        <v>0</v>
      </c>
      <c r="H160" s="21">
        <v>4.734483622225806</v>
      </c>
      <c r="I160" s="22">
        <v>0</v>
      </c>
      <c r="J160" s="22">
        <v>0</v>
      </c>
      <c r="K160" s="22">
        <v>0</v>
      </c>
      <c r="L160" s="23">
        <v>1.9139455543225805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1.5736724241290325</v>
      </c>
      <c r="S160" s="22">
        <v>0</v>
      </c>
      <c r="T160" s="22">
        <v>0</v>
      </c>
      <c r="U160" s="22">
        <v>0</v>
      </c>
      <c r="V160" s="23">
        <v>0.5330534456129032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50.68025488517072</v>
      </c>
      <c r="AW160" s="22">
        <v>0.001446485451612903</v>
      </c>
      <c r="AX160" s="22">
        <v>0</v>
      </c>
      <c r="AY160" s="22">
        <v>0</v>
      </c>
      <c r="AZ160" s="23">
        <v>103.72181781609675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24.7410590763871</v>
      </c>
      <c r="BG160" s="22">
        <v>0</v>
      </c>
      <c r="BH160" s="22">
        <v>0</v>
      </c>
      <c r="BI160" s="22">
        <v>0</v>
      </c>
      <c r="BJ160" s="23">
        <v>53.36580325877418</v>
      </c>
      <c r="BK160" s="24">
        <f>SUM(C160:BJ160)</f>
        <v>247.64565689075133</v>
      </c>
    </row>
    <row r="161" spans="1:63" s="25" customFormat="1" ht="15">
      <c r="A161" s="20"/>
      <c r="B161" s="7" t="s">
        <v>234</v>
      </c>
      <c r="C161" s="21">
        <v>0</v>
      </c>
      <c r="D161" s="22">
        <v>197.4578791437419</v>
      </c>
      <c r="E161" s="22">
        <v>0</v>
      </c>
      <c r="F161" s="22">
        <v>0</v>
      </c>
      <c r="G161" s="23">
        <v>0</v>
      </c>
      <c r="H161" s="21">
        <v>14.342557018483873</v>
      </c>
      <c r="I161" s="22">
        <v>195.22028683890318</v>
      </c>
      <c r="J161" s="22">
        <v>24.271843157387092</v>
      </c>
      <c r="K161" s="22">
        <v>0</v>
      </c>
      <c r="L161" s="23">
        <v>155.23675442448388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10.457956973903226</v>
      </c>
      <c r="S161" s="22">
        <v>95.25658864383874</v>
      </c>
      <c r="T161" s="22">
        <v>77.88971544464515</v>
      </c>
      <c r="U161" s="22">
        <v>0</v>
      </c>
      <c r="V161" s="23">
        <v>43.186875383806445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309.0726208731291</v>
      </c>
      <c r="AW161" s="22">
        <v>1057.1263834162683</v>
      </c>
      <c r="AX161" s="22">
        <v>24.170964768935484</v>
      </c>
      <c r="AY161" s="22">
        <v>0</v>
      </c>
      <c r="AZ161" s="23">
        <v>2435.506683187871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237.38436627677424</v>
      </c>
      <c r="BG161" s="22">
        <v>445.52938113964507</v>
      </c>
      <c r="BH161" s="22">
        <v>271.3062618564516</v>
      </c>
      <c r="BI161" s="22">
        <v>0</v>
      </c>
      <c r="BJ161" s="23">
        <v>594.0847920417099</v>
      </c>
      <c r="BK161" s="24">
        <f>SUM(C161:BJ161)</f>
        <v>6187.501910589978</v>
      </c>
    </row>
    <row r="162" spans="1:63" s="25" customFormat="1" ht="15">
      <c r="A162" s="20"/>
      <c r="B162" s="7" t="s">
        <v>235</v>
      </c>
      <c r="C162" s="21">
        <v>0</v>
      </c>
      <c r="D162" s="22">
        <v>295.4327674188066</v>
      </c>
      <c r="E162" s="22">
        <v>0</v>
      </c>
      <c r="F162" s="22">
        <v>0</v>
      </c>
      <c r="G162" s="23">
        <v>0</v>
      </c>
      <c r="H162" s="21">
        <v>10.036142870451613</v>
      </c>
      <c r="I162" s="22">
        <v>3029.2926028425163</v>
      </c>
      <c r="J162" s="22">
        <v>4.756471132999999</v>
      </c>
      <c r="K162" s="22">
        <v>0</v>
      </c>
      <c r="L162" s="23">
        <v>314.688445782871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5.521757313064515</v>
      </c>
      <c r="S162" s="22">
        <v>72.69963826341936</v>
      </c>
      <c r="T162" s="22">
        <v>71.28427516448387</v>
      </c>
      <c r="U162" s="22">
        <v>0</v>
      </c>
      <c r="V162" s="23">
        <v>19.827322719483874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52.454816526290315</v>
      </c>
      <c r="AW162" s="22">
        <v>1042.7360237906107</v>
      </c>
      <c r="AX162" s="22">
        <v>5.282128996612903</v>
      </c>
      <c r="AY162" s="22">
        <v>0</v>
      </c>
      <c r="AZ162" s="23">
        <v>665.8849824602258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18.953656727483878</v>
      </c>
      <c r="BG162" s="22">
        <v>84.608216386</v>
      </c>
      <c r="BH162" s="22">
        <v>24.931477874645164</v>
      </c>
      <c r="BI162" s="22">
        <v>0</v>
      </c>
      <c r="BJ162" s="23">
        <v>103.92794506122581</v>
      </c>
      <c r="BK162" s="24">
        <f>SUM(C162:BJ162)</f>
        <v>5822.318671331192</v>
      </c>
    </row>
    <row r="163" spans="1:63" s="30" customFormat="1" ht="15">
      <c r="A163" s="20"/>
      <c r="B163" s="8" t="s">
        <v>18</v>
      </c>
      <c r="C163" s="26">
        <f aca="true" t="shared" si="10" ref="C163:AH163">SUM(C148:C162)</f>
        <v>0</v>
      </c>
      <c r="D163" s="27">
        <f t="shared" si="10"/>
        <v>617.2565076889355</v>
      </c>
      <c r="E163" s="27">
        <f t="shared" si="10"/>
        <v>0</v>
      </c>
      <c r="F163" s="27">
        <f t="shared" si="10"/>
        <v>0</v>
      </c>
      <c r="G163" s="28">
        <f t="shared" si="10"/>
        <v>0</v>
      </c>
      <c r="H163" s="26">
        <f t="shared" si="10"/>
        <v>238.67672039451617</v>
      </c>
      <c r="I163" s="27">
        <f t="shared" si="10"/>
        <v>13388.735905773483</v>
      </c>
      <c r="J163" s="27">
        <f t="shared" si="10"/>
        <v>169.33121460703228</v>
      </c>
      <c r="K163" s="27">
        <f t="shared" si="10"/>
        <v>0</v>
      </c>
      <c r="L163" s="28">
        <f t="shared" si="10"/>
        <v>2120.6423075581934</v>
      </c>
      <c r="M163" s="26">
        <f t="shared" si="10"/>
        <v>0</v>
      </c>
      <c r="N163" s="27">
        <f t="shared" si="10"/>
        <v>0</v>
      </c>
      <c r="O163" s="27">
        <f t="shared" si="10"/>
        <v>0</v>
      </c>
      <c r="P163" s="27">
        <f t="shared" si="10"/>
        <v>0</v>
      </c>
      <c r="Q163" s="28">
        <f t="shared" si="10"/>
        <v>0</v>
      </c>
      <c r="R163" s="26">
        <f t="shared" si="10"/>
        <v>134.47447521790323</v>
      </c>
      <c r="S163" s="27">
        <f t="shared" si="10"/>
        <v>597.0073589872903</v>
      </c>
      <c r="T163" s="27">
        <f t="shared" si="10"/>
        <v>400.6175031078064</v>
      </c>
      <c r="U163" s="27">
        <f t="shared" si="10"/>
        <v>0</v>
      </c>
      <c r="V163" s="28">
        <f t="shared" si="10"/>
        <v>341.34930760399993</v>
      </c>
      <c r="W163" s="26">
        <f t="shared" si="10"/>
        <v>0</v>
      </c>
      <c r="X163" s="27">
        <f t="shared" si="10"/>
        <v>0</v>
      </c>
      <c r="Y163" s="27">
        <f t="shared" si="10"/>
        <v>0</v>
      </c>
      <c r="Z163" s="27">
        <f t="shared" si="10"/>
        <v>0</v>
      </c>
      <c r="AA163" s="28">
        <f t="shared" si="10"/>
        <v>0</v>
      </c>
      <c r="AB163" s="26">
        <f t="shared" si="10"/>
        <v>0</v>
      </c>
      <c r="AC163" s="27">
        <f t="shared" si="10"/>
        <v>0</v>
      </c>
      <c r="AD163" s="27">
        <f t="shared" si="10"/>
        <v>0</v>
      </c>
      <c r="AE163" s="27">
        <f t="shared" si="10"/>
        <v>0</v>
      </c>
      <c r="AF163" s="28">
        <f t="shared" si="10"/>
        <v>0</v>
      </c>
      <c r="AG163" s="26">
        <f t="shared" si="10"/>
        <v>0</v>
      </c>
      <c r="AH163" s="27">
        <f t="shared" si="10"/>
        <v>0</v>
      </c>
      <c r="AI163" s="27">
        <f aca="true" t="shared" si="11" ref="AI163:BK163">SUM(AI148:AI162)</f>
        <v>0</v>
      </c>
      <c r="AJ163" s="27">
        <f t="shared" si="11"/>
        <v>0</v>
      </c>
      <c r="AK163" s="28">
        <f t="shared" si="11"/>
        <v>0</v>
      </c>
      <c r="AL163" s="26">
        <f t="shared" si="11"/>
        <v>0</v>
      </c>
      <c r="AM163" s="27">
        <f t="shared" si="11"/>
        <v>0</v>
      </c>
      <c r="AN163" s="27">
        <f t="shared" si="11"/>
        <v>0</v>
      </c>
      <c r="AO163" s="27">
        <f t="shared" si="11"/>
        <v>0</v>
      </c>
      <c r="AP163" s="28">
        <f t="shared" si="11"/>
        <v>0</v>
      </c>
      <c r="AQ163" s="26">
        <f t="shared" si="11"/>
        <v>0</v>
      </c>
      <c r="AR163" s="27">
        <f t="shared" si="11"/>
        <v>0</v>
      </c>
      <c r="AS163" s="27">
        <f t="shared" si="11"/>
        <v>0</v>
      </c>
      <c r="AT163" s="27">
        <f t="shared" si="11"/>
        <v>0</v>
      </c>
      <c r="AU163" s="28">
        <f t="shared" si="11"/>
        <v>0</v>
      </c>
      <c r="AV163" s="26">
        <f t="shared" si="11"/>
        <v>1361.9848131435256</v>
      </c>
      <c r="AW163" s="27">
        <f t="shared" si="11"/>
        <v>5809.0457565048455</v>
      </c>
      <c r="AX163" s="27">
        <f t="shared" si="11"/>
        <v>119.94202785796773</v>
      </c>
      <c r="AY163" s="27">
        <f t="shared" si="11"/>
        <v>0</v>
      </c>
      <c r="AZ163" s="28">
        <f t="shared" si="11"/>
        <v>7897.732642195839</v>
      </c>
      <c r="BA163" s="26">
        <f t="shared" si="11"/>
        <v>0</v>
      </c>
      <c r="BB163" s="27">
        <f t="shared" si="11"/>
        <v>0</v>
      </c>
      <c r="BC163" s="27">
        <f t="shared" si="11"/>
        <v>0</v>
      </c>
      <c r="BD163" s="27">
        <f t="shared" si="11"/>
        <v>0</v>
      </c>
      <c r="BE163" s="28">
        <f t="shared" si="11"/>
        <v>0</v>
      </c>
      <c r="BF163" s="26">
        <f t="shared" si="11"/>
        <v>904.120203745</v>
      </c>
      <c r="BG163" s="27">
        <f t="shared" si="11"/>
        <v>1232.8218238180646</v>
      </c>
      <c r="BH163" s="27">
        <f t="shared" si="11"/>
        <v>589.9124189841936</v>
      </c>
      <c r="BI163" s="27">
        <f t="shared" si="11"/>
        <v>0</v>
      </c>
      <c r="BJ163" s="28">
        <f t="shared" si="11"/>
        <v>1903.5541389410964</v>
      </c>
      <c r="BK163" s="29">
        <f t="shared" si="11"/>
        <v>37827.2051261297</v>
      </c>
    </row>
    <row r="164" spans="1:63" s="30" customFormat="1" ht="15">
      <c r="A164" s="20"/>
      <c r="B164" s="8" t="s">
        <v>19</v>
      </c>
      <c r="C164" s="26">
        <f aca="true" t="shared" si="12" ref="C164:AH164">C163+C146+C143+C139+C15+C11</f>
        <v>0</v>
      </c>
      <c r="D164" s="27">
        <f t="shared" si="12"/>
        <v>1497.8092941945806</v>
      </c>
      <c r="E164" s="27">
        <f t="shared" si="12"/>
        <v>0</v>
      </c>
      <c r="F164" s="27">
        <f t="shared" si="12"/>
        <v>0</v>
      </c>
      <c r="G164" s="28">
        <f t="shared" si="12"/>
        <v>0</v>
      </c>
      <c r="H164" s="26">
        <f t="shared" si="12"/>
        <v>584.6845968824517</v>
      </c>
      <c r="I164" s="27">
        <f t="shared" si="12"/>
        <v>36108.28673135596</v>
      </c>
      <c r="J164" s="27">
        <f t="shared" si="12"/>
        <v>1715.993052796452</v>
      </c>
      <c r="K164" s="27">
        <f t="shared" si="12"/>
        <v>0</v>
      </c>
      <c r="L164" s="28">
        <f t="shared" si="12"/>
        <v>4677.780790006709</v>
      </c>
      <c r="M164" s="26">
        <f t="shared" si="12"/>
        <v>0</v>
      </c>
      <c r="N164" s="27">
        <f t="shared" si="12"/>
        <v>0</v>
      </c>
      <c r="O164" s="27">
        <f t="shared" si="12"/>
        <v>0</v>
      </c>
      <c r="P164" s="27">
        <f t="shared" si="12"/>
        <v>0</v>
      </c>
      <c r="Q164" s="28">
        <f t="shared" si="12"/>
        <v>0</v>
      </c>
      <c r="R164" s="26">
        <f t="shared" si="12"/>
        <v>353.5036973487097</v>
      </c>
      <c r="S164" s="27">
        <f t="shared" si="12"/>
        <v>1729.647355400871</v>
      </c>
      <c r="T164" s="27">
        <f t="shared" si="12"/>
        <v>962.3898346412902</v>
      </c>
      <c r="U164" s="27">
        <f t="shared" si="12"/>
        <v>0</v>
      </c>
      <c r="V164" s="28">
        <f t="shared" si="12"/>
        <v>796.4123662215161</v>
      </c>
      <c r="W164" s="26">
        <f t="shared" si="12"/>
        <v>0</v>
      </c>
      <c r="X164" s="27">
        <f t="shared" si="12"/>
        <v>0</v>
      </c>
      <c r="Y164" s="27">
        <f t="shared" si="12"/>
        <v>0</v>
      </c>
      <c r="Z164" s="27">
        <f t="shared" si="12"/>
        <v>0</v>
      </c>
      <c r="AA164" s="28">
        <f t="shared" si="12"/>
        <v>0</v>
      </c>
      <c r="AB164" s="26">
        <f t="shared" si="12"/>
        <v>0</v>
      </c>
      <c r="AC164" s="27">
        <f t="shared" si="12"/>
        <v>0</v>
      </c>
      <c r="AD164" s="27">
        <f t="shared" si="12"/>
        <v>0</v>
      </c>
      <c r="AE164" s="27">
        <f t="shared" si="12"/>
        <v>0</v>
      </c>
      <c r="AF164" s="28">
        <f t="shared" si="12"/>
        <v>0</v>
      </c>
      <c r="AG164" s="26">
        <f t="shared" si="12"/>
        <v>0</v>
      </c>
      <c r="AH164" s="27">
        <f t="shared" si="12"/>
        <v>0</v>
      </c>
      <c r="AI164" s="27">
        <f aca="true" t="shared" si="13" ref="AI164:BK164">AI163+AI146+AI143+AI139+AI15+AI11</f>
        <v>0</v>
      </c>
      <c r="AJ164" s="27">
        <f t="shared" si="13"/>
        <v>0</v>
      </c>
      <c r="AK164" s="28">
        <f t="shared" si="13"/>
        <v>0</v>
      </c>
      <c r="AL164" s="26">
        <f t="shared" si="13"/>
        <v>0</v>
      </c>
      <c r="AM164" s="27">
        <f t="shared" si="13"/>
        <v>0</v>
      </c>
      <c r="AN164" s="27">
        <f t="shared" si="13"/>
        <v>0</v>
      </c>
      <c r="AO164" s="27">
        <f t="shared" si="13"/>
        <v>0</v>
      </c>
      <c r="AP164" s="28">
        <f t="shared" si="13"/>
        <v>0</v>
      </c>
      <c r="AQ164" s="26">
        <f t="shared" si="13"/>
        <v>0</v>
      </c>
      <c r="AR164" s="27">
        <f t="shared" si="13"/>
        <v>16.735576478741933</v>
      </c>
      <c r="AS164" s="27">
        <f t="shared" si="13"/>
        <v>0</v>
      </c>
      <c r="AT164" s="27">
        <f t="shared" si="13"/>
        <v>0</v>
      </c>
      <c r="AU164" s="28">
        <f t="shared" si="13"/>
        <v>0</v>
      </c>
      <c r="AV164" s="26">
        <f t="shared" si="13"/>
        <v>2057.7751875721383</v>
      </c>
      <c r="AW164" s="27">
        <f t="shared" si="13"/>
        <v>13003.463893263432</v>
      </c>
      <c r="AX164" s="27">
        <f t="shared" si="13"/>
        <v>837.3792186018708</v>
      </c>
      <c r="AY164" s="27">
        <f t="shared" si="13"/>
        <v>0</v>
      </c>
      <c r="AZ164" s="28">
        <f t="shared" si="13"/>
        <v>12167.500851668192</v>
      </c>
      <c r="BA164" s="26">
        <f t="shared" si="13"/>
        <v>0</v>
      </c>
      <c r="BB164" s="27">
        <f t="shared" si="13"/>
        <v>0</v>
      </c>
      <c r="BC164" s="27">
        <f t="shared" si="13"/>
        <v>0</v>
      </c>
      <c r="BD164" s="27">
        <f t="shared" si="13"/>
        <v>0</v>
      </c>
      <c r="BE164" s="28">
        <f t="shared" si="13"/>
        <v>0</v>
      </c>
      <c r="BF164" s="26">
        <f t="shared" si="13"/>
        <v>1221.2496282766451</v>
      </c>
      <c r="BG164" s="27">
        <f t="shared" si="13"/>
        <v>2348.9742541469354</v>
      </c>
      <c r="BH164" s="27">
        <f t="shared" si="13"/>
        <v>772.951937710613</v>
      </c>
      <c r="BI164" s="27">
        <f t="shared" si="13"/>
        <v>0</v>
      </c>
      <c r="BJ164" s="28">
        <f t="shared" si="13"/>
        <v>2743.067890089709</v>
      </c>
      <c r="BK164" s="28">
        <f t="shared" si="13"/>
        <v>83595.60615665684</v>
      </c>
    </row>
    <row r="165" spans="3:63" ht="15" customHeight="1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</row>
    <row r="166" spans="1:63" s="25" customFormat="1" ht="15" customHeight="1">
      <c r="A166" s="20" t="s">
        <v>20</v>
      </c>
      <c r="B166" s="11" t="s">
        <v>21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4"/>
      <c r="BK166" s="35"/>
    </row>
    <row r="167" spans="1:63" s="25" customFormat="1" ht="15">
      <c r="A167" s="20" t="s">
        <v>7</v>
      </c>
      <c r="B167" s="36" t="s">
        <v>48</v>
      </c>
      <c r="C167" s="21"/>
      <c r="D167" s="22"/>
      <c r="E167" s="22"/>
      <c r="F167" s="22"/>
      <c r="G167" s="23"/>
      <c r="H167" s="21"/>
      <c r="I167" s="22"/>
      <c r="J167" s="22"/>
      <c r="K167" s="22"/>
      <c r="L167" s="23"/>
      <c r="M167" s="21"/>
      <c r="N167" s="22"/>
      <c r="O167" s="22"/>
      <c r="P167" s="22"/>
      <c r="Q167" s="23"/>
      <c r="R167" s="21"/>
      <c r="S167" s="22"/>
      <c r="T167" s="22"/>
      <c r="U167" s="22"/>
      <c r="V167" s="23"/>
      <c r="W167" s="21"/>
      <c r="X167" s="22"/>
      <c r="Y167" s="22"/>
      <c r="Z167" s="22"/>
      <c r="AA167" s="23"/>
      <c r="AB167" s="21"/>
      <c r="AC167" s="22"/>
      <c r="AD167" s="22"/>
      <c r="AE167" s="22"/>
      <c r="AF167" s="23"/>
      <c r="AG167" s="21"/>
      <c r="AH167" s="22"/>
      <c r="AI167" s="22"/>
      <c r="AJ167" s="22"/>
      <c r="AK167" s="23"/>
      <c r="AL167" s="21"/>
      <c r="AM167" s="22"/>
      <c r="AN167" s="22"/>
      <c r="AO167" s="22"/>
      <c r="AP167" s="23"/>
      <c r="AQ167" s="21"/>
      <c r="AR167" s="22"/>
      <c r="AS167" s="22"/>
      <c r="AT167" s="22"/>
      <c r="AU167" s="23"/>
      <c r="AV167" s="21"/>
      <c r="AW167" s="22"/>
      <c r="AX167" s="22"/>
      <c r="AY167" s="22"/>
      <c r="AZ167" s="23"/>
      <c r="BA167" s="21"/>
      <c r="BB167" s="22"/>
      <c r="BC167" s="22"/>
      <c r="BD167" s="22"/>
      <c r="BE167" s="23"/>
      <c r="BF167" s="21"/>
      <c r="BG167" s="22"/>
      <c r="BH167" s="22"/>
      <c r="BI167" s="22"/>
      <c r="BJ167" s="23"/>
      <c r="BK167" s="24"/>
    </row>
    <row r="168" spans="1:63" s="25" customFormat="1" ht="15">
      <c r="A168" s="20"/>
      <c r="B168" s="7" t="s">
        <v>236</v>
      </c>
      <c r="C168" s="21">
        <v>0</v>
      </c>
      <c r="D168" s="22">
        <v>0.6389281380967742</v>
      </c>
      <c r="E168" s="22">
        <v>0</v>
      </c>
      <c r="F168" s="22">
        <v>0</v>
      </c>
      <c r="G168" s="23">
        <v>0</v>
      </c>
      <c r="H168" s="21">
        <v>413.0250376285806</v>
      </c>
      <c r="I168" s="22">
        <v>22.11558734938709</v>
      </c>
      <c r="J168" s="22">
        <v>0</v>
      </c>
      <c r="K168" s="22">
        <v>0</v>
      </c>
      <c r="L168" s="23">
        <v>48.964725874322575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282.08738829135484</v>
      </c>
      <c r="S168" s="22">
        <v>8.594461545354838</v>
      </c>
      <c r="T168" s="22">
        <v>0</v>
      </c>
      <c r="U168" s="22">
        <v>0</v>
      </c>
      <c r="V168" s="23">
        <v>19.053099167903223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3999.256255703322</v>
      </c>
      <c r="AW168" s="22">
        <v>294.2888996671013</v>
      </c>
      <c r="AX168" s="22">
        <v>0</v>
      </c>
      <c r="AY168" s="22">
        <v>0.5258566670322581</v>
      </c>
      <c r="AZ168" s="23">
        <v>1029.149753299452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3256.9785303756803</v>
      </c>
      <c r="BG168" s="22">
        <v>163.77591202680645</v>
      </c>
      <c r="BH168" s="22">
        <v>0</v>
      </c>
      <c r="BI168" s="22">
        <v>0</v>
      </c>
      <c r="BJ168" s="23">
        <v>369.2860408415807</v>
      </c>
      <c r="BK168" s="24">
        <f>SUM(C168:BJ168)</f>
        <v>9907.740476575975</v>
      </c>
    </row>
    <row r="169" spans="1:63" s="30" customFormat="1" ht="15">
      <c r="A169" s="20"/>
      <c r="B169" s="8" t="s">
        <v>9</v>
      </c>
      <c r="C169" s="26">
        <f aca="true" t="shared" si="14" ref="C169:AH169">SUM(C168:C168)</f>
        <v>0</v>
      </c>
      <c r="D169" s="27">
        <f t="shared" si="14"/>
        <v>0.6389281380967742</v>
      </c>
      <c r="E169" s="27">
        <f t="shared" si="14"/>
        <v>0</v>
      </c>
      <c r="F169" s="27">
        <f t="shared" si="14"/>
        <v>0</v>
      </c>
      <c r="G169" s="28">
        <f t="shared" si="14"/>
        <v>0</v>
      </c>
      <c r="H169" s="26">
        <f t="shared" si="14"/>
        <v>413.0250376285806</v>
      </c>
      <c r="I169" s="27">
        <f t="shared" si="14"/>
        <v>22.11558734938709</v>
      </c>
      <c r="J169" s="27">
        <f t="shared" si="14"/>
        <v>0</v>
      </c>
      <c r="K169" s="27">
        <f t="shared" si="14"/>
        <v>0</v>
      </c>
      <c r="L169" s="28">
        <f t="shared" si="14"/>
        <v>48.964725874322575</v>
      </c>
      <c r="M169" s="26">
        <f t="shared" si="14"/>
        <v>0</v>
      </c>
      <c r="N169" s="27">
        <f t="shared" si="14"/>
        <v>0</v>
      </c>
      <c r="O169" s="27">
        <f t="shared" si="14"/>
        <v>0</v>
      </c>
      <c r="P169" s="27">
        <f t="shared" si="14"/>
        <v>0</v>
      </c>
      <c r="Q169" s="28">
        <f t="shared" si="14"/>
        <v>0</v>
      </c>
      <c r="R169" s="26">
        <f t="shared" si="14"/>
        <v>282.08738829135484</v>
      </c>
      <c r="S169" s="27">
        <f t="shared" si="14"/>
        <v>8.594461545354838</v>
      </c>
      <c r="T169" s="27">
        <f t="shared" si="14"/>
        <v>0</v>
      </c>
      <c r="U169" s="27">
        <f t="shared" si="14"/>
        <v>0</v>
      </c>
      <c r="V169" s="28">
        <f t="shared" si="14"/>
        <v>19.053099167903223</v>
      </c>
      <c r="W169" s="26">
        <f t="shared" si="14"/>
        <v>0</v>
      </c>
      <c r="X169" s="27">
        <f t="shared" si="14"/>
        <v>0</v>
      </c>
      <c r="Y169" s="27">
        <f t="shared" si="14"/>
        <v>0</v>
      </c>
      <c r="Z169" s="27">
        <f t="shared" si="14"/>
        <v>0</v>
      </c>
      <c r="AA169" s="28">
        <f t="shared" si="14"/>
        <v>0</v>
      </c>
      <c r="AB169" s="26">
        <f t="shared" si="14"/>
        <v>0</v>
      </c>
      <c r="AC169" s="27">
        <f t="shared" si="14"/>
        <v>0</v>
      </c>
      <c r="AD169" s="27">
        <f t="shared" si="14"/>
        <v>0</v>
      </c>
      <c r="AE169" s="27">
        <f t="shared" si="14"/>
        <v>0</v>
      </c>
      <c r="AF169" s="28">
        <f t="shared" si="14"/>
        <v>0</v>
      </c>
      <c r="AG169" s="26">
        <f t="shared" si="14"/>
        <v>0</v>
      </c>
      <c r="AH169" s="27">
        <f t="shared" si="14"/>
        <v>0</v>
      </c>
      <c r="AI169" s="27">
        <f aca="true" t="shared" si="15" ref="AI169:BK169">SUM(AI168:AI168)</f>
        <v>0</v>
      </c>
      <c r="AJ169" s="27">
        <f t="shared" si="15"/>
        <v>0</v>
      </c>
      <c r="AK169" s="28">
        <f t="shared" si="15"/>
        <v>0</v>
      </c>
      <c r="AL169" s="26">
        <f t="shared" si="15"/>
        <v>0</v>
      </c>
      <c r="AM169" s="27">
        <f t="shared" si="15"/>
        <v>0</v>
      </c>
      <c r="AN169" s="27">
        <f t="shared" si="15"/>
        <v>0</v>
      </c>
      <c r="AO169" s="27">
        <f t="shared" si="15"/>
        <v>0</v>
      </c>
      <c r="AP169" s="28">
        <f t="shared" si="15"/>
        <v>0</v>
      </c>
      <c r="AQ169" s="26">
        <f t="shared" si="15"/>
        <v>0</v>
      </c>
      <c r="AR169" s="27">
        <f t="shared" si="15"/>
        <v>0</v>
      </c>
      <c r="AS169" s="27">
        <f t="shared" si="15"/>
        <v>0</v>
      </c>
      <c r="AT169" s="27">
        <f t="shared" si="15"/>
        <v>0</v>
      </c>
      <c r="AU169" s="28">
        <f t="shared" si="15"/>
        <v>0</v>
      </c>
      <c r="AV169" s="26">
        <f t="shared" si="15"/>
        <v>3999.256255703322</v>
      </c>
      <c r="AW169" s="27">
        <f t="shared" si="15"/>
        <v>294.2888996671013</v>
      </c>
      <c r="AX169" s="27">
        <f t="shared" si="15"/>
        <v>0</v>
      </c>
      <c r="AY169" s="27">
        <f t="shared" si="15"/>
        <v>0.5258566670322581</v>
      </c>
      <c r="AZ169" s="28">
        <f t="shared" si="15"/>
        <v>1029.149753299452</v>
      </c>
      <c r="BA169" s="26">
        <f t="shared" si="15"/>
        <v>0</v>
      </c>
      <c r="BB169" s="27">
        <f t="shared" si="15"/>
        <v>0</v>
      </c>
      <c r="BC169" s="27">
        <f t="shared" si="15"/>
        <v>0</v>
      </c>
      <c r="BD169" s="27">
        <f t="shared" si="15"/>
        <v>0</v>
      </c>
      <c r="BE169" s="28">
        <f t="shared" si="15"/>
        <v>0</v>
      </c>
      <c r="BF169" s="26">
        <f t="shared" si="15"/>
        <v>3256.9785303756803</v>
      </c>
      <c r="BG169" s="27">
        <f t="shared" si="15"/>
        <v>163.77591202680645</v>
      </c>
      <c r="BH169" s="27">
        <f t="shared" si="15"/>
        <v>0</v>
      </c>
      <c r="BI169" s="27">
        <f t="shared" si="15"/>
        <v>0</v>
      </c>
      <c r="BJ169" s="28">
        <f t="shared" si="15"/>
        <v>369.2860408415807</v>
      </c>
      <c r="BK169" s="29">
        <f t="shared" si="15"/>
        <v>9907.740476575975</v>
      </c>
    </row>
    <row r="170" spans="3:63" ht="15" customHeight="1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</row>
    <row r="171" spans="1:63" s="25" customFormat="1" ht="15">
      <c r="A171" s="20" t="s">
        <v>10</v>
      </c>
      <c r="B171" s="12" t="s">
        <v>22</v>
      </c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</row>
    <row r="172" spans="1:63" s="25" customFormat="1" ht="15">
      <c r="A172" s="20"/>
      <c r="B172" s="7" t="s">
        <v>237</v>
      </c>
      <c r="C172" s="21">
        <v>0</v>
      </c>
      <c r="D172" s="22">
        <v>0.015105</v>
      </c>
      <c r="E172" s="22">
        <v>0</v>
      </c>
      <c r="F172" s="22">
        <v>0</v>
      </c>
      <c r="G172" s="23">
        <v>0</v>
      </c>
      <c r="H172" s="21">
        <v>0.13802370719354837</v>
      </c>
      <c r="I172" s="22">
        <v>0.11591457599999996</v>
      </c>
      <c r="J172" s="22">
        <v>0</v>
      </c>
      <c r="K172" s="22">
        <v>0</v>
      </c>
      <c r="L172" s="23">
        <v>0.71021674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0.08087927158064513</v>
      </c>
      <c r="S172" s="22">
        <v>0.16553041</v>
      </c>
      <c r="T172" s="22">
        <v>0</v>
      </c>
      <c r="U172" s="22">
        <v>0</v>
      </c>
      <c r="V172" s="23">
        <v>0.21694543000000013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2.705071696645162</v>
      </c>
      <c r="AW172" s="22">
        <v>2.476491200430006</v>
      </c>
      <c r="AX172" s="22">
        <v>5.5983000000000016E-05</v>
      </c>
      <c r="AY172" s="22">
        <v>0</v>
      </c>
      <c r="AZ172" s="23">
        <v>13.155862849129033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1.6196001331935486</v>
      </c>
      <c r="BG172" s="22">
        <v>1.4899611189999997</v>
      </c>
      <c r="BH172" s="22">
        <v>0</v>
      </c>
      <c r="BI172" s="22">
        <v>0</v>
      </c>
      <c r="BJ172" s="23">
        <v>2.92338604232258</v>
      </c>
      <c r="BK172" s="24">
        <f>SUM(C172:BJ172)</f>
        <v>25.81304415849452</v>
      </c>
    </row>
    <row r="173" spans="1:63" s="25" customFormat="1" ht="15">
      <c r="A173" s="20"/>
      <c r="B173" s="7" t="s">
        <v>238</v>
      </c>
      <c r="C173" s="21">
        <v>0</v>
      </c>
      <c r="D173" s="22">
        <v>0.7331448728387097</v>
      </c>
      <c r="E173" s="22">
        <v>0</v>
      </c>
      <c r="F173" s="22">
        <v>0</v>
      </c>
      <c r="G173" s="23">
        <v>0</v>
      </c>
      <c r="H173" s="21">
        <v>45.12941845145162</v>
      </c>
      <c r="I173" s="22">
        <v>2061.709548802387</v>
      </c>
      <c r="J173" s="22">
        <v>0.34136315812903234</v>
      </c>
      <c r="K173" s="22">
        <v>0</v>
      </c>
      <c r="L173" s="23">
        <v>1123.3451074949678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13.227271576000003</v>
      </c>
      <c r="S173" s="22">
        <v>117.59622527064516</v>
      </c>
      <c r="T173" s="22">
        <v>0</v>
      </c>
      <c r="U173" s="22">
        <v>0</v>
      </c>
      <c r="V173" s="23">
        <v>243.07469601370963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268.99253115038715</v>
      </c>
      <c r="AW173" s="22">
        <v>1746.855921057685</v>
      </c>
      <c r="AX173" s="22">
        <v>1.6320376069354838</v>
      </c>
      <c r="AY173" s="22">
        <v>0</v>
      </c>
      <c r="AZ173" s="23">
        <v>3040.462823804001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145.51282753912912</v>
      </c>
      <c r="BG173" s="22">
        <v>311.19778104941935</v>
      </c>
      <c r="BH173" s="22">
        <v>0</v>
      </c>
      <c r="BI173" s="22">
        <v>0</v>
      </c>
      <c r="BJ173" s="23">
        <v>320.9400614460644</v>
      </c>
      <c r="BK173" s="24">
        <f aca="true" t="shared" si="16" ref="BK173:BK197">SUM(C173:BJ173)</f>
        <v>9440.750759293749</v>
      </c>
    </row>
    <row r="174" spans="1:63" s="25" customFormat="1" ht="15">
      <c r="A174" s="20"/>
      <c r="B174" s="7" t="s">
        <v>239</v>
      </c>
      <c r="C174" s="21">
        <v>0</v>
      </c>
      <c r="D174" s="22">
        <v>18.17213591006451</v>
      </c>
      <c r="E174" s="22">
        <v>0</v>
      </c>
      <c r="F174" s="22">
        <v>0</v>
      </c>
      <c r="G174" s="23">
        <v>0</v>
      </c>
      <c r="H174" s="21">
        <v>128.78635488116126</v>
      </c>
      <c r="I174" s="22">
        <v>34.45717318322582</v>
      </c>
      <c r="J174" s="22">
        <v>0.018383081193548385</v>
      </c>
      <c r="K174" s="22">
        <v>0</v>
      </c>
      <c r="L174" s="23">
        <v>137.8321050965161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59.899501554645155</v>
      </c>
      <c r="S174" s="22">
        <v>2.417524798290322</v>
      </c>
      <c r="T174" s="22">
        <v>0</v>
      </c>
      <c r="U174" s="22">
        <v>0</v>
      </c>
      <c r="V174" s="23">
        <v>23.669712920741937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930.1647103318708</v>
      </c>
      <c r="AW174" s="22">
        <v>165.01122766330153</v>
      </c>
      <c r="AX174" s="22">
        <v>0.010640801322580648</v>
      </c>
      <c r="AY174" s="22">
        <v>0</v>
      </c>
      <c r="AZ174" s="23">
        <v>740.1717245454518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439.395312929355</v>
      </c>
      <c r="BG174" s="22">
        <v>27.497547949290325</v>
      </c>
      <c r="BH174" s="22">
        <v>0.2670618592903226</v>
      </c>
      <c r="BI174" s="22">
        <v>0</v>
      </c>
      <c r="BJ174" s="23">
        <v>111.30680056877422</v>
      </c>
      <c r="BK174" s="24">
        <f>SUM(C174:BJ174)</f>
        <v>2819.0779180744953</v>
      </c>
    </row>
    <row r="175" spans="1:63" s="25" customFormat="1" ht="15">
      <c r="A175" s="20"/>
      <c r="B175" s="7" t="s">
        <v>240</v>
      </c>
      <c r="C175" s="21">
        <v>0</v>
      </c>
      <c r="D175" s="22">
        <v>0</v>
      </c>
      <c r="E175" s="22">
        <v>0</v>
      </c>
      <c r="F175" s="22">
        <v>0</v>
      </c>
      <c r="G175" s="23">
        <v>0</v>
      </c>
      <c r="H175" s="21">
        <v>1.3295843046774194</v>
      </c>
      <c r="I175" s="22">
        <v>0.47454177635483874</v>
      </c>
      <c r="J175" s="22">
        <v>0</v>
      </c>
      <c r="K175" s="22">
        <v>0</v>
      </c>
      <c r="L175" s="23">
        <v>2.458527066483871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1.3336562006451613</v>
      </c>
      <c r="S175" s="22">
        <v>0.15664048954838708</v>
      </c>
      <c r="T175" s="22">
        <v>0</v>
      </c>
      <c r="U175" s="22">
        <v>0</v>
      </c>
      <c r="V175" s="23">
        <v>0.826465058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20.775205164967737</v>
      </c>
      <c r="AW175" s="22">
        <v>9.489475443033609</v>
      </c>
      <c r="AX175" s="22">
        <v>0</v>
      </c>
      <c r="AY175" s="22">
        <v>0</v>
      </c>
      <c r="AZ175" s="23">
        <v>51.06288687287095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22.383365529032258</v>
      </c>
      <c r="BG175" s="22">
        <v>6.443821339741933</v>
      </c>
      <c r="BH175" s="22">
        <v>0</v>
      </c>
      <c r="BI175" s="22">
        <v>0</v>
      </c>
      <c r="BJ175" s="23">
        <v>24.790654687935486</v>
      </c>
      <c r="BK175" s="24">
        <f>SUM(C175:BJ175)</f>
        <v>141.52482393329166</v>
      </c>
    </row>
    <row r="176" spans="1:63" s="25" customFormat="1" ht="15">
      <c r="A176" s="20"/>
      <c r="B176" s="7" t="s">
        <v>241</v>
      </c>
      <c r="C176" s="21">
        <v>0</v>
      </c>
      <c r="D176" s="22">
        <v>0</v>
      </c>
      <c r="E176" s="22">
        <v>0</v>
      </c>
      <c r="F176" s="22">
        <v>0</v>
      </c>
      <c r="G176" s="23">
        <v>0</v>
      </c>
      <c r="H176" s="21">
        <v>0.2696422857419355</v>
      </c>
      <c r="I176" s="22">
        <v>0.11161134451612903</v>
      </c>
      <c r="J176" s="22">
        <v>0</v>
      </c>
      <c r="K176" s="22">
        <v>0</v>
      </c>
      <c r="L176" s="23">
        <v>3.33328748967742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0.1788951561935484</v>
      </c>
      <c r="S176" s="22">
        <v>0.007342851612903226</v>
      </c>
      <c r="T176" s="22">
        <v>0</v>
      </c>
      <c r="U176" s="22">
        <v>0</v>
      </c>
      <c r="V176" s="23">
        <v>0.015419988387096774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31.210138495741944</v>
      </c>
      <c r="AW176" s="22">
        <v>28.917450388936118</v>
      </c>
      <c r="AX176" s="22">
        <v>0</v>
      </c>
      <c r="AY176" s="22">
        <v>0.2725857677419355</v>
      </c>
      <c r="AZ176" s="23">
        <v>193.29386686829034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13.462190497322583</v>
      </c>
      <c r="BG176" s="22">
        <v>2.8148672730967736</v>
      </c>
      <c r="BH176" s="22">
        <v>0</v>
      </c>
      <c r="BI176" s="22">
        <v>0</v>
      </c>
      <c r="BJ176" s="23">
        <v>34.38549045116128</v>
      </c>
      <c r="BK176" s="24">
        <f t="shared" si="16"/>
        <v>308.27278885842</v>
      </c>
    </row>
    <row r="177" spans="1:63" s="25" customFormat="1" ht="15">
      <c r="A177" s="20"/>
      <c r="B177" s="7" t="s">
        <v>242</v>
      </c>
      <c r="C177" s="21">
        <v>0</v>
      </c>
      <c r="D177" s="22">
        <v>6.928783870967742</v>
      </c>
      <c r="E177" s="22">
        <v>0</v>
      </c>
      <c r="F177" s="22">
        <v>0</v>
      </c>
      <c r="G177" s="23">
        <v>0</v>
      </c>
      <c r="H177" s="21">
        <v>1.730933930612903</v>
      </c>
      <c r="I177" s="22">
        <v>0.6872541697419354</v>
      </c>
      <c r="J177" s="22">
        <v>0</v>
      </c>
      <c r="K177" s="22">
        <v>0</v>
      </c>
      <c r="L177" s="23">
        <v>2.941597788645161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1.5242422057096776</v>
      </c>
      <c r="S177" s="22">
        <v>0.13823117193548387</v>
      </c>
      <c r="T177" s="22">
        <v>0</v>
      </c>
      <c r="U177" s="22">
        <v>0</v>
      </c>
      <c r="V177" s="23">
        <v>1.0678232057419352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21.48253199738709</v>
      </c>
      <c r="AW177" s="22">
        <v>7.956467590233127</v>
      </c>
      <c r="AX177" s="22">
        <v>0</v>
      </c>
      <c r="AY177" s="22">
        <v>0</v>
      </c>
      <c r="AZ177" s="23">
        <v>48.19576320532259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21.17630237883872</v>
      </c>
      <c r="BG177" s="22">
        <v>2.466076985064516</v>
      </c>
      <c r="BH177" s="22">
        <v>0</v>
      </c>
      <c r="BI177" s="22">
        <v>0</v>
      </c>
      <c r="BJ177" s="23">
        <v>13.97169849354839</v>
      </c>
      <c r="BK177" s="24">
        <f t="shared" si="16"/>
        <v>130.26770699374927</v>
      </c>
    </row>
    <row r="178" spans="1:63" s="25" customFormat="1" ht="15">
      <c r="A178" s="20"/>
      <c r="B178" s="7" t="s">
        <v>243</v>
      </c>
      <c r="C178" s="21">
        <v>0</v>
      </c>
      <c r="D178" s="22">
        <v>7.216058064516129</v>
      </c>
      <c r="E178" s="22">
        <v>0</v>
      </c>
      <c r="F178" s="22">
        <v>0</v>
      </c>
      <c r="G178" s="23">
        <v>0</v>
      </c>
      <c r="H178" s="21">
        <v>1.0287598031935483</v>
      </c>
      <c r="I178" s="22">
        <v>0.2750039728387097</v>
      </c>
      <c r="J178" s="22">
        <v>0</v>
      </c>
      <c r="K178" s="22">
        <v>0</v>
      </c>
      <c r="L178" s="23">
        <v>1.6421861567419354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0.8899878776774196</v>
      </c>
      <c r="S178" s="22">
        <v>0.007937663870967742</v>
      </c>
      <c r="T178" s="22">
        <v>0</v>
      </c>
      <c r="U178" s="22">
        <v>0</v>
      </c>
      <c r="V178" s="23">
        <v>0.6444974459677418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8.522262755225805</v>
      </c>
      <c r="AW178" s="22">
        <v>2.815141648921094</v>
      </c>
      <c r="AX178" s="22">
        <v>0</v>
      </c>
      <c r="AY178" s="22">
        <v>0</v>
      </c>
      <c r="AZ178" s="23">
        <v>18.656291212290313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9.199355568709677</v>
      </c>
      <c r="BG178" s="22">
        <v>0.5711285979032258</v>
      </c>
      <c r="BH178" s="22">
        <v>0</v>
      </c>
      <c r="BI178" s="22">
        <v>0</v>
      </c>
      <c r="BJ178" s="23">
        <v>8.066330249096774</v>
      </c>
      <c r="BK178" s="24">
        <f>SUM(C178:BJ178)</f>
        <v>59.53494101695334</v>
      </c>
    </row>
    <row r="179" spans="1:63" s="25" customFormat="1" ht="15">
      <c r="A179" s="20"/>
      <c r="B179" s="7" t="s">
        <v>283</v>
      </c>
      <c r="C179" s="21">
        <v>0</v>
      </c>
      <c r="D179" s="22">
        <v>3.1100796774193546</v>
      </c>
      <c r="E179" s="22">
        <v>0</v>
      </c>
      <c r="F179" s="22">
        <v>0</v>
      </c>
      <c r="G179" s="23">
        <v>0</v>
      </c>
      <c r="H179" s="21">
        <v>3.7300522150645152</v>
      </c>
      <c r="I179" s="22">
        <v>0.6133361810322581</v>
      </c>
      <c r="J179" s="22">
        <v>0</v>
      </c>
      <c r="K179" s="22">
        <v>0</v>
      </c>
      <c r="L179" s="23">
        <v>5.060269510612903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2.7025542363548385</v>
      </c>
      <c r="S179" s="22">
        <v>0.311081740967742</v>
      </c>
      <c r="T179" s="22">
        <v>0</v>
      </c>
      <c r="U179" s="22">
        <v>0</v>
      </c>
      <c r="V179" s="23">
        <v>2.9689883215806447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72.60513576041933</v>
      </c>
      <c r="AW179" s="22">
        <v>16.66356233228745</v>
      </c>
      <c r="AX179" s="22">
        <v>0</v>
      </c>
      <c r="AY179" s="22">
        <v>0</v>
      </c>
      <c r="AZ179" s="23">
        <v>275.9400765402581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76.73217952990318</v>
      </c>
      <c r="BG179" s="22">
        <v>9.136443114774192</v>
      </c>
      <c r="BH179" s="22">
        <v>2.0411336652903227</v>
      </c>
      <c r="BI179" s="22">
        <v>0</v>
      </c>
      <c r="BJ179" s="23">
        <v>148.33672175796775</v>
      </c>
      <c r="BK179" s="24">
        <f t="shared" si="16"/>
        <v>619.9516145839325</v>
      </c>
    </row>
    <row r="180" spans="1:63" s="25" customFormat="1" ht="15">
      <c r="A180" s="20"/>
      <c r="B180" s="7" t="s">
        <v>244</v>
      </c>
      <c r="C180" s="21">
        <v>0</v>
      </c>
      <c r="D180" s="22">
        <v>44.75029464254838</v>
      </c>
      <c r="E180" s="22">
        <v>0</v>
      </c>
      <c r="F180" s="22">
        <v>0</v>
      </c>
      <c r="G180" s="23">
        <v>0</v>
      </c>
      <c r="H180" s="21">
        <v>250.9310407760967</v>
      </c>
      <c r="I180" s="22">
        <v>960.9457803993549</v>
      </c>
      <c r="J180" s="22">
        <v>22.479079800258063</v>
      </c>
      <c r="K180" s="22">
        <v>0</v>
      </c>
      <c r="L180" s="23">
        <v>392.7174456491936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144.1550612963226</v>
      </c>
      <c r="S180" s="22">
        <v>78.48445857254838</v>
      </c>
      <c r="T180" s="22">
        <v>0</v>
      </c>
      <c r="U180" s="22">
        <v>0</v>
      </c>
      <c r="V180" s="23">
        <v>110.1699849307097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2333.8966915392907</v>
      </c>
      <c r="AW180" s="22">
        <v>647.2636858196354</v>
      </c>
      <c r="AX180" s="22">
        <v>1.1699549684193549</v>
      </c>
      <c r="AY180" s="22">
        <v>0.24506527654838703</v>
      </c>
      <c r="AZ180" s="23">
        <v>4373.310112004969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1666.2292029713883</v>
      </c>
      <c r="BG180" s="22">
        <v>253.42135122267743</v>
      </c>
      <c r="BH180" s="22">
        <v>0.27206712890322593</v>
      </c>
      <c r="BI180" s="22">
        <v>0.0016527640000000004</v>
      </c>
      <c r="BJ180" s="23">
        <v>1191.9615340206776</v>
      </c>
      <c r="BK180" s="24">
        <f t="shared" si="16"/>
        <v>12472.404463783541</v>
      </c>
    </row>
    <row r="181" spans="1:63" s="25" customFormat="1" ht="15">
      <c r="A181" s="20"/>
      <c r="B181" s="7" t="s">
        <v>245</v>
      </c>
      <c r="C181" s="21">
        <v>0</v>
      </c>
      <c r="D181" s="22">
        <v>0.6489383258709677</v>
      </c>
      <c r="E181" s="22">
        <v>0</v>
      </c>
      <c r="F181" s="22">
        <v>0</v>
      </c>
      <c r="G181" s="23">
        <v>0</v>
      </c>
      <c r="H181" s="21">
        <v>234.69533657303222</v>
      </c>
      <c r="I181" s="22">
        <v>198.08910511545162</v>
      </c>
      <c r="J181" s="22">
        <v>4.6686039822258065</v>
      </c>
      <c r="K181" s="22">
        <v>296.55574302232253</v>
      </c>
      <c r="L181" s="23">
        <v>771.1252567193549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124.6544562891613</v>
      </c>
      <c r="S181" s="22">
        <v>102.36799820212902</v>
      </c>
      <c r="T181" s="22">
        <v>0</v>
      </c>
      <c r="U181" s="22">
        <v>0</v>
      </c>
      <c r="V181" s="23">
        <v>74.20752501512904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3451.5485225900316</v>
      </c>
      <c r="AW181" s="22">
        <v>358.9568437770688</v>
      </c>
      <c r="AX181" s="22">
        <v>0.37858684790322583</v>
      </c>
      <c r="AY181" s="22">
        <v>0.02620805661290322</v>
      </c>
      <c r="AZ181" s="23">
        <v>1736.3015938608708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2025.656791989807</v>
      </c>
      <c r="BG181" s="22">
        <v>119.63336904819353</v>
      </c>
      <c r="BH181" s="22">
        <v>0.0520899496451613</v>
      </c>
      <c r="BI181" s="22">
        <v>0</v>
      </c>
      <c r="BJ181" s="23">
        <v>375.4599610467095</v>
      </c>
      <c r="BK181" s="24">
        <f t="shared" si="16"/>
        <v>9875.02693041152</v>
      </c>
    </row>
    <row r="182" spans="1:63" s="25" customFormat="1" ht="15">
      <c r="A182" s="20"/>
      <c r="B182" s="7" t="s">
        <v>246</v>
      </c>
      <c r="C182" s="21">
        <v>0</v>
      </c>
      <c r="D182" s="22">
        <v>0.6052385483870967</v>
      </c>
      <c r="E182" s="22">
        <v>0</v>
      </c>
      <c r="F182" s="22">
        <v>0</v>
      </c>
      <c r="G182" s="23">
        <v>0</v>
      </c>
      <c r="H182" s="21">
        <v>5.206335916903226</v>
      </c>
      <c r="I182" s="22">
        <v>4.638948867032258</v>
      </c>
      <c r="J182" s="22">
        <v>0</v>
      </c>
      <c r="K182" s="22">
        <v>0</v>
      </c>
      <c r="L182" s="23">
        <v>27.36925187309677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3.1608755501612897</v>
      </c>
      <c r="S182" s="22">
        <v>6.6260838154193555</v>
      </c>
      <c r="T182" s="22">
        <v>0</v>
      </c>
      <c r="U182" s="22">
        <v>0</v>
      </c>
      <c r="V182" s="23">
        <v>8.301844159741938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105.19591322141936</v>
      </c>
      <c r="AW182" s="22">
        <v>79.60905009151928</v>
      </c>
      <c r="AX182" s="22">
        <v>0.0027085539032258056</v>
      </c>
      <c r="AY182" s="22">
        <v>0</v>
      </c>
      <c r="AZ182" s="23">
        <v>493.49243066535513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63.565623332612894</v>
      </c>
      <c r="BG182" s="22">
        <v>49.395141465193554</v>
      </c>
      <c r="BH182" s="22">
        <v>0</v>
      </c>
      <c r="BI182" s="22">
        <v>0</v>
      </c>
      <c r="BJ182" s="23">
        <v>110.98202317416131</v>
      </c>
      <c r="BK182" s="24">
        <f t="shared" si="16"/>
        <v>958.1514692349067</v>
      </c>
    </row>
    <row r="183" spans="1:63" s="25" customFormat="1" ht="15">
      <c r="A183" s="20"/>
      <c r="B183" s="7" t="s">
        <v>247</v>
      </c>
      <c r="C183" s="21">
        <v>0</v>
      </c>
      <c r="D183" s="22">
        <v>52.23036324383871</v>
      </c>
      <c r="E183" s="22">
        <v>0</v>
      </c>
      <c r="F183" s="22">
        <v>0</v>
      </c>
      <c r="G183" s="23">
        <v>0</v>
      </c>
      <c r="H183" s="21">
        <v>313.9282643250645</v>
      </c>
      <c r="I183" s="22">
        <v>33.59014915099999</v>
      </c>
      <c r="J183" s="22">
        <v>0</v>
      </c>
      <c r="K183" s="22">
        <v>0</v>
      </c>
      <c r="L183" s="23">
        <v>125.94713518693551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122.0475184583226</v>
      </c>
      <c r="S183" s="22">
        <v>31.32603770970967</v>
      </c>
      <c r="T183" s="22">
        <v>0</v>
      </c>
      <c r="U183" s="22">
        <v>0</v>
      </c>
      <c r="V183" s="23">
        <v>30.020945275419358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2931.9938292890333</v>
      </c>
      <c r="AW183" s="22">
        <v>225.50193149205066</v>
      </c>
      <c r="AX183" s="22">
        <v>0.555654198</v>
      </c>
      <c r="AY183" s="22">
        <v>0</v>
      </c>
      <c r="AZ183" s="23">
        <v>824.7590777554192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1511.4120959817435</v>
      </c>
      <c r="BG183" s="22">
        <v>63.323017789322584</v>
      </c>
      <c r="BH183" s="22">
        <v>0</v>
      </c>
      <c r="BI183" s="22">
        <v>0</v>
      </c>
      <c r="BJ183" s="23">
        <v>162.67969582712902</v>
      </c>
      <c r="BK183" s="24">
        <f t="shared" si="16"/>
        <v>6429.315715682988</v>
      </c>
    </row>
    <row r="184" spans="1:63" s="25" customFormat="1" ht="15">
      <c r="A184" s="20"/>
      <c r="B184" s="7" t="s">
        <v>248</v>
      </c>
      <c r="C184" s="21">
        <v>0</v>
      </c>
      <c r="D184" s="22">
        <v>16.039647027774198</v>
      </c>
      <c r="E184" s="22">
        <v>0</v>
      </c>
      <c r="F184" s="22">
        <v>0</v>
      </c>
      <c r="G184" s="23">
        <v>0</v>
      </c>
      <c r="H184" s="21">
        <v>108.01894492996776</v>
      </c>
      <c r="I184" s="22">
        <v>76.07796010616127</v>
      </c>
      <c r="J184" s="22">
        <v>0</v>
      </c>
      <c r="K184" s="22">
        <v>0</v>
      </c>
      <c r="L184" s="23">
        <v>75.79461766099999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39.693879316774165</v>
      </c>
      <c r="S184" s="22">
        <v>15.881459318451611</v>
      </c>
      <c r="T184" s="22">
        <v>0</v>
      </c>
      <c r="U184" s="22">
        <v>0</v>
      </c>
      <c r="V184" s="23">
        <v>6.641723730548387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1229.2569411755503</v>
      </c>
      <c r="AW184" s="22">
        <v>138.7939075617419</v>
      </c>
      <c r="AX184" s="22">
        <v>0.017363348451612907</v>
      </c>
      <c r="AY184" s="22">
        <v>0</v>
      </c>
      <c r="AZ184" s="23">
        <v>296.8593217721936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645.5249006230005</v>
      </c>
      <c r="BG184" s="22">
        <v>38.435159287741946</v>
      </c>
      <c r="BH184" s="22">
        <v>0.05966319935483869</v>
      </c>
      <c r="BI184" s="22">
        <v>0</v>
      </c>
      <c r="BJ184" s="23">
        <v>46.31109840538711</v>
      </c>
      <c r="BK184" s="24">
        <f t="shared" si="16"/>
        <v>2733.406587464099</v>
      </c>
    </row>
    <row r="185" spans="1:63" s="25" customFormat="1" ht="15">
      <c r="A185" s="20"/>
      <c r="B185" s="7" t="s">
        <v>284</v>
      </c>
      <c r="C185" s="21">
        <v>0</v>
      </c>
      <c r="D185" s="22">
        <v>6.015065625774194</v>
      </c>
      <c r="E185" s="22">
        <v>0</v>
      </c>
      <c r="F185" s="22">
        <v>0</v>
      </c>
      <c r="G185" s="23">
        <v>0</v>
      </c>
      <c r="H185" s="21">
        <v>1.8409357374838706</v>
      </c>
      <c r="I185" s="22">
        <v>4.318786859516129</v>
      </c>
      <c r="J185" s="22">
        <v>0</v>
      </c>
      <c r="K185" s="22">
        <v>0</v>
      </c>
      <c r="L185" s="23">
        <v>1.1483528647096772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0.6404106391612903</v>
      </c>
      <c r="S185" s="22">
        <v>0.006499874999999999</v>
      </c>
      <c r="T185" s="22">
        <v>0</v>
      </c>
      <c r="U185" s="22">
        <v>0</v>
      </c>
      <c r="V185" s="23">
        <v>0.05007740322580645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2.177729626322581</v>
      </c>
      <c r="AW185" s="22">
        <v>0.6099953278833605</v>
      </c>
      <c r="AX185" s="22">
        <v>0</v>
      </c>
      <c r="AY185" s="22">
        <v>0</v>
      </c>
      <c r="AZ185" s="23">
        <v>4.311034407032259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0.6016690493548388</v>
      </c>
      <c r="BG185" s="22">
        <v>0.0017982606129032263</v>
      </c>
      <c r="BH185" s="22">
        <v>0</v>
      </c>
      <c r="BI185" s="22">
        <v>0</v>
      </c>
      <c r="BJ185" s="23">
        <v>0.3376515044516129</v>
      </c>
      <c r="BK185" s="24">
        <f t="shared" si="16"/>
        <v>22.060007180528526</v>
      </c>
    </row>
    <row r="186" spans="1:63" s="25" customFormat="1" ht="15">
      <c r="A186" s="20"/>
      <c r="B186" s="7" t="s">
        <v>249</v>
      </c>
      <c r="C186" s="21">
        <v>0</v>
      </c>
      <c r="D186" s="22">
        <v>23.32900731035484</v>
      </c>
      <c r="E186" s="22">
        <v>0</v>
      </c>
      <c r="F186" s="22">
        <v>0</v>
      </c>
      <c r="G186" s="23">
        <v>0</v>
      </c>
      <c r="H186" s="21">
        <v>87.44878598829033</v>
      </c>
      <c r="I186" s="22">
        <v>33.60394916264517</v>
      </c>
      <c r="J186" s="22">
        <v>0</v>
      </c>
      <c r="K186" s="22">
        <v>0</v>
      </c>
      <c r="L186" s="23">
        <v>71.88389207045162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59.40418985551612</v>
      </c>
      <c r="S186" s="22">
        <v>10.965320812258065</v>
      </c>
      <c r="T186" s="22">
        <v>0</v>
      </c>
      <c r="U186" s="22">
        <v>0</v>
      </c>
      <c r="V186" s="23">
        <v>29.385598364129034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1588.876464452292</v>
      </c>
      <c r="AW186" s="22">
        <v>180.66039325785255</v>
      </c>
      <c r="AX186" s="22">
        <v>0.02469315093548387</v>
      </c>
      <c r="AY186" s="22">
        <v>0.6796253357741936</v>
      </c>
      <c r="AZ186" s="23">
        <v>653.0857286048391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1116.8138409623537</v>
      </c>
      <c r="BG186" s="22">
        <v>57.28608349858066</v>
      </c>
      <c r="BH186" s="22">
        <v>0.3471063608064514</v>
      </c>
      <c r="BI186" s="22">
        <v>0</v>
      </c>
      <c r="BJ186" s="23">
        <v>176.9619422031936</v>
      </c>
      <c r="BK186" s="24">
        <f t="shared" si="16"/>
        <v>4090.7566213902737</v>
      </c>
    </row>
    <row r="187" spans="1:63" s="25" customFormat="1" ht="15">
      <c r="A187" s="20"/>
      <c r="B187" s="7" t="s">
        <v>250</v>
      </c>
      <c r="C187" s="21">
        <v>0</v>
      </c>
      <c r="D187" s="22">
        <v>0.7091272886774191</v>
      </c>
      <c r="E187" s="22">
        <v>0</v>
      </c>
      <c r="F187" s="22">
        <v>0</v>
      </c>
      <c r="G187" s="23">
        <v>0</v>
      </c>
      <c r="H187" s="21">
        <v>3.138605819741935</v>
      </c>
      <c r="I187" s="22">
        <v>0.22599968564516126</v>
      </c>
      <c r="J187" s="22">
        <v>0</v>
      </c>
      <c r="K187" s="22">
        <v>0</v>
      </c>
      <c r="L187" s="23">
        <v>2.3601875711290323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1.5060959848709679</v>
      </c>
      <c r="S187" s="22">
        <v>0.06981044122580644</v>
      </c>
      <c r="T187" s="22">
        <v>0</v>
      </c>
      <c r="U187" s="22">
        <v>0</v>
      </c>
      <c r="V187" s="23">
        <v>0.38653101700000003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31.710719163548386</v>
      </c>
      <c r="AW187" s="22">
        <v>5.670981132629731</v>
      </c>
      <c r="AX187" s="22">
        <v>0</v>
      </c>
      <c r="AY187" s="22">
        <v>0</v>
      </c>
      <c r="AZ187" s="23">
        <v>14.680983226129031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16.074028053548385</v>
      </c>
      <c r="BG187" s="22">
        <v>1.9343195057741935</v>
      </c>
      <c r="BH187" s="22">
        <v>0</v>
      </c>
      <c r="BI187" s="22">
        <v>0</v>
      </c>
      <c r="BJ187" s="23">
        <v>4.763087201064517</v>
      </c>
      <c r="BK187" s="24">
        <f t="shared" si="16"/>
        <v>83.23047609098458</v>
      </c>
    </row>
    <row r="188" spans="1:63" s="25" customFormat="1" ht="15">
      <c r="A188" s="20"/>
      <c r="B188" s="7" t="s">
        <v>251</v>
      </c>
      <c r="C188" s="21">
        <v>0</v>
      </c>
      <c r="D188" s="22">
        <v>0.7994686809354837</v>
      </c>
      <c r="E188" s="22">
        <v>0</v>
      </c>
      <c r="F188" s="22">
        <v>0</v>
      </c>
      <c r="G188" s="23">
        <v>0</v>
      </c>
      <c r="H188" s="21">
        <v>11.929313652064515</v>
      </c>
      <c r="I188" s="22">
        <v>11.176085246935484</v>
      </c>
      <c r="J188" s="22">
        <v>1.087085512225807</v>
      </c>
      <c r="K188" s="22">
        <v>0</v>
      </c>
      <c r="L188" s="23">
        <v>31.124298364096774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5.748041164612904</v>
      </c>
      <c r="S188" s="22">
        <v>8.285983705677419</v>
      </c>
      <c r="T188" s="22">
        <v>0.04673707900000001</v>
      </c>
      <c r="U188" s="22">
        <v>0</v>
      </c>
      <c r="V188" s="23">
        <v>17.431965314451606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220.8676171546129</v>
      </c>
      <c r="AW188" s="22">
        <v>145.40151346503256</v>
      </c>
      <c r="AX188" s="22">
        <v>0</v>
      </c>
      <c r="AY188" s="22">
        <v>0</v>
      </c>
      <c r="AZ188" s="23">
        <v>1281.6117862648712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184.1796080855161</v>
      </c>
      <c r="BG188" s="22">
        <v>75.19888189435484</v>
      </c>
      <c r="BH188" s="22">
        <v>0</v>
      </c>
      <c r="BI188" s="22">
        <v>0</v>
      </c>
      <c r="BJ188" s="23">
        <v>430.1558749545806</v>
      </c>
      <c r="BK188" s="24">
        <f t="shared" si="16"/>
        <v>2425.044260538968</v>
      </c>
    </row>
    <row r="189" spans="1:63" s="25" customFormat="1" ht="15">
      <c r="A189" s="20"/>
      <c r="B189" s="7" t="s">
        <v>252</v>
      </c>
      <c r="C189" s="21">
        <v>0</v>
      </c>
      <c r="D189" s="22">
        <v>0.7125455208709678</v>
      </c>
      <c r="E189" s="22">
        <v>0</v>
      </c>
      <c r="F189" s="22">
        <v>0</v>
      </c>
      <c r="G189" s="23">
        <v>0</v>
      </c>
      <c r="H189" s="21">
        <v>9.979123599225806</v>
      </c>
      <c r="I189" s="22">
        <v>14.835356019741935</v>
      </c>
      <c r="J189" s="22">
        <v>0</v>
      </c>
      <c r="K189" s="22">
        <v>0</v>
      </c>
      <c r="L189" s="23">
        <v>11.936951486645162</v>
      </c>
      <c r="M189" s="21">
        <v>0</v>
      </c>
      <c r="N189" s="22">
        <v>0</v>
      </c>
      <c r="O189" s="22">
        <v>0</v>
      </c>
      <c r="P189" s="22">
        <v>0</v>
      </c>
      <c r="Q189" s="23">
        <v>0</v>
      </c>
      <c r="R189" s="21">
        <v>4.398125485322581</v>
      </c>
      <c r="S189" s="22">
        <v>21.217487543774187</v>
      </c>
      <c r="T189" s="22">
        <v>0</v>
      </c>
      <c r="U189" s="22">
        <v>0</v>
      </c>
      <c r="V189" s="23">
        <v>1.8160616642258065</v>
      </c>
      <c r="W189" s="21">
        <v>0</v>
      </c>
      <c r="X189" s="22">
        <v>0</v>
      </c>
      <c r="Y189" s="22">
        <v>0</v>
      </c>
      <c r="Z189" s="22">
        <v>0</v>
      </c>
      <c r="AA189" s="23">
        <v>0</v>
      </c>
      <c r="AB189" s="21">
        <v>0</v>
      </c>
      <c r="AC189" s="22">
        <v>0</v>
      </c>
      <c r="AD189" s="22">
        <v>0</v>
      </c>
      <c r="AE189" s="22">
        <v>0</v>
      </c>
      <c r="AF189" s="23">
        <v>0</v>
      </c>
      <c r="AG189" s="21">
        <v>0</v>
      </c>
      <c r="AH189" s="22">
        <v>0</v>
      </c>
      <c r="AI189" s="22">
        <v>0</v>
      </c>
      <c r="AJ189" s="22">
        <v>0</v>
      </c>
      <c r="AK189" s="23">
        <v>0</v>
      </c>
      <c r="AL189" s="21">
        <v>0</v>
      </c>
      <c r="AM189" s="22">
        <v>0</v>
      </c>
      <c r="AN189" s="22">
        <v>0</v>
      </c>
      <c r="AO189" s="22">
        <v>0</v>
      </c>
      <c r="AP189" s="23">
        <v>0</v>
      </c>
      <c r="AQ189" s="21">
        <v>0</v>
      </c>
      <c r="AR189" s="22">
        <v>0</v>
      </c>
      <c r="AS189" s="22">
        <v>0</v>
      </c>
      <c r="AT189" s="22">
        <v>0</v>
      </c>
      <c r="AU189" s="23">
        <v>0</v>
      </c>
      <c r="AV189" s="21">
        <v>41.71703150496774</v>
      </c>
      <c r="AW189" s="22">
        <v>8.691734121892141</v>
      </c>
      <c r="AX189" s="22">
        <v>0</v>
      </c>
      <c r="AY189" s="22">
        <v>0</v>
      </c>
      <c r="AZ189" s="23">
        <v>10.43867270751613</v>
      </c>
      <c r="BA189" s="21">
        <v>0</v>
      </c>
      <c r="BB189" s="22">
        <v>0</v>
      </c>
      <c r="BC189" s="22">
        <v>0</v>
      </c>
      <c r="BD189" s="22">
        <v>0</v>
      </c>
      <c r="BE189" s="23">
        <v>0</v>
      </c>
      <c r="BF189" s="21">
        <v>16.598741666000002</v>
      </c>
      <c r="BG189" s="22">
        <v>3.098853845548387</v>
      </c>
      <c r="BH189" s="22">
        <v>0</v>
      </c>
      <c r="BI189" s="22">
        <v>0</v>
      </c>
      <c r="BJ189" s="23">
        <v>2.5204412007419355</v>
      </c>
      <c r="BK189" s="24">
        <f t="shared" si="16"/>
        <v>147.9611263664728</v>
      </c>
    </row>
    <row r="190" spans="1:63" s="25" customFormat="1" ht="15">
      <c r="A190" s="20"/>
      <c r="B190" s="7" t="s">
        <v>253</v>
      </c>
      <c r="C190" s="21">
        <v>0</v>
      </c>
      <c r="D190" s="22">
        <v>2.2382810983548382</v>
      </c>
      <c r="E190" s="22">
        <v>0</v>
      </c>
      <c r="F190" s="22">
        <v>0</v>
      </c>
      <c r="G190" s="23">
        <v>0</v>
      </c>
      <c r="H190" s="21">
        <v>124.14372876735482</v>
      </c>
      <c r="I190" s="22">
        <v>43.12251258741935</v>
      </c>
      <c r="J190" s="22">
        <v>0</v>
      </c>
      <c r="K190" s="22">
        <v>0</v>
      </c>
      <c r="L190" s="23">
        <v>128.50865951345162</v>
      </c>
      <c r="M190" s="21">
        <v>0</v>
      </c>
      <c r="N190" s="22">
        <v>0</v>
      </c>
      <c r="O190" s="22">
        <v>0</v>
      </c>
      <c r="P190" s="22">
        <v>0</v>
      </c>
      <c r="Q190" s="23">
        <v>0</v>
      </c>
      <c r="R190" s="21">
        <v>51.89609887083871</v>
      </c>
      <c r="S190" s="22">
        <v>1.8754285673225808</v>
      </c>
      <c r="T190" s="22">
        <v>0</v>
      </c>
      <c r="U190" s="22">
        <v>0</v>
      </c>
      <c r="V190" s="23">
        <v>28.904997397225813</v>
      </c>
      <c r="W190" s="21">
        <v>0</v>
      </c>
      <c r="X190" s="22">
        <v>0</v>
      </c>
      <c r="Y190" s="22">
        <v>0</v>
      </c>
      <c r="Z190" s="22">
        <v>0</v>
      </c>
      <c r="AA190" s="23">
        <v>0</v>
      </c>
      <c r="AB190" s="21">
        <v>0</v>
      </c>
      <c r="AC190" s="22">
        <v>0</v>
      </c>
      <c r="AD190" s="22">
        <v>0</v>
      </c>
      <c r="AE190" s="22">
        <v>0</v>
      </c>
      <c r="AF190" s="23">
        <v>0</v>
      </c>
      <c r="AG190" s="21">
        <v>0</v>
      </c>
      <c r="AH190" s="22">
        <v>0</v>
      </c>
      <c r="AI190" s="22">
        <v>0</v>
      </c>
      <c r="AJ190" s="22">
        <v>0</v>
      </c>
      <c r="AK190" s="23">
        <v>0</v>
      </c>
      <c r="AL190" s="21">
        <v>0</v>
      </c>
      <c r="AM190" s="22">
        <v>0</v>
      </c>
      <c r="AN190" s="22">
        <v>0</v>
      </c>
      <c r="AO190" s="22">
        <v>0</v>
      </c>
      <c r="AP190" s="23">
        <v>0</v>
      </c>
      <c r="AQ190" s="21">
        <v>0</v>
      </c>
      <c r="AR190" s="22">
        <v>0</v>
      </c>
      <c r="AS190" s="22">
        <v>0</v>
      </c>
      <c r="AT190" s="22">
        <v>0</v>
      </c>
      <c r="AU190" s="23">
        <v>0</v>
      </c>
      <c r="AV190" s="21">
        <v>647.3495146335481</v>
      </c>
      <c r="AW190" s="22">
        <v>163.61416753750697</v>
      </c>
      <c r="AX190" s="22">
        <v>0.012130170000000001</v>
      </c>
      <c r="AY190" s="22">
        <v>0</v>
      </c>
      <c r="AZ190" s="23">
        <v>649.3564924572257</v>
      </c>
      <c r="BA190" s="21">
        <v>0</v>
      </c>
      <c r="BB190" s="22">
        <v>0</v>
      </c>
      <c r="BC190" s="22">
        <v>0</v>
      </c>
      <c r="BD190" s="22">
        <v>0</v>
      </c>
      <c r="BE190" s="23">
        <v>0</v>
      </c>
      <c r="BF190" s="21">
        <v>339.9093730604839</v>
      </c>
      <c r="BG190" s="22">
        <v>47.05349903748389</v>
      </c>
      <c r="BH190" s="22">
        <v>0.03613865248387098</v>
      </c>
      <c r="BI190" s="22">
        <v>0</v>
      </c>
      <c r="BJ190" s="23">
        <v>107.93475104190321</v>
      </c>
      <c r="BK190" s="24">
        <f t="shared" si="16"/>
        <v>2335.955773392604</v>
      </c>
    </row>
    <row r="191" spans="1:63" s="25" customFormat="1" ht="15">
      <c r="A191" s="20"/>
      <c r="B191" s="7" t="s">
        <v>254</v>
      </c>
      <c r="C191" s="21">
        <v>0</v>
      </c>
      <c r="D191" s="22">
        <v>0.6461832149354839</v>
      </c>
      <c r="E191" s="22">
        <v>0</v>
      </c>
      <c r="F191" s="22">
        <v>0</v>
      </c>
      <c r="G191" s="23">
        <v>0</v>
      </c>
      <c r="H191" s="21">
        <v>46.33897913606452</v>
      </c>
      <c r="I191" s="22">
        <v>5.932339464258065</v>
      </c>
      <c r="J191" s="22">
        <v>0</v>
      </c>
      <c r="K191" s="22">
        <v>0</v>
      </c>
      <c r="L191" s="23">
        <v>20.157613496354838</v>
      </c>
      <c r="M191" s="21">
        <v>0</v>
      </c>
      <c r="N191" s="22">
        <v>0</v>
      </c>
      <c r="O191" s="22">
        <v>0</v>
      </c>
      <c r="P191" s="22">
        <v>0</v>
      </c>
      <c r="Q191" s="23">
        <v>0</v>
      </c>
      <c r="R191" s="21">
        <v>23.446100971999993</v>
      </c>
      <c r="S191" s="22">
        <v>0.574926606903226</v>
      </c>
      <c r="T191" s="22">
        <v>0</v>
      </c>
      <c r="U191" s="22">
        <v>0</v>
      </c>
      <c r="V191" s="23">
        <v>3.5469854059677424</v>
      </c>
      <c r="W191" s="21">
        <v>0</v>
      </c>
      <c r="X191" s="22">
        <v>0</v>
      </c>
      <c r="Y191" s="22">
        <v>0</v>
      </c>
      <c r="Z191" s="22">
        <v>0</v>
      </c>
      <c r="AA191" s="23">
        <v>0</v>
      </c>
      <c r="AB191" s="21">
        <v>0</v>
      </c>
      <c r="AC191" s="22">
        <v>0</v>
      </c>
      <c r="AD191" s="22">
        <v>0</v>
      </c>
      <c r="AE191" s="22">
        <v>0</v>
      </c>
      <c r="AF191" s="23">
        <v>0</v>
      </c>
      <c r="AG191" s="21">
        <v>0</v>
      </c>
      <c r="AH191" s="22">
        <v>0</v>
      </c>
      <c r="AI191" s="22">
        <v>0</v>
      </c>
      <c r="AJ191" s="22">
        <v>0</v>
      </c>
      <c r="AK191" s="23">
        <v>0</v>
      </c>
      <c r="AL191" s="21">
        <v>0</v>
      </c>
      <c r="AM191" s="22">
        <v>0</v>
      </c>
      <c r="AN191" s="22">
        <v>0</v>
      </c>
      <c r="AO191" s="22">
        <v>0</v>
      </c>
      <c r="AP191" s="23">
        <v>0</v>
      </c>
      <c r="AQ191" s="21">
        <v>0</v>
      </c>
      <c r="AR191" s="22">
        <v>0</v>
      </c>
      <c r="AS191" s="22">
        <v>0</v>
      </c>
      <c r="AT191" s="22">
        <v>0</v>
      </c>
      <c r="AU191" s="23">
        <v>0</v>
      </c>
      <c r="AV191" s="21">
        <v>640.2787569697739</v>
      </c>
      <c r="AW191" s="22">
        <v>37.0554461390156</v>
      </c>
      <c r="AX191" s="22">
        <v>0</v>
      </c>
      <c r="AY191" s="22">
        <v>0</v>
      </c>
      <c r="AZ191" s="23">
        <v>147.2807410464193</v>
      </c>
      <c r="BA191" s="21">
        <v>0</v>
      </c>
      <c r="BB191" s="22">
        <v>0</v>
      </c>
      <c r="BC191" s="22">
        <v>0</v>
      </c>
      <c r="BD191" s="22">
        <v>0</v>
      </c>
      <c r="BE191" s="23">
        <v>0</v>
      </c>
      <c r="BF191" s="21">
        <v>322.51732569867744</v>
      </c>
      <c r="BG191" s="22">
        <v>12.83342217541935</v>
      </c>
      <c r="BH191" s="22">
        <v>0.23858862606451609</v>
      </c>
      <c r="BI191" s="22">
        <v>0</v>
      </c>
      <c r="BJ191" s="23">
        <v>28.38687909751612</v>
      </c>
      <c r="BK191" s="24">
        <f t="shared" si="16"/>
        <v>1289.2342880493702</v>
      </c>
    </row>
    <row r="192" spans="1:63" s="25" customFormat="1" ht="15">
      <c r="A192" s="20"/>
      <c r="B192" s="7" t="s">
        <v>255</v>
      </c>
      <c r="C192" s="21">
        <v>0</v>
      </c>
      <c r="D192" s="22">
        <v>0.7039719242580647</v>
      </c>
      <c r="E192" s="22">
        <v>0</v>
      </c>
      <c r="F192" s="22">
        <v>0</v>
      </c>
      <c r="G192" s="23">
        <v>0</v>
      </c>
      <c r="H192" s="21">
        <v>1.7138061310322579</v>
      </c>
      <c r="I192" s="22">
        <v>0.03175133493548388</v>
      </c>
      <c r="J192" s="22">
        <v>0</v>
      </c>
      <c r="K192" s="22">
        <v>0</v>
      </c>
      <c r="L192" s="23">
        <v>1.513305387677419</v>
      </c>
      <c r="M192" s="21">
        <v>0</v>
      </c>
      <c r="N192" s="22">
        <v>0</v>
      </c>
      <c r="O192" s="22">
        <v>0</v>
      </c>
      <c r="P192" s="22">
        <v>0</v>
      </c>
      <c r="Q192" s="23">
        <v>0</v>
      </c>
      <c r="R192" s="21">
        <v>0.536344912967742</v>
      </c>
      <c r="S192" s="22">
        <v>0.4369018271612902</v>
      </c>
      <c r="T192" s="22">
        <v>0</v>
      </c>
      <c r="U192" s="22">
        <v>0</v>
      </c>
      <c r="V192" s="23">
        <v>0.4544113201290321</v>
      </c>
      <c r="W192" s="21">
        <v>0</v>
      </c>
      <c r="X192" s="22">
        <v>0</v>
      </c>
      <c r="Y192" s="22">
        <v>0</v>
      </c>
      <c r="Z192" s="22">
        <v>0</v>
      </c>
      <c r="AA192" s="23">
        <v>0</v>
      </c>
      <c r="AB192" s="21">
        <v>0</v>
      </c>
      <c r="AC192" s="22">
        <v>0</v>
      </c>
      <c r="AD192" s="22">
        <v>0</v>
      </c>
      <c r="AE192" s="22">
        <v>0</v>
      </c>
      <c r="AF192" s="23">
        <v>0</v>
      </c>
      <c r="AG192" s="21">
        <v>0</v>
      </c>
      <c r="AH192" s="22">
        <v>0</v>
      </c>
      <c r="AI192" s="22">
        <v>0</v>
      </c>
      <c r="AJ192" s="22">
        <v>0</v>
      </c>
      <c r="AK192" s="23">
        <v>0</v>
      </c>
      <c r="AL192" s="21">
        <v>0</v>
      </c>
      <c r="AM192" s="22">
        <v>0</v>
      </c>
      <c r="AN192" s="22">
        <v>0</v>
      </c>
      <c r="AO192" s="22">
        <v>0</v>
      </c>
      <c r="AP192" s="23">
        <v>0</v>
      </c>
      <c r="AQ192" s="21">
        <v>0</v>
      </c>
      <c r="AR192" s="22">
        <v>0</v>
      </c>
      <c r="AS192" s="22">
        <v>0</v>
      </c>
      <c r="AT192" s="22">
        <v>0</v>
      </c>
      <c r="AU192" s="23">
        <v>0</v>
      </c>
      <c r="AV192" s="21">
        <v>10.625251011322579</v>
      </c>
      <c r="AW192" s="22">
        <v>1.9077996726384585</v>
      </c>
      <c r="AX192" s="22">
        <v>0</v>
      </c>
      <c r="AY192" s="22">
        <v>0</v>
      </c>
      <c r="AZ192" s="23">
        <v>1.681678768193548</v>
      </c>
      <c r="BA192" s="21">
        <v>0</v>
      </c>
      <c r="BB192" s="22">
        <v>0</v>
      </c>
      <c r="BC192" s="22">
        <v>0</v>
      </c>
      <c r="BD192" s="22">
        <v>0</v>
      </c>
      <c r="BE192" s="23">
        <v>0</v>
      </c>
      <c r="BF192" s="21">
        <v>4.644395455064514</v>
      </c>
      <c r="BG192" s="22">
        <v>0.034689723806451606</v>
      </c>
      <c r="BH192" s="22">
        <v>0</v>
      </c>
      <c r="BI192" s="22">
        <v>0</v>
      </c>
      <c r="BJ192" s="23">
        <v>0.9764140472580645</v>
      </c>
      <c r="BK192" s="24">
        <f t="shared" si="16"/>
        <v>25.260721516444907</v>
      </c>
    </row>
    <row r="193" spans="1:63" s="25" customFormat="1" ht="15">
      <c r="A193" s="20"/>
      <c r="B193" s="7" t="s">
        <v>256</v>
      </c>
      <c r="C193" s="21">
        <v>0</v>
      </c>
      <c r="D193" s="22">
        <v>0.6746582258064516</v>
      </c>
      <c r="E193" s="22">
        <v>0</v>
      </c>
      <c r="F193" s="22">
        <v>0</v>
      </c>
      <c r="G193" s="23">
        <v>0</v>
      </c>
      <c r="H193" s="21">
        <v>18.265071366838715</v>
      </c>
      <c r="I193" s="22">
        <v>0</v>
      </c>
      <c r="J193" s="22">
        <v>0</v>
      </c>
      <c r="K193" s="22">
        <v>0</v>
      </c>
      <c r="L193" s="23">
        <v>8.70876439551613</v>
      </c>
      <c r="M193" s="21">
        <v>0</v>
      </c>
      <c r="N193" s="22">
        <v>0</v>
      </c>
      <c r="O193" s="22">
        <v>0</v>
      </c>
      <c r="P193" s="22">
        <v>0</v>
      </c>
      <c r="Q193" s="23">
        <v>0</v>
      </c>
      <c r="R193" s="21">
        <v>13.235773745903227</v>
      </c>
      <c r="S193" s="22">
        <v>0</v>
      </c>
      <c r="T193" s="22">
        <v>0</v>
      </c>
      <c r="U193" s="22">
        <v>0</v>
      </c>
      <c r="V193" s="23">
        <v>1.7014774490967743</v>
      </c>
      <c r="W193" s="21">
        <v>0</v>
      </c>
      <c r="X193" s="22">
        <v>0</v>
      </c>
      <c r="Y193" s="22">
        <v>0</v>
      </c>
      <c r="Z193" s="22">
        <v>0</v>
      </c>
      <c r="AA193" s="23">
        <v>0</v>
      </c>
      <c r="AB193" s="21">
        <v>0</v>
      </c>
      <c r="AC193" s="22">
        <v>0</v>
      </c>
      <c r="AD193" s="22">
        <v>0</v>
      </c>
      <c r="AE193" s="22">
        <v>0</v>
      </c>
      <c r="AF193" s="23">
        <v>0</v>
      </c>
      <c r="AG193" s="21">
        <v>0</v>
      </c>
      <c r="AH193" s="22">
        <v>0</v>
      </c>
      <c r="AI193" s="22">
        <v>0</v>
      </c>
      <c r="AJ193" s="22">
        <v>0</v>
      </c>
      <c r="AK193" s="23">
        <v>0</v>
      </c>
      <c r="AL193" s="21">
        <v>0</v>
      </c>
      <c r="AM193" s="22">
        <v>0</v>
      </c>
      <c r="AN193" s="22">
        <v>0</v>
      </c>
      <c r="AO193" s="22">
        <v>0</v>
      </c>
      <c r="AP193" s="23">
        <v>0</v>
      </c>
      <c r="AQ193" s="21">
        <v>0</v>
      </c>
      <c r="AR193" s="22">
        <v>0</v>
      </c>
      <c r="AS193" s="22">
        <v>0</v>
      </c>
      <c r="AT193" s="22">
        <v>0</v>
      </c>
      <c r="AU193" s="23">
        <v>0</v>
      </c>
      <c r="AV193" s="21">
        <v>598.3902893102081</v>
      </c>
      <c r="AW193" s="22">
        <v>0.01805374458064516</v>
      </c>
      <c r="AX193" s="22">
        <v>0</v>
      </c>
      <c r="AY193" s="22">
        <v>0</v>
      </c>
      <c r="AZ193" s="23">
        <v>288.1145011068064</v>
      </c>
      <c r="BA193" s="21">
        <v>0</v>
      </c>
      <c r="BB193" s="22">
        <v>0</v>
      </c>
      <c r="BC193" s="22">
        <v>0</v>
      </c>
      <c r="BD193" s="22">
        <v>0</v>
      </c>
      <c r="BE193" s="23">
        <v>0</v>
      </c>
      <c r="BF193" s="21">
        <v>508.00909979229056</v>
      </c>
      <c r="BG193" s="22">
        <v>0.024322087064516128</v>
      </c>
      <c r="BH193" s="22">
        <v>0</v>
      </c>
      <c r="BI193" s="22">
        <v>0</v>
      </c>
      <c r="BJ193" s="23">
        <v>150.91563505922576</v>
      </c>
      <c r="BK193" s="24">
        <f t="shared" si="16"/>
        <v>1588.0576462833374</v>
      </c>
    </row>
    <row r="194" spans="1:63" s="25" customFormat="1" ht="15">
      <c r="A194" s="20"/>
      <c r="B194" s="7" t="s">
        <v>257</v>
      </c>
      <c r="C194" s="21">
        <v>0</v>
      </c>
      <c r="D194" s="22">
        <v>0.8128553235483874</v>
      </c>
      <c r="E194" s="22">
        <v>0</v>
      </c>
      <c r="F194" s="22">
        <v>0</v>
      </c>
      <c r="G194" s="23">
        <v>0</v>
      </c>
      <c r="H194" s="21">
        <v>601.6928500914838</v>
      </c>
      <c r="I194" s="22">
        <v>32.606680898838704</v>
      </c>
      <c r="J194" s="22">
        <v>0</v>
      </c>
      <c r="K194" s="22">
        <v>0</v>
      </c>
      <c r="L194" s="23">
        <v>257.9741372244516</v>
      </c>
      <c r="M194" s="21">
        <v>0</v>
      </c>
      <c r="N194" s="22">
        <v>0</v>
      </c>
      <c r="O194" s="22">
        <v>0</v>
      </c>
      <c r="P194" s="22">
        <v>0</v>
      </c>
      <c r="Q194" s="23">
        <v>0</v>
      </c>
      <c r="R194" s="21">
        <v>385.707020240871</v>
      </c>
      <c r="S194" s="22">
        <v>10.814530497032255</v>
      </c>
      <c r="T194" s="22">
        <v>0</v>
      </c>
      <c r="U194" s="22">
        <v>0</v>
      </c>
      <c r="V194" s="23">
        <v>64.74456487574193</v>
      </c>
      <c r="W194" s="21">
        <v>0</v>
      </c>
      <c r="X194" s="22">
        <v>0</v>
      </c>
      <c r="Y194" s="22">
        <v>0</v>
      </c>
      <c r="Z194" s="22">
        <v>0</v>
      </c>
      <c r="AA194" s="23">
        <v>0</v>
      </c>
      <c r="AB194" s="21">
        <v>0</v>
      </c>
      <c r="AC194" s="22">
        <v>0</v>
      </c>
      <c r="AD194" s="22">
        <v>0</v>
      </c>
      <c r="AE194" s="22">
        <v>0</v>
      </c>
      <c r="AF194" s="23">
        <v>0</v>
      </c>
      <c r="AG194" s="21">
        <v>0</v>
      </c>
      <c r="AH194" s="22">
        <v>0</v>
      </c>
      <c r="AI194" s="22">
        <v>0</v>
      </c>
      <c r="AJ194" s="22">
        <v>0</v>
      </c>
      <c r="AK194" s="23">
        <v>0</v>
      </c>
      <c r="AL194" s="21">
        <v>0</v>
      </c>
      <c r="AM194" s="22">
        <v>0</v>
      </c>
      <c r="AN194" s="22">
        <v>0</v>
      </c>
      <c r="AO194" s="22">
        <v>0</v>
      </c>
      <c r="AP194" s="23">
        <v>0</v>
      </c>
      <c r="AQ194" s="21">
        <v>0</v>
      </c>
      <c r="AR194" s="22">
        <v>0</v>
      </c>
      <c r="AS194" s="22">
        <v>0</v>
      </c>
      <c r="AT194" s="22">
        <v>0</v>
      </c>
      <c r="AU194" s="23">
        <v>0</v>
      </c>
      <c r="AV194" s="21">
        <v>3039.3734025717117</v>
      </c>
      <c r="AW194" s="22">
        <v>164.44237375905053</v>
      </c>
      <c r="AX194" s="22">
        <v>0.13470994045161291</v>
      </c>
      <c r="AY194" s="22">
        <v>0</v>
      </c>
      <c r="AZ194" s="23">
        <v>915.6411308195162</v>
      </c>
      <c r="BA194" s="21">
        <v>0</v>
      </c>
      <c r="BB194" s="22">
        <v>0</v>
      </c>
      <c r="BC194" s="22">
        <v>0</v>
      </c>
      <c r="BD194" s="22">
        <v>0</v>
      </c>
      <c r="BE194" s="23">
        <v>0</v>
      </c>
      <c r="BF194" s="21">
        <v>2247.431709320033</v>
      </c>
      <c r="BG194" s="22">
        <v>65.11475537796775</v>
      </c>
      <c r="BH194" s="22">
        <v>0.14750374735483873</v>
      </c>
      <c r="BI194" s="22">
        <v>0</v>
      </c>
      <c r="BJ194" s="23">
        <v>289.2423068568388</v>
      </c>
      <c r="BK194" s="24">
        <f t="shared" si="16"/>
        <v>8075.880531544892</v>
      </c>
    </row>
    <row r="195" spans="1:63" s="25" customFormat="1" ht="15">
      <c r="A195" s="20"/>
      <c r="B195" s="7" t="s">
        <v>258</v>
      </c>
      <c r="C195" s="21">
        <v>0</v>
      </c>
      <c r="D195" s="22">
        <v>0.7197426691935485</v>
      </c>
      <c r="E195" s="22">
        <v>0</v>
      </c>
      <c r="F195" s="22">
        <v>0</v>
      </c>
      <c r="G195" s="23">
        <v>0</v>
      </c>
      <c r="H195" s="21">
        <v>113.55566136745159</v>
      </c>
      <c r="I195" s="22">
        <v>6.67945442016129</v>
      </c>
      <c r="J195" s="22">
        <v>0</v>
      </c>
      <c r="K195" s="22">
        <v>0</v>
      </c>
      <c r="L195" s="23">
        <v>40.16435591241935</v>
      </c>
      <c r="M195" s="21">
        <v>0</v>
      </c>
      <c r="N195" s="22">
        <v>0</v>
      </c>
      <c r="O195" s="22">
        <v>0</v>
      </c>
      <c r="P195" s="22">
        <v>0</v>
      </c>
      <c r="Q195" s="23">
        <v>0</v>
      </c>
      <c r="R195" s="21">
        <v>58.210910197838714</v>
      </c>
      <c r="S195" s="22">
        <v>12.085482562290323</v>
      </c>
      <c r="T195" s="22">
        <v>0</v>
      </c>
      <c r="U195" s="22">
        <v>0</v>
      </c>
      <c r="V195" s="23">
        <v>5.589061620451614</v>
      </c>
      <c r="W195" s="21">
        <v>0</v>
      </c>
      <c r="X195" s="22">
        <v>0</v>
      </c>
      <c r="Y195" s="22">
        <v>0</v>
      </c>
      <c r="Z195" s="22">
        <v>0</v>
      </c>
      <c r="AA195" s="23">
        <v>0</v>
      </c>
      <c r="AB195" s="21">
        <v>0</v>
      </c>
      <c r="AC195" s="22">
        <v>0</v>
      </c>
      <c r="AD195" s="22">
        <v>0</v>
      </c>
      <c r="AE195" s="22">
        <v>0</v>
      </c>
      <c r="AF195" s="23">
        <v>0</v>
      </c>
      <c r="AG195" s="21">
        <v>0</v>
      </c>
      <c r="AH195" s="22">
        <v>0</v>
      </c>
      <c r="AI195" s="22">
        <v>0</v>
      </c>
      <c r="AJ195" s="22">
        <v>0</v>
      </c>
      <c r="AK195" s="23">
        <v>0</v>
      </c>
      <c r="AL195" s="21">
        <v>0</v>
      </c>
      <c r="AM195" s="22">
        <v>0</v>
      </c>
      <c r="AN195" s="22">
        <v>0</v>
      </c>
      <c r="AO195" s="22">
        <v>0</v>
      </c>
      <c r="AP195" s="23">
        <v>0</v>
      </c>
      <c r="AQ195" s="21">
        <v>0</v>
      </c>
      <c r="AR195" s="22">
        <v>0</v>
      </c>
      <c r="AS195" s="22">
        <v>0</v>
      </c>
      <c r="AT195" s="22">
        <v>0</v>
      </c>
      <c r="AU195" s="23">
        <v>0</v>
      </c>
      <c r="AV195" s="21">
        <v>1398.2897616792907</v>
      </c>
      <c r="AW195" s="22">
        <v>57.11483889416833</v>
      </c>
      <c r="AX195" s="22">
        <v>0</v>
      </c>
      <c r="AY195" s="22">
        <v>0</v>
      </c>
      <c r="AZ195" s="23">
        <v>326.26569800122564</v>
      </c>
      <c r="BA195" s="21">
        <v>0</v>
      </c>
      <c r="BB195" s="22">
        <v>0</v>
      </c>
      <c r="BC195" s="22">
        <v>0</v>
      </c>
      <c r="BD195" s="22">
        <v>0</v>
      </c>
      <c r="BE195" s="23">
        <v>0</v>
      </c>
      <c r="BF195" s="21">
        <v>916.689960070193</v>
      </c>
      <c r="BG195" s="22">
        <v>16.965914620000003</v>
      </c>
      <c r="BH195" s="22">
        <v>0.009144577032258062</v>
      </c>
      <c r="BI195" s="22">
        <v>0</v>
      </c>
      <c r="BJ195" s="23">
        <v>92.28262332841936</v>
      </c>
      <c r="BK195" s="24">
        <f t="shared" si="16"/>
        <v>3044.6226099201363</v>
      </c>
    </row>
    <row r="196" spans="1:63" s="25" customFormat="1" ht="15">
      <c r="A196" s="20"/>
      <c r="B196" s="7" t="s">
        <v>259</v>
      </c>
      <c r="C196" s="21">
        <v>0</v>
      </c>
      <c r="D196" s="22">
        <v>0.07779508800000003</v>
      </c>
      <c r="E196" s="22">
        <v>0</v>
      </c>
      <c r="F196" s="22">
        <v>0</v>
      </c>
      <c r="G196" s="23">
        <v>0</v>
      </c>
      <c r="H196" s="21">
        <v>6.676503210064517</v>
      </c>
      <c r="I196" s="22">
        <v>0.10313000480645163</v>
      </c>
      <c r="J196" s="22">
        <v>0</v>
      </c>
      <c r="K196" s="22">
        <v>0</v>
      </c>
      <c r="L196" s="23">
        <v>5.66986651151613</v>
      </c>
      <c r="M196" s="21">
        <v>0</v>
      </c>
      <c r="N196" s="22">
        <v>0</v>
      </c>
      <c r="O196" s="22">
        <v>0</v>
      </c>
      <c r="P196" s="22">
        <v>0</v>
      </c>
      <c r="Q196" s="23">
        <v>0</v>
      </c>
      <c r="R196" s="21">
        <v>2.9508841164516126</v>
      </c>
      <c r="S196" s="22">
        <v>4.80284295803226</v>
      </c>
      <c r="T196" s="22">
        <v>0</v>
      </c>
      <c r="U196" s="22">
        <v>0</v>
      </c>
      <c r="V196" s="23">
        <v>0.6638380976774194</v>
      </c>
      <c r="W196" s="21">
        <v>0</v>
      </c>
      <c r="X196" s="22">
        <v>0</v>
      </c>
      <c r="Y196" s="22">
        <v>0</v>
      </c>
      <c r="Z196" s="22">
        <v>0</v>
      </c>
      <c r="AA196" s="23">
        <v>0</v>
      </c>
      <c r="AB196" s="21">
        <v>0</v>
      </c>
      <c r="AC196" s="22">
        <v>0</v>
      </c>
      <c r="AD196" s="22">
        <v>0</v>
      </c>
      <c r="AE196" s="22">
        <v>0</v>
      </c>
      <c r="AF196" s="23">
        <v>0</v>
      </c>
      <c r="AG196" s="21">
        <v>0</v>
      </c>
      <c r="AH196" s="22">
        <v>0</v>
      </c>
      <c r="AI196" s="22">
        <v>0</v>
      </c>
      <c r="AJ196" s="22">
        <v>0</v>
      </c>
      <c r="AK196" s="23">
        <v>0</v>
      </c>
      <c r="AL196" s="21">
        <v>0</v>
      </c>
      <c r="AM196" s="22">
        <v>0</v>
      </c>
      <c r="AN196" s="22">
        <v>0</v>
      </c>
      <c r="AO196" s="22">
        <v>0</v>
      </c>
      <c r="AP196" s="23">
        <v>0</v>
      </c>
      <c r="AQ196" s="21">
        <v>0</v>
      </c>
      <c r="AR196" s="22">
        <v>0</v>
      </c>
      <c r="AS196" s="22">
        <v>0</v>
      </c>
      <c r="AT196" s="22">
        <v>0</v>
      </c>
      <c r="AU196" s="23">
        <v>0</v>
      </c>
      <c r="AV196" s="21">
        <v>2.8267080286129045</v>
      </c>
      <c r="AW196" s="22">
        <v>1.5535304012275228</v>
      </c>
      <c r="AX196" s="22">
        <v>0</v>
      </c>
      <c r="AY196" s="22">
        <v>0</v>
      </c>
      <c r="AZ196" s="23">
        <v>6.006596075032255</v>
      </c>
      <c r="BA196" s="21">
        <v>0</v>
      </c>
      <c r="BB196" s="22">
        <v>0</v>
      </c>
      <c r="BC196" s="22">
        <v>0</v>
      </c>
      <c r="BD196" s="22">
        <v>0</v>
      </c>
      <c r="BE196" s="23">
        <v>0</v>
      </c>
      <c r="BF196" s="21">
        <v>1.3130618739354838</v>
      </c>
      <c r="BG196" s="22">
        <v>0.08742801758064518</v>
      </c>
      <c r="BH196" s="22">
        <v>0</v>
      </c>
      <c r="BI196" s="22">
        <v>0</v>
      </c>
      <c r="BJ196" s="23">
        <v>0.4589550367741935</v>
      </c>
      <c r="BK196" s="24">
        <f t="shared" si="16"/>
        <v>33.19113941971139</v>
      </c>
    </row>
    <row r="197" spans="1:63" s="25" customFormat="1" ht="15">
      <c r="A197" s="20"/>
      <c r="B197" s="7" t="s">
        <v>285</v>
      </c>
      <c r="C197" s="21">
        <v>0</v>
      </c>
      <c r="D197" s="22">
        <v>2.5145656451612903</v>
      </c>
      <c r="E197" s="22">
        <v>0</v>
      </c>
      <c r="F197" s="22">
        <v>0</v>
      </c>
      <c r="G197" s="23">
        <v>0</v>
      </c>
      <c r="H197" s="21">
        <v>10.455934769225808</v>
      </c>
      <c r="I197" s="22">
        <v>0.9648314004193546</v>
      </c>
      <c r="J197" s="22">
        <v>0</v>
      </c>
      <c r="K197" s="22">
        <v>0</v>
      </c>
      <c r="L197" s="23">
        <v>10.695860461741935</v>
      </c>
      <c r="M197" s="21">
        <v>0</v>
      </c>
      <c r="N197" s="22">
        <v>0</v>
      </c>
      <c r="O197" s="22">
        <v>0</v>
      </c>
      <c r="P197" s="22">
        <v>0</v>
      </c>
      <c r="Q197" s="23">
        <v>0</v>
      </c>
      <c r="R197" s="21">
        <v>6.115192356709677</v>
      </c>
      <c r="S197" s="22">
        <v>0.34426113648387097</v>
      </c>
      <c r="T197" s="22">
        <v>0</v>
      </c>
      <c r="U197" s="22">
        <v>0</v>
      </c>
      <c r="V197" s="23">
        <v>1.8257870755806456</v>
      </c>
      <c r="W197" s="21">
        <v>0</v>
      </c>
      <c r="X197" s="22">
        <v>0</v>
      </c>
      <c r="Y197" s="22">
        <v>0</v>
      </c>
      <c r="Z197" s="22">
        <v>0</v>
      </c>
      <c r="AA197" s="23">
        <v>0</v>
      </c>
      <c r="AB197" s="21">
        <v>0</v>
      </c>
      <c r="AC197" s="22">
        <v>0</v>
      </c>
      <c r="AD197" s="22">
        <v>0</v>
      </c>
      <c r="AE197" s="22">
        <v>0</v>
      </c>
      <c r="AF197" s="23">
        <v>0</v>
      </c>
      <c r="AG197" s="21">
        <v>0</v>
      </c>
      <c r="AH197" s="22">
        <v>0</v>
      </c>
      <c r="AI197" s="22">
        <v>0</v>
      </c>
      <c r="AJ197" s="22">
        <v>0</v>
      </c>
      <c r="AK197" s="23">
        <v>0</v>
      </c>
      <c r="AL197" s="21">
        <v>0</v>
      </c>
      <c r="AM197" s="22">
        <v>0</v>
      </c>
      <c r="AN197" s="22">
        <v>0</v>
      </c>
      <c r="AO197" s="22">
        <v>0</v>
      </c>
      <c r="AP197" s="23">
        <v>0</v>
      </c>
      <c r="AQ197" s="21">
        <v>0</v>
      </c>
      <c r="AR197" s="22">
        <v>0</v>
      </c>
      <c r="AS197" s="22">
        <v>0</v>
      </c>
      <c r="AT197" s="22">
        <v>0</v>
      </c>
      <c r="AU197" s="23">
        <v>0</v>
      </c>
      <c r="AV197" s="21">
        <v>8.724180317806452</v>
      </c>
      <c r="AW197" s="22">
        <v>1.6320869107604952</v>
      </c>
      <c r="AX197" s="22">
        <v>0</v>
      </c>
      <c r="AY197" s="22">
        <v>0</v>
      </c>
      <c r="AZ197" s="23">
        <v>6.557007593903226</v>
      </c>
      <c r="BA197" s="21">
        <v>0</v>
      </c>
      <c r="BB197" s="22">
        <v>0</v>
      </c>
      <c r="BC197" s="22">
        <v>0</v>
      </c>
      <c r="BD197" s="22">
        <v>0</v>
      </c>
      <c r="BE197" s="23">
        <v>0</v>
      </c>
      <c r="BF197" s="21">
        <v>4.585917186935485</v>
      </c>
      <c r="BG197" s="22">
        <v>0.0828190969354839</v>
      </c>
      <c r="BH197" s="22">
        <v>0</v>
      </c>
      <c r="BI197" s="22">
        <v>0</v>
      </c>
      <c r="BJ197" s="23">
        <v>1.105603125612903</v>
      </c>
      <c r="BK197" s="24">
        <f t="shared" si="16"/>
        <v>55.60404707727661</v>
      </c>
    </row>
    <row r="198" spans="1:63" s="30" customFormat="1" ht="15">
      <c r="A198" s="20"/>
      <c r="B198" s="8" t="s">
        <v>12</v>
      </c>
      <c r="C198" s="26">
        <f aca="true" t="shared" si="17" ref="C198:AH198">SUM(C172:C197)</f>
        <v>0</v>
      </c>
      <c r="D198" s="27">
        <f t="shared" si="17"/>
        <v>190.40305680009678</v>
      </c>
      <c r="E198" s="27">
        <f t="shared" si="17"/>
        <v>0</v>
      </c>
      <c r="F198" s="27">
        <f t="shared" si="17"/>
        <v>0</v>
      </c>
      <c r="G198" s="28">
        <f t="shared" si="17"/>
        <v>0</v>
      </c>
      <c r="H198" s="26">
        <f t="shared" si="17"/>
        <v>2132.101991736484</v>
      </c>
      <c r="I198" s="27">
        <f t="shared" si="17"/>
        <v>3525.3872047304194</v>
      </c>
      <c r="J198" s="27">
        <f t="shared" si="17"/>
        <v>28.594515534032258</v>
      </c>
      <c r="K198" s="27">
        <f t="shared" si="17"/>
        <v>296.55574302232253</v>
      </c>
      <c r="L198" s="28">
        <f t="shared" si="17"/>
        <v>3262.123249693387</v>
      </c>
      <c r="M198" s="26">
        <f t="shared" si="17"/>
        <v>0</v>
      </c>
      <c r="N198" s="27">
        <f t="shared" si="17"/>
        <v>0</v>
      </c>
      <c r="O198" s="27">
        <f t="shared" si="17"/>
        <v>0</v>
      </c>
      <c r="P198" s="27">
        <f t="shared" si="17"/>
        <v>0</v>
      </c>
      <c r="Q198" s="28">
        <f t="shared" si="17"/>
        <v>0</v>
      </c>
      <c r="R198" s="26">
        <f t="shared" si="17"/>
        <v>1127.3439675326129</v>
      </c>
      <c r="S198" s="27">
        <f t="shared" si="17"/>
        <v>426.9660285482903</v>
      </c>
      <c r="T198" s="27">
        <f t="shared" si="17"/>
        <v>0.04673707900000001</v>
      </c>
      <c r="U198" s="27">
        <f t="shared" si="17"/>
        <v>0</v>
      </c>
      <c r="V198" s="28">
        <f t="shared" si="17"/>
        <v>658.3279285005805</v>
      </c>
      <c r="W198" s="26">
        <f t="shared" si="17"/>
        <v>0</v>
      </c>
      <c r="X198" s="27">
        <f t="shared" si="17"/>
        <v>0</v>
      </c>
      <c r="Y198" s="27">
        <f t="shared" si="17"/>
        <v>0</v>
      </c>
      <c r="Z198" s="27">
        <f t="shared" si="17"/>
        <v>0</v>
      </c>
      <c r="AA198" s="28">
        <f t="shared" si="17"/>
        <v>0</v>
      </c>
      <c r="AB198" s="26">
        <f t="shared" si="17"/>
        <v>0</v>
      </c>
      <c r="AC198" s="27">
        <f t="shared" si="17"/>
        <v>0</v>
      </c>
      <c r="AD198" s="27">
        <f t="shared" si="17"/>
        <v>0</v>
      </c>
      <c r="AE198" s="27">
        <f t="shared" si="17"/>
        <v>0</v>
      </c>
      <c r="AF198" s="28">
        <f t="shared" si="17"/>
        <v>0</v>
      </c>
      <c r="AG198" s="26">
        <f t="shared" si="17"/>
        <v>0</v>
      </c>
      <c r="AH198" s="27">
        <f t="shared" si="17"/>
        <v>0</v>
      </c>
      <c r="AI198" s="27">
        <f aca="true" t="shared" si="18" ref="AI198:BK198">SUM(AI172:AI197)</f>
        <v>0</v>
      </c>
      <c r="AJ198" s="27">
        <f t="shared" si="18"/>
        <v>0</v>
      </c>
      <c r="AK198" s="28">
        <f t="shared" si="18"/>
        <v>0</v>
      </c>
      <c r="AL198" s="26">
        <f t="shared" si="18"/>
        <v>0</v>
      </c>
      <c r="AM198" s="27">
        <f t="shared" si="18"/>
        <v>0</v>
      </c>
      <c r="AN198" s="27">
        <f t="shared" si="18"/>
        <v>0</v>
      </c>
      <c r="AO198" s="27">
        <f t="shared" si="18"/>
        <v>0</v>
      </c>
      <c r="AP198" s="28">
        <f t="shared" si="18"/>
        <v>0</v>
      </c>
      <c r="AQ198" s="26">
        <f t="shared" si="18"/>
        <v>0</v>
      </c>
      <c r="AR198" s="27">
        <f t="shared" si="18"/>
        <v>0</v>
      </c>
      <c r="AS198" s="27">
        <f t="shared" si="18"/>
        <v>0</v>
      </c>
      <c r="AT198" s="27">
        <f t="shared" si="18"/>
        <v>0</v>
      </c>
      <c r="AU198" s="28">
        <f t="shared" si="18"/>
        <v>0</v>
      </c>
      <c r="AV198" s="26">
        <f t="shared" si="18"/>
        <v>19639.55691159199</v>
      </c>
      <c r="AW198" s="27">
        <f t="shared" si="18"/>
        <v>4198.684070431083</v>
      </c>
      <c r="AX198" s="27">
        <f t="shared" si="18"/>
        <v>3.93853556932258</v>
      </c>
      <c r="AY198" s="27">
        <f t="shared" si="18"/>
        <v>1.2234844366774194</v>
      </c>
      <c r="AZ198" s="28">
        <f t="shared" si="18"/>
        <v>16410.693883035132</v>
      </c>
      <c r="BA198" s="26">
        <f t="shared" si="18"/>
        <v>0</v>
      </c>
      <c r="BB198" s="27">
        <f t="shared" si="18"/>
        <v>0</v>
      </c>
      <c r="BC198" s="27">
        <f t="shared" si="18"/>
        <v>0</v>
      </c>
      <c r="BD198" s="27">
        <f t="shared" si="18"/>
        <v>0</v>
      </c>
      <c r="BE198" s="28">
        <f t="shared" si="18"/>
        <v>0</v>
      </c>
      <c r="BF198" s="26">
        <f t="shared" si="18"/>
        <v>12321.238479278425</v>
      </c>
      <c r="BG198" s="27">
        <f t="shared" si="18"/>
        <v>1165.542453382548</v>
      </c>
      <c r="BH198" s="27">
        <f t="shared" si="18"/>
        <v>3.4704977662258067</v>
      </c>
      <c r="BI198" s="27">
        <f t="shared" si="18"/>
        <v>0.0016527640000000004</v>
      </c>
      <c r="BJ198" s="28">
        <f t="shared" si="18"/>
        <v>3838.1576208285164</v>
      </c>
      <c r="BK198" s="29">
        <f t="shared" si="18"/>
        <v>69230.35801226113</v>
      </c>
    </row>
    <row r="199" spans="1:63" s="30" customFormat="1" ht="15">
      <c r="A199" s="20"/>
      <c r="B199" s="8" t="s">
        <v>23</v>
      </c>
      <c r="C199" s="26">
        <f aca="true" t="shared" si="19" ref="C199:AH199">C198+C169</f>
        <v>0</v>
      </c>
      <c r="D199" s="27">
        <f t="shared" si="19"/>
        <v>191.04198493819356</v>
      </c>
      <c r="E199" s="27">
        <f t="shared" si="19"/>
        <v>0</v>
      </c>
      <c r="F199" s="27">
        <f t="shared" si="19"/>
        <v>0</v>
      </c>
      <c r="G199" s="28">
        <f t="shared" si="19"/>
        <v>0</v>
      </c>
      <c r="H199" s="26">
        <f t="shared" si="19"/>
        <v>2545.1270293650646</v>
      </c>
      <c r="I199" s="27">
        <f t="shared" si="19"/>
        <v>3547.5027920798066</v>
      </c>
      <c r="J199" s="27">
        <f t="shared" si="19"/>
        <v>28.594515534032258</v>
      </c>
      <c r="K199" s="27">
        <f t="shared" si="19"/>
        <v>296.55574302232253</v>
      </c>
      <c r="L199" s="28">
        <f t="shared" si="19"/>
        <v>3311.0879755677097</v>
      </c>
      <c r="M199" s="26">
        <f t="shared" si="19"/>
        <v>0</v>
      </c>
      <c r="N199" s="27">
        <f t="shared" si="19"/>
        <v>0</v>
      </c>
      <c r="O199" s="27">
        <f t="shared" si="19"/>
        <v>0</v>
      </c>
      <c r="P199" s="27">
        <f t="shared" si="19"/>
        <v>0</v>
      </c>
      <c r="Q199" s="28">
        <f t="shared" si="19"/>
        <v>0</v>
      </c>
      <c r="R199" s="26">
        <f t="shared" si="19"/>
        <v>1409.4313558239678</v>
      </c>
      <c r="S199" s="27">
        <f t="shared" si="19"/>
        <v>435.5604900936451</v>
      </c>
      <c r="T199" s="27">
        <f t="shared" si="19"/>
        <v>0.04673707900000001</v>
      </c>
      <c r="U199" s="27">
        <f t="shared" si="19"/>
        <v>0</v>
      </c>
      <c r="V199" s="28">
        <f t="shared" si="19"/>
        <v>677.3810276684837</v>
      </c>
      <c r="W199" s="26">
        <f t="shared" si="19"/>
        <v>0</v>
      </c>
      <c r="X199" s="27">
        <f t="shared" si="19"/>
        <v>0</v>
      </c>
      <c r="Y199" s="27">
        <f t="shared" si="19"/>
        <v>0</v>
      </c>
      <c r="Z199" s="27">
        <f t="shared" si="19"/>
        <v>0</v>
      </c>
      <c r="AA199" s="28">
        <f t="shared" si="19"/>
        <v>0</v>
      </c>
      <c r="AB199" s="26">
        <f t="shared" si="19"/>
        <v>0</v>
      </c>
      <c r="AC199" s="27">
        <f t="shared" si="19"/>
        <v>0</v>
      </c>
      <c r="AD199" s="27">
        <f t="shared" si="19"/>
        <v>0</v>
      </c>
      <c r="AE199" s="27">
        <f t="shared" si="19"/>
        <v>0</v>
      </c>
      <c r="AF199" s="28">
        <f t="shared" si="19"/>
        <v>0</v>
      </c>
      <c r="AG199" s="26">
        <f t="shared" si="19"/>
        <v>0</v>
      </c>
      <c r="AH199" s="27">
        <f t="shared" si="19"/>
        <v>0</v>
      </c>
      <c r="AI199" s="27">
        <f aca="true" t="shared" si="20" ref="AI199:BK199">AI198+AI169</f>
        <v>0</v>
      </c>
      <c r="AJ199" s="27">
        <f t="shared" si="20"/>
        <v>0</v>
      </c>
      <c r="AK199" s="28">
        <f t="shared" si="20"/>
        <v>0</v>
      </c>
      <c r="AL199" s="26">
        <f t="shared" si="20"/>
        <v>0</v>
      </c>
      <c r="AM199" s="27">
        <f t="shared" si="20"/>
        <v>0</v>
      </c>
      <c r="AN199" s="27">
        <f t="shared" si="20"/>
        <v>0</v>
      </c>
      <c r="AO199" s="27">
        <f t="shared" si="20"/>
        <v>0</v>
      </c>
      <c r="AP199" s="28">
        <f t="shared" si="20"/>
        <v>0</v>
      </c>
      <c r="AQ199" s="26">
        <f t="shared" si="20"/>
        <v>0</v>
      </c>
      <c r="AR199" s="27">
        <f t="shared" si="20"/>
        <v>0</v>
      </c>
      <c r="AS199" s="27">
        <f t="shared" si="20"/>
        <v>0</v>
      </c>
      <c r="AT199" s="27">
        <f t="shared" si="20"/>
        <v>0</v>
      </c>
      <c r="AU199" s="28">
        <f t="shared" si="20"/>
        <v>0</v>
      </c>
      <c r="AV199" s="26">
        <f t="shared" si="20"/>
        <v>23638.813167295313</v>
      </c>
      <c r="AW199" s="27">
        <f t="shared" si="20"/>
        <v>4492.972970098184</v>
      </c>
      <c r="AX199" s="27">
        <f t="shared" si="20"/>
        <v>3.93853556932258</v>
      </c>
      <c r="AY199" s="27">
        <f t="shared" si="20"/>
        <v>1.7493411037096775</v>
      </c>
      <c r="AZ199" s="28">
        <f t="shared" si="20"/>
        <v>17439.843636334583</v>
      </c>
      <c r="BA199" s="26">
        <f t="shared" si="20"/>
        <v>0</v>
      </c>
      <c r="BB199" s="27">
        <f t="shared" si="20"/>
        <v>0</v>
      </c>
      <c r="BC199" s="27">
        <f t="shared" si="20"/>
        <v>0</v>
      </c>
      <c r="BD199" s="27">
        <f t="shared" si="20"/>
        <v>0</v>
      </c>
      <c r="BE199" s="28">
        <f t="shared" si="20"/>
        <v>0</v>
      </c>
      <c r="BF199" s="26">
        <f t="shared" si="20"/>
        <v>15578.217009654105</v>
      </c>
      <c r="BG199" s="27">
        <f t="shared" si="20"/>
        <v>1329.3183654093546</v>
      </c>
      <c r="BH199" s="27">
        <f t="shared" si="20"/>
        <v>3.4704977662258067</v>
      </c>
      <c r="BI199" s="27">
        <f t="shared" si="20"/>
        <v>0.0016527640000000004</v>
      </c>
      <c r="BJ199" s="28">
        <f t="shared" si="20"/>
        <v>4207.443661670097</v>
      </c>
      <c r="BK199" s="28">
        <f t="shared" si="20"/>
        <v>79138.0984888371</v>
      </c>
    </row>
    <row r="200" spans="3:63" ht="15" customHeight="1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</row>
    <row r="201" spans="1:63" s="25" customFormat="1" ht="15">
      <c r="A201" s="20" t="s">
        <v>24</v>
      </c>
      <c r="B201" s="12" t="s">
        <v>25</v>
      </c>
      <c r="C201" s="21"/>
      <c r="D201" s="22"/>
      <c r="E201" s="22"/>
      <c r="F201" s="22"/>
      <c r="G201" s="23"/>
      <c r="H201" s="21"/>
      <c r="I201" s="22"/>
      <c r="J201" s="22"/>
      <c r="K201" s="22"/>
      <c r="L201" s="23"/>
      <c r="M201" s="21"/>
      <c r="N201" s="22"/>
      <c r="O201" s="22"/>
      <c r="P201" s="22"/>
      <c r="Q201" s="23"/>
      <c r="R201" s="21"/>
      <c r="S201" s="22"/>
      <c r="T201" s="22"/>
      <c r="U201" s="22"/>
      <c r="V201" s="23"/>
      <c r="W201" s="21"/>
      <c r="X201" s="22"/>
      <c r="Y201" s="22"/>
      <c r="Z201" s="22"/>
      <c r="AA201" s="23"/>
      <c r="AB201" s="21"/>
      <c r="AC201" s="22"/>
      <c r="AD201" s="22"/>
      <c r="AE201" s="22"/>
      <c r="AF201" s="23"/>
      <c r="AG201" s="21"/>
      <c r="AH201" s="22"/>
      <c r="AI201" s="22"/>
      <c r="AJ201" s="22"/>
      <c r="AK201" s="23"/>
      <c r="AL201" s="21"/>
      <c r="AM201" s="22"/>
      <c r="AN201" s="22"/>
      <c r="AO201" s="22"/>
      <c r="AP201" s="23"/>
      <c r="AQ201" s="21"/>
      <c r="AR201" s="22"/>
      <c r="AS201" s="22"/>
      <c r="AT201" s="22"/>
      <c r="AU201" s="23"/>
      <c r="AV201" s="21"/>
      <c r="AW201" s="22"/>
      <c r="AX201" s="22"/>
      <c r="AY201" s="22"/>
      <c r="AZ201" s="23"/>
      <c r="BA201" s="21"/>
      <c r="BB201" s="22"/>
      <c r="BC201" s="22"/>
      <c r="BD201" s="22"/>
      <c r="BE201" s="23"/>
      <c r="BF201" s="21"/>
      <c r="BG201" s="22"/>
      <c r="BH201" s="22"/>
      <c r="BI201" s="22"/>
      <c r="BJ201" s="23"/>
      <c r="BK201" s="24"/>
    </row>
    <row r="202" spans="1:63" s="25" customFormat="1" ht="15">
      <c r="A202" s="20" t="s">
        <v>7</v>
      </c>
      <c r="B202" s="8" t="s">
        <v>26</v>
      </c>
      <c r="C202" s="21"/>
      <c r="D202" s="22"/>
      <c r="E202" s="22"/>
      <c r="F202" s="22"/>
      <c r="G202" s="23"/>
      <c r="H202" s="21"/>
      <c r="I202" s="22"/>
      <c r="J202" s="22"/>
      <c r="K202" s="22"/>
      <c r="L202" s="23"/>
      <c r="M202" s="21"/>
      <c r="N202" s="22"/>
      <c r="O202" s="22"/>
      <c r="P202" s="22"/>
      <c r="Q202" s="23"/>
      <c r="R202" s="21"/>
      <c r="S202" s="22"/>
      <c r="T202" s="22"/>
      <c r="U202" s="22"/>
      <c r="V202" s="23"/>
      <c r="W202" s="21"/>
      <c r="X202" s="22"/>
      <c r="Y202" s="22"/>
      <c r="Z202" s="22"/>
      <c r="AA202" s="23"/>
      <c r="AB202" s="21"/>
      <c r="AC202" s="22"/>
      <c r="AD202" s="22"/>
      <c r="AE202" s="22"/>
      <c r="AF202" s="23"/>
      <c r="AG202" s="21"/>
      <c r="AH202" s="22"/>
      <c r="AI202" s="22"/>
      <c r="AJ202" s="22"/>
      <c r="AK202" s="23"/>
      <c r="AL202" s="21"/>
      <c r="AM202" s="22"/>
      <c r="AN202" s="22"/>
      <c r="AO202" s="22"/>
      <c r="AP202" s="23"/>
      <c r="AQ202" s="21"/>
      <c r="AR202" s="22"/>
      <c r="AS202" s="22"/>
      <c r="AT202" s="22"/>
      <c r="AU202" s="23"/>
      <c r="AV202" s="21"/>
      <c r="AW202" s="22"/>
      <c r="AX202" s="22"/>
      <c r="AY202" s="22"/>
      <c r="AZ202" s="23"/>
      <c r="BA202" s="21"/>
      <c r="BB202" s="22"/>
      <c r="BC202" s="22"/>
      <c r="BD202" s="22"/>
      <c r="BE202" s="23"/>
      <c r="BF202" s="21"/>
      <c r="BG202" s="22"/>
      <c r="BH202" s="22"/>
      <c r="BI202" s="22"/>
      <c r="BJ202" s="23"/>
      <c r="BK202" s="24"/>
    </row>
    <row r="203" spans="1:63" s="25" customFormat="1" ht="15">
      <c r="A203" s="20"/>
      <c r="B203" s="13" t="s">
        <v>260</v>
      </c>
      <c r="C203" s="21">
        <v>0</v>
      </c>
      <c r="D203" s="22">
        <v>0.022941379999999983</v>
      </c>
      <c r="E203" s="22">
        <v>0</v>
      </c>
      <c r="F203" s="22">
        <v>0</v>
      </c>
      <c r="G203" s="23">
        <v>0</v>
      </c>
      <c r="H203" s="21">
        <v>0.07925593251612904</v>
      </c>
      <c r="I203" s="22">
        <v>0.10380804903225806</v>
      </c>
      <c r="J203" s="22">
        <v>0.001961510999999999</v>
      </c>
      <c r="K203" s="22">
        <v>0</v>
      </c>
      <c r="L203" s="23">
        <v>0.15991607103225808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0.045224930354838704</v>
      </c>
      <c r="S203" s="22">
        <v>0.10021941399999995</v>
      </c>
      <c r="T203" s="22">
        <v>0</v>
      </c>
      <c r="U203" s="22">
        <v>0</v>
      </c>
      <c r="V203" s="23">
        <v>0.048983009096774194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1.4211524035806453</v>
      </c>
      <c r="AW203" s="22">
        <v>0.5928692004511705</v>
      </c>
      <c r="AX203" s="22">
        <v>0.0001249540000000001</v>
      </c>
      <c r="AY203" s="22">
        <v>0.00026512199999999985</v>
      </c>
      <c r="AZ203" s="23">
        <v>4.054653931419354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1.0584379710645158</v>
      </c>
      <c r="BG203" s="22">
        <v>0.21897955200000002</v>
      </c>
      <c r="BH203" s="22">
        <v>0.004887836000000001</v>
      </c>
      <c r="BI203" s="22">
        <v>0</v>
      </c>
      <c r="BJ203" s="23">
        <v>1.4135331522903225</v>
      </c>
      <c r="BK203" s="24">
        <f>SUM(C203:BJ203)</f>
        <v>9.327214419838265</v>
      </c>
    </row>
    <row r="204" spans="1:63" s="25" customFormat="1" ht="15">
      <c r="A204" s="20"/>
      <c r="B204" s="13" t="s">
        <v>261</v>
      </c>
      <c r="C204" s="21">
        <v>0</v>
      </c>
      <c r="D204" s="22">
        <v>23.12313567129032</v>
      </c>
      <c r="E204" s="22">
        <v>0</v>
      </c>
      <c r="F204" s="22">
        <v>0</v>
      </c>
      <c r="G204" s="23">
        <v>0</v>
      </c>
      <c r="H204" s="21">
        <v>78.09467731925811</v>
      </c>
      <c r="I204" s="22">
        <v>97.57847795016127</v>
      </c>
      <c r="J204" s="22">
        <v>1.977051742129032</v>
      </c>
      <c r="K204" s="22">
        <v>0</v>
      </c>
      <c r="L204" s="23">
        <v>154.07194404274205</v>
      </c>
      <c r="M204" s="21">
        <v>0</v>
      </c>
      <c r="N204" s="22">
        <v>0</v>
      </c>
      <c r="O204" s="22">
        <v>0</v>
      </c>
      <c r="P204" s="22">
        <v>0</v>
      </c>
      <c r="Q204" s="23">
        <v>0</v>
      </c>
      <c r="R204" s="21">
        <v>44.60199844141937</v>
      </c>
      <c r="S204" s="22">
        <v>100.94542057438709</v>
      </c>
      <c r="T204" s="22">
        <v>0</v>
      </c>
      <c r="U204" s="22">
        <v>0</v>
      </c>
      <c r="V204" s="23">
        <v>48.32766486932257</v>
      </c>
      <c r="W204" s="21">
        <v>0</v>
      </c>
      <c r="X204" s="22">
        <v>0</v>
      </c>
      <c r="Y204" s="22">
        <v>0</v>
      </c>
      <c r="Z204" s="22">
        <v>0</v>
      </c>
      <c r="AA204" s="23">
        <v>0</v>
      </c>
      <c r="AB204" s="21">
        <v>0</v>
      </c>
      <c r="AC204" s="22">
        <v>0</v>
      </c>
      <c r="AD204" s="22">
        <v>0</v>
      </c>
      <c r="AE204" s="22">
        <v>0</v>
      </c>
      <c r="AF204" s="23">
        <v>0</v>
      </c>
      <c r="AG204" s="21">
        <v>0</v>
      </c>
      <c r="AH204" s="22">
        <v>0</v>
      </c>
      <c r="AI204" s="22">
        <v>0</v>
      </c>
      <c r="AJ204" s="22">
        <v>0</v>
      </c>
      <c r="AK204" s="23">
        <v>0</v>
      </c>
      <c r="AL204" s="21">
        <v>0</v>
      </c>
      <c r="AM204" s="22">
        <v>0</v>
      </c>
      <c r="AN204" s="22">
        <v>0</v>
      </c>
      <c r="AO204" s="22">
        <v>0</v>
      </c>
      <c r="AP204" s="23">
        <v>0</v>
      </c>
      <c r="AQ204" s="21">
        <v>0</v>
      </c>
      <c r="AR204" s="22">
        <v>0</v>
      </c>
      <c r="AS204" s="22">
        <v>0</v>
      </c>
      <c r="AT204" s="22">
        <v>0</v>
      </c>
      <c r="AU204" s="23">
        <v>0</v>
      </c>
      <c r="AV204" s="21">
        <v>1407.8956634851615</v>
      </c>
      <c r="AW204" s="22">
        <v>571.8534644225781</v>
      </c>
      <c r="AX204" s="22">
        <v>0.12596683064516126</v>
      </c>
      <c r="AY204" s="22">
        <v>0.2673454853870967</v>
      </c>
      <c r="AZ204" s="23">
        <v>3913.7905756062264</v>
      </c>
      <c r="BA204" s="21">
        <v>0</v>
      </c>
      <c r="BB204" s="22">
        <v>0</v>
      </c>
      <c r="BC204" s="22">
        <v>0</v>
      </c>
      <c r="BD204" s="22">
        <v>0</v>
      </c>
      <c r="BE204" s="23">
        <v>0</v>
      </c>
      <c r="BF204" s="21">
        <v>1051.2537449754514</v>
      </c>
      <c r="BG204" s="22">
        <v>216.1919462738064</v>
      </c>
      <c r="BH204" s="22">
        <v>4.92743635232258</v>
      </c>
      <c r="BI204" s="22">
        <v>0</v>
      </c>
      <c r="BJ204" s="23">
        <v>1384.5907701930964</v>
      </c>
      <c r="BK204" s="24">
        <f>SUM(C204:BJ204)</f>
        <v>9099.617284235384</v>
      </c>
    </row>
    <row r="205" spans="1:63" s="30" customFormat="1" ht="15">
      <c r="A205" s="20"/>
      <c r="B205" s="8" t="s">
        <v>27</v>
      </c>
      <c r="C205" s="26">
        <f>SUM(C203:C204)</f>
        <v>0</v>
      </c>
      <c r="D205" s="26">
        <f aca="true" t="shared" si="21" ref="D205:BK205">SUM(D203:D204)</f>
        <v>23.14607705129032</v>
      </c>
      <c r="E205" s="26">
        <f t="shared" si="21"/>
        <v>0</v>
      </c>
      <c r="F205" s="26">
        <f t="shared" si="21"/>
        <v>0</v>
      </c>
      <c r="G205" s="26">
        <f t="shared" si="21"/>
        <v>0</v>
      </c>
      <c r="H205" s="26">
        <f t="shared" si="21"/>
        <v>78.17393325177424</v>
      </c>
      <c r="I205" s="26">
        <f t="shared" si="21"/>
        <v>97.68228599919352</v>
      </c>
      <c r="J205" s="26">
        <f t="shared" si="21"/>
        <v>1.9790132531290319</v>
      </c>
      <c r="K205" s="26">
        <f t="shared" si="21"/>
        <v>0</v>
      </c>
      <c r="L205" s="26">
        <f t="shared" si="21"/>
        <v>154.2318601137743</v>
      </c>
      <c r="M205" s="26">
        <f t="shared" si="21"/>
        <v>0</v>
      </c>
      <c r="N205" s="26">
        <f t="shared" si="21"/>
        <v>0</v>
      </c>
      <c r="O205" s="26">
        <f t="shared" si="21"/>
        <v>0</v>
      </c>
      <c r="P205" s="26">
        <f t="shared" si="21"/>
        <v>0</v>
      </c>
      <c r="Q205" s="26">
        <f t="shared" si="21"/>
        <v>0</v>
      </c>
      <c r="R205" s="26">
        <f t="shared" si="21"/>
        <v>44.64722337177421</v>
      </c>
      <c r="S205" s="26">
        <f t="shared" si="21"/>
        <v>101.04563998838708</v>
      </c>
      <c r="T205" s="26">
        <f t="shared" si="21"/>
        <v>0</v>
      </c>
      <c r="U205" s="26">
        <f t="shared" si="21"/>
        <v>0</v>
      </c>
      <c r="V205" s="26">
        <f t="shared" si="21"/>
        <v>48.37664787841934</v>
      </c>
      <c r="W205" s="26">
        <f t="shared" si="21"/>
        <v>0</v>
      </c>
      <c r="X205" s="26">
        <f t="shared" si="21"/>
        <v>0</v>
      </c>
      <c r="Y205" s="26">
        <f t="shared" si="21"/>
        <v>0</v>
      </c>
      <c r="Z205" s="26">
        <f t="shared" si="21"/>
        <v>0</v>
      </c>
      <c r="AA205" s="26">
        <f t="shared" si="21"/>
        <v>0</v>
      </c>
      <c r="AB205" s="26">
        <f t="shared" si="21"/>
        <v>0</v>
      </c>
      <c r="AC205" s="26">
        <f t="shared" si="21"/>
        <v>0</v>
      </c>
      <c r="AD205" s="26">
        <f t="shared" si="21"/>
        <v>0</v>
      </c>
      <c r="AE205" s="26">
        <f t="shared" si="21"/>
        <v>0</v>
      </c>
      <c r="AF205" s="26">
        <f t="shared" si="21"/>
        <v>0</v>
      </c>
      <c r="AG205" s="26">
        <f t="shared" si="21"/>
        <v>0</v>
      </c>
      <c r="AH205" s="26">
        <f t="shared" si="21"/>
        <v>0</v>
      </c>
      <c r="AI205" s="26">
        <f t="shared" si="21"/>
        <v>0</v>
      </c>
      <c r="AJ205" s="26">
        <f t="shared" si="21"/>
        <v>0</v>
      </c>
      <c r="AK205" s="26">
        <f t="shared" si="21"/>
        <v>0</v>
      </c>
      <c r="AL205" s="26">
        <f t="shared" si="21"/>
        <v>0</v>
      </c>
      <c r="AM205" s="26">
        <f t="shared" si="21"/>
        <v>0</v>
      </c>
      <c r="AN205" s="26">
        <f t="shared" si="21"/>
        <v>0</v>
      </c>
      <c r="AO205" s="26">
        <f t="shared" si="21"/>
        <v>0</v>
      </c>
      <c r="AP205" s="26">
        <f t="shared" si="21"/>
        <v>0</v>
      </c>
      <c r="AQ205" s="26">
        <f t="shared" si="21"/>
        <v>0</v>
      </c>
      <c r="AR205" s="26">
        <f t="shared" si="21"/>
        <v>0</v>
      </c>
      <c r="AS205" s="26">
        <f t="shared" si="21"/>
        <v>0</v>
      </c>
      <c r="AT205" s="26">
        <f t="shared" si="21"/>
        <v>0</v>
      </c>
      <c r="AU205" s="26">
        <f t="shared" si="21"/>
        <v>0</v>
      </c>
      <c r="AV205" s="26">
        <f t="shared" si="21"/>
        <v>1409.3168158887422</v>
      </c>
      <c r="AW205" s="26">
        <f t="shared" si="21"/>
        <v>572.4463336230293</v>
      </c>
      <c r="AX205" s="26">
        <f t="shared" si="21"/>
        <v>0.12609178464516127</v>
      </c>
      <c r="AY205" s="26">
        <f t="shared" si="21"/>
        <v>0.2676106073870967</v>
      </c>
      <c r="AZ205" s="26">
        <f t="shared" si="21"/>
        <v>3917.845229537646</v>
      </c>
      <c r="BA205" s="26">
        <f t="shared" si="21"/>
        <v>0</v>
      </c>
      <c r="BB205" s="26">
        <f t="shared" si="21"/>
        <v>0</v>
      </c>
      <c r="BC205" s="26">
        <f t="shared" si="21"/>
        <v>0</v>
      </c>
      <c r="BD205" s="26">
        <f t="shared" si="21"/>
        <v>0</v>
      </c>
      <c r="BE205" s="26">
        <f t="shared" si="21"/>
        <v>0</v>
      </c>
      <c r="BF205" s="26">
        <f t="shared" si="21"/>
        <v>1052.3121829465158</v>
      </c>
      <c r="BG205" s="26">
        <f t="shared" si="21"/>
        <v>216.4109258258064</v>
      </c>
      <c r="BH205" s="26">
        <f t="shared" si="21"/>
        <v>4.93232418832258</v>
      </c>
      <c r="BI205" s="26">
        <f t="shared" si="21"/>
        <v>0</v>
      </c>
      <c r="BJ205" s="26">
        <f t="shared" si="21"/>
        <v>1386.0043033453867</v>
      </c>
      <c r="BK205" s="26">
        <f t="shared" si="21"/>
        <v>9108.944498655223</v>
      </c>
    </row>
    <row r="206" spans="3:63" ht="15" customHeight="1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</row>
    <row r="207" spans="1:63" s="25" customFormat="1" ht="15">
      <c r="A207" s="20" t="s">
        <v>38</v>
      </c>
      <c r="B207" s="10" t="s">
        <v>39</v>
      </c>
      <c r="C207" s="3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4"/>
    </row>
    <row r="208" spans="1:63" s="25" customFormat="1" ht="15">
      <c r="A208" s="20" t="s">
        <v>7</v>
      </c>
      <c r="B208" s="14" t="s">
        <v>40</v>
      </c>
      <c r="C208" s="3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4"/>
    </row>
    <row r="209" spans="1:63" s="25" customFormat="1" ht="15">
      <c r="A209" s="20"/>
      <c r="B209" s="7" t="s">
        <v>262</v>
      </c>
      <c r="C209" s="21">
        <v>0</v>
      </c>
      <c r="D209" s="22">
        <v>0.7439539977317159</v>
      </c>
      <c r="E209" s="22">
        <v>0</v>
      </c>
      <c r="F209" s="22">
        <v>0</v>
      </c>
      <c r="G209" s="23">
        <v>0</v>
      </c>
      <c r="H209" s="21">
        <v>344.7127</v>
      </c>
      <c r="I209" s="22">
        <v>939.3245745277441</v>
      </c>
      <c r="J209" s="22">
        <v>8.6575</v>
      </c>
      <c r="K209" s="22">
        <v>0</v>
      </c>
      <c r="L209" s="23">
        <v>1069.5163</v>
      </c>
      <c r="M209" s="21">
        <v>0</v>
      </c>
      <c r="N209" s="22">
        <v>0</v>
      </c>
      <c r="O209" s="22">
        <v>0</v>
      </c>
      <c r="P209" s="22">
        <v>0</v>
      </c>
      <c r="Q209" s="23">
        <v>0</v>
      </c>
      <c r="R209" s="21">
        <v>129.9216</v>
      </c>
      <c r="S209" s="22">
        <v>56.7261</v>
      </c>
      <c r="T209" s="22">
        <v>0.0044</v>
      </c>
      <c r="U209" s="22">
        <v>0</v>
      </c>
      <c r="V209" s="23">
        <v>200.2586</v>
      </c>
      <c r="W209" s="21">
        <v>0</v>
      </c>
      <c r="X209" s="22">
        <v>0</v>
      </c>
      <c r="Y209" s="22">
        <v>0</v>
      </c>
      <c r="Z209" s="22">
        <v>0</v>
      </c>
      <c r="AA209" s="23">
        <v>0</v>
      </c>
      <c r="AB209" s="21">
        <v>0</v>
      </c>
      <c r="AC209" s="22">
        <v>0</v>
      </c>
      <c r="AD209" s="22">
        <v>0</v>
      </c>
      <c r="AE209" s="22">
        <v>0</v>
      </c>
      <c r="AF209" s="23">
        <v>0</v>
      </c>
      <c r="AG209" s="21">
        <v>0</v>
      </c>
      <c r="AH209" s="22">
        <v>0</v>
      </c>
      <c r="AI209" s="22">
        <v>0</v>
      </c>
      <c r="AJ209" s="22">
        <v>0</v>
      </c>
      <c r="AK209" s="23">
        <v>0</v>
      </c>
      <c r="AL209" s="21">
        <v>0</v>
      </c>
      <c r="AM209" s="22">
        <v>0</v>
      </c>
      <c r="AN209" s="22">
        <v>0</v>
      </c>
      <c r="AO209" s="22">
        <v>0</v>
      </c>
      <c r="AP209" s="23">
        <v>0</v>
      </c>
      <c r="AQ209" s="21">
        <v>0</v>
      </c>
      <c r="AR209" s="22">
        <v>0</v>
      </c>
      <c r="AS209" s="22">
        <v>0</v>
      </c>
      <c r="AT209" s="22">
        <v>0</v>
      </c>
      <c r="AU209" s="23">
        <v>0</v>
      </c>
      <c r="AV209" s="21">
        <v>0</v>
      </c>
      <c r="AW209" s="22">
        <v>0</v>
      </c>
      <c r="AX209" s="22">
        <v>0</v>
      </c>
      <c r="AY209" s="22">
        <v>0</v>
      </c>
      <c r="AZ209" s="23">
        <v>0</v>
      </c>
      <c r="BA209" s="21">
        <v>0</v>
      </c>
      <c r="BB209" s="22">
        <v>0</v>
      </c>
      <c r="BC209" s="22">
        <v>0</v>
      </c>
      <c r="BD209" s="22">
        <v>0</v>
      </c>
      <c r="BE209" s="23">
        <v>0</v>
      </c>
      <c r="BF209" s="21">
        <v>0</v>
      </c>
      <c r="BG209" s="22">
        <v>0</v>
      </c>
      <c r="BH209" s="22">
        <v>0</v>
      </c>
      <c r="BI209" s="22">
        <v>0</v>
      </c>
      <c r="BJ209" s="23">
        <v>0</v>
      </c>
      <c r="BK209" s="24">
        <f>SUM(C209:BJ209)</f>
        <v>2749.865728525476</v>
      </c>
    </row>
    <row r="210" spans="1:63" s="30" customFormat="1" ht="15">
      <c r="A210" s="20"/>
      <c r="B210" s="8" t="s">
        <v>9</v>
      </c>
      <c r="C210" s="26">
        <f>SUM(C209)</f>
        <v>0</v>
      </c>
      <c r="D210" s="26">
        <f aca="true" t="shared" si="22" ref="D210:BJ210">SUM(D209)</f>
        <v>0.7439539977317159</v>
      </c>
      <c r="E210" s="26">
        <f t="shared" si="22"/>
        <v>0</v>
      </c>
      <c r="F210" s="26">
        <f t="shared" si="22"/>
        <v>0</v>
      </c>
      <c r="G210" s="26">
        <f t="shared" si="22"/>
        <v>0</v>
      </c>
      <c r="H210" s="26">
        <f t="shared" si="22"/>
        <v>344.7127</v>
      </c>
      <c r="I210" s="26">
        <f t="shared" si="22"/>
        <v>939.3245745277441</v>
      </c>
      <c r="J210" s="26">
        <f t="shared" si="22"/>
        <v>8.6575</v>
      </c>
      <c r="K210" s="26">
        <f t="shared" si="22"/>
        <v>0</v>
      </c>
      <c r="L210" s="26">
        <f t="shared" si="22"/>
        <v>1069.5163</v>
      </c>
      <c r="M210" s="26">
        <f t="shared" si="22"/>
        <v>0</v>
      </c>
      <c r="N210" s="26">
        <f t="shared" si="22"/>
        <v>0</v>
      </c>
      <c r="O210" s="26">
        <f t="shared" si="22"/>
        <v>0</v>
      </c>
      <c r="P210" s="26">
        <f t="shared" si="22"/>
        <v>0</v>
      </c>
      <c r="Q210" s="26">
        <f t="shared" si="22"/>
        <v>0</v>
      </c>
      <c r="R210" s="26">
        <f t="shared" si="22"/>
        <v>129.9216</v>
      </c>
      <c r="S210" s="26">
        <f t="shared" si="22"/>
        <v>56.7261</v>
      </c>
      <c r="T210" s="26">
        <f t="shared" si="22"/>
        <v>0.0044</v>
      </c>
      <c r="U210" s="26">
        <f t="shared" si="22"/>
        <v>0</v>
      </c>
      <c r="V210" s="26">
        <f t="shared" si="22"/>
        <v>200.2586</v>
      </c>
      <c r="W210" s="26">
        <f t="shared" si="22"/>
        <v>0</v>
      </c>
      <c r="X210" s="26">
        <f t="shared" si="22"/>
        <v>0</v>
      </c>
      <c r="Y210" s="26">
        <f t="shared" si="22"/>
        <v>0</v>
      </c>
      <c r="Z210" s="26">
        <f t="shared" si="22"/>
        <v>0</v>
      </c>
      <c r="AA210" s="26">
        <f t="shared" si="22"/>
        <v>0</v>
      </c>
      <c r="AB210" s="26">
        <f t="shared" si="22"/>
        <v>0</v>
      </c>
      <c r="AC210" s="26">
        <f t="shared" si="22"/>
        <v>0</v>
      </c>
      <c r="AD210" s="26">
        <f t="shared" si="22"/>
        <v>0</v>
      </c>
      <c r="AE210" s="26">
        <f t="shared" si="22"/>
        <v>0</v>
      </c>
      <c r="AF210" s="26">
        <f t="shared" si="22"/>
        <v>0</v>
      </c>
      <c r="AG210" s="26">
        <f t="shared" si="22"/>
        <v>0</v>
      </c>
      <c r="AH210" s="26">
        <f t="shared" si="22"/>
        <v>0</v>
      </c>
      <c r="AI210" s="26">
        <f t="shared" si="22"/>
        <v>0</v>
      </c>
      <c r="AJ210" s="26">
        <f t="shared" si="22"/>
        <v>0</v>
      </c>
      <c r="AK210" s="26">
        <f t="shared" si="22"/>
        <v>0</v>
      </c>
      <c r="AL210" s="26">
        <f t="shared" si="22"/>
        <v>0</v>
      </c>
      <c r="AM210" s="26">
        <f t="shared" si="22"/>
        <v>0</v>
      </c>
      <c r="AN210" s="26">
        <f t="shared" si="22"/>
        <v>0</v>
      </c>
      <c r="AO210" s="26">
        <f t="shared" si="22"/>
        <v>0</v>
      </c>
      <c r="AP210" s="26">
        <f t="shared" si="22"/>
        <v>0</v>
      </c>
      <c r="AQ210" s="26">
        <f t="shared" si="22"/>
        <v>0</v>
      </c>
      <c r="AR210" s="26">
        <f t="shared" si="22"/>
        <v>0</v>
      </c>
      <c r="AS210" s="26">
        <f t="shared" si="22"/>
        <v>0</v>
      </c>
      <c r="AT210" s="26">
        <f t="shared" si="22"/>
        <v>0</v>
      </c>
      <c r="AU210" s="26">
        <f t="shared" si="22"/>
        <v>0</v>
      </c>
      <c r="AV210" s="26">
        <f t="shared" si="22"/>
        <v>0</v>
      </c>
      <c r="AW210" s="26">
        <f t="shared" si="22"/>
        <v>0</v>
      </c>
      <c r="AX210" s="26">
        <f t="shared" si="22"/>
        <v>0</v>
      </c>
      <c r="AY210" s="26">
        <f t="shared" si="22"/>
        <v>0</v>
      </c>
      <c r="AZ210" s="26">
        <f t="shared" si="22"/>
        <v>0</v>
      </c>
      <c r="BA210" s="26">
        <f t="shared" si="22"/>
        <v>0</v>
      </c>
      <c r="BB210" s="26">
        <f t="shared" si="22"/>
        <v>0</v>
      </c>
      <c r="BC210" s="26">
        <f t="shared" si="22"/>
        <v>0</v>
      </c>
      <c r="BD210" s="26">
        <f t="shared" si="22"/>
        <v>0</v>
      </c>
      <c r="BE210" s="26">
        <f t="shared" si="22"/>
        <v>0</v>
      </c>
      <c r="BF210" s="26">
        <f t="shared" si="22"/>
        <v>0</v>
      </c>
      <c r="BG210" s="26">
        <f t="shared" si="22"/>
        <v>0</v>
      </c>
      <c r="BH210" s="26">
        <f t="shared" si="22"/>
        <v>0</v>
      </c>
      <c r="BI210" s="26">
        <f t="shared" si="22"/>
        <v>0</v>
      </c>
      <c r="BJ210" s="26">
        <f t="shared" si="22"/>
        <v>0</v>
      </c>
      <c r="BK210" s="29">
        <f>SUM(BK209)</f>
        <v>2749.865728525476</v>
      </c>
    </row>
    <row r="211" spans="1:63" s="25" customFormat="1" ht="15">
      <c r="A211" s="20" t="s">
        <v>10</v>
      </c>
      <c r="B211" s="5" t="s">
        <v>41</v>
      </c>
      <c r="C211" s="32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4"/>
    </row>
    <row r="212" spans="1:66" s="25" customFormat="1" ht="15">
      <c r="A212" s="20"/>
      <c r="B212" s="7" t="s">
        <v>263</v>
      </c>
      <c r="C212" s="21">
        <v>0</v>
      </c>
      <c r="D212" s="22">
        <v>9.221855010200002</v>
      </c>
      <c r="E212" s="22">
        <v>0</v>
      </c>
      <c r="F212" s="22">
        <v>0</v>
      </c>
      <c r="G212" s="23">
        <v>0</v>
      </c>
      <c r="H212" s="21">
        <v>0.3012</v>
      </c>
      <c r="I212" s="22">
        <v>0.32696665274999326</v>
      </c>
      <c r="J212" s="22">
        <v>0</v>
      </c>
      <c r="K212" s="22">
        <v>0</v>
      </c>
      <c r="L212" s="23">
        <v>0.3711</v>
      </c>
      <c r="M212" s="21">
        <v>0</v>
      </c>
      <c r="N212" s="22">
        <v>0</v>
      </c>
      <c r="O212" s="22">
        <v>0</v>
      </c>
      <c r="P212" s="22">
        <v>0</v>
      </c>
      <c r="Q212" s="23">
        <v>0</v>
      </c>
      <c r="R212" s="21">
        <v>0.0653</v>
      </c>
      <c r="S212" s="22">
        <v>9.4502</v>
      </c>
      <c r="T212" s="22">
        <v>0</v>
      </c>
      <c r="U212" s="22">
        <v>0</v>
      </c>
      <c r="V212" s="23">
        <v>0.0978</v>
      </c>
      <c r="W212" s="21">
        <v>0</v>
      </c>
      <c r="X212" s="22">
        <v>0</v>
      </c>
      <c r="Y212" s="22">
        <v>0</v>
      </c>
      <c r="Z212" s="22">
        <v>0</v>
      </c>
      <c r="AA212" s="23">
        <v>0</v>
      </c>
      <c r="AB212" s="21">
        <v>0</v>
      </c>
      <c r="AC212" s="22">
        <v>0</v>
      </c>
      <c r="AD212" s="22">
        <v>0</v>
      </c>
      <c r="AE212" s="22">
        <v>0</v>
      </c>
      <c r="AF212" s="23">
        <v>0</v>
      </c>
      <c r="AG212" s="21">
        <v>0</v>
      </c>
      <c r="AH212" s="22">
        <v>0</v>
      </c>
      <c r="AI212" s="22">
        <v>0</v>
      </c>
      <c r="AJ212" s="22">
        <v>0</v>
      </c>
      <c r="AK212" s="23">
        <v>0</v>
      </c>
      <c r="AL212" s="21">
        <v>0</v>
      </c>
      <c r="AM212" s="22">
        <v>0</v>
      </c>
      <c r="AN212" s="22">
        <v>0</v>
      </c>
      <c r="AO212" s="22">
        <v>0</v>
      </c>
      <c r="AP212" s="23">
        <v>0</v>
      </c>
      <c r="AQ212" s="21">
        <v>0</v>
      </c>
      <c r="AR212" s="22">
        <v>0</v>
      </c>
      <c r="AS212" s="22">
        <v>0</v>
      </c>
      <c r="AT212" s="22">
        <v>0</v>
      </c>
      <c r="AU212" s="23">
        <v>0</v>
      </c>
      <c r="AV212" s="21">
        <v>0</v>
      </c>
      <c r="AW212" s="22">
        <v>0</v>
      </c>
      <c r="AX212" s="22">
        <v>0</v>
      </c>
      <c r="AY212" s="22">
        <v>0</v>
      </c>
      <c r="AZ212" s="23">
        <v>0</v>
      </c>
      <c r="BA212" s="21">
        <v>0</v>
      </c>
      <c r="BB212" s="22">
        <v>0</v>
      </c>
      <c r="BC212" s="22">
        <v>0</v>
      </c>
      <c r="BD212" s="22">
        <v>0</v>
      </c>
      <c r="BE212" s="23">
        <v>0</v>
      </c>
      <c r="BF212" s="21">
        <v>0</v>
      </c>
      <c r="BG212" s="22">
        <v>0</v>
      </c>
      <c r="BH212" s="22">
        <v>0</v>
      </c>
      <c r="BI212" s="22">
        <v>0</v>
      </c>
      <c r="BJ212" s="23">
        <v>0</v>
      </c>
      <c r="BK212" s="24">
        <f aca="true" t="shared" si="23" ref="BK212:BK228">SUM(C212:BJ212)</f>
        <v>19.834421662949996</v>
      </c>
      <c r="BN212" s="60"/>
    </row>
    <row r="213" spans="1:66" s="25" customFormat="1" ht="15">
      <c r="A213" s="20"/>
      <c r="B213" s="7" t="s">
        <v>264</v>
      </c>
      <c r="C213" s="21">
        <v>0</v>
      </c>
      <c r="D213" s="22">
        <v>1.2384549955912907</v>
      </c>
      <c r="E213" s="22">
        <v>0</v>
      </c>
      <c r="F213" s="22">
        <v>0</v>
      </c>
      <c r="G213" s="23">
        <v>0</v>
      </c>
      <c r="H213" s="21">
        <v>1.546</v>
      </c>
      <c r="I213" s="22">
        <v>2.4889788038841947</v>
      </c>
      <c r="J213" s="22">
        <v>0.002</v>
      </c>
      <c r="K213" s="22">
        <v>0</v>
      </c>
      <c r="L213" s="23">
        <v>0.398</v>
      </c>
      <c r="M213" s="21">
        <v>0</v>
      </c>
      <c r="N213" s="22">
        <v>0</v>
      </c>
      <c r="O213" s="22">
        <v>0</v>
      </c>
      <c r="P213" s="22">
        <v>0</v>
      </c>
      <c r="Q213" s="23">
        <v>0</v>
      </c>
      <c r="R213" s="21">
        <v>1.1817</v>
      </c>
      <c r="S213" s="22">
        <v>0.0176</v>
      </c>
      <c r="T213" s="22">
        <v>0</v>
      </c>
      <c r="U213" s="22">
        <v>0</v>
      </c>
      <c r="V213" s="23">
        <v>0.1336</v>
      </c>
      <c r="W213" s="21">
        <v>0</v>
      </c>
      <c r="X213" s="22">
        <v>0</v>
      </c>
      <c r="Y213" s="22">
        <v>0</v>
      </c>
      <c r="Z213" s="22">
        <v>0</v>
      </c>
      <c r="AA213" s="23">
        <v>0</v>
      </c>
      <c r="AB213" s="21">
        <v>0</v>
      </c>
      <c r="AC213" s="22">
        <v>0</v>
      </c>
      <c r="AD213" s="22">
        <v>0</v>
      </c>
      <c r="AE213" s="22">
        <v>0</v>
      </c>
      <c r="AF213" s="23">
        <v>0</v>
      </c>
      <c r="AG213" s="21">
        <v>0</v>
      </c>
      <c r="AH213" s="22">
        <v>0</v>
      </c>
      <c r="AI213" s="22">
        <v>0</v>
      </c>
      <c r="AJ213" s="22">
        <v>0</v>
      </c>
      <c r="AK213" s="23">
        <v>0</v>
      </c>
      <c r="AL213" s="21">
        <v>0</v>
      </c>
      <c r="AM213" s="22">
        <v>0</v>
      </c>
      <c r="AN213" s="22">
        <v>0</v>
      </c>
      <c r="AO213" s="22">
        <v>0</v>
      </c>
      <c r="AP213" s="23">
        <v>0</v>
      </c>
      <c r="AQ213" s="21">
        <v>0</v>
      </c>
      <c r="AR213" s="22">
        <v>0</v>
      </c>
      <c r="AS213" s="22">
        <v>0</v>
      </c>
      <c r="AT213" s="22">
        <v>0</v>
      </c>
      <c r="AU213" s="23">
        <v>0</v>
      </c>
      <c r="AV213" s="21">
        <v>0</v>
      </c>
      <c r="AW213" s="22">
        <v>0</v>
      </c>
      <c r="AX213" s="22">
        <v>0</v>
      </c>
      <c r="AY213" s="22">
        <v>0</v>
      </c>
      <c r="AZ213" s="23">
        <v>0</v>
      </c>
      <c r="BA213" s="21">
        <v>0</v>
      </c>
      <c r="BB213" s="22">
        <v>0</v>
      </c>
      <c r="BC213" s="22">
        <v>0</v>
      </c>
      <c r="BD213" s="22">
        <v>0</v>
      </c>
      <c r="BE213" s="23">
        <v>0</v>
      </c>
      <c r="BF213" s="21">
        <v>0</v>
      </c>
      <c r="BG213" s="22">
        <v>0</v>
      </c>
      <c r="BH213" s="22">
        <v>0</v>
      </c>
      <c r="BI213" s="22">
        <v>0</v>
      </c>
      <c r="BJ213" s="23">
        <v>0</v>
      </c>
      <c r="BK213" s="24">
        <f t="shared" si="23"/>
        <v>7.0063337994754855</v>
      </c>
      <c r="BN213" s="60"/>
    </row>
    <row r="214" spans="1:66" s="25" customFormat="1" ht="15">
      <c r="A214" s="20"/>
      <c r="B214" s="7" t="s">
        <v>265</v>
      </c>
      <c r="C214" s="21">
        <v>0</v>
      </c>
      <c r="D214" s="22">
        <v>1.735142399350645</v>
      </c>
      <c r="E214" s="22">
        <v>0</v>
      </c>
      <c r="F214" s="22">
        <v>0</v>
      </c>
      <c r="G214" s="23">
        <v>0</v>
      </c>
      <c r="H214" s="21">
        <v>1.304</v>
      </c>
      <c r="I214" s="22">
        <v>7.266652069280003</v>
      </c>
      <c r="J214" s="22">
        <v>0.0008</v>
      </c>
      <c r="K214" s="22">
        <v>0</v>
      </c>
      <c r="L214" s="23">
        <v>1.5043</v>
      </c>
      <c r="M214" s="21">
        <v>0</v>
      </c>
      <c r="N214" s="22">
        <v>0</v>
      </c>
      <c r="O214" s="22">
        <v>0</v>
      </c>
      <c r="P214" s="22">
        <v>0</v>
      </c>
      <c r="Q214" s="23">
        <v>0</v>
      </c>
      <c r="R214" s="21">
        <v>0.4004</v>
      </c>
      <c r="S214" s="22">
        <v>0.0016</v>
      </c>
      <c r="T214" s="22">
        <v>0</v>
      </c>
      <c r="U214" s="22">
        <v>0</v>
      </c>
      <c r="V214" s="23">
        <v>0.0848</v>
      </c>
      <c r="W214" s="21">
        <v>0</v>
      </c>
      <c r="X214" s="22">
        <v>0</v>
      </c>
      <c r="Y214" s="22">
        <v>0</v>
      </c>
      <c r="Z214" s="22">
        <v>0</v>
      </c>
      <c r="AA214" s="23">
        <v>0</v>
      </c>
      <c r="AB214" s="21">
        <v>0</v>
      </c>
      <c r="AC214" s="22">
        <v>0</v>
      </c>
      <c r="AD214" s="22">
        <v>0</v>
      </c>
      <c r="AE214" s="22">
        <v>0</v>
      </c>
      <c r="AF214" s="23">
        <v>0</v>
      </c>
      <c r="AG214" s="21">
        <v>0</v>
      </c>
      <c r="AH214" s="22">
        <v>0</v>
      </c>
      <c r="AI214" s="22">
        <v>0</v>
      </c>
      <c r="AJ214" s="22">
        <v>0</v>
      </c>
      <c r="AK214" s="23">
        <v>0</v>
      </c>
      <c r="AL214" s="21">
        <v>0</v>
      </c>
      <c r="AM214" s="22">
        <v>0</v>
      </c>
      <c r="AN214" s="22">
        <v>0</v>
      </c>
      <c r="AO214" s="22">
        <v>0</v>
      </c>
      <c r="AP214" s="23">
        <v>0</v>
      </c>
      <c r="AQ214" s="21">
        <v>0</v>
      </c>
      <c r="AR214" s="22">
        <v>0</v>
      </c>
      <c r="AS214" s="22">
        <v>0</v>
      </c>
      <c r="AT214" s="22">
        <v>0</v>
      </c>
      <c r="AU214" s="23">
        <v>0</v>
      </c>
      <c r="AV214" s="21">
        <v>0</v>
      </c>
      <c r="AW214" s="22">
        <v>0</v>
      </c>
      <c r="AX214" s="22">
        <v>0</v>
      </c>
      <c r="AY214" s="22">
        <v>0</v>
      </c>
      <c r="AZ214" s="23">
        <v>0</v>
      </c>
      <c r="BA214" s="21">
        <v>0</v>
      </c>
      <c r="BB214" s="22">
        <v>0</v>
      </c>
      <c r="BC214" s="22">
        <v>0</v>
      </c>
      <c r="BD214" s="22">
        <v>0</v>
      </c>
      <c r="BE214" s="23">
        <v>0</v>
      </c>
      <c r="BF214" s="21">
        <v>0</v>
      </c>
      <c r="BG214" s="22">
        <v>0</v>
      </c>
      <c r="BH214" s="22">
        <v>0</v>
      </c>
      <c r="BI214" s="22">
        <v>0</v>
      </c>
      <c r="BJ214" s="23">
        <v>0</v>
      </c>
      <c r="BK214" s="24">
        <f t="shared" si="23"/>
        <v>12.297694468630647</v>
      </c>
      <c r="BN214" s="60"/>
    </row>
    <row r="215" spans="1:66" s="25" customFormat="1" ht="15">
      <c r="A215" s="20"/>
      <c r="B215" s="7" t="s">
        <v>266</v>
      </c>
      <c r="C215" s="21">
        <v>0</v>
      </c>
      <c r="D215" s="22">
        <v>0.34483463093516137</v>
      </c>
      <c r="E215" s="22">
        <v>0</v>
      </c>
      <c r="F215" s="22">
        <v>0</v>
      </c>
      <c r="G215" s="23">
        <v>0</v>
      </c>
      <c r="H215" s="21">
        <v>0.5726</v>
      </c>
      <c r="I215" s="22">
        <v>0.060373487459032066</v>
      </c>
      <c r="J215" s="22">
        <v>0.0008</v>
      </c>
      <c r="K215" s="22">
        <v>0</v>
      </c>
      <c r="L215" s="23">
        <v>0.5557</v>
      </c>
      <c r="M215" s="21">
        <v>0</v>
      </c>
      <c r="N215" s="22">
        <v>0</v>
      </c>
      <c r="O215" s="22">
        <v>0</v>
      </c>
      <c r="P215" s="22">
        <v>0</v>
      </c>
      <c r="Q215" s="23">
        <v>0</v>
      </c>
      <c r="R215" s="21">
        <v>0.1782</v>
      </c>
      <c r="S215" s="22">
        <v>0</v>
      </c>
      <c r="T215" s="22">
        <v>0</v>
      </c>
      <c r="U215" s="22">
        <v>0</v>
      </c>
      <c r="V215" s="23">
        <v>0.2353</v>
      </c>
      <c r="W215" s="21">
        <v>0</v>
      </c>
      <c r="X215" s="22">
        <v>0</v>
      </c>
      <c r="Y215" s="22">
        <v>0</v>
      </c>
      <c r="Z215" s="22">
        <v>0</v>
      </c>
      <c r="AA215" s="23">
        <v>0</v>
      </c>
      <c r="AB215" s="21">
        <v>0</v>
      </c>
      <c r="AC215" s="22">
        <v>0</v>
      </c>
      <c r="AD215" s="22">
        <v>0</v>
      </c>
      <c r="AE215" s="22">
        <v>0</v>
      </c>
      <c r="AF215" s="23">
        <v>0</v>
      </c>
      <c r="AG215" s="21">
        <v>0</v>
      </c>
      <c r="AH215" s="22">
        <v>0</v>
      </c>
      <c r="AI215" s="22">
        <v>0</v>
      </c>
      <c r="AJ215" s="22">
        <v>0</v>
      </c>
      <c r="AK215" s="23">
        <v>0</v>
      </c>
      <c r="AL215" s="21">
        <v>0</v>
      </c>
      <c r="AM215" s="22">
        <v>0</v>
      </c>
      <c r="AN215" s="22">
        <v>0</v>
      </c>
      <c r="AO215" s="22">
        <v>0</v>
      </c>
      <c r="AP215" s="23">
        <v>0</v>
      </c>
      <c r="AQ215" s="21">
        <v>0</v>
      </c>
      <c r="AR215" s="22">
        <v>0</v>
      </c>
      <c r="AS215" s="22">
        <v>0</v>
      </c>
      <c r="AT215" s="22">
        <v>0</v>
      </c>
      <c r="AU215" s="23">
        <v>0</v>
      </c>
      <c r="AV215" s="21">
        <v>0</v>
      </c>
      <c r="AW215" s="22">
        <v>0</v>
      </c>
      <c r="AX215" s="22">
        <v>0</v>
      </c>
      <c r="AY215" s="22">
        <v>0</v>
      </c>
      <c r="AZ215" s="23">
        <v>0</v>
      </c>
      <c r="BA215" s="21">
        <v>0</v>
      </c>
      <c r="BB215" s="22">
        <v>0</v>
      </c>
      <c r="BC215" s="22">
        <v>0</v>
      </c>
      <c r="BD215" s="22">
        <v>0</v>
      </c>
      <c r="BE215" s="23">
        <v>0</v>
      </c>
      <c r="BF215" s="21">
        <v>0</v>
      </c>
      <c r="BG215" s="22">
        <v>0</v>
      </c>
      <c r="BH215" s="22">
        <v>0</v>
      </c>
      <c r="BI215" s="22">
        <v>0</v>
      </c>
      <c r="BJ215" s="23">
        <v>0</v>
      </c>
      <c r="BK215" s="24">
        <f>SUM(C215:BJ215)</f>
        <v>1.9478081183941933</v>
      </c>
      <c r="BN215" s="60"/>
    </row>
    <row r="216" spans="1:66" s="25" customFormat="1" ht="15">
      <c r="A216" s="20"/>
      <c r="B216" s="7" t="s">
        <v>267</v>
      </c>
      <c r="C216" s="21">
        <v>0</v>
      </c>
      <c r="D216" s="22">
        <v>0.9522539436246132</v>
      </c>
      <c r="E216" s="22">
        <v>0</v>
      </c>
      <c r="F216" s="22">
        <v>0</v>
      </c>
      <c r="G216" s="23">
        <v>0</v>
      </c>
      <c r="H216" s="21">
        <v>3.2707</v>
      </c>
      <c r="I216" s="22">
        <v>12.17656613436184</v>
      </c>
      <c r="J216" s="22">
        <v>0.0015</v>
      </c>
      <c r="K216" s="22">
        <v>0</v>
      </c>
      <c r="L216" s="23">
        <v>12.5602</v>
      </c>
      <c r="M216" s="21">
        <v>0</v>
      </c>
      <c r="N216" s="22">
        <v>0</v>
      </c>
      <c r="O216" s="22">
        <v>0</v>
      </c>
      <c r="P216" s="22">
        <v>0</v>
      </c>
      <c r="Q216" s="23">
        <v>0</v>
      </c>
      <c r="R216" s="21">
        <v>1.2866</v>
      </c>
      <c r="S216" s="22">
        <v>0.0198</v>
      </c>
      <c r="T216" s="22">
        <v>0</v>
      </c>
      <c r="U216" s="22">
        <v>0</v>
      </c>
      <c r="V216" s="23">
        <v>1.1479</v>
      </c>
      <c r="W216" s="21">
        <v>0</v>
      </c>
      <c r="X216" s="22">
        <v>0</v>
      </c>
      <c r="Y216" s="22">
        <v>0</v>
      </c>
      <c r="Z216" s="22">
        <v>0</v>
      </c>
      <c r="AA216" s="23">
        <v>0</v>
      </c>
      <c r="AB216" s="21">
        <v>0</v>
      </c>
      <c r="AC216" s="22">
        <v>0</v>
      </c>
      <c r="AD216" s="22">
        <v>0</v>
      </c>
      <c r="AE216" s="22">
        <v>0</v>
      </c>
      <c r="AF216" s="23">
        <v>0</v>
      </c>
      <c r="AG216" s="21">
        <v>0</v>
      </c>
      <c r="AH216" s="22">
        <v>0</v>
      </c>
      <c r="AI216" s="22">
        <v>0</v>
      </c>
      <c r="AJ216" s="22">
        <v>0</v>
      </c>
      <c r="AK216" s="23">
        <v>0</v>
      </c>
      <c r="AL216" s="21">
        <v>0</v>
      </c>
      <c r="AM216" s="22">
        <v>0</v>
      </c>
      <c r="AN216" s="22">
        <v>0</v>
      </c>
      <c r="AO216" s="22">
        <v>0</v>
      </c>
      <c r="AP216" s="23">
        <v>0</v>
      </c>
      <c r="AQ216" s="21">
        <v>0</v>
      </c>
      <c r="AR216" s="22">
        <v>0</v>
      </c>
      <c r="AS216" s="22">
        <v>0</v>
      </c>
      <c r="AT216" s="22">
        <v>0</v>
      </c>
      <c r="AU216" s="23">
        <v>0</v>
      </c>
      <c r="AV216" s="21">
        <v>0</v>
      </c>
      <c r="AW216" s="22">
        <v>0</v>
      </c>
      <c r="AX216" s="22">
        <v>0</v>
      </c>
      <c r="AY216" s="22">
        <v>0</v>
      </c>
      <c r="AZ216" s="23">
        <v>0</v>
      </c>
      <c r="BA216" s="21">
        <v>0</v>
      </c>
      <c r="BB216" s="22">
        <v>0</v>
      </c>
      <c r="BC216" s="22">
        <v>0</v>
      </c>
      <c r="BD216" s="22">
        <v>0</v>
      </c>
      <c r="BE216" s="23">
        <v>0</v>
      </c>
      <c r="BF216" s="21">
        <v>0</v>
      </c>
      <c r="BG216" s="22">
        <v>0</v>
      </c>
      <c r="BH216" s="22">
        <v>0</v>
      </c>
      <c r="BI216" s="22">
        <v>0</v>
      </c>
      <c r="BJ216" s="23">
        <v>0</v>
      </c>
      <c r="BK216" s="24">
        <f t="shared" si="23"/>
        <v>31.415520077986454</v>
      </c>
      <c r="BN216" s="60"/>
    </row>
    <row r="217" spans="1:66" s="25" customFormat="1" ht="15">
      <c r="A217" s="20"/>
      <c r="B217" s="7" t="s">
        <v>268</v>
      </c>
      <c r="C217" s="21">
        <v>0</v>
      </c>
      <c r="D217" s="22">
        <v>0.6495943164764518</v>
      </c>
      <c r="E217" s="22">
        <v>0</v>
      </c>
      <c r="F217" s="22">
        <v>0</v>
      </c>
      <c r="G217" s="23">
        <v>0</v>
      </c>
      <c r="H217" s="21">
        <v>0.5225</v>
      </c>
      <c r="I217" s="22">
        <v>0.7299955381722577</v>
      </c>
      <c r="J217" s="22">
        <v>0</v>
      </c>
      <c r="K217" s="22">
        <v>0</v>
      </c>
      <c r="L217" s="23">
        <v>2.171</v>
      </c>
      <c r="M217" s="21">
        <v>0</v>
      </c>
      <c r="N217" s="22">
        <v>0</v>
      </c>
      <c r="O217" s="22">
        <v>0</v>
      </c>
      <c r="P217" s="22">
        <v>0</v>
      </c>
      <c r="Q217" s="23">
        <v>0</v>
      </c>
      <c r="R217" s="21">
        <v>0.2337</v>
      </c>
      <c r="S217" s="22">
        <v>0</v>
      </c>
      <c r="T217" s="22">
        <v>0</v>
      </c>
      <c r="U217" s="22">
        <v>0</v>
      </c>
      <c r="V217" s="23">
        <v>0.2331</v>
      </c>
      <c r="W217" s="21">
        <v>0</v>
      </c>
      <c r="X217" s="22">
        <v>0</v>
      </c>
      <c r="Y217" s="22">
        <v>0</v>
      </c>
      <c r="Z217" s="22">
        <v>0</v>
      </c>
      <c r="AA217" s="23">
        <v>0</v>
      </c>
      <c r="AB217" s="21">
        <v>0</v>
      </c>
      <c r="AC217" s="22">
        <v>0</v>
      </c>
      <c r="AD217" s="22">
        <v>0</v>
      </c>
      <c r="AE217" s="22">
        <v>0</v>
      </c>
      <c r="AF217" s="23">
        <v>0</v>
      </c>
      <c r="AG217" s="21">
        <v>0</v>
      </c>
      <c r="AH217" s="22">
        <v>0</v>
      </c>
      <c r="AI217" s="22">
        <v>0</v>
      </c>
      <c r="AJ217" s="22">
        <v>0</v>
      </c>
      <c r="AK217" s="23">
        <v>0</v>
      </c>
      <c r="AL217" s="21">
        <v>0</v>
      </c>
      <c r="AM217" s="22">
        <v>0</v>
      </c>
      <c r="AN217" s="22">
        <v>0</v>
      </c>
      <c r="AO217" s="22">
        <v>0</v>
      </c>
      <c r="AP217" s="23">
        <v>0</v>
      </c>
      <c r="AQ217" s="21">
        <v>0</v>
      </c>
      <c r="AR217" s="22">
        <v>0</v>
      </c>
      <c r="AS217" s="22">
        <v>0</v>
      </c>
      <c r="AT217" s="22">
        <v>0</v>
      </c>
      <c r="AU217" s="23">
        <v>0</v>
      </c>
      <c r="AV217" s="21">
        <v>0</v>
      </c>
      <c r="AW217" s="22">
        <v>0</v>
      </c>
      <c r="AX217" s="22">
        <v>0</v>
      </c>
      <c r="AY217" s="22">
        <v>0</v>
      </c>
      <c r="AZ217" s="23">
        <v>0</v>
      </c>
      <c r="BA217" s="21">
        <v>0</v>
      </c>
      <c r="BB217" s="22">
        <v>0</v>
      </c>
      <c r="BC217" s="22">
        <v>0</v>
      </c>
      <c r="BD217" s="22">
        <v>0</v>
      </c>
      <c r="BE217" s="23">
        <v>0</v>
      </c>
      <c r="BF217" s="21">
        <v>0</v>
      </c>
      <c r="BG217" s="22">
        <v>0</v>
      </c>
      <c r="BH217" s="22">
        <v>0</v>
      </c>
      <c r="BI217" s="22">
        <v>0</v>
      </c>
      <c r="BJ217" s="23">
        <v>0</v>
      </c>
      <c r="BK217" s="24">
        <f t="shared" si="23"/>
        <v>4.539889854648709</v>
      </c>
      <c r="BN217" s="60"/>
    </row>
    <row r="218" spans="1:66" s="25" customFormat="1" ht="15">
      <c r="A218" s="20"/>
      <c r="B218" s="7" t="s">
        <v>269</v>
      </c>
      <c r="C218" s="21">
        <v>0</v>
      </c>
      <c r="D218" s="22">
        <v>48.770166065210745</v>
      </c>
      <c r="E218" s="22">
        <v>0</v>
      </c>
      <c r="F218" s="22">
        <v>0</v>
      </c>
      <c r="G218" s="23">
        <v>0</v>
      </c>
      <c r="H218" s="21">
        <v>20.9375</v>
      </c>
      <c r="I218" s="22">
        <v>6450.473420377065</v>
      </c>
      <c r="J218" s="22">
        <v>3.8621000000000003</v>
      </c>
      <c r="K218" s="22">
        <v>0</v>
      </c>
      <c r="L218" s="23">
        <v>85.3404</v>
      </c>
      <c r="M218" s="21">
        <v>0</v>
      </c>
      <c r="N218" s="22">
        <v>0</v>
      </c>
      <c r="O218" s="22">
        <v>0</v>
      </c>
      <c r="P218" s="22">
        <v>0</v>
      </c>
      <c r="Q218" s="23">
        <v>0</v>
      </c>
      <c r="R218" s="21">
        <v>8.4385</v>
      </c>
      <c r="S218" s="22">
        <v>5.5514</v>
      </c>
      <c r="T218" s="22">
        <v>0</v>
      </c>
      <c r="U218" s="22">
        <v>0</v>
      </c>
      <c r="V218" s="23">
        <v>11.9326</v>
      </c>
      <c r="W218" s="21">
        <v>0</v>
      </c>
      <c r="X218" s="22">
        <v>0</v>
      </c>
      <c r="Y218" s="22">
        <v>0</v>
      </c>
      <c r="Z218" s="22">
        <v>0</v>
      </c>
      <c r="AA218" s="23">
        <v>0</v>
      </c>
      <c r="AB218" s="21">
        <v>0</v>
      </c>
      <c r="AC218" s="22">
        <v>0</v>
      </c>
      <c r="AD218" s="22">
        <v>0</v>
      </c>
      <c r="AE218" s="22">
        <v>0</v>
      </c>
      <c r="AF218" s="23">
        <v>0</v>
      </c>
      <c r="AG218" s="21">
        <v>0</v>
      </c>
      <c r="AH218" s="22">
        <v>0</v>
      </c>
      <c r="AI218" s="22">
        <v>0</v>
      </c>
      <c r="AJ218" s="22">
        <v>0</v>
      </c>
      <c r="AK218" s="23">
        <v>0</v>
      </c>
      <c r="AL218" s="21">
        <v>0</v>
      </c>
      <c r="AM218" s="22">
        <v>0</v>
      </c>
      <c r="AN218" s="22">
        <v>0</v>
      </c>
      <c r="AO218" s="22">
        <v>0</v>
      </c>
      <c r="AP218" s="23">
        <v>0</v>
      </c>
      <c r="AQ218" s="21">
        <v>0</v>
      </c>
      <c r="AR218" s="22">
        <v>0</v>
      </c>
      <c r="AS218" s="22">
        <v>0</v>
      </c>
      <c r="AT218" s="22">
        <v>0</v>
      </c>
      <c r="AU218" s="23">
        <v>0</v>
      </c>
      <c r="AV218" s="21">
        <v>0</v>
      </c>
      <c r="AW218" s="22">
        <v>0</v>
      </c>
      <c r="AX218" s="22">
        <v>0</v>
      </c>
      <c r="AY218" s="22">
        <v>0</v>
      </c>
      <c r="AZ218" s="23">
        <v>0</v>
      </c>
      <c r="BA218" s="21">
        <v>0</v>
      </c>
      <c r="BB218" s="22">
        <v>0</v>
      </c>
      <c r="BC218" s="22">
        <v>0</v>
      </c>
      <c r="BD218" s="22">
        <v>0</v>
      </c>
      <c r="BE218" s="23">
        <v>0</v>
      </c>
      <c r="BF218" s="21">
        <v>0</v>
      </c>
      <c r="BG218" s="22">
        <v>0</v>
      </c>
      <c r="BH218" s="22">
        <v>0</v>
      </c>
      <c r="BI218" s="22">
        <v>0</v>
      </c>
      <c r="BJ218" s="23">
        <v>0</v>
      </c>
      <c r="BK218" s="24">
        <f t="shared" si="23"/>
        <v>6635.306086442277</v>
      </c>
      <c r="BN218" s="60"/>
    </row>
    <row r="219" spans="1:66" s="25" customFormat="1" ht="15">
      <c r="A219" s="20"/>
      <c r="B219" s="7" t="s">
        <v>49</v>
      </c>
      <c r="C219" s="21">
        <v>0</v>
      </c>
      <c r="D219" s="22">
        <v>19.736022748166587</v>
      </c>
      <c r="E219" s="22">
        <v>0</v>
      </c>
      <c r="F219" s="22">
        <v>0</v>
      </c>
      <c r="G219" s="23">
        <v>0</v>
      </c>
      <c r="H219" s="21">
        <v>1281.81950000001</v>
      </c>
      <c r="I219" s="22">
        <v>7080.000335407044</v>
      </c>
      <c r="J219" s="22">
        <v>1389.6545</v>
      </c>
      <c r="K219" s="22">
        <v>0</v>
      </c>
      <c r="L219" s="23">
        <v>440.3019</v>
      </c>
      <c r="M219" s="21">
        <v>0</v>
      </c>
      <c r="N219" s="22">
        <v>0</v>
      </c>
      <c r="O219" s="22">
        <v>0</v>
      </c>
      <c r="P219" s="22">
        <v>0</v>
      </c>
      <c r="Q219" s="23">
        <v>0</v>
      </c>
      <c r="R219" s="21">
        <v>710.5546</v>
      </c>
      <c r="S219" s="22">
        <v>115.570699999994</v>
      </c>
      <c r="T219" s="22">
        <v>0.3524</v>
      </c>
      <c r="U219" s="22">
        <v>0</v>
      </c>
      <c r="V219" s="23">
        <v>129.2571</v>
      </c>
      <c r="W219" s="21">
        <v>0</v>
      </c>
      <c r="X219" s="22">
        <v>0</v>
      </c>
      <c r="Y219" s="22">
        <v>0</v>
      </c>
      <c r="Z219" s="22">
        <v>0</v>
      </c>
      <c r="AA219" s="23">
        <v>0</v>
      </c>
      <c r="AB219" s="21">
        <v>0</v>
      </c>
      <c r="AC219" s="22">
        <v>0</v>
      </c>
      <c r="AD219" s="22">
        <v>0</v>
      </c>
      <c r="AE219" s="22">
        <v>0</v>
      </c>
      <c r="AF219" s="23">
        <v>0</v>
      </c>
      <c r="AG219" s="21">
        <v>0</v>
      </c>
      <c r="AH219" s="22">
        <v>0</v>
      </c>
      <c r="AI219" s="22">
        <v>0</v>
      </c>
      <c r="AJ219" s="22">
        <v>0</v>
      </c>
      <c r="AK219" s="23">
        <v>0</v>
      </c>
      <c r="AL219" s="21">
        <v>0</v>
      </c>
      <c r="AM219" s="22">
        <v>0</v>
      </c>
      <c r="AN219" s="22">
        <v>0</v>
      </c>
      <c r="AO219" s="22">
        <v>0</v>
      </c>
      <c r="AP219" s="23">
        <v>0</v>
      </c>
      <c r="AQ219" s="21">
        <v>0</v>
      </c>
      <c r="AR219" s="22">
        <v>0</v>
      </c>
      <c r="AS219" s="22">
        <v>0</v>
      </c>
      <c r="AT219" s="22">
        <v>0</v>
      </c>
      <c r="AU219" s="23">
        <v>0</v>
      </c>
      <c r="AV219" s="21">
        <v>0</v>
      </c>
      <c r="AW219" s="22">
        <v>0</v>
      </c>
      <c r="AX219" s="22">
        <v>0</v>
      </c>
      <c r="AY219" s="22">
        <v>0</v>
      </c>
      <c r="AZ219" s="23">
        <v>0</v>
      </c>
      <c r="BA219" s="21">
        <v>0</v>
      </c>
      <c r="BB219" s="22">
        <v>0</v>
      </c>
      <c r="BC219" s="22">
        <v>0</v>
      </c>
      <c r="BD219" s="22">
        <v>0</v>
      </c>
      <c r="BE219" s="23">
        <v>0</v>
      </c>
      <c r="BF219" s="21">
        <v>0</v>
      </c>
      <c r="BG219" s="22">
        <v>0</v>
      </c>
      <c r="BH219" s="22">
        <v>0</v>
      </c>
      <c r="BI219" s="22">
        <v>0</v>
      </c>
      <c r="BJ219" s="23">
        <v>0</v>
      </c>
      <c r="BK219" s="24">
        <f t="shared" si="23"/>
        <v>11167.247058155217</v>
      </c>
      <c r="BN219" s="60"/>
    </row>
    <row r="220" spans="1:66" s="25" customFormat="1" ht="15">
      <c r="A220" s="20"/>
      <c r="B220" s="7" t="s">
        <v>270</v>
      </c>
      <c r="C220" s="21">
        <v>0</v>
      </c>
      <c r="D220" s="22">
        <v>0.08627910130535991</v>
      </c>
      <c r="E220" s="22">
        <v>0</v>
      </c>
      <c r="F220" s="22">
        <v>0</v>
      </c>
      <c r="G220" s="23">
        <v>0</v>
      </c>
      <c r="H220" s="21">
        <v>2.3522</v>
      </c>
      <c r="I220" s="22">
        <v>3.5072293520688405</v>
      </c>
      <c r="J220" s="22">
        <v>0</v>
      </c>
      <c r="K220" s="22">
        <v>0</v>
      </c>
      <c r="L220" s="23">
        <v>3.2145</v>
      </c>
      <c r="M220" s="21">
        <v>0</v>
      </c>
      <c r="N220" s="22">
        <v>0</v>
      </c>
      <c r="O220" s="22">
        <v>0</v>
      </c>
      <c r="P220" s="22">
        <v>0</v>
      </c>
      <c r="Q220" s="23">
        <v>0</v>
      </c>
      <c r="R220" s="21">
        <v>0.7666</v>
      </c>
      <c r="S220" s="22">
        <v>0.0208</v>
      </c>
      <c r="T220" s="22">
        <v>0</v>
      </c>
      <c r="U220" s="22">
        <v>0</v>
      </c>
      <c r="V220" s="23">
        <v>0.4542</v>
      </c>
      <c r="W220" s="21">
        <v>0</v>
      </c>
      <c r="X220" s="22">
        <v>0</v>
      </c>
      <c r="Y220" s="22">
        <v>0</v>
      </c>
      <c r="Z220" s="22">
        <v>0</v>
      </c>
      <c r="AA220" s="23">
        <v>0</v>
      </c>
      <c r="AB220" s="21">
        <v>0</v>
      </c>
      <c r="AC220" s="22">
        <v>0</v>
      </c>
      <c r="AD220" s="22">
        <v>0</v>
      </c>
      <c r="AE220" s="22">
        <v>0</v>
      </c>
      <c r="AF220" s="23">
        <v>0</v>
      </c>
      <c r="AG220" s="21">
        <v>0</v>
      </c>
      <c r="AH220" s="22">
        <v>0</v>
      </c>
      <c r="AI220" s="22">
        <v>0</v>
      </c>
      <c r="AJ220" s="22">
        <v>0</v>
      </c>
      <c r="AK220" s="23">
        <v>0</v>
      </c>
      <c r="AL220" s="21">
        <v>0</v>
      </c>
      <c r="AM220" s="22">
        <v>0</v>
      </c>
      <c r="AN220" s="22">
        <v>0</v>
      </c>
      <c r="AO220" s="22">
        <v>0</v>
      </c>
      <c r="AP220" s="23">
        <v>0</v>
      </c>
      <c r="AQ220" s="21">
        <v>0</v>
      </c>
      <c r="AR220" s="22">
        <v>0</v>
      </c>
      <c r="AS220" s="22">
        <v>0</v>
      </c>
      <c r="AT220" s="22">
        <v>0</v>
      </c>
      <c r="AU220" s="23">
        <v>0</v>
      </c>
      <c r="AV220" s="21">
        <v>0</v>
      </c>
      <c r="AW220" s="22">
        <v>0</v>
      </c>
      <c r="AX220" s="22">
        <v>0</v>
      </c>
      <c r="AY220" s="22">
        <v>0</v>
      </c>
      <c r="AZ220" s="23">
        <v>0</v>
      </c>
      <c r="BA220" s="21">
        <v>0</v>
      </c>
      <c r="BB220" s="22">
        <v>0</v>
      </c>
      <c r="BC220" s="22">
        <v>0</v>
      </c>
      <c r="BD220" s="22">
        <v>0</v>
      </c>
      <c r="BE220" s="23">
        <v>0</v>
      </c>
      <c r="BF220" s="21">
        <v>0</v>
      </c>
      <c r="BG220" s="22">
        <v>0</v>
      </c>
      <c r="BH220" s="22">
        <v>0</v>
      </c>
      <c r="BI220" s="22">
        <v>0</v>
      </c>
      <c r="BJ220" s="23">
        <v>0</v>
      </c>
      <c r="BK220" s="24">
        <f t="shared" si="23"/>
        <v>10.4018084533742</v>
      </c>
      <c r="BN220" s="60"/>
    </row>
    <row r="221" spans="1:66" s="25" customFormat="1" ht="15">
      <c r="A221" s="20"/>
      <c r="B221" s="7" t="s">
        <v>271</v>
      </c>
      <c r="C221" s="21">
        <v>0</v>
      </c>
      <c r="D221" s="22">
        <v>0.3324756032258065</v>
      </c>
      <c r="E221" s="22">
        <v>0</v>
      </c>
      <c r="F221" s="22">
        <v>0</v>
      </c>
      <c r="G221" s="23">
        <v>0</v>
      </c>
      <c r="H221" s="21">
        <v>3.9389</v>
      </c>
      <c r="I221" s="22">
        <v>1.2372248524912908</v>
      </c>
      <c r="J221" s="22">
        <v>0.0008</v>
      </c>
      <c r="K221" s="22">
        <v>0</v>
      </c>
      <c r="L221" s="23">
        <v>5.8852</v>
      </c>
      <c r="M221" s="21">
        <v>0</v>
      </c>
      <c r="N221" s="22">
        <v>0</v>
      </c>
      <c r="O221" s="22">
        <v>0</v>
      </c>
      <c r="P221" s="22">
        <v>0</v>
      </c>
      <c r="Q221" s="23">
        <v>0</v>
      </c>
      <c r="R221" s="21">
        <v>0.8032</v>
      </c>
      <c r="S221" s="22">
        <v>0.0919</v>
      </c>
      <c r="T221" s="22">
        <v>0</v>
      </c>
      <c r="U221" s="22">
        <v>0</v>
      </c>
      <c r="V221" s="23">
        <v>0.3337</v>
      </c>
      <c r="W221" s="21">
        <v>0</v>
      </c>
      <c r="X221" s="22">
        <v>0</v>
      </c>
      <c r="Y221" s="22">
        <v>0</v>
      </c>
      <c r="Z221" s="22">
        <v>0</v>
      </c>
      <c r="AA221" s="23">
        <v>0</v>
      </c>
      <c r="AB221" s="21">
        <v>0</v>
      </c>
      <c r="AC221" s="22">
        <v>0</v>
      </c>
      <c r="AD221" s="22">
        <v>0</v>
      </c>
      <c r="AE221" s="22">
        <v>0</v>
      </c>
      <c r="AF221" s="23">
        <v>0</v>
      </c>
      <c r="AG221" s="21">
        <v>0</v>
      </c>
      <c r="AH221" s="22">
        <v>0</v>
      </c>
      <c r="AI221" s="22">
        <v>0</v>
      </c>
      <c r="AJ221" s="22">
        <v>0</v>
      </c>
      <c r="AK221" s="23">
        <v>0</v>
      </c>
      <c r="AL221" s="21">
        <v>0</v>
      </c>
      <c r="AM221" s="22">
        <v>0</v>
      </c>
      <c r="AN221" s="22">
        <v>0</v>
      </c>
      <c r="AO221" s="22">
        <v>0</v>
      </c>
      <c r="AP221" s="23">
        <v>0</v>
      </c>
      <c r="AQ221" s="21">
        <v>0</v>
      </c>
      <c r="AR221" s="22">
        <v>0</v>
      </c>
      <c r="AS221" s="22">
        <v>0</v>
      </c>
      <c r="AT221" s="22">
        <v>0</v>
      </c>
      <c r="AU221" s="23">
        <v>0</v>
      </c>
      <c r="AV221" s="21">
        <v>0</v>
      </c>
      <c r="AW221" s="22">
        <v>0</v>
      </c>
      <c r="AX221" s="22">
        <v>0</v>
      </c>
      <c r="AY221" s="22">
        <v>0</v>
      </c>
      <c r="AZ221" s="23">
        <v>0</v>
      </c>
      <c r="BA221" s="21">
        <v>0</v>
      </c>
      <c r="BB221" s="22">
        <v>0</v>
      </c>
      <c r="BC221" s="22">
        <v>0</v>
      </c>
      <c r="BD221" s="22">
        <v>0</v>
      </c>
      <c r="BE221" s="23">
        <v>0</v>
      </c>
      <c r="BF221" s="21">
        <v>0</v>
      </c>
      <c r="BG221" s="22">
        <v>0</v>
      </c>
      <c r="BH221" s="22">
        <v>0</v>
      </c>
      <c r="BI221" s="22">
        <v>0</v>
      </c>
      <c r="BJ221" s="23">
        <v>0</v>
      </c>
      <c r="BK221" s="24">
        <f t="shared" si="23"/>
        <v>12.623400455717098</v>
      </c>
      <c r="BN221" s="60"/>
    </row>
    <row r="222" spans="1:66" s="25" customFormat="1" ht="15">
      <c r="A222" s="20"/>
      <c r="B222" s="7" t="s">
        <v>272</v>
      </c>
      <c r="C222" s="21">
        <v>0</v>
      </c>
      <c r="D222" s="22">
        <v>32.26208366833641</v>
      </c>
      <c r="E222" s="22">
        <v>0</v>
      </c>
      <c r="F222" s="22">
        <v>0</v>
      </c>
      <c r="G222" s="23">
        <v>0</v>
      </c>
      <c r="H222" s="21">
        <v>44.5188</v>
      </c>
      <c r="I222" s="22">
        <v>809.5218093654055</v>
      </c>
      <c r="J222" s="22">
        <v>64.6237</v>
      </c>
      <c r="K222" s="22">
        <v>0</v>
      </c>
      <c r="L222" s="23">
        <v>248.7467</v>
      </c>
      <c r="M222" s="21">
        <v>0</v>
      </c>
      <c r="N222" s="22">
        <v>0</v>
      </c>
      <c r="O222" s="22">
        <v>0</v>
      </c>
      <c r="P222" s="22">
        <v>0</v>
      </c>
      <c r="Q222" s="23">
        <v>0</v>
      </c>
      <c r="R222" s="21">
        <v>17.3641</v>
      </c>
      <c r="S222" s="22">
        <v>4.4873</v>
      </c>
      <c r="T222" s="22">
        <v>0</v>
      </c>
      <c r="U222" s="22">
        <v>0</v>
      </c>
      <c r="V222" s="23">
        <v>23.4466</v>
      </c>
      <c r="W222" s="21">
        <v>0</v>
      </c>
      <c r="X222" s="22">
        <v>0</v>
      </c>
      <c r="Y222" s="22">
        <v>0</v>
      </c>
      <c r="Z222" s="22">
        <v>0</v>
      </c>
      <c r="AA222" s="23">
        <v>0</v>
      </c>
      <c r="AB222" s="21">
        <v>0</v>
      </c>
      <c r="AC222" s="22">
        <v>0</v>
      </c>
      <c r="AD222" s="22">
        <v>0</v>
      </c>
      <c r="AE222" s="22">
        <v>0</v>
      </c>
      <c r="AF222" s="23">
        <v>0</v>
      </c>
      <c r="AG222" s="21">
        <v>0</v>
      </c>
      <c r="AH222" s="22">
        <v>0</v>
      </c>
      <c r="AI222" s="22">
        <v>0</v>
      </c>
      <c r="AJ222" s="22">
        <v>0</v>
      </c>
      <c r="AK222" s="23">
        <v>0</v>
      </c>
      <c r="AL222" s="21">
        <v>0</v>
      </c>
      <c r="AM222" s="22">
        <v>0</v>
      </c>
      <c r="AN222" s="22">
        <v>0</v>
      </c>
      <c r="AO222" s="22">
        <v>0</v>
      </c>
      <c r="AP222" s="23">
        <v>0</v>
      </c>
      <c r="AQ222" s="21">
        <v>0</v>
      </c>
      <c r="AR222" s="22">
        <v>0</v>
      </c>
      <c r="AS222" s="22">
        <v>0</v>
      </c>
      <c r="AT222" s="22">
        <v>0</v>
      </c>
      <c r="AU222" s="23">
        <v>0</v>
      </c>
      <c r="AV222" s="21">
        <v>0</v>
      </c>
      <c r="AW222" s="22">
        <v>0</v>
      </c>
      <c r="AX222" s="22">
        <v>0</v>
      </c>
      <c r="AY222" s="22">
        <v>0</v>
      </c>
      <c r="AZ222" s="23">
        <v>0</v>
      </c>
      <c r="BA222" s="21">
        <v>0</v>
      </c>
      <c r="BB222" s="22">
        <v>0</v>
      </c>
      <c r="BC222" s="22">
        <v>0</v>
      </c>
      <c r="BD222" s="22">
        <v>0</v>
      </c>
      <c r="BE222" s="23">
        <v>0</v>
      </c>
      <c r="BF222" s="21">
        <v>0</v>
      </c>
      <c r="BG222" s="22">
        <v>0</v>
      </c>
      <c r="BH222" s="22">
        <v>0</v>
      </c>
      <c r="BI222" s="22">
        <v>0</v>
      </c>
      <c r="BJ222" s="23">
        <v>0</v>
      </c>
      <c r="BK222" s="24">
        <f t="shared" si="23"/>
        <v>1244.971093033742</v>
      </c>
      <c r="BN222" s="60"/>
    </row>
    <row r="223" spans="1:66" s="25" customFormat="1" ht="15">
      <c r="A223" s="20"/>
      <c r="B223" s="7" t="s">
        <v>273</v>
      </c>
      <c r="C223" s="21">
        <v>0</v>
      </c>
      <c r="D223" s="22">
        <v>0.563051903425973</v>
      </c>
      <c r="E223" s="22">
        <v>0</v>
      </c>
      <c r="F223" s="22">
        <v>0</v>
      </c>
      <c r="G223" s="23">
        <v>0</v>
      </c>
      <c r="H223" s="21">
        <v>91.1251</v>
      </c>
      <c r="I223" s="22">
        <v>497.99276982035167</v>
      </c>
      <c r="J223" s="22">
        <v>121.0566</v>
      </c>
      <c r="K223" s="22">
        <v>0</v>
      </c>
      <c r="L223" s="23">
        <v>1252.2225</v>
      </c>
      <c r="M223" s="21">
        <v>0</v>
      </c>
      <c r="N223" s="22">
        <v>0</v>
      </c>
      <c r="O223" s="22">
        <v>0</v>
      </c>
      <c r="P223" s="22">
        <v>0</v>
      </c>
      <c r="Q223" s="23">
        <v>0</v>
      </c>
      <c r="R223" s="21">
        <v>34.7174</v>
      </c>
      <c r="S223" s="22">
        <v>14.532</v>
      </c>
      <c r="T223" s="22">
        <v>0</v>
      </c>
      <c r="U223" s="22">
        <v>0</v>
      </c>
      <c r="V223" s="23">
        <v>149.2602</v>
      </c>
      <c r="W223" s="21">
        <v>0</v>
      </c>
      <c r="X223" s="22">
        <v>0</v>
      </c>
      <c r="Y223" s="22">
        <v>0</v>
      </c>
      <c r="Z223" s="22">
        <v>0</v>
      </c>
      <c r="AA223" s="23">
        <v>0</v>
      </c>
      <c r="AB223" s="21">
        <v>0</v>
      </c>
      <c r="AC223" s="22">
        <v>0</v>
      </c>
      <c r="AD223" s="22">
        <v>0</v>
      </c>
      <c r="AE223" s="22">
        <v>0</v>
      </c>
      <c r="AF223" s="23">
        <v>0</v>
      </c>
      <c r="AG223" s="21">
        <v>0</v>
      </c>
      <c r="AH223" s="22">
        <v>0</v>
      </c>
      <c r="AI223" s="22">
        <v>0</v>
      </c>
      <c r="AJ223" s="22">
        <v>0</v>
      </c>
      <c r="AK223" s="23">
        <v>0</v>
      </c>
      <c r="AL223" s="21">
        <v>0</v>
      </c>
      <c r="AM223" s="22">
        <v>0</v>
      </c>
      <c r="AN223" s="22">
        <v>0</v>
      </c>
      <c r="AO223" s="22">
        <v>0</v>
      </c>
      <c r="AP223" s="23">
        <v>0</v>
      </c>
      <c r="AQ223" s="21">
        <v>0</v>
      </c>
      <c r="AR223" s="22">
        <v>0</v>
      </c>
      <c r="AS223" s="22">
        <v>0</v>
      </c>
      <c r="AT223" s="22">
        <v>0</v>
      </c>
      <c r="AU223" s="23">
        <v>0</v>
      </c>
      <c r="AV223" s="21">
        <v>0</v>
      </c>
      <c r="AW223" s="22">
        <v>0</v>
      </c>
      <c r="AX223" s="22">
        <v>0</v>
      </c>
      <c r="AY223" s="22">
        <v>0</v>
      </c>
      <c r="AZ223" s="23">
        <v>0</v>
      </c>
      <c r="BA223" s="21">
        <v>0</v>
      </c>
      <c r="BB223" s="22">
        <v>0</v>
      </c>
      <c r="BC223" s="22">
        <v>0</v>
      </c>
      <c r="BD223" s="22">
        <v>0</v>
      </c>
      <c r="BE223" s="23">
        <v>0</v>
      </c>
      <c r="BF223" s="21">
        <v>0</v>
      </c>
      <c r="BG223" s="22">
        <v>0</v>
      </c>
      <c r="BH223" s="22">
        <v>0</v>
      </c>
      <c r="BI223" s="22">
        <v>0</v>
      </c>
      <c r="BJ223" s="23">
        <v>0</v>
      </c>
      <c r="BK223" s="24">
        <f t="shared" si="23"/>
        <v>2161.4696217237774</v>
      </c>
      <c r="BN223" s="60"/>
    </row>
    <row r="224" spans="1:66" s="25" customFormat="1" ht="15">
      <c r="A224" s="20"/>
      <c r="B224" s="7" t="s">
        <v>274</v>
      </c>
      <c r="C224" s="21">
        <v>0</v>
      </c>
      <c r="D224" s="22">
        <v>6.811357663565891</v>
      </c>
      <c r="E224" s="22">
        <v>0</v>
      </c>
      <c r="F224" s="22">
        <v>0</v>
      </c>
      <c r="G224" s="23">
        <v>0</v>
      </c>
      <c r="H224" s="21">
        <v>111.140100000004</v>
      </c>
      <c r="I224" s="22">
        <v>1100.7975307192937</v>
      </c>
      <c r="J224" s="22">
        <v>60.7104</v>
      </c>
      <c r="K224" s="22">
        <v>0</v>
      </c>
      <c r="L224" s="23">
        <v>617.3614</v>
      </c>
      <c r="M224" s="21">
        <v>0</v>
      </c>
      <c r="N224" s="22">
        <v>0</v>
      </c>
      <c r="O224" s="22">
        <v>0</v>
      </c>
      <c r="P224" s="22">
        <v>0</v>
      </c>
      <c r="Q224" s="23">
        <v>0</v>
      </c>
      <c r="R224" s="21">
        <v>30.7396</v>
      </c>
      <c r="S224" s="22">
        <v>41.2682</v>
      </c>
      <c r="T224" s="22">
        <v>0.0312</v>
      </c>
      <c r="U224" s="22">
        <v>0</v>
      </c>
      <c r="V224" s="23">
        <v>98.0397</v>
      </c>
      <c r="W224" s="21">
        <v>0</v>
      </c>
      <c r="X224" s="22">
        <v>0</v>
      </c>
      <c r="Y224" s="22">
        <v>0</v>
      </c>
      <c r="Z224" s="22">
        <v>0</v>
      </c>
      <c r="AA224" s="23">
        <v>0</v>
      </c>
      <c r="AB224" s="21">
        <v>0</v>
      </c>
      <c r="AC224" s="22">
        <v>0</v>
      </c>
      <c r="AD224" s="22">
        <v>0</v>
      </c>
      <c r="AE224" s="22">
        <v>0</v>
      </c>
      <c r="AF224" s="23">
        <v>0</v>
      </c>
      <c r="AG224" s="21">
        <v>0</v>
      </c>
      <c r="AH224" s="22">
        <v>0</v>
      </c>
      <c r="AI224" s="22">
        <v>0</v>
      </c>
      <c r="AJ224" s="22">
        <v>0</v>
      </c>
      <c r="AK224" s="23">
        <v>0</v>
      </c>
      <c r="AL224" s="21">
        <v>0</v>
      </c>
      <c r="AM224" s="22">
        <v>0</v>
      </c>
      <c r="AN224" s="22">
        <v>0</v>
      </c>
      <c r="AO224" s="22">
        <v>0</v>
      </c>
      <c r="AP224" s="23">
        <v>0</v>
      </c>
      <c r="AQ224" s="21">
        <v>0</v>
      </c>
      <c r="AR224" s="22">
        <v>0</v>
      </c>
      <c r="AS224" s="22">
        <v>0</v>
      </c>
      <c r="AT224" s="22">
        <v>0</v>
      </c>
      <c r="AU224" s="23">
        <v>0</v>
      </c>
      <c r="AV224" s="21">
        <v>0</v>
      </c>
      <c r="AW224" s="22">
        <v>0</v>
      </c>
      <c r="AX224" s="22">
        <v>0</v>
      </c>
      <c r="AY224" s="22">
        <v>0</v>
      </c>
      <c r="AZ224" s="23">
        <v>0</v>
      </c>
      <c r="BA224" s="21">
        <v>0</v>
      </c>
      <c r="BB224" s="22">
        <v>0</v>
      </c>
      <c r="BC224" s="22">
        <v>0</v>
      </c>
      <c r="BD224" s="22">
        <v>0</v>
      </c>
      <c r="BE224" s="23">
        <v>0</v>
      </c>
      <c r="BF224" s="21">
        <v>0</v>
      </c>
      <c r="BG224" s="22">
        <v>0</v>
      </c>
      <c r="BH224" s="22">
        <v>0</v>
      </c>
      <c r="BI224" s="22">
        <v>0</v>
      </c>
      <c r="BJ224" s="23">
        <v>0</v>
      </c>
      <c r="BK224" s="24">
        <f t="shared" si="23"/>
        <v>2066.8994883828636</v>
      </c>
      <c r="BN224" s="60"/>
    </row>
    <row r="225" spans="1:66" s="25" customFormat="1" ht="15">
      <c r="A225" s="20"/>
      <c r="B225" s="7" t="s">
        <v>275</v>
      </c>
      <c r="C225" s="21">
        <v>0</v>
      </c>
      <c r="D225" s="22">
        <v>11.608044747070082</v>
      </c>
      <c r="E225" s="22">
        <v>0</v>
      </c>
      <c r="F225" s="22">
        <v>0</v>
      </c>
      <c r="G225" s="23">
        <v>0</v>
      </c>
      <c r="H225" s="21">
        <v>3.9843</v>
      </c>
      <c r="I225" s="22">
        <v>50.02933502985989</v>
      </c>
      <c r="J225" s="22">
        <v>0.0477</v>
      </c>
      <c r="K225" s="22">
        <v>0</v>
      </c>
      <c r="L225" s="23">
        <v>18.0374</v>
      </c>
      <c r="M225" s="21">
        <v>0</v>
      </c>
      <c r="N225" s="22">
        <v>0</v>
      </c>
      <c r="O225" s="22">
        <v>0</v>
      </c>
      <c r="P225" s="22">
        <v>0</v>
      </c>
      <c r="Q225" s="23">
        <v>0</v>
      </c>
      <c r="R225" s="21">
        <v>1.2547</v>
      </c>
      <c r="S225" s="22">
        <v>1.2547</v>
      </c>
      <c r="T225" s="22">
        <v>0</v>
      </c>
      <c r="U225" s="22">
        <v>0</v>
      </c>
      <c r="V225" s="23">
        <v>1.3445</v>
      </c>
      <c r="W225" s="21">
        <v>0</v>
      </c>
      <c r="X225" s="22">
        <v>0</v>
      </c>
      <c r="Y225" s="22">
        <v>0</v>
      </c>
      <c r="Z225" s="22">
        <v>0</v>
      </c>
      <c r="AA225" s="23">
        <v>0</v>
      </c>
      <c r="AB225" s="21">
        <v>0</v>
      </c>
      <c r="AC225" s="22">
        <v>0</v>
      </c>
      <c r="AD225" s="22">
        <v>0</v>
      </c>
      <c r="AE225" s="22">
        <v>0</v>
      </c>
      <c r="AF225" s="23">
        <v>0</v>
      </c>
      <c r="AG225" s="21">
        <v>0</v>
      </c>
      <c r="AH225" s="22">
        <v>0</v>
      </c>
      <c r="AI225" s="22">
        <v>0</v>
      </c>
      <c r="AJ225" s="22">
        <v>0</v>
      </c>
      <c r="AK225" s="23">
        <v>0</v>
      </c>
      <c r="AL225" s="21">
        <v>0</v>
      </c>
      <c r="AM225" s="22">
        <v>0</v>
      </c>
      <c r="AN225" s="22">
        <v>0</v>
      </c>
      <c r="AO225" s="22">
        <v>0</v>
      </c>
      <c r="AP225" s="23">
        <v>0</v>
      </c>
      <c r="AQ225" s="21">
        <v>0</v>
      </c>
      <c r="AR225" s="22">
        <v>0</v>
      </c>
      <c r="AS225" s="22">
        <v>0</v>
      </c>
      <c r="AT225" s="22">
        <v>0</v>
      </c>
      <c r="AU225" s="23">
        <v>0</v>
      </c>
      <c r="AV225" s="21">
        <v>0</v>
      </c>
      <c r="AW225" s="22">
        <v>0</v>
      </c>
      <c r="AX225" s="22">
        <v>0</v>
      </c>
      <c r="AY225" s="22">
        <v>0</v>
      </c>
      <c r="AZ225" s="23">
        <v>0</v>
      </c>
      <c r="BA225" s="21">
        <v>0</v>
      </c>
      <c r="BB225" s="22">
        <v>0</v>
      </c>
      <c r="BC225" s="22">
        <v>0</v>
      </c>
      <c r="BD225" s="22">
        <v>0</v>
      </c>
      <c r="BE225" s="23">
        <v>0</v>
      </c>
      <c r="BF225" s="21">
        <v>0</v>
      </c>
      <c r="BG225" s="22">
        <v>0</v>
      </c>
      <c r="BH225" s="22">
        <v>0</v>
      </c>
      <c r="BI225" s="22">
        <v>0</v>
      </c>
      <c r="BJ225" s="23">
        <v>0</v>
      </c>
      <c r="BK225" s="24">
        <f t="shared" si="23"/>
        <v>87.56067977692997</v>
      </c>
      <c r="BN225" s="60"/>
    </row>
    <row r="226" spans="1:66" s="25" customFormat="1" ht="15">
      <c r="A226" s="20"/>
      <c r="B226" s="7" t="s">
        <v>276</v>
      </c>
      <c r="C226" s="21">
        <v>0</v>
      </c>
      <c r="D226" s="22">
        <v>1.9320868313158135</v>
      </c>
      <c r="E226" s="22">
        <v>0</v>
      </c>
      <c r="F226" s="22">
        <v>0</v>
      </c>
      <c r="G226" s="23">
        <v>0</v>
      </c>
      <c r="H226" s="21">
        <v>2.3396</v>
      </c>
      <c r="I226" s="22">
        <v>28.503929148432533</v>
      </c>
      <c r="J226" s="22">
        <v>0.0125</v>
      </c>
      <c r="K226" s="22">
        <v>0</v>
      </c>
      <c r="L226" s="23">
        <v>160.0437</v>
      </c>
      <c r="M226" s="21">
        <v>0</v>
      </c>
      <c r="N226" s="22">
        <v>0</v>
      </c>
      <c r="O226" s="22">
        <v>0</v>
      </c>
      <c r="P226" s="22">
        <v>0</v>
      </c>
      <c r="Q226" s="23">
        <v>0</v>
      </c>
      <c r="R226" s="21">
        <v>0.8739</v>
      </c>
      <c r="S226" s="22">
        <v>0.109</v>
      </c>
      <c r="T226" s="22">
        <v>0</v>
      </c>
      <c r="U226" s="22">
        <v>0</v>
      </c>
      <c r="V226" s="23">
        <v>2.8163</v>
      </c>
      <c r="W226" s="21">
        <v>0</v>
      </c>
      <c r="X226" s="22">
        <v>0</v>
      </c>
      <c r="Y226" s="22">
        <v>0</v>
      </c>
      <c r="Z226" s="22">
        <v>0</v>
      </c>
      <c r="AA226" s="23">
        <v>0</v>
      </c>
      <c r="AB226" s="21">
        <v>0</v>
      </c>
      <c r="AC226" s="22">
        <v>0</v>
      </c>
      <c r="AD226" s="22">
        <v>0</v>
      </c>
      <c r="AE226" s="22">
        <v>0</v>
      </c>
      <c r="AF226" s="23">
        <v>0</v>
      </c>
      <c r="AG226" s="21">
        <v>0</v>
      </c>
      <c r="AH226" s="22">
        <v>0</v>
      </c>
      <c r="AI226" s="22">
        <v>0</v>
      </c>
      <c r="AJ226" s="22">
        <v>0</v>
      </c>
      <c r="AK226" s="23">
        <v>0</v>
      </c>
      <c r="AL226" s="21">
        <v>0</v>
      </c>
      <c r="AM226" s="22">
        <v>0</v>
      </c>
      <c r="AN226" s="22">
        <v>0</v>
      </c>
      <c r="AO226" s="22">
        <v>0</v>
      </c>
      <c r="AP226" s="23">
        <v>0</v>
      </c>
      <c r="AQ226" s="21">
        <v>0</v>
      </c>
      <c r="AR226" s="22">
        <v>0</v>
      </c>
      <c r="AS226" s="22">
        <v>0</v>
      </c>
      <c r="AT226" s="22">
        <v>0</v>
      </c>
      <c r="AU226" s="23">
        <v>0</v>
      </c>
      <c r="AV226" s="21">
        <v>0</v>
      </c>
      <c r="AW226" s="22">
        <v>0</v>
      </c>
      <c r="AX226" s="22">
        <v>0</v>
      </c>
      <c r="AY226" s="22">
        <v>0</v>
      </c>
      <c r="AZ226" s="23">
        <v>0</v>
      </c>
      <c r="BA226" s="21">
        <v>0</v>
      </c>
      <c r="BB226" s="22">
        <v>0</v>
      </c>
      <c r="BC226" s="22">
        <v>0</v>
      </c>
      <c r="BD226" s="22">
        <v>0</v>
      </c>
      <c r="BE226" s="23">
        <v>0</v>
      </c>
      <c r="BF226" s="21">
        <v>0</v>
      </c>
      <c r="BG226" s="22">
        <v>0</v>
      </c>
      <c r="BH226" s="22">
        <v>0</v>
      </c>
      <c r="BI226" s="22">
        <v>0</v>
      </c>
      <c r="BJ226" s="23">
        <v>0</v>
      </c>
      <c r="BK226" s="24">
        <f t="shared" si="23"/>
        <v>196.63101597974835</v>
      </c>
      <c r="BN226" s="60"/>
    </row>
    <row r="227" spans="1:66" s="25" customFormat="1" ht="15">
      <c r="A227" s="20"/>
      <c r="B227" s="7" t="s">
        <v>277</v>
      </c>
      <c r="C227" s="21">
        <v>0</v>
      </c>
      <c r="D227" s="22">
        <v>0.027514771676975188</v>
      </c>
      <c r="E227" s="22">
        <v>0</v>
      </c>
      <c r="F227" s="22">
        <v>0</v>
      </c>
      <c r="G227" s="23">
        <v>0</v>
      </c>
      <c r="H227" s="21">
        <v>0.8636</v>
      </c>
      <c r="I227" s="22">
        <v>0.2475708819401227</v>
      </c>
      <c r="J227" s="22">
        <v>0</v>
      </c>
      <c r="K227" s="22">
        <v>0</v>
      </c>
      <c r="L227" s="23">
        <v>1.071</v>
      </c>
      <c r="M227" s="21">
        <v>0</v>
      </c>
      <c r="N227" s="22">
        <v>0</v>
      </c>
      <c r="O227" s="22">
        <v>0</v>
      </c>
      <c r="P227" s="22">
        <v>0</v>
      </c>
      <c r="Q227" s="23">
        <v>0</v>
      </c>
      <c r="R227" s="21">
        <v>0.3073</v>
      </c>
      <c r="S227" s="22">
        <v>0</v>
      </c>
      <c r="T227" s="22">
        <v>0</v>
      </c>
      <c r="U227" s="22">
        <v>0</v>
      </c>
      <c r="V227" s="23">
        <v>0.1301</v>
      </c>
      <c r="W227" s="21">
        <v>0</v>
      </c>
      <c r="X227" s="22">
        <v>0</v>
      </c>
      <c r="Y227" s="22">
        <v>0</v>
      </c>
      <c r="Z227" s="22">
        <v>0</v>
      </c>
      <c r="AA227" s="23">
        <v>0</v>
      </c>
      <c r="AB227" s="21">
        <v>0</v>
      </c>
      <c r="AC227" s="22">
        <v>0</v>
      </c>
      <c r="AD227" s="22">
        <v>0</v>
      </c>
      <c r="AE227" s="22">
        <v>0</v>
      </c>
      <c r="AF227" s="23">
        <v>0</v>
      </c>
      <c r="AG227" s="21">
        <v>0</v>
      </c>
      <c r="AH227" s="22">
        <v>0</v>
      </c>
      <c r="AI227" s="22">
        <v>0</v>
      </c>
      <c r="AJ227" s="22">
        <v>0</v>
      </c>
      <c r="AK227" s="23">
        <v>0</v>
      </c>
      <c r="AL227" s="21">
        <v>0</v>
      </c>
      <c r="AM227" s="22">
        <v>0</v>
      </c>
      <c r="AN227" s="22">
        <v>0</v>
      </c>
      <c r="AO227" s="22">
        <v>0</v>
      </c>
      <c r="AP227" s="23">
        <v>0</v>
      </c>
      <c r="AQ227" s="21">
        <v>0</v>
      </c>
      <c r="AR227" s="22">
        <v>0</v>
      </c>
      <c r="AS227" s="22">
        <v>0</v>
      </c>
      <c r="AT227" s="22">
        <v>0</v>
      </c>
      <c r="AU227" s="23">
        <v>0</v>
      </c>
      <c r="AV227" s="21">
        <v>0</v>
      </c>
      <c r="AW227" s="22">
        <v>0</v>
      </c>
      <c r="AX227" s="22">
        <v>0</v>
      </c>
      <c r="AY227" s="22">
        <v>0</v>
      </c>
      <c r="AZ227" s="23">
        <v>0</v>
      </c>
      <c r="BA227" s="21">
        <v>0</v>
      </c>
      <c r="BB227" s="22">
        <v>0</v>
      </c>
      <c r="BC227" s="22">
        <v>0</v>
      </c>
      <c r="BD227" s="22">
        <v>0</v>
      </c>
      <c r="BE227" s="23">
        <v>0</v>
      </c>
      <c r="BF227" s="21">
        <v>0</v>
      </c>
      <c r="BG227" s="22">
        <v>0</v>
      </c>
      <c r="BH227" s="22">
        <v>0</v>
      </c>
      <c r="BI227" s="22">
        <v>0</v>
      </c>
      <c r="BJ227" s="23">
        <v>0</v>
      </c>
      <c r="BK227" s="24">
        <f t="shared" si="23"/>
        <v>2.647085653617098</v>
      </c>
      <c r="BN227" s="60"/>
    </row>
    <row r="228" spans="1:66" s="25" customFormat="1" ht="15">
      <c r="A228" s="20"/>
      <c r="B228" s="7" t="s">
        <v>278</v>
      </c>
      <c r="C228" s="21">
        <v>0</v>
      </c>
      <c r="D228" s="22">
        <v>1.5505579504054843</v>
      </c>
      <c r="E228" s="22">
        <v>0</v>
      </c>
      <c r="F228" s="22">
        <v>0</v>
      </c>
      <c r="G228" s="23">
        <v>0</v>
      </c>
      <c r="H228" s="21">
        <v>0.0052</v>
      </c>
      <c r="I228" s="22">
        <v>10.348813361543867</v>
      </c>
      <c r="J228" s="22">
        <v>0</v>
      </c>
      <c r="K228" s="22">
        <v>0</v>
      </c>
      <c r="L228" s="23">
        <v>0</v>
      </c>
      <c r="M228" s="21">
        <v>0</v>
      </c>
      <c r="N228" s="22">
        <v>0</v>
      </c>
      <c r="O228" s="22">
        <v>0</v>
      </c>
      <c r="P228" s="22">
        <v>0</v>
      </c>
      <c r="Q228" s="23">
        <v>0</v>
      </c>
      <c r="R228" s="21">
        <v>0</v>
      </c>
      <c r="S228" s="22">
        <v>0</v>
      </c>
      <c r="T228" s="22">
        <v>0</v>
      </c>
      <c r="U228" s="22">
        <v>0</v>
      </c>
      <c r="V228" s="23">
        <v>0</v>
      </c>
      <c r="W228" s="21">
        <v>0</v>
      </c>
      <c r="X228" s="22">
        <v>0</v>
      </c>
      <c r="Y228" s="22">
        <v>0</v>
      </c>
      <c r="Z228" s="22">
        <v>0</v>
      </c>
      <c r="AA228" s="23">
        <v>0</v>
      </c>
      <c r="AB228" s="21">
        <v>0</v>
      </c>
      <c r="AC228" s="22">
        <v>0</v>
      </c>
      <c r="AD228" s="22">
        <v>0</v>
      </c>
      <c r="AE228" s="22">
        <v>0</v>
      </c>
      <c r="AF228" s="23">
        <v>0</v>
      </c>
      <c r="AG228" s="21">
        <v>0</v>
      </c>
      <c r="AH228" s="22">
        <v>0</v>
      </c>
      <c r="AI228" s="22">
        <v>0</v>
      </c>
      <c r="AJ228" s="22">
        <v>0</v>
      </c>
      <c r="AK228" s="23">
        <v>0</v>
      </c>
      <c r="AL228" s="21">
        <v>0</v>
      </c>
      <c r="AM228" s="22">
        <v>0</v>
      </c>
      <c r="AN228" s="22">
        <v>0</v>
      </c>
      <c r="AO228" s="22">
        <v>0</v>
      </c>
      <c r="AP228" s="23">
        <v>0</v>
      </c>
      <c r="AQ228" s="21">
        <v>0</v>
      </c>
      <c r="AR228" s="22">
        <v>0</v>
      </c>
      <c r="AS228" s="22">
        <v>0</v>
      </c>
      <c r="AT228" s="22">
        <v>0</v>
      </c>
      <c r="AU228" s="23">
        <v>0</v>
      </c>
      <c r="AV228" s="21">
        <v>0</v>
      </c>
      <c r="AW228" s="22">
        <v>0</v>
      </c>
      <c r="AX228" s="22">
        <v>0</v>
      </c>
      <c r="AY228" s="22">
        <v>0</v>
      </c>
      <c r="AZ228" s="23">
        <v>0</v>
      </c>
      <c r="BA228" s="21">
        <v>0</v>
      </c>
      <c r="BB228" s="22">
        <v>0</v>
      </c>
      <c r="BC228" s="22">
        <v>0</v>
      </c>
      <c r="BD228" s="22">
        <v>0</v>
      </c>
      <c r="BE228" s="23">
        <v>0</v>
      </c>
      <c r="BF228" s="21">
        <v>0</v>
      </c>
      <c r="BG228" s="22">
        <v>0</v>
      </c>
      <c r="BH228" s="22">
        <v>0</v>
      </c>
      <c r="BI228" s="22">
        <v>0</v>
      </c>
      <c r="BJ228" s="23">
        <v>0</v>
      </c>
      <c r="BK228" s="24">
        <f t="shared" si="23"/>
        <v>11.90457131194935</v>
      </c>
      <c r="BN228" s="60"/>
    </row>
    <row r="229" spans="1:63" s="30" customFormat="1" ht="15">
      <c r="A229" s="20"/>
      <c r="B229" s="8" t="s">
        <v>12</v>
      </c>
      <c r="C229" s="26">
        <f aca="true" t="shared" si="24" ref="C229:AH229">SUM(C212:C228)</f>
        <v>0</v>
      </c>
      <c r="D229" s="27">
        <f t="shared" si="24"/>
        <v>137.82177634988327</v>
      </c>
      <c r="E229" s="27">
        <f t="shared" si="24"/>
        <v>0</v>
      </c>
      <c r="F229" s="27">
        <f t="shared" si="24"/>
        <v>0</v>
      </c>
      <c r="G229" s="28">
        <f t="shared" si="24"/>
        <v>0</v>
      </c>
      <c r="H229" s="26">
        <f t="shared" si="24"/>
        <v>1570.5418000000143</v>
      </c>
      <c r="I229" s="27">
        <f t="shared" si="24"/>
        <v>16055.709501001404</v>
      </c>
      <c r="J229" s="27">
        <f t="shared" si="24"/>
        <v>1639.9734</v>
      </c>
      <c r="K229" s="27">
        <f t="shared" si="24"/>
        <v>0</v>
      </c>
      <c r="L229" s="28">
        <f t="shared" si="24"/>
        <v>2849.7850000000008</v>
      </c>
      <c r="M229" s="26">
        <f t="shared" si="24"/>
        <v>0</v>
      </c>
      <c r="N229" s="27">
        <f t="shared" si="24"/>
        <v>0</v>
      </c>
      <c r="O229" s="27">
        <f t="shared" si="24"/>
        <v>0</v>
      </c>
      <c r="P229" s="27">
        <f t="shared" si="24"/>
        <v>0</v>
      </c>
      <c r="Q229" s="28">
        <f t="shared" si="24"/>
        <v>0</v>
      </c>
      <c r="R229" s="26">
        <f t="shared" si="24"/>
        <v>809.1658000000001</v>
      </c>
      <c r="S229" s="27">
        <f t="shared" si="24"/>
        <v>192.37519999999407</v>
      </c>
      <c r="T229" s="27">
        <f t="shared" si="24"/>
        <v>0.3836</v>
      </c>
      <c r="U229" s="27">
        <f t="shared" si="24"/>
        <v>0</v>
      </c>
      <c r="V229" s="28">
        <f t="shared" si="24"/>
        <v>418.9475</v>
      </c>
      <c r="W229" s="26">
        <f t="shared" si="24"/>
        <v>0</v>
      </c>
      <c r="X229" s="27">
        <f t="shared" si="24"/>
        <v>0</v>
      </c>
      <c r="Y229" s="27">
        <f t="shared" si="24"/>
        <v>0</v>
      </c>
      <c r="Z229" s="27">
        <f t="shared" si="24"/>
        <v>0</v>
      </c>
      <c r="AA229" s="28">
        <f t="shared" si="24"/>
        <v>0</v>
      </c>
      <c r="AB229" s="26">
        <f t="shared" si="24"/>
        <v>0</v>
      </c>
      <c r="AC229" s="27">
        <f t="shared" si="24"/>
        <v>0</v>
      </c>
      <c r="AD229" s="27">
        <f t="shared" si="24"/>
        <v>0</v>
      </c>
      <c r="AE229" s="27">
        <f t="shared" si="24"/>
        <v>0</v>
      </c>
      <c r="AF229" s="28">
        <f t="shared" si="24"/>
        <v>0</v>
      </c>
      <c r="AG229" s="26">
        <f t="shared" si="24"/>
        <v>0</v>
      </c>
      <c r="AH229" s="27">
        <f t="shared" si="24"/>
        <v>0</v>
      </c>
      <c r="AI229" s="27">
        <f aca="true" t="shared" si="25" ref="AI229:BK229">SUM(AI212:AI228)</f>
        <v>0</v>
      </c>
      <c r="AJ229" s="27">
        <f t="shared" si="25"/>
        <v>0</v>
      </c>
      <c r="AK229" s="28">
        <f t="shared" si="25"/>
        <v>0</v>
      </c>
      <c r="AL229" s="26">
        <f t="shared" si="25"/>
        <v>0</v>
      </c>
      <c r="AM229" s="27">
        <f t="shared" si="25"/>
        <v>0</v>
      </c>
      <c r="AN229" s="27">
        <f t="shared" si="25"/>
        <v>0</v>
      </c>
      <c r="AO229" s="27">
        <f t="shared" si="25"/>
        <v>0</v>
      </c>
      <c r="AP229" s="28">
        <f t="shared" si="25"/>
        <v>0</v>
      </c>
      <c r="AQ229" s="26">
        <f t="shared" si="25"/>
        <v>0</v>
      </c>
      <c r="AR229" s="27">
        <f t="shared" si="25"/>
        <v>0</v>
      </c>
      <c r="AS229" s="27">
        <f t="shared" si="25"/>
        <v>0</v>
      </c>
      <c r="AT229" s="27">
        <f t="shared" si="25"/>
        <v>0</v>
      </c>
      <c r="AU229" s="28">
        <f t="shared" si="25"/>
        <v>0</v>
      </c>
      <c r="AV229" s="26">
        <f t="shared" si="25"/>
        <v>0</v>
      </c>
      <c r="AW229" s="27">
        <f t="shared" si="25"/>
        <v>0</v>
      </c>
      <c r="AX229" s="27">
        <f t="shared" si="25"/>
        <v>0</v>
      </c>
      <c r="AY229" s="27">
        <f t="shared" si="25"/>
        <v>0</v>
      </c>
      <c r="AZ229" s="28">
        <f t="shared" si="25"/>
        <v>0</v>
      </c>
      <c r="BA229" s="26">
        <f t="shared" si="25"/>
        <v>0</v>
      </c>
      <c r="BB229" s="27">
        <f t="shared" si="25"/>
        <v>0</v>
      </c>
      <c r="BC229" s="27">
        <f t="shared" si="25"/>
        <v>0</v>
      </c>
      <c r="BD229" s="27">
        <f t="shared" si="25"/>
        <v>0</v>
      </c>
      <c r="BE229" s="28">
        <f t="shared" si="25"/>
        <v>0</v>
      </c>
      <c r="BF229" s="26">
        <f t="shared" si="25"/>
        <v>0</v>
      </c>
      <c r="BG229" s="27">
        <f t="shared" si="25"/>
        <v>0</v>
      </c>
      <c r="BH229" s="27">
        <f t="shared" si="25"/>
        <v>0</v>
      </c>
      <c r="BI229" s="27">
        <f t="shared" si="25"/>
        <v>0</v>
      </c>
      <c r="BJ229" s="28">
        <f t="shared" si="25"/>
        <v>0</v>
      </c>
      <c r="BK229" s="28">
        <f t="shared" si="25"/>
        <v>23674.703577351294</v>
      </c>
    </row>
    <row r="230" spans="1:64" s="30" customFormat="1" ht="15">
      <c r="A230" s="20"/>
      <c r="B230" s="9" t="s">
        <v>23</v>
      </c>
      <c r="C230" s="26">
        <f aca="true" t="shared" si="26" ref="C230:AH230">C229+C210</f>
        <v>0</v>
      </c>
      <c r="D230" s="27">
        <f t="shared" si="26"/>
        <v>138.565730347615</v>
      </c>
      <c r="E230" s="27">
        <f t="shared" si="26"/>
        <v>0</v>
      </c>
      <c r="F230" s="27">
        <f t="shared" si="26"/>
        <v>0</v>
      </c>
      <c r="G230" s="28">
        <f t="shared" si="26"/>
        <v>0</v>
      </c>
      <c r="H230" s="26">
        <f t="shared" si="26"/>
        <v>1915.2545000000143</v>
      </c>
      <c r="I230" s="27">
        <f t="shared" si="26"/>
        <v>16995.034075529147</v>
      </c>
      <c r="J230" s="27">
        <f t="shared" si="26"/>
        <v>1648.6309</v>
      </c>
      <c r="K230" s="27">
        <f t="shared" si="26"/>
        <v>0</v>
      </c>
      <c r="L230" s="28">
        <f t="shared" si="26"/>
        <v>3919.301300000001</v>
      </c>
      <c r="M230" s="26">
        <f t="shared" si="26"/>
        <v>0</v>
      </c>
      <c r="N230" s="27">
        <f t="shared" si="26"/>
        <v>0</v>
      </c>
      <c r="O230" s="27">
        <f t="shared" si="26"/>
        <v>0</v>
      </c>
      <c r="P230" s="27">
        <f t="shared" si="26"/>
        <v>0</v>
      </c>
      <c r="Q230" s="28">
        <f t="shared" si="26"/>
        <v>0</v>
      </c>
      <c r="R230" s="26">
        <f t="shared" si="26"/>
        <v>939.0874000000001</v>
      </c>
      <c r="S230" s="27">
        <f t="shared" si="26"/>
        <v>249.10129999999407</v>
      </c>
      <c r="T230" s="27">
        <f t="shared" si="26"/>
        <v>0.388</v>
      </c>
      <c r="U230" s="27">
        <f t="shared" si="26"/>
        <v>0</v>
      </c>
      <c r="V230" s="28">
        <f t="shared" si="26"/>
        <v>619.2061</v>
      </c>
      <c r="W230" s="26">
        <f t="shared" si="26"/>
        <v>0</v>
      </c>
      <c r="X230" s="27">
        <f t="shared" si="26"/>
        <v>0</v>
      </c>
      <c r="Y230" s="27">
        <f t="shared" si="26"/>
        <v>0</v>
      </c>
      <c r="Z230" s="27">
        <f t="shared" si="26"/>
        <v>0</v>
      </c>
      <c r="AA230" s="28">
        <f t="shared" si="26"/>
        <v>0</v>
      </c>
      <c r="AB230" s="26">
        <f t="shared" si="26"/>
        <v>0</v>
      </c>
      <c r="AC230" s="27">
        <f t="shared" si="26"/>
        <v>0</v>
      </c>
      <c r="AD230" s="27">
        <f t="shared" si="26"/>
        <v>0</v>
      </c>
      <c r="AE230" s="27">
        <f t="shared" si="26"/>
        <v>0</v>
      </c>
      <c r="AF230" s="28">
        <f t="shared" si="26"/>
        <v>0</v>
      </c>
      <c r="AG230" s="26">
        <f t="shared" si="26"/>
        <v>0</v>
      </c>
      <c r="AH230" s="27">
        <f t="shared" si="26"/>
        <v>0</v>
      </c>
      <c r="AI230" s="27">
        <f aca="true" t="shared" si="27" ref="AI230:BK230">AI229+AI210</f>
        <v>0</v>
      </c>
      <c r="AJ230" s="27">
        <f t="shared" si="27"/>
        <v>0</v>
      </c>
      <c r="AK230" s="28">
        <f t="shared" si="27"/>
        <v>0</v>
      </c>
      <c r="AL230" s="26">
        <f t="shared" si="27"/>
        <v>0</v>
      </c>
      <c r="AM230" s="27">
        <f t="shared" si="27"/>
        <v>0</v>
      </c>
      <c r="AN230" s="27">
        <f t="shared" si="27"/>
        <v>0</v>
      </c>
      <c r="AO230" s="27">
        <f t="shared" si="27"/>
        <v>0</v>
      </c>
      <c r="AP230" s="28">
        <f t="shared" si="27"/>
        <v>0</v>
      </c>
      <c r="AQ230" s="26">
        <f t="shared" si="27"/>
        <v>0</v>
      </c>
      <c r="AR230" s="27">
        <f t="shared" si="27"/>
        <v>0</v>
      </c>
      <c r="AS230" s="27">
        <f t="shared" si="27"/>
        <v>0</v>
      </c>
      <c r="AT230" s="27">
        <f t="shared" si="27"/>
        <v>0</v>
      </c>
      <c r="AU230" s="28">
        <f t="shared" si="27"/>
        <v>0</v>
      </c>
      <c r="AV230" s="26">
        <f t="shared" si="27"/>
        <v>0</v>
      </c>
      <c r="AW230" s="27">
        <f t="shared" si="27"/>
        <v>0</v>
      </c>
      <c r="AX230" s="27">
        <f t="shared" si="27"/>
        <v>0</v>
      </c>
      <c r="AY230" s="27">
        <f t="shared" si="27"/>
        <v>0</v>
      </c>
      <c r="AZ230" s="28">
        <f t="shared" si="27"/>
        <v>0</v>
      </c>
      <c r="BA230" s="26">
        <f t="shared" si="27"/>
        <v>0</v>
      </c>
      <c r="BB230" s="27">
        <f t="shared" si="27"/>
        <v>0</v>
      </c>
      <c r="BC230" s="27">
        <f t="shared" si="27"/>
        <v>0</v>
      </c>
      <c r="BD230" s="27">
        <f t="shared" si="27"/>
        <v>0</v>
      </c>
      <c r="BE230" s="28">
        <f t="shared" si="27"/>
        <v>0</v>
      </c>
      <c r="BF230" s="26">
        <f t="shared" si="27"/>
        <v>0</v>
      </c>
      <c r="BG230" s="27">
        <f t="shared" si="27"/>
        <v>0</v>
      </c>
      <c r="BH230" s="27">
        <f t="shared" si="27"/>
        <v>0</v>
      </c>
      <c r="BI230" s="27">
        <f t="shared" si="27"/>
        <v>0</v>
      </c>
      <c r="BJ230" s="28">
        <f t="shared" si="27"/>
        <v>0</v>
      </c>
      <c r="BK230" s="28">
        <f t="shared" si="27"/>
        <v>26424.569305876772</v>
      </c>
      <c r="BL230" s="44"/>
    </row>
    <row r="231" spans="1:63" s="25" customFormat="1" ht="15">
      <c r="A231" s="20"/>
      <c r="B231" s="9"/>
      <c r="C231" s="32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4"/>
    </row>
    <row r="232" spans="1:63" s="25" customFormat="1" ht="15">
      <c r="A232" s="20" t="s">
        <v>42</v>
      </c>
      <c r="B232" s="10" t="s">
        <v>43</v>
      </c>
      <c r="C232" s="3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4"/>
    </row>
    <row r="233" spans="1:63" s="25" customFormat="1" ht="15">
      <c r="A233" s="20" t="s">
        <v>7</v>
      </c>
      <c r="B233" s="14" t="s">
        <v>44</v>
      </c>
      <c r="C233" s="32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4"/>
    </row>
    <row r="234" spans="1:63" s="41" customFormat="1" ht="15">
      <c r="A234" s="37"/>
      <c r="B234" s="13" t="s">
        <v>33</v>
      </c>
      <c r="C234" s="38">
        <v>0</v>
      </c>
      <c r="D234" s="39">
        <v>0</v>
      </c>
      <c r="E234" s="39">
        <v>0</v>
      </c>
      <c r="F234" s="39">
        <v>0</v>
      </c>
      <c r="G234" s="40">
        <v>0</v>
      </c>
      <c r="H234" s="38">
        <v>0</v>
      </c>
      <c r="I234" s="39">
        <v>0</v>
      </c>
      <c r="J234" s="39">
        <v>0</v>
      </c>
      <c r="K234" s="39">
        <v>0</v>
      </c>
      <c r="L234" s="40">
        <v>0</v>
      </c>
      <c r="M234" s="38">
        <v>0</v>
      </c>
      <c r="N234" s="39">
        <v>0</v>
      </c>
      <c r="O234" s="39">
        <v>0</v>
      </c>
      <c r="P234" s="39">
        <v>0</v>
      </c>
      <c r="Q234" s="40">
        <v>0</v>
      </c>
      <c r="R234" s="38">
        <v>0</v>
      </c>
      <c r="S234" s="39">
        <v>0</v>
      </c>
      <c r="T234" s="39">
        <v>0</v>
      </c>
      <c r="U234" s="39">
        <v>0</v>
      </c>
      <c r="V234" s="40">
        <v>0</v>
      </c>
      <c r="W234" s="38">
        <v>0</v>
      </c>
      <c r="X234" s="39">
        <v>0</v>
      </c>
      <c r="Y234" s="39">
        <v>0</v>
      </c>
      <c r="Z234" s="39">
        <v>0</v>
      </c>
      <c r="AA234" s="40">
        <v>0</v>
      </c>
      <c r="AB234" s="38">
        <v>0</v>
      </c>
      <c r="AC234" s="39">
        <v>0</v>
      </c>
      <c r="AD234" s="39">
        <v>0</v>
      </c>
      <c r="AE234" s="39">
        <v>0</v>
      </c>
      <c r="AF234" s="40">
        <v>0</v>
      </c>
      <c r="AG234" s="38">
        <v>0</v>
      </c>
      <c r="AH234" s="39">
        <v>0</v>
      </c>
      <c r="AI234" s="39">
        <v>0</v>
      </c>
      <c r="AJ234" s="39">
        <v>0</v>
      </c>
      <c r="AK234" s="40">
        <v>0</v>
      </c>
      <c r="AL234" s="38">
        <v>0</v>
      </c>
      <c r="AM234" s="39">
        <v>0</v>
      </c>
      <c r="AN234" s="39">
        <v>0</v>
      </c>
      <c r="AO234" s="39">
        <v>0</v>
      </c>
      <c r="AP234" s="40">
        <v>0</v>
      </c>
      <c r="AQ234" s="38">
        <v>0</v>
      </c>
      <c r="AR234" s="39">
        <v>0</v>
      </c>
      <c r="AS234" s="39">
        <v>0</v>
      </c>
      <c r="AT234" s="39">
        <v>0</v>
      </c>
      <c r="AU234" s="40">
        <v>0</v>
      </c>
      <c r="AV234" s="38">
        <v>0</v>
      </c>
      <c r="AW234" s="39">
        <v>0</v>
      </c>
      <c r="AX234" s="39">
        <v>0</v>
      </c>
      <c r="AY234" s="39">
        <v>0</v>
      </c>
      <c r="AZ234" s="40">
        <v>0</v>
      </c>
      <c r="BA234" s="38">
        <v>0</v>
      </c>
      <c r="BB234" s="39">
        <v>0</v>
      </c>
      <c r="BC234" s="39">
        <v>0</v>
      </c>
      <c r="BD234" s="39">
        <v>0</v>
      </c>
      <c r="BE234" s="40">
        <v>0</v>
      </c>
      <c r="BF234" s="38">
        <v>0</v>
      </c>
      <c r="BG234" s="39">
        <v>0</v>
      </c>
      <c r="BH234" s="39">
        <v>0</v>
      </c>
      <c r="BI234" s="39">
        <v>0</v>
      </c>
      <c r="BJ234" s="40">
        <v>0</v>
      </c>
      <c r="BK234" s="38">
        <v>0</v>
      </c>
    </row>
    <row r="235" spans="1:63" s="30" customFormat="1" ht="15">
      <c r="A235" s="20"/>
      <c r="B235" s="9" t="s">
        <v>27</v>
      </c>
      <c r="C235" s="26">
        <v>0</v>
      </c>
      <c r="D235" s="27">
        <v>0</v>
      </c>
      <c r="E235" s="27">
        <v>0</v>
      </c>
      <c r="F235" s="27">
        <v>0</v>
      </c>
      <c r="G235" s="28">
        <v>0</v>
      </c>
      <c r="H235" s="26">
        <v>0</v>
      </c>
      <c r="I235" s="27">
        <v>0</v>
      </c>
      <c r="J235" s="27">
        <v>0</v>
      </c>
      <c r="K235" s="27">
        <v>0</v>
      </c>
      <c r="L235" s="28">
        <v>0</v>
      </c>
      <c r="M235" s="26">
        <v>0</v>
      </c>
      <c r="N235" s="27">
        <v>0</v>
      </c>
      <c r="O235" s="27">
        <v>0</v>
      </c>
      <c r="P235" s="27">
        <v>0</v>
      </c>
      <c r="Q235" s="28">
        <v>0</v>
      </c>
      <c r="R235" s="26">
        <v>0</v>
      </c>
      <c r="S235" s="27">
        <v>0</v>
      </c>
      <c r="T235" s="27">
        <v>0</v>
      </c>
      <c r="U235" s="27">
        <v>0</v>
      </c>
      <c r="V235" s="28">
        <v>0</v>
      </c>
      <c r="W235" s="26">
        <v>0</v>
      </c>
      <c r="X235" s="27">
        <v>0</v>
      </c>
      <c r="Y235" s="27">
        <v>0</v>
      </c>
      <c r="Z235" s="27">
        <v>0</v>
      </c>
      <c r="AA235" s="28">
        <v>0</v>
      </c>
      <c r="AB235" s="26">
        <v>0</v>
      </c>
      <c r="AC235" s="27">
        <v>0</v>
      </c>
      <c r="AD235" s="27">
        <v>0</v>
      </c>
      <c r="AE235" s="27">
        <v>0</v>
      </c>
      <c r="AF235" s="28">
        <v>0</v>
      </c>
      <c r="AG235" s="26">
        <v>0</v>
      </c>
      <c r="AH235" s="27">
        <v>0</v>
      </c>
      <c r="AI235" s="27">
        <v>0</v>
      </c>
      <c r="AJ235" s="27">
        <v>0</v>
      </c>
      <c r="AK235" s="28">
        <v>0</v>
      </c>
      <c r="AL235" s="26">
        <v>0</v>
      </c>
      <c r="AM235" s="27">
        <v>0</v>
      </c>
      <c r="AN235" s="27">
        <v>0</v>
      </c>
      <c r="AO235" s="27">
        <v>0</v>
      </c>
      <c r="AP235" s="28">
        <v>0</v>
      </c>
      <c r="AQ235" s="26">
        <v>0</v>
      </c>
      <c r="AR235" s="27">
        <v>0</v>
      </c>
      <c r="AS235" s="27">
        <v>0</v>
      </c>
      <c r="AT235" s="27">
        <v>0</v>
      </c>
      <c r="AU235" s="28">
        <v>0</v>
      </c>
      <c r="AV235" s="26">
        <v>0</v>
      </c>
      <c r="AW235" s="27">
        <v>0</v>
      </c>
      <c r="AX235" s="27">
        <v>0</v>
      </c>
      <c r="AY235" s="27">
        <v>0</v>
      </c>
      <c r="AZ235" s="28">
        <v>0</v>
      </c>
      <c r="BA235" s="26">
        <v>0</v>
      </c>
      <c r="BB235" s="27">
        <v>0</v>
      </c>
      <c r="BC235" s="27">
        <v>0</v>
      </c>
      <c r="BD235" s="27">
        <v>0</v>
      </c>
      <c r="BE235" s="28">
        <v>0</v>
      </c>
      <c r="BF235" s="26">
        <v>0</v>
      </c>
      <c r="BG235" s="27">
        <v>0</v>
      </c>
      <c r="BH235" s="27">
        <v>0</v>
      </c>
      <c r="BI235" s="27">
        <v>0</v>
      </c>
      <c r="BJ235" s="28">
        <v>0</v>
      </c>
      <c r="BK235" s="29">
        <v>0</v>
      </c>
    </row>
    <row r="236" spans="1:64" s="25" customFormat="1" ht="12" customHeight="1">
      <c r="A236" s="20"/>
      <c r="B236" s="11"/>
      <c r="C236" s="32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4"/>
      <c r="BL236" s="35"/>
    </row>
    <row r="237" spans="1:64" s="30" customFormat="1" ht="15">
      <c r="A237" s="20"/>
      <c r="B237" s="42" t="s">
        <v>45</v>
      </c>
      <c r="C237" s="43">
        <f aca="true" t="shared" si="28" ref="C237:AH237">C235+C230+C205+C199+C164</f>
        <v>0</v>
      </c>
      <c r="D237" s="43">
        <f t="shared" si="28"/>
        <v>1850.5630865316793</v>
      </c>
      <c r="E237" s="43">
        <f t="shared" si="28"/>
        <v>0</v>
      </c>
      <c r="F237" s="43">
        <f t="shared" si="28"/>
        <v>0</v>
      </c>
      <c r="G237" s="43">
        <f t="shared" si="28"/>
        <v>0</v>
      </c>
      <c r="H237" s="43">
        <f t="shared" si="28"/>
        <v>5123.240059499305</v>
      </c>
      <c r="I237" s="43">
        <f t="shared" si="28"/>
        <v>56748.50588496411</v>
      </c>
      <c r="J237" s="43">
        <f t="shared" si="28"/>
        <v>3395.197481583614</v>
      </c>
      <c r="K237" s="43">
        <f t="shared" si="28"/>
        <v>296.55574302232253</v>
      </c>
      <c r="L237" s="43">
        <f t="shared" si="28"/>
        <v>12062.401925688195</v>
      </c>
      <c r="M237" s="43">
        <f t="shared" si="28"/>
        <v>0</v>
      </c>
      <c r="N237" s="43">
        <f t="shared" si="28"/>
        <v>0</v>
      </c>
      <c r="O237" s="43">
        <f t="shared" si="28"/>
        <v>0</v>
      </c>
      <c r="P237" s="43">
        <f t="shared" si="28"/>
        <v>0</v>
      </c>
      <c r="Q237" s="43">
        <f t="shared" si="28"/>
        <v>0</v>
      </c>
      <c r="R237" s="43">
        <f t="shared" si="28"/>
        <v>2746.669676544452</v>
      </c>
      <c r="S237" s="43">
        <f t="shared" si="28"/>
        <v>2515.3547854828976</v>
      </c>
      <c r="T237" s="43">
        <f t="shared" si="28"/>
        <v>962.8245717202902</v>
      </c>
      <c r="U237" s="43">
        <f t="shared" si="28"/>
        <v>0</v>
      </c>
      <c r="V237" s="43">
        <f t="shared" si="28"/>
        <v>2141.376141768419</v>
      </c>
      <c r="W237" s="43">
        <f t="shared" si="28"/>
        <v>0</v>
      </c>
      <c r="X237" s="43">
        <f t="shared" si="28"/>
        <v>0</v>
      </c>
      <c r="Y237" s="43">
        <f t="shared" si="28"/>
        <v>0</v>
      </c>
      <c r="Z237" s="43">
        <f t="shared" si="28"/>
        <v>0</v>
      </c>
      <c r="AA237" s="43">
        <f t="shared" si="28"/>
        <v>0</v>
      </c>
      <c r="AB237" s="43">
        <f t="shared" si="28"/>
        <v>0</v>
      </c>
      <c r="AC237" s="43">
        <f t="shared" si="28"/>
        <v>0</v>
      </c>
      <c r="AD237" s="43">
        <f t="shared" si="28"/>
        <v>0</v>
      </c>
      <c r="AE237" s="43">
        <f t="shared" si="28"/>
        <v>0</v>
      </c>
      <c r="AF237" s="43">
        <f t="shared" si="28"/>
        <v>0</v>
      </c>
      <c r="AG237" s="43">
        <f t="shared" si="28"/>
        <v>0</v>
      </c>
      <c r="AH237" s="43">
        <f t="shared" si="28"/>
        <v>0</v>
      </c>
      <c r="AI237" s="43">
        <f aca="true" t="shared" si="29" ref="AI237:BK237">AI235+AI230+AI205+AI199+AI164</f>
        <v>0</v>
      </c>
      <c r="AJ237" s="43">
        <f t="shared" si="29"/>
        <v>0</v>
      </c>
      <c r="AK237" s="43">
        <f t="shared" si="29"/>
        <v>0</v>
      </c>
      <c r="AL237" s="43">
        <f t="shared" si="29"/>
        <v>0</v>
      </c>
      <c r="AM237" s="43">
        <f t="shared" si="29"/>
        <v>0</v>
      </c>
      <c r="AN237" s="43">
        <f t="shared" si="29"/>
        <v>0</v>
      </c>
      <c r="AO237" s="43">
        <f t="shared" si="29"/>
        <v>0</v>
      </c>
      <c r="AP237" s="43">
        <f t="shared" si="29"/>
        <v>0</v>
      </c>
      <c r="AQ237" s="43">
        <f t="shared" si="29"/>
        <v>0</v>
      </c>
      <c r="AR237" s="43">
        <f t="shared" si="29"/>
        <v>16.735576478741933</v>
      </c>
      <c r="AS237" s="43">
        <f t="shared" si="29"/>
        <v>0</v>
      </c>
      <c r="AT237" s="43">
        <f t="shared" si="29"/>
        <v>0</v>
      </c>
      <c r="AU237" s="43">
        <f t="shared" si="29"/>
        <v>0</v>
      </c>
      <c r="AV237" s="43">
        <f t="shared" si="29"/>
        <v>27105.905170756192</v>
      </c>
      <c r="AW237" s="43">
        <f t="shared" si="29"/>
        <v>18068.883196984643</v>
      </c>
      <c r="AX237" s="43">
        <f t="shared" si="29"/>
        <v>841.4438459558385</v>
      </c>
      <c r="AY237" s="43">
        <f t="shared" si="29"/>
        <v>2.016951711096774</v>
      </c>
      <c r="AZ237" s="43">
        <f t="shared" si="29"/>
        <v>33525.189717540416</v>
      </c>
      <c r="BA237" s="43">
        <f t="shared" si="29"/>
        <v>0</v>
      </c>
      <c r="BB237" s="43">
        <f t="shared" si="29"/>
        <v>0</v>
      </c>
      <c r="BC237" s="43">
        <f t="shared" si="29"/>
        <v>0</v>
      </c>
      <c r="BD237" s="43">
        <f t="shared" si="29"/>
        <v>0</v>
      </c>
      <c r="BE237" s="43">
        <f t="shared" si="29"/>
        <v>0</v>
      </c>
      <c r="BF237" s="43">
        <f t="shared" si="29"/>
        <v>17851.778820877265</v>
      </c>
      <c r="BG237" s="43">
        <f t="shared" si="29"/>
        <v>3894.7035453820963</v>
      </c>
      <c r="BH237" s="43">
        <f t="shared" si="29"/>
        <v>781.3547596651614</v>
      </c>
      <c r="BI237" s="43">
        <f t="shared" si="29"/>
        <v>0.0016527640000000004</v>
      </c>
      <c r="BJ237" s="43">
        <f t="shared" si="29"/>
        <v>8336.515855105194</v>
      </c>
      <c r="BK237" s="29">
        <f t="shared" si="29"/>
        <v>198267.21845002595</v>
      </c>
      <c r="BL237" s="44"/>
    </row>
    <row r="238" spans="1:64" s="25" customFormat="1" ht="15">
      <c r="A238" s="20"/>
      <c r="B238" s="9"/>
      <c r="C238" s="21"/>
      <c r="D238" s="22"/>
      <c r="E238" s="22"/>
      <c r="F238" s="22"/>
      <c r="G238" s="23"/>
      <c r="H238" s="21"/>
      <c r="I238" s="22"/>
      <c r="J238" s="22"/>
      <c r="K238" s="22"/>
      <c r="L238" s="23"/>
      <c r="M238" s="21"/>
      <c r="N238" s="22"/>
      <c r="O238" s="22"/>
      <c r="P238" s="22"/>
      <c r="Q238" s="23"/>
      <c r="R238" s="21"/>
      <c r="S238" s="22"/>
      <c r="T238" s="22"/>
      <c r="U238" s="22"/>
      <c r="V238" s="23"/>
      <c r="W238" s="21"/>
      <c r="X238" s="22"/>
      <c r="Y238" s="22"/>
      <c r="Z238" s="22"/>
      <c r="AA238" s="23"/>
      <c r="AB238" s="21"/>
      <c r="AC238" s="22"/>
      <c r="AD238" s="22"/>
      <c r="AE238" s="22"/>
      <c r="AF238" s="23"/>
      <c r="AG238" s="21"/>
      <c r="AH238" s="22"/>
      <c r="AI238" s="22"/>
      <c r="AJ238" s="22"/>
      <c r="AK238" s="23"/>
      <c r="AL238" s="21"/>
      <c r="AM238" s="22"/>
      <c r="AN238" s="22"/>
      <c r="AO238" s="22"/>
      <c r="AP238" s="23"/>
      <c r="AQ238" s="21"/>
      <c r="AR238" s="22"/>
      <c r="AS238" s="22"/>
      <c r="AT238" s="22"/>
      <c r="AU238" s="23"/>
      <c r="AV238" s="21"/>
      <c r="AW238" s="22"/>
      <c r="AX238" s="22"/>
      <c r="AY238" s="22"/>
      <c r="AZ238" s="23"/>
      <c r="BA238" s="21"/>
      <c r="BB238" s="22"/>
      <c r="BC238" s="22"/>
      <c r="BD238" s="22"/>
      <c r="BE238" s="23"/>
      <c r="BF238" s="21"/>
      <c r="BG238" s="22"/>
      <c r="BH238" s="22"/>
      <c r="BI238" s="22"/>
      <c r="BJ238" s="23"/>
      <c r="BK238" s="24"/>
      <c r="BL238" s="35"/>
    </row>
    <row r="239" spans="1:64" s="25" customFormat="1" ht="15">
      <c r="A239" s="20" t="s">
        <v>28</v>
      </c>
      <c r="B239" s="8" t="s">
        <v>29</v>
      </c>
      <c r="C239" s="21"/>
      <c r="D239" s="22"/>
      <c r="E239" s="22"/>
      <c r="F239" s="22"/>
      <c r="G239" s="23"/>
      <c r="H239" s="21"/>
      <c r="I239" s="22"/>
      <c r="J239" s="22"/>
      <c r="K239" s="22"/>
      <c r="L239" s="23"/>
      <c r="M239" s="21"/>
      <c r="N239" s="22"/>
      <c r="O239" s="22"/>
      <c r="P239" s="22"/>
      <c r="Q239" s="23"/>
      <c r="R239" s="21"/>
      <c r="S239" s="22"/>
      <c r="T239" s="22"/>
      <c r="U239" s="22"/>
      <c r="V239" s="23"/>
      <c r="W239" s="21"/>
      <c r="X239" s="22"/>
      <c r="Y239" s="22"/>
      <c r="Z239" s="22"/>
      <c r="AA239" s="23"/>
      <c r="AB239" s="21"/>
      <c r="AC239" s="22"/>
      <c r="AD239" s="22"/>
      <c r="AE239" s="22"/>
      <c r="AF239" s="23"/>
      <c r="AG239" s="21"/>
      <c r="AH239" s="22"/>
      <c r="AI239" s="22"/>
      <c r="AJ239" s="22"/>
      <c r="AK239" s="23"/>
      <c r="AL239" s="21"/>
      <c r="AM239" s="22"/>
      <c r="AN239" s="22"/>
      <c r="AO239" s="22"/>
      <c r="AP239" s="23"/>
      <c r="AQ239" s="21"/>
      <c r="AR239" s="22"/>
      <c r="AS239" s="22"/>
      <c r="AT239" s="22"/>
      <c r="AU239" s="23"/>
      <c r="AV239" s="21"/>
      <c r="AW239" s="22"/>
      <c r="AX239" s="22"/>
      <c r="AY239" s="22"/>
      <c r="AZ239" s="23"/>
      <c r="BA239" s="21"/>
      <c r="BB239" s="22"/>
      <c r="BC239" s="22"/>
      <c r="BD239" s="22"/>
      <c r="BE239" s="23"/>
      <c r="BF239" s="21"/>
      <c r="BG239" s="22"/>
      <c r="BH239" s="22"/>
      <c r="BI239" s="22"/>
      <c r="BJ239" s="23"/>
      <c r="BK239" s="24"/>
      <c r="BL239" s="35"/>
    </row>
    <row r="240" spans="1:64" s="25" customFormat="1" ht="15">
      <c r="A240" s="20"/>
      <c r="B240" s="7" t="s">
        <v>279</v>
      </c>
      <c r="C240" s="21">
        <v>0</v>
      </c>
      <c r="D240" s="22">
        <v>7.743103080032256</v>
      </c>
      <c r="E240" s="22">
        <v>0</v>
      </c>
      <c r="F240" s="22">
        <v>0</v>
      </c>
      <c r="G240" s="23">
        <v>0</v>
      </c>
      <c r="H240" s="21">
        <v>28.07496675141935</v>
      </c>
      <c r="I240" s="22">
        <v>0.18505966432258064</v>
      </c>
      <c r="J240" s="22">
        <v>0</v>
      </c>
      <c r="K240" s="22">
        <v>0</v>
      </c>
      <c r="L240" s="23">
        <v>8.67397079467742</v>
      </c>
      <c r="M240" s="21">
        <v>0</v>
      </c>
      <c r="N240" s="22">
        <v>0</v>
      </c>
      <c r="O240" s="22">
        <v>0</v>
      </c>
      <c r="P240" s="22">
        <v>0</v>
      </c>
      <c r="Q240" s="23">
        <v>0</v>
      </c>
      <c r="R240" s="21">
        <v>14.083193328096772</v>
      </c>
      <c r="S240" s="22">
        <v>0.37470979609677424</v>
      </c>
      <c r="T240" s="22">
        <v>0</v>
      </c>
      <c r="U240" s="22">
        <v>0</v>
      </c>
      <c r="V240" s="23">
        <v>0.9814037259032257</v>
      </c>
      <c r="W240" s="21">
        <v>0</v>
      </c>
      <c r="X240" s="22">
        <v>0</v>
      </c>
      <c r="Y240" s="22">
        <v>0</v>
      </c>
      <c r="Z240" s="22">
        <v>0</v>
      </c>
      <c r="AA240" s="23">
        <v>0</v>
      </c>
      <c r="AB240" s="21">
        <v>0</v>
      </c>
      <c r="AC240" s="22">
        <v>0</v>
      </c>
      <c r="AD240" s="22">
        <v>0</v>
      </c>
      <c r="AE240" s="22">
        <v>0</v>
      </c>
      <c r="AF240" s="23">
        <v>0</v>
      </c>
      <c r="AG240" s="21">
        <v>0</v>
      </c>
      <c r="AH240" s="22">
        <v>0</v>
      </c>
      <c r="AI240" s="22">
        <v>0</v>
      </c>
      <c r="AJ240" s="22">
        <v>0</v>
      </c>
      <c r="AK240" s="23">
        <v>0</v>
      </c>
      <c r="AL240" s="21">
        <v>0</v>
      </c>
      <c r="AM240" s="22">
        <v>0</v>
      </c>
      <c r="AN240" s="22">
        <v>0</v>
      </c>
      <c r="AO240" s="22">
        <v>0</v>
      </c>
      <c r="AP240" s="23">
        <v>0</v>
      </c>
      <c r="AQ240" s="21">
        <v>0</v>
      </c>
      <c r="AR240" s="22">
        <v>0</v>
      </c>
      <c r="AS240" s="22">
        <v>0</v>
      </c>
      <c r="AT240" s="22">
        <v>0</v>
      </c>
      <c r="AU240" s="23">
        <v>0</v>
      </c>
      <c r="AV240" s="21">
        <v>296.85118433654844</v>
      </c>
      <c r="AW240" s="22">
        <v>34.93568356131273</v>
      </c>
      <c r="AX240" s="22">
        <v>0</v>
      </c>
      <c r="AY240" s="22">
        <v>0</v>
      </c>
      <c r="AZ240" s="23">
        <v>163.52028088964516</v>
      </c>
      <c r="BA240" s="21">
        <v>0</v>
      </c>
      <c r="BB240" s="22">
        <v>0</v>
      </c>
      <c r="BC240" s="22">
        <v>0</v>
      </c>
      <c r="BD240" s="22">
        <v>0</v>
      </c>
      <c r="BE240" s="23">
        <v>0</v>
      </c>
      <c r="BF240" s="21">
        <v>177.64775040948376</v>
      </c>
      <c r="BG240" s="22">
        <v>1.5492152340645162</v>
      </c>
      <c r="BH240" s="22">
        <v>0</v>
      </c>
      <c r="BI240" s="22">
        <v>0</v>
      </c>
      <c r="BJ240" s="23">
        <v>7.035684519516129</v>
      </c>
      <c r="BK240" s="24">
        <f>SUM(C240:BJ240)</f>
        <v>741.656206091119</v>
      </c>
      <c r="BL240" s="35"/>
    </row>
    <row r="241" spans="1:63" s="25" customFormat="1" ht="15">
      <c r="A241" s="20"/>
      <c r="B241" s="7" t="s">
        <v>280</v>
      </c>
      <c r="C241" s="21">
        <v>0</v>
      </c>
      <c r="D241" s="22">
        <v>0.5015229032258064</v>
      </c>
      <c r="E241" s="22">
        <v>0</v>
      </c>
      <c r="F241" s="22">
        <v>0</v>
      </c>
      <c r="G241" s="23">
        <v>0</v>
      </c>
      <c r="H241" s="21">
        <v>1.5453552787741935</v>
      </c>
      <c r="I241" s="22">
        <v>11.395908155580644</v>
      </c>
      <c r="J241" s="22">
        <v>0</v>
      </c>
      <c r="K241" s="22">
        <v>0</v>
      </c>
      <c r="L241" s="23">
        <v>13.38074053409677</v>
      </c>
      <c r="M241" s="21">
        <v>0</v>
      </c>
      <c r="N241" s="22">
        <v>0</v>
      </c>
      <c r="O241" s="22">
        <v>0</v>
      </c>
      <c r="P241" s="22">
        <v>0</v>
      </c>
      <c r="Q241" s="23">
        <v>0</v>
      </c>
      <c r="R241" s="21">
        <v>0.6111014561935483</v>
      </c>
      <c r="S241" s="22">
        <v>0.14155476796774197</v>
      </c>
      <c r="T241" s="22">
        <v>0</v>
      </c>
      <c r="U241" s="22">
        <v>0</v>
      </c>
      <c r="V241" s="23">
        <v>1.1949486200322583</v>
      </c>
      <c r="W241" s="21">
        <v>0</v>
      </c>
      <c r="X241" s="22">
        <v>0</v>
      </c>
      <c r="Y241" s="22">
        <v>0</v>
      </c>
      <c r="Z241" s="22">
        <v>0</v>
      </c>
      <c r="AA241" s="23">
        <v>0</v>
      </c>
      <c r="AB241" s="21">
        <v>0</v>
      </c>
      <c r="AC241" s="22">
        <v>0</v>
      </c>
      <c r="AD241" s="22">
        <v>0</v>
      </c>
      <c r="AE241" s="22">
        <v>0</v>
      </c>
      <c r="AF241" s="23">
        <v>0</v>
      </c>
      <c r="AG241" s="21">
        <v>0</v>
      </c>
      <c r="AH241" s="22">
        <v>0</v>
      </c>
      <c r="AI241" s="22">
        <v>0</v>
      </c>
      <c r="AJ241" s="22">
        <v>0</v>
      </c>
      <c r="AK241" s="23">
        <v>0</v>
      </c>
      <c r="AL241" s="21">
        <v>0</v>
      </c>
      <c r="AM241" s="22">
        <v>0</v>
      </c>
      <c r="AN241" s="22">
        <v>0</v>
      </c>
      <c r="AO241" s="22">
        <v>0</v>
      </c>
      <c r="AP241" s="23">
        <v>0</v>
      </c>
      <c r="AQ241" s="21">
        <v>0</v>
      </c>
      <c r="AR241" s="22">
        <v>0</v>
      </c>
      <c r="AS241" s="22">
        <v>0</v>
      </c>
      <c r="AT241" s="22">
        <v>0</v>
      </c>
      <c r="AU241" s="23">
        <v>0</v>
      </c>
      <c r="AV241" s="21">
        <v>2.2477610145161293</v>
      </c>
      <c r="AW241" s="22">
        <v>2.1103772732526362</v>
      </c>
      <c r="AX241" s="22">
        <v>0</v>
      </c>
      <c r="AY241" s="22">
        <v>0</v>
      </c>
      <c r="AZ241" s="23">
        <v>8.051752772387097</v>
      </c>
      <c r="BA241" s="21">
        <v>0</v>
      </c>
      <c r="BB241" s="22">
        <v>0</v>
      </c>
      <c r="BC241" s="22">
        <v>0</v>
      </c>
      <c r="BD241" s="22">
        <v>0</v>
      </c>
      <c r="BE241" s="23">
        <v>0</v>
      </c>
      <c r="BF241" s="21">
        <v>0.9827094362580646</v>
      </c>
      <c r="BG241" s="22">
        <v>2.009519586806451</v>
      </c>
      <c r="BH241" s="22">
        <v>0</v>
      </c>
      <c r="BI241" s="22">
        <v>0</v>
      </c>
      <c r="BJ241" s="23">
        <v>1.7410750146774197</v>
      </c>
      <c r="BK241" s="24">
        <f>SUM(C241:BJ241)</f>
        <v>45.91432681376875</v>
      </c>
    </row>
    <row r="242" spans="1:63" s="30" customFormat="1" ht="15">
      <c r="A242" s="20"/>
      <c r="B242" s="8" t="s">
        <v>27</v>
      </c>
      <c r="C242" s="26">
        <f>SUM(C240:C241)</f>
        <v>0</v>
      </c>
      <c r="D242" s="26">
        <f aca="true" t="shared" si="30" ref="D242:BJ242">SUM(D240:D241)</f>
        <v>8.244625983258063</v>
      </c>
      <c r="E242" s="26">
        <f t="shared" si="30"/>
        <v>0</v>
      </c>
      <c r="F242" s="26">
        <f t="shared" si="30"/>
        <v>0</v>
      </c>
      <c r="G242" s="26">
        <f t="shared" si="30"/>
        <v>0</v>
      </c>
      <c r="H242" s="26">
        <f t="shared" si="30"/>
        <v>29.62032203019354</v>
      </c>
      <c r="I242" s="26">
        <f t="shared" si="30"/>
        <v>11.580967819903224</v>
      </c>
      <c r="J242" s="26">
        <f t="shared" si="30"/>
        <v>0</v>
      </c>
      <c r="K242" s="26">
        <f t="shared" si="30"/>
        <v>0</v>
      </c>
      <c r="L242" s="26">
        <f t="shared" si="30"/>
        <v>22.05471132877419</v>
      </c>
      <c r="M242" s="26">
        <f t="shared" si="30"/>
        <v>0</v>
      </c>
      <c r="N242" s="26">
        <f t="shared" si="30"/>
        <v>0</v>
      </c>
      <c r="O242" s="26">
        <f t="shared" si="30"/>
        <v>0</v>
      </c>
      <c r="P242" s="26">
        <f t="shared" si="30"/>
        <v>0</v>
      </c>
      <c r="Q242" s="26">
        <f t="shared" si="30"/>
        <v>0</v>
      </c>
      <c r="R242" s="26">
        <f t="shared" si="30"/>
        <v>14.69429478429032</v>
      </c>
      <c r="S242" s="26">
        <f t="shared" si="30"/>
        <v>0.5162645640645163</v>
      </c>
      <c r="T242" s="26">
        <f t="shared" si="30"/>
        <v>0</v>
      </c>
      <c r="U242" s="26">
        <f t="shared" si="30"/>
        <v>0</v>
      </c>
      <c r="V242" s="26">
        <f t="shared" si="30"/>
        <v>2.176352345935484</v>
      </c>
      <c r="W242" s="26">
        <f t="shared" si="30"/>
        <v>0</v>
      </c>
      <c r="X242" s="26">
        <f t="shared" si="30"/>
        <v>0</v>
      </c>
      <c r="Y242" s="26">
        <f t="shared" si="30"/>
        <v>0</v>
      </c>
      <c r="Z242" s="26">
        <f t="shared" si="30"/>
        <v>0</v>
      </c>
      <c r="AA242" s="26">
        <f t="shared" si="30"/>
        <v>0</v>
      </c>
      <c r="AB242" s="26">
        <f t="shared" si="30"/>
        <v>0</v>
      </c>
      <c r="AC242" s="26">
        <f t="shared" si="30"/>
        <v>0</v>
      </c>
      <c r="AD242" s="26">
        <f t="shared" si="30"/>
        <v>0</v>
      </c>
      <c r="AE242" s="26">
        <f t="shared" si="30"/>
        <v>0</v>
      </c>
      <c r="AF242" s="26">
        <f t="shared" si="30"/>
        <v>0</v>
      </c>
      <c r="AG242" s="26">
        <f t="shared" si="30"/>
        <v>0</v>
      </c>
      <c r="AH242" s="26">
        <f t="shared" si="30"/>
        <v>0</v>
      </c>
      <c r="AI242" s="26">
        <f t="shared" si="30"/>
        <v>0</v>
      </c>
      <c r="AJ242" s="26">
        <f t="shared" si="30"/>
        <v>0</v>
      </c>
      <c r="AK242" s="26">
        <f t="shared" si="30"/>
        <v>0</v>
      </c>
      <c r="AL242" s="26">
        <f t="shared" si="30"/>
        <v>0</v>
      </c>
      <c r="AM242" s="26">
        <f t="shared" si="30"/>
        <v>0</v>
      </c>
      <c r="AN242" s="26">
        <f t="shared" si="30"/>
        <v>0</v>
      </c>
      <c r="AO242" s="26">
        <f t="shared" si="30"/>
        <v>0</v>
      </c>
      <c r="AP242" s="26">
        <f t="shared" si="30"/>
        <v>0</v>
      </c>
      <c r="AQ242" s="26">
        <f t="shared" si="30"/>
        <v>0</v>
      </c>
      <c r="AR242" s="26">
        <f t="shared" si="30"/>
        <v>0</v>
      </c>
      <c r="AS242" s="26">
        <f t="shared" si="30"/>
        <v>0</v>
      </c>
      <c r="AT242" s="26">
        <f t="shared" si="30"/>
        <v>0</v>
      </c>
      <c r="AU242" s="26">
        <f t="shared" si="30"/>
        <v>0</v>
      </c>
      <c r="AV242" s="26">
        <f t="shared" si="30"/>
        <v>299.0989453510646</v>
      </c>
      <c r="AW242" s="26">
        <f t="shared" si="30"/>
        <v>37.04606083456537</v>
      </c>
      <c r="AX242" s="26">
        <f t="shared" si="30"/>
        <v>0</v>
      </c>
      <c r="AY242" s="26">
        <f t="shared" si="30"/>
        <v>0</v>
      </c>
      <c r="AZ242" s="26">
        <f t="shared" si="30"/>
        <v>171.57203366203225</v>
      </c>
      <c r="BA242" s="26">
        <f t="shared" si="30"/>
        <v>0</v>
      </c>
      <c r="BB242" s="26">
        <f t="shared" si="30"/>
        <v>0</v>
      </c>
      <c r="BC242" s="26">
        <f t="shared" si="30"/>
        <v>0</v>
      </c>
      <c r="BD242" s="26">
        <f t="shared" si="30"/>
        <v>0</v>
      </c>
      <c r="BE242" s="26">
        <f t="shared" si="30"/>
        <v>0</v>
      </c>
      <c r="BF242" s="26">
        <f t="shared" si="30"/>
        <v>178.63045984574183</v>
      </c>
      <c r="BG242" s="26">
        <f t="shared" si="30"/>
        <v>3.558734820870967</v>
      </c>
      <c r="BH242" s="26">
        <f t="shared" si="30"/>
        <v>0</v>
      </c>
      <c r="BI242" s="26">
        <f t="shared" si="30"/>
        <v>0</v>
      </c>
      <c r="BJ242" s="26">
        <f t="shared" si="30"/>
        <v>8.776759534193548</v>
      </c>
      <c r="BK242" s="28">
        <f>SUM(BK240:BK241)</f>
        <v>787.5705329048877</v>
      </c>
    </row>
    <row r="243" spans="3:63" ht="15"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45"/>
      <c r="BK243" s="31"/>
    </row>
    <row r="244" spans="7:63" ht="15">
      <c r="G244" s="19"/>
      <c r="Q244" s="19"/>
      <c r="Y244" s="19"/>
      <c r="AA244" s="19"/>
      <c r="AK244" s="19"/>
      <c r="AU244" s="19"/>
      <c r="BE244" s="19"/>
      <c r="BK244" s="31"/>
    </row>
    <row r="245" spans="1:63" s="19" customFormat="1" ht="15">
      <c r="A245" s="64" t="s">
        <v>286</v>
      </c>
      <c r="B24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BK245" s="45"/>
    </row>
    <row r="246" spans="1:15" ht="15">
      <c r="A246" s="64" t="s">
        <v>287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7" t="s">
        <v>288</v>
      </c>
      <c r="L246"/>
      <c r="M246"/>
      <c r="N246"/>
      <c r="O246"/>
    </row>
    <row r="247" spans="1:15" ht="1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4" t="s">
        <v>289</v>
      </c>
      <c r="L247"/>
      <c r="M247" s="58"/>
      <c r="N247" s="58"/>
      <c r="O247" s="58"/>
    </row>
    <row r="248" spans="1:15" ht="15">
      <c r="A248" s="64" t="s">
        <v>290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4" t="s">
        <v>291</v>
      </c>
      <c r="L248"/>
      <c r="M248"/>
      <c r="N248"/>
      <c r="O248"/>
    </row>
    <row r="249" spans="1:15" ht="15">
      <c r="A249" s="64" t="s">
        <v>292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4" t="s">
        <v>293</v>
      </c>
      <c r="L249"/>
      <c r="M249"/>
      <c r="N249"/>
      <c r="O249"/>
    </row>
    <row r="250" spans="1:62" ht="15">
      <c r="A250"/>
      <c r="B250" s="66"/>
      <c r="C250" s="66"/>
      <c r="D250" s="66"/>
      <c r="E250" s="66"/>
      <c r="F250" s="66"/>
      <c r="G250" s="66"/>
      <c r="H250" s="66"/>
      <c r="I250" s="66"/>
      <c r="J250" s="66"/>
      <c r="K250" s="64" t="s">
        <v>294</v>
      </c>
      <c r="L250"/>
      <c r="M250"/>
      <c r="N250"/>
      <c r="O250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</row>
    <row r="251" spans="1:62" ht="15">
      <c r="A251"/>
      <c r="B251"/>
      <c r="C251"/>
      <c r="D251"/>
      <c r="E251"/>
      <c r="F251"/>
      <c r="G251"/>
      <c r="H251"/>
      <c r="I251"/>
      <c r="J251"/>
      <c r="K251" s="64" t="s">
        <v>295</v>
      </c>
      <c r="L251"/>
      <c r="M251"/>
      <c r="N251"/>
      <c r="O251"/>
      <c r="AP251" s="19"/>
      <c r="BJ251" s="19"/>
    </row>
    <row r="252" ht="15">
      <c r="BJ252" s="19"/>
    </row>
    <row r="253" ht="15">
      <c r="BJ253" s="62"/>
    </row>
    <row r="254" ht="15">
      <c r="BJ254" s="63"/>
    </row>
  </sheetData>
  <sheetProtection password="E5CF"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91" t="s">
        <v>282</v>
      </c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5">
      <c r="B3" s="91" t="s">
        <v>281</v>
      </c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2:12" ht="30">
      <c r="B4" s="46" t="s">
        <v>0</v>
      </c>
      <c r="C4" s="46" t="s">
        <v>52</v>
      </c>
      <c r="D4" s="46" t="s">
        <v>53</v>
      </c>
      <c r="E4" s="46" t="s">
        <v>54</v>
      </c>
      <c r="F4" s="46" t="s">
        <v>21</v>
      </c>
      <c r="G4" s="46" t="s">
        <v>25</v>
      </c>
      <c r="H4" s="46" t="s">
        <v>43</v>
      </c>
      <c r="I4" s="46" t="s">
        <v>55</v>
      </c>
      <c r="J4" s="46" t="s">
        <v>56</v>
      </c>
      <c r="K4" s="46" t="s">
        <v>57</v>
      </c>
      <c r="L4" s="46" t="s">
        <v>58</v>
      </c>
    </row>
    <row r="5" spans="2:12" ht="15">
      <c r="B5" s="47">
        <v>1</v>
      </c>
      <c r="C5" s="48" t="s">
        <v>59</v>
      </c>
      <c r="D5" s="49">
        <v>0.05614587193548387</v>
      </c>
      <c r="E5" s="49">
        <v>0.1454195099032258</v>
      </c>
      <c r="F5" s="49">
        <v>4.164960682741936</v>
      </c>
      <c r="G5" s="49">
        <v>0.48390434225806456</v>
      </c>
      <c r="H5" s="49">
        <v>0</v>
      </c>
      <c r="I5" s="50">
        <v>0</v>
      </c>
      <c r="J5" s="50">
        <v>0</v>
      </c>
      <c r="K5" s="50">
        <f>D5+E5+F5+G5+H5+I5+J5</f>
        <v>4.85043040683871</v>
      </c>
      <c r="L5" s="49">
        <v>0.049592104290322576</v>
      </c>
    </row>
    <row r="6" spans="2:12" ht="15">
      <c r="B6" s="47">
        <v>2</v>
      </c>
      <c r="C6" s="51" t="s">
        <v>60</v>
      </c>
      <c r="D6" s="49">
        <v>150.99584009174197</v>
      </c>
      <c r="E6" s="49">
        <v>282.16976359374206</v>
      </c>
      <c r="F6" s="49">
        <v>849.925347979193</v>
      </c>
      <c r="G6" s="49">
        <v>157.84241829596775</v>
      </c>
      <c r="H6" s="49">
        <v>0</v>
      </c>
      <c r="I6" s="50">
        <v>16.2382</v>
      </c>
      <c r="J6" s="50">
        <v>42.0368</v>
      </c>
      <c r="K6" s="50">
        <f aca="true" t="shared" si="0" ref="K6:K41">D6+E6+F6+G6+H6+I6+J6</f>
        <v>1499.2083699606449</v>
      </c>
      <c r="L6" s="49">
        <v>9.226876715419353</v>
      </c>
    </row>
    <row r="7" spans="2:12" ht="15">
      <c r="B7" s="47">
        <v>3</v>
      </c>
      <c r="C7" s="48" t="s">
        <v>61</v>
      </c>
      <c r="D7" s="49">
        <v>1.1786348743225807</v>
      </c>
      <c r="E7" s="49">
        <v>1.1012551722903225</v>
      </c>
      <c r="F7" s="49">
        <v>7.012424886290326</v>
      </c>
      <c r="G7" s="49">
        <v>1.6719738178064514</v>
      </c>
      <c r="H7" s="49">
        <v>0</v>
      </c>
      <c r="I7" s="50">
        <v>0.12110000000000001</v>
      </c>
      <c r="J7" s="50">
        <v>0.0642</v>
      </c>
      <c r="K7" s="50">
        <f t="shared" si="0"/>
        <v>11.14958875070968</v>
      </c>
      <c r="L7" s="49">
        <v>0.2451071448064516</v>
      </c>
    </row>
    <row r="8" spans="2:12" ht="15">
      <c r="B8" s="47">
        <v>4</v>
      </c>
      <c r="C8" s="51" t="s">
        <v>62</v>
      </c>
      <c r="D8" s="49">
        <v>44.509999453838695</v>
      </c>
      <c r="E8" s="49">
        <v>206.07476528980658</v>
      </c>
      <c r="F8" s="49">
        <v>463.15481332864533</v>
      </c>
      <c r="G8" s="49">
        <v>54.52129440929032</v>
      </c>
      <c r="H8" s="49">
        <v>0</v>
      </c>
      <c r="I8" s="50">
        <v>4.911</v>
      </c>
      <c r="J8" s="50">
        <v>34.7726</v>
      </c>
      <c r="K8" s="50">
        <f t="shared" si="0"/>
        <v>807.944472481581</v>
      </c>
      <c r="L8" s="49">
        <v>5.915038135322581</v>
      </c>
    </row>
    <row r="9" spans="2:12" ht="15">
      <c r="B9" s="47">
        <v>5</v>
      </c>
      <c r="C9" s="51" t="s">
        <v>63</v>
      </c>
      <c r="D9" s="49">
        <v>63.78313091758064</v>
      </c>
      <c r="E9" s="49">
        <v>199.5289038971935</v>
      </c>
      <c r="F9" s="49">
        <v>1135.9657321730006</v>
      </c>
      <c r="G9" s="49">
        <v>108.93770476316129</v>
      </c>
      <c r="H9" s="49">
        <v>0</v>
      </c>
      <c r="I9" s="50">
        <v>14.771799999999999</v>
      </c>
      <c r="J9" s="50">
        <v>54.65429999999999</v>
      </c>
      <c r="K9" s="50">
        <f t="shared" si="0"/>
        <v>1577.6415717509358</v>
      </c>
      <c r="L9" s="49">
        <v>30.38606694054837</v>
      </c>
    </row>
    <row r="10" spans="2:12" ht="15">
      <c r="B10" s="47">
        <v>6</v>
      </c>
      <c r="C10" s="51" t="s">
        <v>64</v>
      </c>
      <c r="D10" s="49">
        <v>35.95665627751613</v>
      </c>
      <c r="E10" s="49">
        <v>140.19074674048386</v>
      </c>
      <c r="F10" s="49">
        <v>442.98089963467794</v>
      </c>
      <c r="G10" s="49">
        <v>74.69742356025807</v>
      </c>
      <c r="H10" s="49">
        <v>0</v>
      </c>
      <c r="I10" s="50">
        <v>5.8179</v>
      </c>
      <c r="J10" s="50">
        <v>22.036500000000004</v>
      </c>
      <c r="K10" s="50">
        <f t="shared" si="0"/>
        <v>721.680126212936</v>
      </c>
      <c r="L10" s="49">
        <v>3.431614121225806</v>
      </c>
    </row>
    <row r="11" spans="2:12" ht="15">
      <c r="B11" s="47">
        <v>7</v>
      </c>
      <c r="C11" s="51" t="s">
        <v>65</v>
      </c>
      <c r="D11" s="49">
        <v>49.90417007225806</v>
      </c>
      <c r="E11" s="49">
        <v>285.73463686487116</v>
      </c>
      <c r="F11" s="49">
        <v>667.2907392488708</v>
      </c>
      <c r="G11" s="49">
        <v>81.9362746518387</v>
      </c>
      <c r="H11" s="49">
        <v>0</v>
      </c>
      <c r="I11" s="50">
        <v>0</v>
      </c>
      <c r="J11" s="50">
        <v>0</v>
      </c>
      <c r="K11" s="50">
        <f t="shared" si="0"/>
        <v>1084.8658208378386</v>
      </c>
      <c r="L11" s="49">
        <v>7.015167256451613</v>
      </c>
    </row>
    <row r="12" spans="2:12" ht="15">
      <c r="B12" s="47">
        <v>8</v>
      </c>
      <c r="C12" s="48" t="s">
        <v>66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50">
        <v>0</v>
      </c>
      <c r="K12" s="50">
        <f t="shared" si="0"/>
        <v>0</v>
      </c>
      <c r="L12" s="49">
        <v>0</v>
      </c>
    </row>
    <row r="13" spans="2:12" ht="15">
      <c r="B13" s="47">
        <v>9</v>
      </c>
      <c r="C13" s="48" t="s">
        <v>67</v>
      </c>
      <c r="D13" s="49">
        <v>0</v>
      </c>
      <c r="E13" s="49">
        <v>0</v>
      </c>
      <c r="F13" s="49">
        <v>0.008509395322580646</v>
      </c>
      <c r="G13" s="49">
        <v>0</v>
      </c>
      <c r="H13" s="49">
        <v>0</v>
      </c>
      <c r="I13" s="50">
        <v>0</v>
      </c>
      <c r="J13" s="50">
        <v>0</v>
      </c>
      <c r="K13" s="50">
        <f t="shared" si="0"/>
        <v>0.008509395322580646</v>
      </c>
      <c r="L13" s="49">
        <v>0</v>
      </c>
    </row>
    <row r="14" spans="2:12" ht="15">
      <c r="B14" s="47">
        <v>10</v>
      </c>
      <c r="C14" s="51" t="s">
        <v>68</v>
      </c>
      <c r="D14" s="49">
        <v>206.20068992409674</v>
      </c>
      <c r="E14" s="49">
        <v>788.1777841705816</v>
      </c>
      <c r="F14" s="49">
        <v>836.0782880551607</v>
      </c>
      <c r="G14" s="49">
        <v>124.29283756487098</v>
      </c>
      <c r="H14" s="49">
        <v>0</v>
      </c>
      <c r="I14" s="50">
        <v>70.2525</v>
      </c>
      <c r="J14" s="50">
        <v>14.7479</v>
      </c>
      <c r="K14" s="50">
        <f t="shared" si="0"/>
        <v>2039.7499997147102</v>
      </c>
      <c r="L14" s="49">
        <v>5.759654055709676</v>
      </c>
    </row>
    <row r="15" spans="2:12" ht="15">
      <c r="B15" s="47">
        <v>11</v>
      </c>
      <c r="C15" s="51" t="s">
        <v>69</v>
      </c>
      <c r="D15" s="49">
        <v>1297.845672977387</v>
      </c>
      <c r="E15" s="49">
        <v>2668.310834379259</v>
      </c>
      <c r="F15" s="49">
        <v>9352.482320986837</v>
      </c>
      <c r="G15" s="49">
        <v>1561.1029700215806</v>
      </c>
      <c r="H15" s="49">
        <v>0</v>
      </c>
      <c r="I15" s="50">
        <v>161.2671</v>
      </c>
      <c r="J15" s="50">
        <v>1514.6888000000004</v>
      </c>
      <c r="K15" s="50">
        <f t="shared" si="0"/>
        <v>16555.697698365064</v>
      </c>
      <c r="L15" s="49">
        <v>73.64839537193552</v>
      </c>
    </row>
    <row r="16" spans="2:12" ht="15">
      <c r="B16" s="47">
        <v>12</v>
      </c>
      <c r="C16" s="51" t="s">
        <v>70</v>
      </c>
      <c r="D16" s="49">
        <v>2559.893135584969</v>
      </c>
      <c r="E16" s="49">
        <v>4421.785092690159</v>
      </c>
      <c r="F16" s="49">
        <v>2449.2652873667084</v>
      </c>
      <c r="G16" s="49">
        <v>229.63423081199994</v>
      </c>
      <c r="H16" s="49">
        <v>0</v>
      </c>
      <c r="I16" s="50">
        <v>31.219800000000003</v>
      </c>
      <c r="J16" s="50">
        <v>325.41550000000007</v>
      </c>
      <c r="K16" s="50">
        <f t="shared" si="0"/>
        <v>10017.213046453839</v>
      </c>
      <c r="L16" s="49">
        <v>20.65550559867741</v>
      </c>
    </row>
    <row r="17" spans="2:12" ht="15">
      <c r="B17" s="47">
        <v>13</v>
      </c>
      <c r="C17" s="51" t="s">
        <v>71</v>
      </c>
      <c r="D17" s="49">
        <v>20.188759180064512</v>
      </c>
      <c r="E17" s="49">
        <v>93.60632047838709</v>
      </c>
      <c r="F17" s="49">
        <v>288.57532748725794</v>
      </c>
      <c r="G17" s="49">
        <v>53.807674820322575</v>
      </c>
      <c r="H17" s="49">
        <v>0</v>
      </c>
      <c r="I17" s="50">
        <v>1.1293</v>
      </c>
      <c r="J17" s="50">
        <v>11.729800000000001</v>
      </c>
      <c r="K17" s="50">
        <f t="shared" si="0"/>
        <v>469.0371819660321</v>
      </c>
      <c r="L17" s="49">
        <v>2.854249884419355</v>
      </c>
    </row>
    <row r="18" spans="2:12" ht="15">
      <c r="B18" s="47">
        <v>14</v>
      </c>
      <c r="C18" s="51" t="s">
        <v>72</v>
      </c>
      <c r="D18" s="49">
        <v>4.25611173116129</v>
      </c>
      <c r="E18" s="49">
        <v>35.44848687522581</v>
      </c>
      <c r="F18" s="49">
        <v>212.3719700842904</v>
      </c>
      <c r="G18" s="49">
        <v>16.860245280967735</v>
      </c>
      <c r="H18" s="49">
        <v>0</v>
      </c>
      <c r="I18" s="50">
        <v>3.2752999999999997</v>
      </c>
      <c r="J18" s="50">
        <v>4.721099999999999</v>
      </c>
      <c r="K18" s="50">
        <f t="shared" si="0"/>
        <v>276.9332139716452</v>
      </c>
      <c r="L18" s="49">
        <v>2.3156750809677424</v>
      </c>
    </row>
    <row r="19" spans="2:12" ht="15">
      <c r="B19" s="47">
        <v>15</v>
      </c>
      <c r="C19" s="51" t="s">
        <v>73</v>
      </c>
      <c r="D19" s="49">
        <v>252.3541436125161</v>
      </c>
      <c r="E19" s="49">
        <v>226.4091373051935</v>
      </c>
      <c r="F19" s="49">
        <v>1000.5379013767742</v>
      </c>
      <c r="G19" s="49">
        <v>172.5572127979032</v>
      </c>
      <c r="H19" s="49">
        <v>0</v>
      </c>
      <c r="I19" s="50">
        <v>0.9702</v>
      </c>
      <c r="J19" s="50">
        <v>26.3495</v>
      </c>
      <c r="K19" s="50">
        <f t="shared" si="0"/>
        <v>1679.1780950923871</v>
      </c>
      <c r="L19" s="49">
        <v>7.687520963096772</v>
      </c>
    </row>
    <row r="20" spans="2:12" ht="15">
      <c r="B20" s="47">
        <v>16</v>
      </c>
      <c r="C20" s="51" t="s">
        <v>74</v>
      </c>
      <c r="D20" s="49">
        <v>1694.132219394032</v>
      </c>
      <c r="E20" s="49">
        <v>3341.2046011519315</v>
      </c>
      <c r="F20" s="49">
        <v>5310.669281348423</v>
      </c>
      <c r="G20" s="49">
        <v>419.0722922901614</v>
      </c>
      <c r="H20" s="49">
        <v>0</v>
      </c>
      <c r="I20" s="50">
        <v>152.3277</v>
      </c>
      <c r="J20" s="50">
        <v>648.2494999999999</v>
      </c>
      <c r="K20" s="50">
        <f t="shared" si="0"/>
        <v>11565.655594184547</v>
      </c>
      <c r="L20" s="49">
        <v>49.119955379451625</v>
      </c>
    </row>
    <row r="21" spans="2:12" ht="15">
      <c r="B21" s="47">
        <v>17</v>
      </c>
      <c r="C21" s="51" t="s">
        <v>75</v>
      </c>
      <c r="D21" s="49">
        <v>369.5473416373872</v>
      </c>
      <c r="E21" s="49">
        <v>304.2131380294194</v>
      </c>
      <c r="F21" s="49">
        <v>1316.5846219673867</v>
      </c>
      <c r="G21" s="49">
        <v>125.76931321970963</v>
      </c>
      <c r="H21" s="49">
        <v>0</v>
      </c>
      <c r="I21" s="50">
        <v>33.6681</v>
      </c>
      <c r="J21" s="50">
        <v>56.527800000000006</v>
      </c>
      <c r="K21" s="50">
        <f t="shared" si="0"/>
        <v>2206.3103148539026</v>
      </c>
      <c r="L21" s="49">
        <v>16.076248639709682</v>
      </c>
    </row>
    <row r="22" spans="2:12" ht="15">
      <c r="B22" s="47">
        <v>18</v>
      </c>
      <c r="C22" s="48" t="s">
        <v>96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  <c r="J22" s="50">
        <v>0</v>
      </c>
      <c r="K22" s="50">
        <f t="shared" si="0"/>
        <v>0</v>
      </c>
      <c r="L22" s="49">
        <v>0</v>
      </c>
    </row>
    <row r="23" spans="2:12" ht="15">
      <c r="B23" s="47">
        <v>19</v>
      </c>
      <c r="C23" s="51" t="s">
        <v>76</v>
      </c>
      <c r="D23" s="49">
        <v>294.0150387877097</v>
      </c>
      <c r="E23" s="49">
        <v>491.90740112780674</v>
      </c>
      <c r="F23" s="49">
        <v>1949.8359592185795</v>
      </c>
      <c r="G23" s="49">
        <v>267.2883510707097</v>
      </c>
      <c r="H23" s="49">
        <v>0</v>
      </c>
      <c r="I23" s="50">
        <v>21.814500000000002</v>
      </c>
      <c r="J23" s="50">
        <v>114.43269999999997</v>
      </c>
      <c r="K23" s="50">
        <f t="shared" si="0"/>
        <v>3139.2939502048057</v>
      </c>
      <c r="L23" s="49">
        <v>20.138096698161288</v>
      </c>
    </row>
    <row r="24" spans="2:12" ht="15">
      <c r="B24" s="47">
        <v>20</v>
      </c>
      <c r="C24" s="51" t="s">
        <v>77</v>
      </c>
      <c r="D24" s="49">
        <v>12652.45070354375</v>
      </c>
      <c r="E24" s="49">
        <v>24754.677611087864</v>
      </c>
      <c r="F24" s="49">
        <v>23445.65997510902</v>
      </c>
      <c r="G24" s="49">
        <v>2764.9166063435105</v>
      </c>
      <c r="H24" s="49">
        <v>0</v>
      </c>
      <c r="I24" s="50">
        <v>1633.1155285254758</v>
      </c>
      <c r="J24" s="50">
        <v>17630.041577351294</v>
      </c>
      <c r="K24" s="50">
        <f t="shared" si="0"/>
        <v>82880.86200196092</v>
      </c>
      <c r="L24" s="49">
        <v>202.9915582446621</v>
      </c>
    </row>
    <row r="25" spans="2:12" ht="15">
      <c r="B25" s="47">
        <v>21</v>
      </c>
      <c r="C25" s="48" t="s">
        <v>78</v>
      </c>
      <c r="D25" s="49">
        <v>0.7835703687096776</v>
      </c>
      <c r="E25" s="49">
        <v>1.3865745107741938</v>
      </c>
      <c r="F25" s="49">
        <v>18.413468630645163</v>
      </c>
      <c r="G25" s="49">
        <v>0.3686540893548386</v>
      </c>
      <c r="H25" s="49">
        <v>0</v>
      </c>
      <c r="I25" s="50">
        <v>0.1281</v>
      </c>
      <c r="J25" s="50">
        <v>0.4309</v>
      </c>
      <c r="K25" s="50">
        <f t="shared" si="0"/>
        <v>21.511267599483872</v>
      </c>
      <c r="L25" s="49">
        <v>0.09217682938709679</v>
      </c>
    </row>
    <row r="26" spans="2:12" ht="15">
      <c r="B26" s="47">
        <v>22</v>
      </c>
      <c r="C26" s="51" t="s">
        <v>79</v>
      </c>
      <c r="D26" s="49">
        <v>1.438022634516129</v>
      </c>
      <c r="E26" s="49">
        <v>47.595893741290354</v>
      </c>
      <c r="F26" s="49">
        <v>70.70070978748386</v>
      </c>
      <c r="G26" s="49">
        <v>11.974245375838708</v>
      </c>
      <c r="H26" s="49">
        <v>0</v>
      </c>
      <c r="I26" s="50">
        <v>0.3516</v>
      </c>
      <c r="J26" s="50">
        <v>1.2436</v>
      </c>
      <c r="K26" s="50">
        <f t="shared" si="0"/>
        <v>133.30407153912904</v>
      </c>
      <c r="L26" s="49">
        <v>0.39558206322580647</v>
      </c>
    </row>
    <row r="27" spans="2:12" ht="15">
      <c r="B27" s="47">
        <v>23</v>
      </c>
      <c r="C27" s="48" t="s">
        <v>80</v>
      </c>
      <c r="D27" s="49">
        <v>0.00013228574193548386</v>
      </c>
      <c r="E27" s="49">
        <v>0.0001329981935483871</v>
      </c>
      <c r="F27" s="49">
        <v>0.14543974948387095</v>
      </c>
      <c r="G27" s="49">
        <v>0.000800547870967742</v>
      </c>
      <c r="H27" s="49">
        <v>0</v>
      </c>
      <c r="I27" s="50">
        <v>0.0009</v>
      </c>
      <c r="J27" s="50">
        <v>0.0025</v>
      </c>
      <c r="K27" s="50">
        <f t="shared" si="0"/>
        <v>0.14990558129032258</v>
      </c>
      <c r="L27" s="49">
        <v>0.0001299208709677419</v>
      </c>
    </row>
    <row r="28" spans="2:12" ht="15">
      <c r="B28" s="47">
        <v>24</v>
      </c>
      <c r="C28" s="48" t="s">
        <v>81</v>
      </c>
      <c r="D28" s="49">
        <v>3.489620735290324</v>
      </c>
      <c r="E28" s="49">
        <v>3.3512158246451613</v>
      </c>
      <c r="F28" s="49">
        <v>30.372589290903225</v>
      </c>
      <c r="G28" s="49">
        <v>2.3929305746129033</v>
      </c>
      <c r="H28" s="49">
        <v>0</v>
      </c>
      <c r="I28" s="50">
        <v>0.1506</v>
      </c>
      <c r="J28" s="50">
        <v>0.2825</v>
      </c>
      <c r="K28" s="50">
        <f t="shared" si="0"/>
        <v>40.03945642545161</v>
      </c>
      <c r="L28" s="49">
        <v>0.12125251722580649</v>
      </c>
    </row>
    <row r="29" spans="2:12" ht="15">
      <c r="B29" s="47">
        <v>25</v>
      </c>
      <c r="C29" s="51" t="s">
        <v>82</v>
      </c>
      <c r="D29" s="49">
        <v>2280.5564171269025</v>
      </c>
      <c r="E29" s="49">
        <v>4860.961410257284</v>
      </c>
      <c r="F29" s="49">
        <v>6548.22967975942</v>
      </c>
      <c r="G29" s="49">
        <v>471.51342265832255</v>
      </c>
      <c r="H29" s="49">
        <v>0</v>
      </c>
      <c r="I29" s="50">
        <v>106.78160000000001</v>
      </c>
      <c r="J29" s="50">
        <v>1324.8718000000001</v>
      </c>
      <c r="K29" s="50">
        <f t="shared" si="0"/>
        <v>15592.91432980193</v>
      </c>
      <c r="L29" s="49">
        <v>49.19042374167743</v>
      </c>
    </row>
    <row r="30" spans="2:12" ht="15">
      <c r="B30" s="47">
        <v>26</v>
      </c>
      <c r="C30" s="51" t="s">
        <v>83</v>
      </c>
      <c r="D30" s="49">
        <v>311.40126598774185</v>
      </c>
      <c r="E30" s="49">
        <v>828.2566248804515</v>
      </c>
      <c r="F30" s="49">
        <v>1094.4940430894521</v>
      </c>
      <c r="G30" s="49">
        <v>152.3487595983549</v>
      </c>
      <c r="H30" s="49">
        <v>0</v>
      </c>
      <c r="I30" s="50">
        <v>5.7408</v>
      </c>
      <c r="J30" s="50">
        <v>82.31240000000004</v>
      </c>
      <c r="K30" s="50">
        <f t="shared" si="0"/>
        <v>2474.5538935560003</v>
      </c>
      <c r="L30" s="49">
        <v>7.7583492081935495</v>
      </c>
    </row>
    <row r="31" spans="2:12" ht="15">
      <c r="B31" s="47">
        <v>27</v>
      </c>
      <c r="C31" s="51" t="s">
        <v>22</v>
      </c>
      <c r="D31" s="49">
        <v>21.401125489838712</v>
      </c>
      <c r="E31" s="49">
        <v>96.48394597932256</v>
      </c>
      <c r="F31" s="49">
        <v>188.40801387745168</v>
      </c>
      <c r="G31" s="49">
        <v>28.958257915483873</v>
      </c>
      <c r="H31" s="49">
        <v>0</v>
      </c>
      <c r="I31" s="50">
        <v>76.24549999999999</v>
      </c>
      <c r="J31" s="50">
        <v>257.61439999999993</v>
      </c>
      <c r="K31" s="50">
        <f t="shared" si="0"/>
        <v>669.1112432620968</v>
      </c>
      <c r="L31" s="49">
        <v>0.7937022526129032</v>
      </c>
    </row>
    <row r="32" spans="2:12" ht="15">
      <c r="B32" s="47">
        <v>28</v>
      </c>
      <c r="C32" s="51" t="s">
        <v>84</v>
      </c>
      <c r="D32" s="49">
        <v>4.461861882193548</v>
      </c>
      <c r="E32" s="49">
        <v>12.098222975000004</v>
      </c>
      <c r="F32" s="49">
        <v>75.48106353193548</v>
      </c>
      <c r="G32" s="49">
        <v>5.539544476322581</v>
      </c>
      <c r="H32" s="49">
        <v>0</v>
      </c>
      <c r="I32" s="50">
        <v>0</v>
      </c>
      <c r="J32" s="50">
        <v>0</v>
      </c>
      <c r="K32" s="50">
        <f t="shared" si="0"/>
        <v>97.58069286545161</v>
      </c>
      <c r="L32" s="49">
        <v>0.7857837867096774</v>
      </c>
    </row>
    <row r="33" spans="2:12" ht="15">
      <c r="B33" s="47">
        <v>29</v>
      </c>
      <c r="C33" s="51" t="s">
        <v>85</v>
      </c>
      <c r="D33" s="49">
        <v>152.37400726332262</v>
      </c>
      <c r="E33" s="49">
        <v>763.1786278133211</v>
      </c>
      <c r="F33" s="49">
        <v>1622.9736562328699</v>
      </c>
      <c r="G33" s="49">
        <v>179.64607782067742</v>
      </c>
      <c r="H33" s="49">
        <v>0</v>
      </c>
      <c r="I33" s="50">
        <v>10.0837</v>
      </c>
      <c r="J33" s="50">
        <v>34.609500000000004</v>
      </c>
      <c r="K33" s="50">
        <f t="shared" si="0"/>
        <v>2762.865569130191</v>
      </c>
      <c r="L33" s="49">
        <v>10.746352758258064</v>
      </c>
    </row>
    <row r="34" spans="2:12" ht="15">
      <c r="B34" s="47">
        <v>30</v>
      </c>
      <c r="C34" s="51" t="s">
        <v>86</v>
      </c>
      <c r="D34" s="49">
        <v>984.2369129416776</v>
      </c>
      <c r="E34" s="49">
        <v>1620.210422734352</v>
      </c>
      <c r="F34" s="49">
        <v>2095.9079503770968</v>
      </c>
      <c r="G34" s="49">
        <v>158.44658740170965</v>
      </c>
      <c r="H34" s="49">
        <v>0</v>
      </c>
      <c r="I34" s="50">
        <v>20.3986</v>
      </c>
      <c r="J34" s="50">
        <v>283.83129999999994</v>
      </c>
      <c r="K34" s="50">
        <f t="shared" si="0"/>
        <v>5163.031773454836</v>
      </c>
      <c r="L34" s="49">
        <v>14.708136668000002</v>
      </c>
    </row>
    <row r="35" spans="2:12" ht="15">
      <c r="B35" s="47">
        <v>31</v>
      </c>
      <c r="C35" s="48" t="s">
        <v>87</v>
      </c>
      <c r="D35" s="49">
        <v>18.906100423548388</v>
      </c>
      <c r="E35" s="49">
        <v>19.000221656225808</v>
      </c>
      <c r="F35" s="49">
        <v>39.35476510319355</v>
      </c>
      <c r="G35" s="49">
        <v>12.05358403319355</v>
      </c>
      <c r="H35" s="49">
        <v>0</v>
      </c>
      <c r="I35" s="50">
        <v>0</v>
      </c>
      <c r="J35" s="50">
        <v>0</v>
      </c>
      <c r="K35" s="50">
        <f t="shared" si="0"/>
        <v>89.31467121616129</v>
      </c>
      <c r="L35" s="49">
        <v>0.8139690484193548</v>
      </c>
    </row>
    <row r="36" spans="2:12" ht="15">
      <c r="B36" s="47">
        <v>32</v>
      </c>
      <c r="C36" s="51" t="s">
        <v>88</v>
      </c>
      <c r="D36" s="49">
        <v>2313.9414208111943</v>
      </c>
      <c r="E36" s="49">
        <v>1838.58192971442</v>
      </c>
      <c r="F36" s="49">
        <v>3614.1226408096745</v>
      </c>
      <c r="G36" s="49">
        <v>351.5990157653871</v>
      </c>
      <c r="H36" s="49">
        <v>0</v>
      </c>
      <c r="I36" s="50">
        <v>164.70929999999998</v>
      </c>
      <c r="J36" s="50">
        <v>355.273</v>
      </c>
      <c r="K36" s="50">
        <f t="shared" si="0"/>
        <v>8638.227307100675</v>
      </c>
      <c r="L36" s="49">
        <v>41.971329397612905</v>
      </c>
    </row>
    <row r="37" spans="2:12" ht="15">
      <c r="B37" s="47">
        <v>33</v>
      </c>
      <c r="C37" s="51" t="s">
        <v>89</v>
      </c>
      <c r="D37" s="49">
        <v>1055.889500009226</v>
      </c>
      <c r="E37" s="49">
        <v>1057.2872911836128</v>
      </c>
      <c r="F37" s="49">
        <v>2815.766475835419</v>
      </c>
      <c r="G37" s="49">
        <v>200.27693634187096</v>
      </c>
      <c r="H37" s="49">
        <v>0</v>
      </c>
      <c r="I37" s="50">
        <v>54.1084</v>
      </c>
      <c r="J37" s="50">
        <v>259.09639999999996</v>
      </c>
      <c r="K37" s="50">
        <f t="shared" si="0"/>
        <v>5442.425003370129</v>
      </c>
      <c r="L37" s="49">
        <v>24.625638931903236</v>
      </c>
    </row>
    <row r="38" spans="2:12" ht="15">
      <c r="B38" s="47">
        <v>34</v>
      </c>
      <c r="C38" s="51" t="s">
        <v>90</v>
      </c>
      <c r="D38" s="49">
        <v>47.312214159096776</v>
      </c>
      <c r="E38" s="49">
        <v>27.76878716548388</v>
      </c>
      <c r="F38" s="49">
        <v>43.49724412158065</v>
      </c>
      <c r="G38" s="49">
        <v>5.112997336451613</v>
      </c>
      <c r="H38" s="49">
        <v>0</v>
      </c>
      <c r="I38" s="50">
        <v>0.1955</v>
      </c>
      <c r="J38" s="50">
        <v>0.39659999999999995</v>
      </c>
      <c r="K38" s="50">
        <f t="shared" si="0"/>
        <v>124.28334278261292</v>
      </c>
      <c r="L38" s="49">
        <v>0.6439342599032258</v>
      </c>
    </row>
    <row r="39" spans="2:12" ht="15">
      <c r="B39" s="47">
        <v>35</v>
      </c>
      <c r="C39" s="51" t="s">
        <v>91</v>
      </c>
      <c r="D39" s="49">
        <v>699.7620407719998</v>
      </c>
      <c r="E39" s="49">
        <v>1874.0662817413242</v>
      </c>
      <c r="F39" s="49">
        <v>5772.285189326196</v>
      </c>
      <c r="G39" s="49">
        <v>583.7846283016129</v>
      </c>
      <c r="H39" s="49">
        <v>0</v>
      </c>
      <c r="I39" s="50">
        <v>67.4944</v>
      </c>
      <c r="J39" s="50">
        <v>236.10920000000002</v>
      </c>
      <c r="K39" s="50">
        <f t="shared" si="0"/>
        <v>9233.501740141133</v>
      </c>
      <c r="L39" s="49">
        <v>46.25141339058064</v>
      </c>
    </row>
    <row r="40" spans="2:12" ht="15">
      <c r="B40" s="47">
        <v>36</v>
      </c>
      <c r="C40" s="51" t="s">
        <v>92</v>
      </c>
      <c r="D40" s="49">
        <v>17.802264541903227</v>
      </c>
      <c r="E40" s="49">
        <v>81.39758100458069</v>
      </c>
      <c r="F40" s="49">
        <v>339.2060605423225</v>
      </c>
      <c r="G40" s="49">
        <v>26.83968873690322</v>
      </c>
      <c r="H40" s="49">
        <v>0</v>
      </c>
      <c r="I40" s="50">
        <v>0</v>
      </c>
      <c r="J40" s="50">
        <v>0</v>
      </c>
      <c r="K40" s="50">
        <f t="shared" si="0"/>
        <v>465.24559482570965</v>
      </c>
      <c r="L40" s="49">
        <v>2.687612743193548</v>
      </c>
    </row>
    <row r="41" spans="2:12" ht="15">
      <c r="B41" s="47">
        <v>37</v>
      </c>
      <c r="C41" s="51" t="s">
        <v>93</v>
      </c>
      <c r="D41" s="49">
        <v>1607.7384567975819</v>
      </c>
      <c r="E41" s="49">
        <v>3004.5317659496764</v>
      </c>
      <c r="F41" s="49">
        <v>5036.175138442811</v>
      </c>
      <c r="G41" s="49">
        <v>702.6956396189355</v>
      </c>
      <c r="H41" s="49">
        <v>0</v>
      </c>
      <c r="I41" s="50">
        <v>92.57669999999999</v>
      </c>
      <c r="J41" s="50">
        <v>338.1609</v>
      </c>
      <c r="K41" s="50">
        <f t="shared" si="0"/>
        <v>10781.878600809005</v>
      </c>
      <c r="L41" s="49">
        <v>128.4684230522581</v>
      </c>
    </row>
    <row r="42" spans="2:12" s="55" customFormat="1" ht="15">
      <c r="B42" s="52" t="s">
        <v>94</v>
      </c>
      <c r="C42" s="53"/>
      <c r="D42" s="54">
        <f aca="true" t="shared" si="1" ref="D42:L42">SUM(D5:D41)</f>
        <v>29218.763328162757</v>
      </c>
      <c r="E42" s="54">
        <f t="shared" si="1"/>
        <v>54376.842828494075</v>
      </c>
      <c r="F42" s="54">
        <f t="shared" si="1"/>
        <v>79138.0984888371</v>
      </c>
      <c r="G42" s="54">
        <f t="shared" si="1"/>
        <v>9108.944498655223</v>
      </c>
      <c r="H42" s="54">
        <f t="shared" si="1"/>
        <v>0</v>
      </c>
      <c r="I42" s="54">
        <f t="shared" si="1"/>
        <v>2749.865728525476</v>
      </c>
      <c r="J42" s="54">
        <f t="shared" si="1"/>
        <v>23674.70357735129</v>
      </c>
      <c r="K42" s="54">
        <f t="shared" si="1"/>
        <v>198267.2184500259</v>
      </c>
      <c r="L42" s="54">
        <f t="shared" si="1"/>
        <v>787.5705329048877</v>
      </c>
    </row>
    <row r="43" spans="2:11" ht="15">
      <c r="B43" t="s">
        <v>95</v>
      </c>
      <c r="I43" s="56"/>
      <c r="J43" s="56"/>
      <c r="K43" s="56"/>
    </row>
    <row r="44" s="56" customFormat="1" ht="15"/>
    <row r="45" spans="4:12" ht="15">
      <c r="D45" s="56"/>
      <c r="E45" s="56"/>
      <c r="F45" s="56"/>
      <c r="G45" s="57"/>
      <c r="I45" s="56"/>
      <c r="J45" s="56"/>
      <c r="K45" s="56"/>
      <c r="L45" s="56"/>
    </row>
    <row r="46" spans="4:12" ht="15">
      <c r="D46" s="56"/>
      <c r="E46" s="56"/>
      <c r="F46" s="56"/>
      <c r="G46" s="56"/>
      <c r="I46" s="56"/>
      <c r="J46" s="56"/>
      <c r="K46" s="56"/>
      <c r="L46" s="56"/>
    </row>
    <row r="47" spans="4:12" ht="15">
      <c r="D47" s="56"/>
      <c r="E47" s="56"/>
      <c r="F47" s="56"/>
      <c r="G47" s="56"/>
      <c r="H47" s="58"/>
      <c r="I47" s="56"/>
      <c r="J47" s="56"/>
      <c r="K47" s="56"/>
      <c r="L47" s="56"/>
    </row>
    <row r="48" spans="4:12" ht="15">
      <c r="D48" s="57"/>
      <c r="E48" s="57"/>
      <c r="F48" s="57"/>
      <c r="G48" s="57"/>
      <c r="H48" s="57"/>
      <c r="I48" s="58"/>
      <c r="J48" s="58"/>
      <c r="K48" s="57"/>
      <c r="L48" s="57"/>
    </row>
    <row r="49" ht="15">
      <c r="K49" s="59"/>
    </row>
    <row r="50" ht="15">
      <c r="K50" s="59"/>
    </row>
  </sheetData>
  <sheetProtection password="E5CF"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ganeshvp</cp:lastModifiedBy>
  <dcterms:created xsi:type="dcterms:W3CDTF">2014-04-10T12:10:22Z</dcterms:created>
  <dcterms:modified xsi:type="dcterms:W3CDTF">2019-11-11T09:09:16Z</dcterms:modified>
  <cp:category/>
  <cp:version/>
  <cp:contentType/>
  <cp:contentStatus/>
</cp:coreProperties>
</file>