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<sst xmlns="http://schemas.openxmlformats.org/spreadsheetml/2006/main" count="235" uniqueCount="201">
  <si>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</si>
  <si>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</si>
  <si>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</si>
  <si>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</si>
  <si>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</si>
  <si>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</si>
  <si>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</si>
  <si>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</si>
  <si>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</si>
  <si>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</si>
  <si>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</si>
  <si>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</si>
  <si>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</si>
  <si>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</si>
  <si>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</si>
  <si>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</si>
  <si>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</si>
  <si>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</si>
  <si>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</si>
  <si>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</si>
  <si>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</si>
  <si>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</si>
  <si>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</si>
  <si>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</si>
  <si>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</si>
  <si>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</si>
  <si>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</si>
  <si>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</si>
  <si>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</si>
  <si>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</si>
  <si>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</si>
  <si>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</si>
  <si>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</si>
  <si>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</si>
  <si>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</si>
  <si>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</si>
  <si>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</si>
  <si>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</si>
  <si>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</si>
  <si>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</si>
  <si>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</si>
  <si>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</si>
  <si>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</si>
  <si>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</si>
  <si>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</si>
  <si>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</si>
  <si>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</si>
  <si>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</si>
  <si>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</si>
  <si>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</si>
  <si>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</si>
  <si>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</si>
  <si>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</si>
  <si>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</si>
  <si>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</si>
  <si>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</si>
  <si>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</si>
  <si>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</si>
  <si>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</si>
  <si>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</si>
  <si>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</si>
  <si>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</si>
  <si>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</si>
  <si>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</si>
  <si>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</si>
  <si>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</si>
  <si>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</si>
  <si>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</si>
  <si>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</si>
  <si>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</si>
  <si>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</si>
  <si>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</si>
  <si>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</si>
  <si>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</si>
  <si>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</si>
  <si>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</si>
  <si>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</si>
  <si>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</si>
  <si>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</si>
  <si>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</si>
  <si>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</si>
  <si>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</si>
  <si>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</si>
  <si>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</si>
  <si>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</si>
  <si>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</si>
  <si>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</si>
  <si>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</si>
  <si>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</si>
  <si>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</si>
  <si>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</si>
  <si>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</si>
  <si>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</si>
  <si>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</si>
  <si>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</si>
  <si>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</si>
  <si>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</si>
  <si>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</si>
  <si>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</si>
  <si>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</si>
  <si>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</si>
  <si>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</si>
  <si>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XLI - SERIES 8</t>
  </si>
  <si>
    <t>NIPPON INDIA MONTHLY INTERVAL FUND - SERIES II</t>
  </si>
  <si>
    <t>NIPPON INDIA MONTHLY INTERVAL FUND - SERIES I</t>
  </si>
  <si>
    <t>NIPPON INDIA QUARTERLY INTERVAL FUND - SERIES II</t>
  </si>
  <si>
    <t>NIPPON INDIA ANNUAL INTERVAL FUND - SERIES I</t>
  </si>
  <si>
    <t>NIPPON INDIA BANKING &amp; PSU DEBT FUND</t>
  </si>
  <si>
    <t>NIPPON INDIA FLOATING RATE FUND</t>
  </si>
  <si>
    <t>NIPPON INDIA INCOME FUND</t>
  </si>
  <si>
    <t>NIPPON INDIA LOW DURATION FUND</t>
  </si>
  <si>
    <t>NIPPON INDIA MONEY MARKET FUND</t>
  </si>
  <si>
    <t>NIPPON INDIA DYNAMIC BOND FUND</t>
  </si>
  <si>
    <t>NIPPON INDIA NIVESH LAKSHYA FUND</t>
  </si>
  <si>
    <t>NIPPON INDIA RETIREMENT FUND - INCOME GENERATION SCHEME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</si>
  <si>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</si>
  <si>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</si>
  <si>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</si>
  <si>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</si>
  <si>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CAPITAL BUILDER FUND IV - SERIES B</t>
  </si>
  <si>
    <t>NIPPON INDIA LARGE CAP FUND</t>
  </si>
  <si>
    <t>NIPPON INDIA MULTI CAP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</si>
  <si>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</si>
  <si>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</si>
  <si>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</si>
  <si>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</si>
  <si>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</si>
  <si>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</si>
  <si>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</si>
  <si>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</si>
  <si>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</si>
  <si>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</si>
  <si>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</si>
  <si>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EQUITY HYBRID FUND -  SEGREGATED PORTFOLIO 1</t>
  </si>
  <si>
    <t>NIPPON INDIA GOLD SAVINGS FUND</t>
  </si>
  <si>
    <t>NIPPON INDIA Mutual Fund (All figures in Rs. Crore)</t>
  </si>
  <si>
    <t>NIPPON INDIA - JAPAN EQUITY FUND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</si>
  <si>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</si>
  <si>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</si>
  <si>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</si>
  <si>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</si>
  <si>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</si>
  <si>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</si>
  <si>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</si>
  <si>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</si>
  <si>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</si>
  <si>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</si>
  <si>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</si>
  <si>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- US EQUITY OPPORTUNITIES FUND</t>
  </si>
  <si>
    <t>NIPPON INDIA ETF GOLD BEES</t>
  </si>
  <si>
    <t>NIPPON INDIA ETF NIFTY 100</t>
  </si>
  <si>
    <t>NIPPON INDIA ETF HANG SENG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</si>
  <si>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</si>
  <si>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</si>
  <si>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</si>
  <si>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</si>
  <si>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</si>
  <si>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NIFTY AUTO ETF</t>
  </si>
  <si>
    <t>NIPPON INDIA SILVER ETF FUND OF FUND (FOF)</t>
  </si>
  <si>
    <t>NIPPON INDIA SILVER ETF</t>
  </si>
  <si>
    <t>NIPPON INDIA FIXED HORIZON FUND XLIII SERIES 5</t>
  </si>
  <si>
    <t>NIPPON INDIA NIFTY AAA CPSE BOND PLUS SDL - APR 2027 MATURITY 60:40 INDEX FUND</t>
  </si>
  <si>
    <t>NIPPON INDIA INDEX FUND - NIFTY 50 PLAN</t>
  </si>
  <si>
    <t>NIPPON INDIA INDEX FUND - S&amp;P BSE SENSEX PLAN</t>
  </si>
  <si>
    <t>NIPPON INDIA NIFTY NEXT 50 JUNIOR BEES FOF</t>
  </si>
  <si>
    <t>NIPPON INDIA ETF S&amp;P BSE SENSEX</t>
  </si>
  <si>
    <t>NIPPON INDIA ETF NIFTY INDIA CONSUMPTION</t>
  </si>
  <si>
    <t>NIPPON INDIA ETF NIFTY DIVIDEND OPPORTUNITIES 50</t>
  </si>
  <si>
    <t>NIPPON INDIA ETF NIFTY 50 VALUE 20</t>
  </si>
  <si>
    <t>NIPPON INDIA ETF NIFTY BANK BEES</t>
  </si>
  <si>
    <t>NIPPON INDIA ETF NIFTY INFRASTRUCTURE BEES</t>
  </si>
  <si>
    <t>NIPPON INDIA ETF NIFTY NEXT 50 JUNIOR BEES</t>
  </si>
  <si>
    <t>NIPPON INDIA ETF NIFTY 1D RATE LIQUID BEES</t>
  </si>
  <si>
    <t>NIPPON INDIA ETF NIFTY 50 BEES</t>
  </si>
  <si>
    <t>NIPPON INDIA ETF NIFTY PSU BANK BEES</t>
  </si>
  <si>
    <t>NIPPON INDIA ETF NIFTY 50 SHARIAH BEES</t>
  </si>
  <si>
    <t>NIPPON INDIA ETF S&amp;P BSE SENSEX NEXT 50</t>
  </si>
  <si>
    <t>NIPPON INDIA ETF NIFTY CPSE BOND PLUS SDL SEP 2024 50:50</t>
  </si>
  <si>
    <t>NIPPON INDIA ETF NIFTY SDL APR 2026 TOP 20 EQUAL WEIGHT</t>
  </si>
  <si>
    <t>NIPPON INDIA ETF NIFTY 5 YR BENCHMARK G-SEC</t>
  </si>
  <si>
    <t>NIPPON INDIA NIFTY ALPHA LOW VOLATILITY 30 INDEX FUND</t>
  </si>
  <si>
    <t>Nippon India Mutual Fund: Average Net Assets Under Management (AAUM) as on SEP 2022 (All figures in Rs. Crore)</t>
  </si>
  <si>
    <t>Table showing State wise /Union Territory wise contribution to AAUM of category of schemes as on Sep 2022</t>
  </si>
  <si>
    <t>NIPPON INDIA FIXED HORIZON FUND XLIV SERIES 1</t>
  </si>
  <si>
    <t>NIPPON INDIA STRATEGIC DEBT FUND (NUMBER OF SEGREGATED PORTFOLIOS- 2)</t>
  </si>
  <si>
    <t>NIPPON INDIA ULTRA SHORT DURATION FUND (NUMBER OF SEGREGATED PORTFOLIO -1)</t>
  </si>
  <si>
    <t>NIPPON INDIA HYBRID BOND FUND (NUMBER OF SEGREGATED PORTFOLIOS- 2)</t>
  </si>
  <si>
    <t>NIPPON INDIA CREDIT RISK FUND (NUMBER OF SEGREGATED PORTFOLIOS- 2)</t>
  </si>
  <si>
    <t>NIPPON INDIA EQUITY SAVINGS FUND (NUMBER OF SEGREGATED PORTFOLIOS- 2)</t>
  </si>
  <si>
    <t>NIPPON INDIA EQUITY HYBRID FUND (NUMBER OF SEGREGATED PORTFOLIOS- 2)</t>
  </si>
  <si>
    <t>NIPPON INDIA ETF NIFTY 8-13 YR G-SEC LONG TERM GILT LT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</si>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</sst>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49" fontId="42" fillId="0" borderId="0" xfId="55" applyNumberFormat="1" applyFont="1" applyAlignment="1">
      <alignment vertical="center" wrapText="1"/>
      <protection/>
    </xf>
    <xf numFmtId="0" fontId="6" fillId="0" borderId="10" xfId="56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 wrapText="1"/>
      <protection/>
    </xf>
    <xf numFmtId="0" fontId="6" fillId="0" borderId="12" xfId="56" applyFont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Font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49" fontId="42" fillId="0" borderId="14" xfId="55" applyNumberFormat="1" applyFont="1" applyBorder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Alignment="1">
      <alignment wrapText="1"/>
    </xf>
    <xf numFmtId="2" fontId="6" fillId="0" borderId="11" xfId="56" applyNumberFormat="1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3" fontId="5" fillId="0" borderId="19" xfId="56" applyNumberFormat="1" applyFont="1" applyBorder="1" applyAlignment="1">
      <alignment horizontal="center" vertical="center" wrapText="1"/>
      <protection/>
    </xf>
    <xf numFmtId="3" fontId="5" fillId="0" borderId="20" xfId="56" applyNumberFormat="1" applyFont="1" applyBorder="1" applyAlignment="1">
      <alignment horizontal="center" vertical="center" wrapText="1"/>
      <protection/>
    </xf>
    <xf numFmtId="3" fontId="5" fillId="0" borderId="21" xfId="56" applyNumberFormat="1" applyFont="1" applyBorder="1" applyAlignment="1">
      <alignment horizontal="center" vertical="center" wrapText="1"/>
      <protection/>
    </xf>
    <xf numFmtId="2" fontId="5" fillId="0" borderId="22" xfId="56" applyNumberFormat="1" applyFont="1" applyBorder="1" applyAlignment="1">
      <alignment horizontal="center" wrapText="1"/>
      <protection/>
    </xf>
    <xf numFmtId="2" fontId="5" fillId="0" borderId="23" xfId="56" applyNumberFormat="1" applyFont="1" applyBorder="1" applyAlignment="1">
      <alignment horizontal="center" wrapText="1"/>
      <protection/>
    </xf>
    <xf numFmtId="2" fontId="5" fillId="0" borderId="24" xfId="56" applyNumberFormat="1" applyFont="1" applyBorder="1" applyAlignment="1">
      <alignment horizontal="center" wrapText="1"/>
      <protection/>
    </xf>
    <xf numFmtId="49" fontId="42" fillId="0" borderId="25" xfId="55" applyNumberFormat="1" applyFont="1" applyBorder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center" vertical="center" wrapText="1"/>
      <protection/>
    </xf>
    <xf numFmtId="49" fontId="42" fillId="0" borderId="26" xfId="55" applyNumberFormat="1" applyFont="1" applyBorder="1" applyAlignment="1">
      <alignment horizontal="center" vertical="center" wrapText="1"/>
      <protection/>
    </xf>
    <xf numFmtId="49" fontId="42" fillId="0" borderId="27" xfId="55" applyNumberFormat="1" applyFont="1" applyBorder="1" applyAlignment="1">
      <alignment horizontal="center" vertical="center" wrapText="1"/>
      <protection/>
    </xf>
    <xf numFmtId="49" fontId="42" fillId="0" borderId="28" xfId="55" applyNumberFormat="1" applyFont="1" applyBorder="1" applyAlignment="1">
      <alignment horizontal="center" vertical="center" wrapText="1"/>
      <protection/>
    </xf>
    <xf numFmtId="2" fontId="4" fillId="0" borderId="22" xfId="56" applyNumberFormat="1" applyFont="1" applyBorder="1" applyAlignment="1">
      <alignment horizontal="left" vertical="top" wrapText="1"/>
      <protection/>
    </xf>
    <xf numFmtId="2" fontId="4" fillId="0" borderId="23" xfId="56" applyNumberFormat="1" applyFont="1" applyBorder="1" applyAlignment="1">
      <alignment horizontal="left" vertical="top" wrapText="1"/>
      <protection/>
    </xf>
    <xf numFmtId="2" fontId="4" fillId="0" borderId="24" xfId="56" applyNumberFormat="1" applyFont="1" applyBorder="1" applyAlignment="1">
      <alignment horizontal="left" vertical="top" wrapText="1"/>
      <protection/>
    </xf>
    <xf numFmtId="2" fontId="5" fillId="0" borderId="22" xfId="56" applyNumberFormat="1" applyFont="1" applyBorder="1" applyAlignment="1">
      <alignment horizontal="center" vertical="top" wrapText="1"/>
      <protection/>
    </xf>
    <xf numFmtId="2" fontId="5" fillId="0" borderId="23" xfId="56" applyNumberFormat="1" applyFont="1" applyBorder="1" applyAlignment="1">
      <alignment horizontal="center" vertical="top" wrapText="1"/>
      <protection/>
    </xf>
    <xf numFmtId="2" fontId="5" fillId="0" borderId="24" xfId="56" applyNumberFormat="1" applyFont="1" applyBorder="1" applyAlignment="1">
      <alignment horizontal="center" vertical="top" wrapText="1"/>
      <protection/>
    </xf>
    <xf numFmtId="2" fontId="5" fillId="0" borderId="29" xfId="56" applyNumberFormat="1" applyFont="1" applyBorder="1" applyAlignment="1">
      <alignment horizontal="center" vertical="top" wrapText="1"/>
      <protection/>
    </xf>
    <xf numFmtId="2" fontId="5" fillId="0" borderId="30" xfId="56" applyNumberFormat="1" applyFont="1" applyBorder="1" applyAlignment="1">
      <alignment horizontal="center" vertical="top" wrapText="1"/>
      <protection/>
    </xf>
    <xf numFmtId="2" fontId="5" fillId="0" borderId="31" xfId="56" applyNumberFormat="1" applyFont="1" applyBorder="1" applyAlignment="1">
      <alignment horizontal="center" vertical="top" wrapText="1"/>
      <protection/>
    </xf>
    <xf numFmtId="2" fontId="5" fillId="0" borderId="32" xfId="56" applyNumberFormat="1" applyFont="1" applyBorder="1" applyAlignment="1">
      <alignment horizontal="center" vertical="top" wrapText="1"/>
      <protection/>
    </xf>
    <xf numFmtId="2" fontId="5" fillId="0" borderId="33" xfId="56" applyNumberFormat="1" applyFont="1" applyBorder="1" applyAlignment="1">
      <alignment horizontal="center" vertical="top" wrapText="1"/>
      <protection/>
    </xf>
    <xf numFmtId="2" fontId="5" fillId="0" borderId="34" xfId="56" applyNumberFormat="1" applyFont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6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5"/>
  <cols>
    <col min="1" max="1" width="8.28125" style="17" customWidth="1"/>
    <col min="2" max="2" width="63.00390625" style="17" bestFit="1" customWidth="1"/>
    <col min="3" max="3" width="6.57421875" style="17" bestFit="1" customWidth="1"/>
    <col min="4" max="4" width="8.140625" style="17" customWidth="1"/>
    <col min="5" max="5" width="4.57421875" style="17" bestFit="1" customWidth="1"/>
    <col min="6" max="6" width="4.5742187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421875" style="17" bestFit="1" customWidth="1"/>
    <col min="12" max="12" width="9.140625" style="17" bestFit="1" customWidth="1"/>
    <col min="13" max="16" width="4.57421875" style="17" customWidth="1"/>
    <col min="17" max="17" width="4.57421875" style="17" bestFit="1" customWidth="1"/>
    <col min="18" max="19" width="8.140625" style="17" bestFit="1" customWidth="1"/>
    <col min="20" max="20" width="8.140625" style="17" customWidth="1"/>
    <col min="21" max="21" width="4.57421875" style="17" customWidth="1"/>
    <col min="22" max="22" width="8.140625" style="17" bestFit="1" customWidth="1"/>
    <col min="23" max="23" width="4.57421875" style="17" customWidth="1"/>
    <col min="24" max="24" width="6.57421875" style="17" customWidth="1"/>
    <col min="25" max="26" width="4.57421875" style="17" customWidth="1"/>
    <col min="27" max="29" width="6.57421875" style="17" bestFit="1" customWidth="1"/>
    <col min="30" max="31" width="4.57421875" style="17" customWidth="1"/>
    <col min="32" max="32" width="6.57421875" style="17" bestFit="1" customWidth="1"/>
    <col min="33" max="37" width="4.57421875" style="17" customWidth="1"/>
    <col min="38" max="39" width="6.57421875" style="17" bestFit="1" customWidth="1"/>
    <col min="40" max="41" width="4.57421875" style="17" customWidth="1"/>
    <col min="42" max="42" width="5.57421875" style="17" bestFit="1" customWidth="1"/>
    <col min="43" max="43" width="4.57421875" style="17" customWidth="1"/>
    <col min="44" max="44" width="8.140625" style="17" bestFit="1" customWidth="1"/>
    <col min="45" max="46" width="4.5742187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421875" style="17" bestFit="1" customWidth="1"/>
    <col min="52" max="52" width="9.140625" style="17" bestFit="1" customWidth="1"/>
    <col min="53" max="57" width="4.57421875" style="17" customWidth="1"/>
    <col min="58" max="58" width="9.140625" style="17" bestFit="1" customWidth="1"/>
    <col min="59" max="60" width="8.140625" style="17" bestFit="1" customWidth="1"/>
    <col min="61" max="61" width="5.57421875" style="17" bestFit="1" customWidth="1"/>
    <col min="62" max="62" width="10.7109375" style="17" bestFit="1" customWidth="1"/>
    <col min="63" max="63" width="17.00390625" style="18" customWidth="1"/>
    <col min="64" max="65" width="10.7109375" style="17" bestFit="1" customWidth="1"/>
    <col min="66" max="16384" width="9.140625" style="17" customWidth="1"/>
  </cols>
  <sheetData>
    <row r="1" ht="15" customHeight="1" thickBot="1">
      <c r="B1" s="1"/>
    </row>
    <row r="2" spans="1:63" ht="15.75" customHeight="1" thickBot="1">
      <c r="A2" s="61" t="s">
        <v>0</v>
      </c>
      <c r="B2" s="63" t="s">
        <v>1</v>
      </c>
      <c r="C2" s="66" t="s">
        <v>181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8"/>
    </row>
    <row r="3" spans="1:63" ht="18.75" thickBot="1">
      <c r="A3" s="62"/>
      <c r="B3" s="64"/>
      <c r="C3" s="69" t="s">
        <v>2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69" t="s">
        <v>3</v>
      </c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1"/>
      <c r="AQ3" s="69" t="s">
        <v>4</v>
      </c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1"/>
      <c r="BK3" s="55" t="s">
        <v>30</v>
      </c>
    </row>
    <row r="4" spans="1:63" ht="18.75" thickBot="1">
      <c r="A4" s="62"/>
      <c r="B4" s="64"/>
      <c r="C4" s="58" t="s">
        <v>50</v>
      </c>
      <c r="D4" s="59"/>
      <c r="E4" s="59"/>
      <c r="F4" s="59"/>
      <c r="G4" s="59"/>
      <c r="H4" s="59"/>
      <c r="I4" s="59"/>
      <c r="J4" s="59"/>
      <c r="K4" s="59"/>
      <c r="L4" s="60"/>
      <c r="M4" s="58" t="s">
        <v>51</v>
      </c>
      <c r="N4" s="59"/>
      <c r="O4" s="59"/>
      <c r="P4" s="59"/>
      <c r="Q4" s="59"/>
      <c r="R4" s="59"/>
      <c r="S4" s="59"/>
      <c r="T4" s="59"/>
      <c r="U4" s="59"/>
      <c r="V4" s="60"/>
      <c r="W4" s="58" t="s">
        <v>50</v>
      </c>
      <c r="X4" s="59"/>
      <c r="Y4" s="59"/>
      <c r="Z4" s="59"/>
      <c r="AA4" s="59"/>
      <c r="AB4" s="59"/>
      <c r="AC4" s="59"/>
      <c r="AD4" s="59"/>
      <c r="AE4" s="59"/>
      <c r="AF4" s="60"/>
      <c r="AG4" s="58" t="s">
        <v>51</v>
      </c>
      <c r="AH4" s="59"/>
      <c r="AI4" s="59"/>
      <c r="AJ4" s="59"/>
      <c r="AK4" s="59"/>
      <c r="AL4" s="59"/>
      <c r="AM4" s="59"/>
      <c r="AN4" s="59"/>
      <c r="AO4" s="59"/>
      <c r="AP4" s="60"/>
      <c r="AQ4" s="58" t="s">
        <v>50</v>
      </c>
      <c r="AR4" s="59"/>
      <c r="AS4" s="59"/>
      <c r="AT4" s="59"/>
      <c r="AU4" s="59"/>
      <c r="AV4" s="59"/>
      <c r="AW4" s="59"/>
      <c r="AX4" s="59"/>
      <c r="AY4" s="59"/>
      <c r="AZ4" s="60"/>
      <c r="BA4" s="58" t="s">
        <v>51</v>
      </c>
      <c r="BB4" s="59"/>
      <c r="BC4" s="59"/>
      <c r="BD4" s="59"/>
      <c r="BE4" s="59"/>
      <c r="BF4" s="59"/>
      <c r="BG4" s="59"/>
      <c r="BH4" s="59"/>
      <c r="BI4" s="59"/>
      <c r="BJ4" s="60"/>
      <c r="BK4" s="56"/>
    </row>
    <row r="5" spans="1:63" ht="18" customHeight="1">
      <c r="A5" s="62"/>
      <c r="B5" s="64"/>
      <c r="C5" s="72" t="s">
        <v>5</v>
      </c>
      <c r="D5" s="73"/>
      <c r="E5" s="73"/>
      <c r="F5" s="73"/>
      <c r="G5" s="74"/>
      <c r="H5" s="75" t="s">
        <v>6</v>
      </c>
      <c r="I5" s="76"/>
      <c r="J5" s="76"/>
      <c r="K5" s="76"/>
      <c r="L5" s="77"/>
      <c r="M5" s="72" t="s">
        <v>5</v>
      </c>
      <c r="N5" s="73"/>
      <c r="O5" s="73"/>
      <c r="P5" s="73"/>
      <c r="Q5" s="74"/>
      <c r="R5" s="75" t="s">
        <v>6</v>
      </c>
      <c r="S5" s="76"/>
      <c r="T5" s="76"/>
      <c r="U5" s="76"/>
      <c r="V5" s="77"/>
      <c r="W5" s="72" t="s">
        <v>5</v>
      </c>
      <c r="X5" s="73"/>
      <c r="Y5" s="73"/>
      <c r="Z5" s="73"/>
      <c r="AA5" s="74"/>
      <c r="AB5" s="75" t="s">
        <v>6</v>
      </c>
      <c r="AC5" s="76"/>
      <c r="AD5" s="76"/>
      <c r="AE5" s="76"/>
      <c r="AF5" s="77"/>
      <c r="AG5" s="72" t="s">
        <v>5</v>
      </c>
      <c r="AH5" s="73"/>
      <c r="AI5" s="73"/>
      <c r="AJ5" s="73"/>
      <c r="AK5" s="74"/>
      <c r="AL5" s="75" t="s">
        <v>6</v>
      </c>
      <c r="AM5" s="76"/>
      <c r="AN5" s="76"/>
      <c r="AO5" s="76"/>
      <c r="AP5" s="77"/>
      <c r="AQ5" s="72" t="s">
        <v>5</v>
      </c>
      <c r="AR5" s="73"/>
      <c r="AS5" s="73"/>
      <c r="AT5" s="73"/>
      <c r="AU5" s="74"/>
      <c r="AV5" s="75" t="s">
        <v>6</v>
      </c>
      <c r="AW5" s="76"/>
      <c r="AX5" s="76"/>
      <c r="AY5" s="76"/>
      <c r="AZ5" s="77"/>
      <c r="BA5" s="72" t="s">
        <v>5</v>
      </c>
      <c r="BB5" s="73"/>
      <c r="BC5" s="73"/>
      <c r="BD5" s="73"/>
      <c r="BE5" s="74"/>
      <c r="BF5" s="75" t="s">
        <v>6</v>
      </c>
      <c r="BG5" s="76"/>
      <c r="BH5" s="76"/>
      <c r="BI5" s="76"/>
      <c r="BJ5" s="77"/>
      <c r="BK5" s="56"/>
    </row>
    <row r="6" spans="1:63" ht="15.75">
      <c r="A6" s="62"/>
      <c r="B6" s="65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57"/>
    </row>
    <row r="7" spans="1:63" ht="18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2" ht="15.75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ht="15">
      <c r="A9" s="19"/>
      <c r="B9" s="7" t="s">
        <v>97</v>
      </c>
      <c r="C9" s="20">
        <v>0</v>
      </c>
      <c r="D9" s="21">
        <v>50.89911618026666</v>
      </c>
      <c r="E9" s="21">
        <v>0</v>
      </c>
      <c r="F9" s="21">
        <v>0</v>
      </c>
      <c r="G9" s="22">
        <v>0</v>
      </c>
      <c r="H9" s="20">
        <v>225.34727706009997</v>
      </c>
      <c r="I9" s="21">
        <v>18325.923146979232</v>
      </c>
      <c r="J9" s="21">
        <v>1101.5902750093003</v>
      </c>
      <c r="K9" s="21">
        <v>0</v>
      </c>
      <c r="L9" s="22">
        <v>1594.1172783575332</v>
      </c>
      <c r="M9" s="20">
        <v>0</v>
      </c>
      <c r="N9" s="21">
        <v>0</v>
      </c>
      <c r="O9" s="21">
        <v>0</v>
      </c>
      <c r="P9" s="21">
        <v>0</v>
      </c>
      <c r="Q9" s="22">
        <v>0</v>
      </c>
      <c r="R9" s="20">
        <v>129.09741563343334</v>
      </c>
      <c r="S9" s="21">
        <v>738.7519368278336</v>
      </c>
      <c r="T9" s="21">
        <v>129.0252506028</v>
      </c>
      <c r="U9" s="21">
        <v>0</v>
      </c>
      <c r="V9" s="22">
        <v>132.30373392206667</v>
      </c>
      <c r="W9" s="20">
        <v>0</v>
      </c>
      <c r="X9" s="21">
        <v>0</v>
      </c>
      <c r="Y9" s="21">
        <v>0</v>
      </c>
      <c r="Z9" s="21">
        <v>0</v>
      </c>
      <c r="AA9" s="22">
        <v>0</v>
      </c>
      <c r="AB9" s="20">
        <v>0</v>
      </c>
      <c r="AC9" s="21">
        <v>0</v>
      </c>
      <c r="AD9" s="21">
        <v>0</v>
      </c>
      <c r="AE9" s="21">
        <v>0</v>
      </c>
      <c r="AF9" s="22">
        <v>0</v>
      </c>
      <c r="AG9" s="20">
        <v>0</v>
      </c>
      <c r="AH9" s="21">
        <v>0</v>
      </c>
      <c r="AI9" s="21">
        <v>0</v>
      </c>
      <c r="AJ9" s="21">
        <v>0</v>
      </c>
      <c r="AK9" s="22">
        <v>0</v>
      </c>
      <c r="AL9" s="20">
        <v>0</v>
      </c>
      <c r="AM9" s="21">
        <v>0</v>
      </c>
      <c r="AN9" s="21">
        <v>0</v>
      </c>
      <c r="AO9" s="21">
        <v>0</v>
      </c>
      <c r="AP9" s="22">
        <v>0</v>
      </c>
      <c r="AQ9" s="20">
        <v>0</v>
      </c>
      <c r="AR9" s="21">
        <v>0</v>
      </c>
      <c r="AS9" s="21">
        <v>0</v>
      </c>
      <c r="AT9" s="21">
        <v>0</v>
      </c>
      <c r="AU9" s="22">
        <v>0</v>
      </c>
      <c r="AV9" s="20">
        <v>217.96528523840004</v>
      </c>
      <c r="AW9" s="21">
        <v>3732.12982045681</v>
      </c>
      <c r="AX9" s="21">
        <v>1.1736882397333335</v>
      </c>
      <c r="AY9" s="21">
        <v>0</v>
      </c>
      <c r="AZ9" s="22">
        <v>981.2167721381667</v>
      </c>
      <c r="BA9" s="20">
        <v>0</v>
      </c>
      <c r="BB9" s="21">
        <v>0</v>
      </c>
      <c r="BC9" s="21">
        <v>0</v>
      </c>
      <c r="BD9" s="21">
        <v>0</v>
      </c>
      <c r="BE9" s="22">
        <v>0</v>
      </c>
      <c r="BF9" s="20">
        <v>142.9630775333</v>
      </c>
      <c r="BG9" s="21">
        <v>277.28137758503334</v>
      </c>
      <c r="BH9" s="21">
        <v>20.012511501066665</v>
      </c>
      <c r="BI9" s="21">
        <v>0</v>
      </c>
      <c r="BJ9" s="22">
        <v>163.6050821630333</v>
      </c>
      <c r="BK9" s="23">
        <f>SUM(C9:BJ9)</f>
        <v>27963.403045428113</v>
      </c>
    </row>
    <row r="10" spans="1:63" ht="15">
      <c r="A10" s="19"/>
      <c r="B10" s="7" t="s">
        <v>98</v>
      </c>
      <c r="C10" s="20">
        <v>0</v>
      </c>
      <c r="D10" s="21">
        <v>10.378918840733336</v>
      </c>
      <c r="E10" s="21">
        <v>0</v>
      </c>
      <c r="F10" s="21">
        <v>0</v>
      </c>
      <c r="G10" s="22">
        <v>0</v>
      </c>
      <c r="H10" s="20">
        <v>7.117354737666666</v>
      </c>
      <c r="I10" s="21">
        <v>9209.412698683367</v>
      </c>
      <c r="J10" s="21">
        <v>14.401492163666664</v>
      </c>
      <c r="K10" s="21">
        <v>0</v>
      </c>
      <c r="L10" s="22">
        <v>321.66118383023337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2.366317535233333</v>
      </c>
      <c r="S10" s="21">
        <v>197.4379260562</v>
      </c>
      <c r="T10" s="21">
        <v>43.469738824733334</v>
      </c>
      <c r="U10" s="21">
        <v>0</v>
      </c>
      <c r="V10" s="22">
        <v>65.91887915990002</v>
      </c>
      <c r="W10" s="20">
        <v>0</v>
      </c>
      <c r="X10" s="21">
        <v>0</v>
      </c>
      <c r="Y10" s="21">
        <v>0</v>
      </c>
      <c r="Z10" s="21">
        <v>0</v>
      </c>
      <c r="AA10" s="22">
        <v>0</v>
      </c>
      <c r="AB10" s="20">
        <v>0</v>
      </c>
      <c r="AC10" s="21">
        <v>0</v>
      </c>
      <c r="AD10" s="21">
        <v>0</v>
      </c>
      <c r="AE10" s="21">
        <v>0</v>
      </c>
      <c r="AF10" s="22">
        <v>0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0</v>
      </c>
      <c r="AM10" s="21">
        <v>0</v>
      </c>
      <c r="AN10" s="21">
        <v>0</v>
      </c>
      <c r="AO10" s="21">
        <v>0</v>
      </c>
      <c r="AP10" s="22">
        <v>0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17.359241553899995</v>
      </c>
      <c r="AW10" s="21">
        <v>2534.936118157247</v>
      </c>
      <c r="AX10" s="21">
        <v>3.5740913194666675</v>
      </c>
      <c r="AY10" s="21">
        <v>0</v>
      </c>
      <c r="AZ10" s="22">
        <v>202.0551198158333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23.4317369867</v>
      </c>
      <c r="BG10" s="21">
        <v>88.82187813249999</v>
      </c>
      <c r="BH10" s="21">
        <v>17.507546562199998</v>
      </c>
      <c r="BI10" s="21">
        <v>0</v>
      </c>
      <c r="BJ10" s="22">
        <v>34.968753745166666</v>
      </c>
      <c r="BK10" s="23">
        <f>SUM(C10:BJ10)</f>
        <v>12794.818996104748</v>
      </c>
    </row>
    <row r="11" spans="1:63" s="28" customFormat="1" ht="15">
      <c r="A11" s="19"/>
      <c r="B11" s="8" t="s">
        <v>9</v>
      </c>
      <c r="C11" s="24">
        <f aca="true" t="shared" si="0" ref="C11:AH11">SUM(C9:C10)</f>
        <v>0</v>
      </c>
      <c r="D11" s="25">
        <f t="shared" si="0"/>
        <v>61.278035020999994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232.46463179776663</v>
      </c>
      <c r="I11" s="25">
        <f t="shared" si="0"/>
        <v>27535.3358456626</v>
      </c>
      <c r="J11" s="25">
        <f t="shared" si="0"/>
        <v>1115.991767172967</v>
      </c>
      <c r="K11" s="25">
        <f t="shared" si="0"/>
        <v>0</v>
      </c>
      <c r="L11" s="26">
        <f t="shared" si="0"/>
        <v>1915.7784621877665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131.46373316866666</v>
      </c>
      <c r="S11" s="25">
        <f t="shared" si="0"/>
        <v>936.1898628840336</v>
      </c>
      <c r="T11" s="25">
        <f t="shared" si="0"/>
        <v>172.49498942753334</v>
      </c>
      <c r="U11" s="25">
        <f t="shared" si="0"/>
        <v>0</v>
      </c>
      <c r="V11" s="26">
        <f t="shared" si="0"/>
        <v>198.2226130819667</v>
      </c>
      <c r="W11" s="24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26">
        <f t="shared" si="0"/>
        <v>0</v>
      </c>
      <c r="AG11" s="24">
        <f t="shared" si="0"/>
        <v>0</v>
      </c>
      <c r="AH11" s="25">
        <f t="shared" si="0"/>
        <v>0</v>
      </c>
      <c r="AI11" s="25">
        <f aca="true" t="shared" si="1" ref="AI11:BK1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0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0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235.32452679230005</v>
      </c>
      <c r="AW11" s="25">
        <f t="shared" si="1"/>
        <v>6267.065938614058</v>
      </c>
      <c r="AX11" s="25">
        <f t="shared" si="1"/>
        <v>4.747779559200001</v>
      </c>
      <c r="AY11" s="25">
        <f t="shared" si="1"/>
        <v>0</v>
      </c>
      <c r="AZ11" s="26">
        <f t="shared" si="1"/>
        <v>1183.271891954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166.39481452</v>
      </c>
      <c r="BG11" s="25">
        <f t="shared" si="1"/>
        <v>366.10325571753333</v>
      </c>
      <c r="BH11" s="25">
        <f t="shared" si="1"/>
        <v>37.52005806326666</v>
      </c>
      <c r="BI11" s="25">
        <f t="shared" si="1"/>
        <v>0</v>
      </c>
      <c r="BJ11" s="26">
        <f t="shared" si="1"/>
        <v>198.57383590819995</v>
      </c>
      <c r="BK11" s="27">
        <f t="shared" si="1"/>
        <v>40758.22204153286</v>
      </c>
    </row>
    <row r="12" spans="3:63" ht="15" customHeight="1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ht="1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ht="15">
      <c r="A14" s="19"/>
      <c r="B14" s="7" t="s">
        <v>99</v>
      </c>
      <c r="C14" s="20">
        <v>0</v>
      </c>
      <c r="D14" s="21">
        <v>46.55418563873332</v>
      </c>
      <c r="E14" s="21">
        <v>0</v>
      </c>
      <c r="F14" s="21">
        <v>0</v>
      </c>
      <c r="G14" s="22">
        <v>0</v>
      </c>
      <c r="H14" s="20">
        <v>72.81647179663332</v>
      </c>
      <c r="I14" s="21">
        <v>352.5835386740334</v>
      </c>
      <c r="J14" s="21">
        <v>0</v>
      </c>
      <c r="K14" s="21">
        <v>0</v>
      </c>
      <c r="L14" s="22">
        <v>199.92098115426666</v>
      </c>
      <c r="M14" s="20">
        <v>0</v>
      </c>
      <c r="N14" s="21">
        <v>0</v>
      </c>
      <c r="O14" s="21">
        <v>0</v>
      </c>
      <c r="P14" s="21">
        <v>0</v>
      </c>
      <c r="Q14" s="22">
        <v>0</v>
      </c>
      <c r="R14" s="20">
        <v>30.845194654866653</v>
      </c>
      <c r="S14" s="21">
        <v>88.89942650910001</v>
      </c>
      <c r="T14" s="21">
        <v>0</v>
      </c>
      <c r="U14" s="21">
        <v>0</v>
      </c>
      <c r="V14" s="22">
        <v>25.823699630800004</v>
      </c>
      <c r="W14" s="20">
        <v>0</v>
      </c>
      <c r="X14" s="21">
        <v>0</v>
      </c>
      <c r="Y14" s="21">
        <v>0</v>
      </c>
      <c r="Z14" s="21">
        <v>0</v>
      </c>
      <c r="AA14" s="22">
        <v>0</v>
      </c>
      <c r="AB14" s="20">
        <v>0</v>
      </c>
      <c r="AC14" s="21">
        <v>0</v>
      </c>
      <c r="AD14" s="21">
        <v>0</v>
      </c>
      <c r="AE14" s="21">
        <v>0</v>
      </c>
      <c r="AF14" s="22">
        <v>0</v>
      </c>
      <c r="AG14" s="20">
        <v>0</v>
      </c>
      <c r="AH14" s="21">
        <v>0</v>
      </c>
      <c r="AI14" s="21">
        <v>0</v>
      </c>
      <c r="AJ14" s="21">
        <v>0</v>
      </c>
      <c r="AK14" s="22">
        <v>0</v>
      </c>
      <c r="AL14" s="20">
        <v>0</v>
      </c>
      <c r="AM14" s="21">
        <v>0</v>
      </c>
      <c r="AN14" s="21">
        <v>0</v>
      </c>
      <c r="AO14" s="21">
        <v>0</v>
      </c>
      <c r="AP14" s="22">
        <v>0</v>
      </c>
      <c r="AQ14" s="20">
        <v>0</v>
      </c>
      <c r="AR14" s="21">
        <v>0</v>
      </c>
      <c r="AS14" s="21">
        <v>0</v>
      </c>
      <c r="AT14" s="21">
        <v>0</v>
      </c>
      <c r="AU14" s="22">
        <v>0</v>
      </c>
      <c r="AV14" s="20">
        <v>26.655050844866675</v>
      </c>
      <c r="AW14" s="21">
        <v>153.0843265231903</v>
      </c>
      <c r="AX14" s="21">
        <v>4.048438951866666</v>
      </c>
      <c r="AY14" s="21">
        <v>0</v>
      </c>
      <c r="AZ14" s="22">
        <v>101.48409879163331</v>
      </c>
      <c r="BA14" s="20">
        <v>0</v>
      </c>
      <c r="BB14" s="21">
        <v>0</v>
      </c>
      <c r="BC14" s="21">
        <v>0</v>
      </c>
      <c r="BD14" s="21">
        <v>0</v>
      </c>
      <c r="BE14" s="22">
        <v>0</v>
      </c>
      <c r="BF14" s="20">
        <v>8.978767434799998</v>
      </c>
      <c r="BG14" s="21">
        <v>12.440894404166668</v>
      </c>
      <c r="BH14" s="21">
        <v>3.3249513255333345</v>
      </c>
      <c r="BI14" s="21">
        <v>0</v>
      </c>
      <c r="BJ14" s="22">
        <v>22.106236239200005</v>
      </c>
      <c r="BK14" s="23">
        <f>SUM(C14:BJ14)</f>
        <v>1149.5662625736902</v>
      </c>
    </row>
    <row r="15" spans="1:63" s="28" customFormat="1" ht="15">
      <c r="A15" s="19"/>
      <c r="B15" s="8" t="s">
        <v>12</v>
      </c>
      <c r="C15" s="24">
        <f>SUM(C14)</f>
        <v>0</v>
      </c>
      <c r="D15" s="25">
        <f>SUM(D14)</f>
        <v>46.55418563873332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aca="true" t="shared" si="2" ref="H15:BK15">SUM(H14)</f>
        <v>72.81647179663332</v>
      </c>
      <c r="I15" s="25">
        <f t="shared" si="2"/>
        <v>352.5835386740334</v>
      </c>
      <c r="J15" s="25">
        <f t="shared" si="2"/>
        <v>0</v>
      </c>
      <c r="K15" s="25">
        <f t="shared" si="2"/>
        <v>0</v>
      </c>
      <c r="L15" s="26">
        <f t="shared" si="2"/>
        <v>199.92098115426666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30.845194654866653</v>
      </c>
      <c r="S15" s="25">
        <f t="shared" si="2"/>
        <v>88.89942650910001</v>
      </c>
      <c r="T15" s="25">
        <f t="shared" si="2"/>
        <v>0</v>
      </c>
      <c r="U15" s="25">
        <f t="shared" si="2"/>
        <v>0</v>
      </c>
      <c r="V15" s="26">
        <f t="shared" si="2"/>
        <v>25.823699630800004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26.655050844866675</v>
      </c>
      <c r="AW15" s="25">
        <f t="shared" si="2"/>
        <v>153.0843265231903</v>
      </c>
      <c r="AX15" s="25">
        <f t="shared" si="2"/>
        <v>4.048438951866666</v>
      </c>
      <c r="AY15" s="25">
        <f t="shared" si="2"/>
        <v>0</v>
      </c>
      <c r="AZ15" s="26">
        <f t="shared" si="2"/>
        <v>101.48409879163331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8.978767434799998</v>
      </c>
      <c r="BG15" s="25">
        <f t="shared" si="2"/>
        <v>12.440894404166668</v>
      </c>
      <c r="BH15" s="25">
        <f t="shared" si="2"/>
        <v>3.3249513255333345</v>
      </c>
      <c r="BI15" s="25">
        <f t="shared" si="2"/>
        <v>0</v>
      </c>
      <c r="BJ15" s="26">
        <f t="shared" si="2"/>
        <v>22.106236239200005</v>
      </c>
      <c r="BK15" s="26">
        <f t="shared" si="2"/>
        <v>1149.5662625736902</v>
      </c>
    </row>
    <row r="16" spans="3:63" ht="15" customHeight="1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ht="15">
      <c r="A18" s="19"/>
      <c r="B18" s="7" t="s">
        <v>100</v>
      </c>
      <c r="C18" s="20">
        <v>0</v>
      </c>
      <c r="D18" s="21">
        <v>0.5412704432333334</v>
      </c>
      <c r="E18" s="21">
        <v>0</v>
      </c>
      <c r="F18" s="21">
        <v>0</v>
      </c>
      <c r="G18" s="22">
        <v>0</v>
      </c>
      <c r="H18" s="20">
        <v>0.05832287023333334</v>
      </c>
      <c r="I18" s="21">
        <v>7.5070975136</v>
      </c>
      <c r="J18" s="21">
        <v>0</v>
      </c>
      <c r="K18" s="21">
        <v>0</v>
      </c>
      <c r="L18" s="22">
        <v>0.5683023433333334</v>
      </c>
      <c r="M18" s="20">
        <v>0</v>
      </c>
      <c r="N18" s="21">
        <v>0</v>
      </c>
      <c r="O18" s="21">
        <v>0</v>
      </c>
      <c r="P18" s="21">
        <v>0</v>
      </c>
      <c r="Q18" s="22">
        <v>0</v>
      </c>
      <c r="R18" s="20">
        <v>0.03449102786666667</v>
      </c>
      <c r="S18" s="21">
        <v>2.1494398159666672</v>
      </c>
      <c r="T18" s="21">
        <v>0</v>
      </c>
      <c r="U18" s="21">
        <v>0</v>
      </c>
      <c r="V18" s="22">
        <v>0.08774990020000001</v>
      </c>
      <c r="W18" s="20">
        <v>0</v>
      </c>
      <c r="X18" s="21">
        <v>0</v>
      </c>
      <c r="Y18" s="21">
        <v>0</v>
      </c>
      <c r="Z18" s="21">
        <v>0</v>
      </c>
      <c r="AA18" s="22">
        <v>0</v>
      </c>
      <c r="AB18" s="20">
        <v>0</v>
      </c>
      <c r="AC18" s="21">
        <v>0</v>
      </c>
      <c r="AD18" s="21">
        <v>0</v>
      </c>
      <c r="AE18" s="21">
        <v>0</v>
      </c>
      <c r="AF18" s="22">
        <v>0</v>
      </c>
      <c r="AG18" s="20">
        <v>0</v>
      </c>
      <c r="AH18" s="21">
        <v>0</v>
      </c>
      <c r="AI18" s="21">
        <v>0</v>
      </c>
      <c r="AJ18" s="21">
        <v>0</v>
      </c>
      <c r="AK18" s="22">
        <v>0</v>
      </c>
      <c r="AL18" s="20">
        <v>0</v>
      </c>
      <c r="AM18" s="21">
        <v>0</v>
      </c>
      <c r="AN18" s="21">
        <v>0</v>
      </c>
      <c r="AO18" s="21">
        <v>0</v>
      </c>
      <c r="AP18" s="22">
        <v>0</v>
      </c>
      <c r="AQ18" s="20">
        <v>0</v>
      </c>
      <c r="AR18" s="21">
        <v>0</v>
      </c>
      <c r="AS18" s="21">
        <v>0</v>
      </c>
      <c r="AT18" s="21">
        <v>0</v>
      </c>
      <c r="AU18" s="22">
        <v>0</v>
      </c>
      <c r="AV18" s="20">
        <v>0.3871786892333333</v>
      </c>
      <c r="AW18" s="21">
        <v>19.483335311846048</v>
      </c>
      <c r="AX18" s="21">
        <v>0</v>
      </c>
      <c r="AY18" s="21">
        <v>0</v>
      </c>
      <c r="AZ18" s="22">
        <v>0.7982099738333334</v>
      </c>
      <c r="BA18" s="20">
        <v>0</v>
      </c>
      <c r="BB18" s="21">
        <v>0</v>
      </c>
      <c r="BC18" s="21">
        <v>0</v>
      </c>
      <c r="BD18" s="21">
        <v>0</v>
      </c>
      <c r="BE18" s="22">
        <v>0</v>
      </c>
      <c r="BF18" s="20">
        <v>0.30992416193333333</v>
      </c>
      <c r="BG18" s="21">
        <v>0.025589294833333335</v>
      </c>
      <c r="BH18" s="21">
        <v>0</v>
      </c>
      <c r="BI18" s="21">
        <v>0</v>
      </c>
      <c r="BJ18" s="22">
        <v>0.19762897593333328</v>
      </c>
      <c r="BK18" s="23">
        <f aca="true" t="shared" si="3" ref="BK18:BK29">SUM(C18:BJ18)</f>
        <v>32.14854032204605</v>
      </c>
    </row>
    <row r="19" spans="1:63" ht="15">
      <c r="A19" s="19"/>
      <c r="B19" s="7" t="s">
        <v>101</v>
      </c>
      <c r="C19" s="20">
        <v>0</v>
      </c>
      <c r="D19" s="21">
        <v>0.5373423371333333</v>
      </c>
      <c r="E19" s="21">
        <v>0</v>
      </c>
      <c r="F19" s="21">
        <v>0</v>
      </c>
      <c r="G19" s="22">
        <v>0</v>
      </c>
      <c r="H19" s="20">
        <v>0.05584737529999999</v>
      </c>
      <c r="I19" s="21">
        <v>41.8413136307</v>
      </c>
      <c r="J19" s="21">
        <v>0</v>
      </c>
      <c r="K19" s="21">
        <v>0</v>
      </c>
      <c r="L19" s="22">
        <v>2.0210695681000006</v>
      </c>
      <c r="M19" s="20">
        <v>0</v>
      </c>
      <c r="N19" s="21">
        <v>0</v>
      </c>
      <c r="O19" s="21">
        <v>0</v>
      </c>
      <c r="P19" s="21">
        <v>0</v>
      </c>
      <c r="Q19" s="22">
        <v>0</v>
      </c>
      <c r="R19" s="20">
        <v>0.0516822775</v>
      </c>
      <c r="S19" s="21">
        <v>0.30315946333333343</v>
      </c>
      <c r="T19" s="21">
        <v>5.090912660333334</v>
      </c>
      <c r="U19" s="21">
        <v>0</v>
      </c>
      <c r="V19" s="22">
        <v>0</v>
      </c>
      <c r="W19" s="20">
        <v>0</v>
      </c>
      <c r="X19" s="21">
        <v>0</v>
      </c>
      <c r="Y19" s="21">
        <v>0</v>
      </c>
      <c r="Z19" s="21">
        <v>0</v>
      </c>
      <c r="AA19" s="22">
        <v>0</v>
      </c>
      <c r="AB19" s="20">
        <v>0</v>
      </c>
      <c r="AC19" s="21">
        <v>0</v>
      </c>
      <c r="AD19" s="21">
        <v>0</v>
      </c>
      <c r="AE19" s="21">
        <v>0</v>
      </c>
      <c r="AF19" s="22">
        <v>0</v>
      </c>
      <c r="AG19" s="20">
        <v>0</v>
      </c>
      <c r="AH19" s="21">
        <v>0</v>
      </c>
      <c r="AI19" s="21">
        <v>0</v>
      </c>
      <c r="AJ19" s="21">
        <v>0</v>
      </c>
      <c r="AK19" s="22">
        <v>0</v>
      </c>
      <c r="AL19" s="20">
        <v>0</v>
      </c>
      <c r="AM19" s="21">
        <v>0</v>
      </c>
      <c r="AN19" s="21">
        <v>0</v>
      </c>
      <c r="AO19" s="21">
        <v>0</v>
      </c>
      <c r="AP19" s="22">
        <v>0</v>
      </c>
      <c r="AQ19" s="20">
        <v>0</v>
      </c>
      <c r="AR19" s="21">
        <v>0</v>
      </c>
      <c r="AS19" s="21">
        <v>0</v>
      </c>
      <c r="AT19" s="21">
        <v>0</v>
      </c>
      <c r="AU19" s="22">
        <v>0</v>
      </c>
      <c r="AV19" s="20">
        <v>0.22027632353333332</v>
      </c>
      <c r="AW19" s="21">
        <v>0.9483308276314746</v>
      </c>
      <c r="AX19" s="21">
        <v>0</v>
      </c>
      <c r="AY19" s="21">
        <v>0</v>
      </c>
      <c r="AZ19" s="22">
        <v>0.9261045164333332</v>
      </c>
      <c r="BA19" s="20">
        <v>0</v>
      </c>
      <c r="BB19" s="21">
        <v>0</v>
      </c>
      <c r="BC19" s="21">
        <v>0</v>
      </c>
      <c r="BD19" s="21">
        <v>0</v>
      </c>
      <c r="BE19" s="22">
        <v>0</v>
      </c>
      <c r="BF19" s="20">
        <v>0.0777596141</v>
      </c>
      <c r="BG19" s="21">
        <v>6.0614523278666645</v>
      </c>
      <c r="BH19" s="21">
        <v>0</v>
      </c>
      <c r="BI19" s="21">
        <v>0</v>
      </c>
      <c r="BJ19" s="22">
        <v>0.5318988246</v>
      </c>
      <c r="BK19" s="23">
        <f t="shared" si="3"/>
        <v>58.66714974656481</v>
      </c>
    </row>
    <row r="20" spans="1:63" ht="15">
      <c r="A20" s="19"/>
      <c r="B20" s="7" t="s">
        <v>138</v>
      </c>
      <c r="C20" s="20">
        <v>0</v>
      </c>
      <c r="D20" s="21">
        <v>0.5881248333333333</v>
      </c>
      <c r="E20" s="21">
        <v>0</v>
      </c>
      <c r="F20" s="21">
        <v>0</v>
      </c>
      <c r="G20" s="22">
        <v>0</v>
      </c>
      <c r="H20" s="20">
        <v>0.04469748733333333</v>
      </c>
      <c r="I20" s="21">
        <v>0</v>
      </c>
      <c r="J20" s="21">
        <v>0</v>
      </c>
      <c r="K20" s="21">
        <v>0</v>
      </c>
      <c r="L20" s="22">
        <v>206.06294686152754</v>
      </c>
      <c r="M20" s="20">
        <v>0</v>
      </c>
      <c r="N20" s="21">
        <v>0</v>
      </c>
      <c r="O20" s="21">
        <v>0</v>
      </c>
      <c r="P20" s="21">
        <v>0</v>
      </c>
      <c r="Q20" s="22">
        <v>0</v>
      </c>
      <c r="R20" s="20">
        <v>0.0013470315333333333</v>
      </c>
      <c r="S20" s="21">
        <v>0</v>
      </c>
      <c r="T20" s="21">
        <v>0</v>
      </c>
      <c r="U20" s="21">
        <v>0</v>
      </c>
      <c r="V20" s="22">
        <v>0</v>
      </c>
      <c r="W20" s="20">
        <v>0</v>
      </c>
      <c r="X20" s="21">
        <v>0</v>
      </c>
      <c r="Y20" s="21">
        <v>0</v>
      </c>
      <c r="Z20" s="21">
        <v>0</v>
      </c>
      <c r="AA20" s="22">
        <v>0</v>
      </c>
      <c r="AB20" s="20">
        <v>0</v>
      </c>
      <c r="AC20" s="21">
        <v>0</v>
      </c>
      <c r="AD20" s="21">
        <v>0</v>
      </c>
      <c r="AE20" s="21">
        <v>0</v>
      </c>
      <c r="AF20" s="22">
        <v>0</v>
      </c>
      <c r="AG20" s="20">
        <v>0</v>
      </c>
      <c r="AH20" s="21">
        <v>0</v>
      </c>
      <c r="AI20" s="21">
        <v>0</v>
      </c>
      <c r="AJ20" s="21">
        <v>0</v>
      </c>
      <c r="AK20" s="22">
        <v>0</v>
      </c>
      <c r="AL20" s="20">
        <v>0</v>
      </c>
      <c r="AM20" s="21">
        <v>0</v>
      </c>
      <c r="AN20" s="21">
        <v>0</v>
      </c>
      <c r="AO20" s="21">
        <v>0</v>
      </c>
      <c r="AP20" s="22">
        <v>0</v>
      </c>
      <c r="AQ20" s="20">
        <v>0</v>
      </c>
      <c r="AR20" s="21">
        <v>0</v>
      </c>
      <c r="AS20" s="21">
        <v>0</v>
      </c>
      <c r="AT20" s="21">
        <v>0</v>
      </c>
      <c r="AU20" s="22">
        <v>0</v>
      </c>
      <c r="AV20" s="20">
        <v>0.0089061146</v>
      </c>
      <c r="AW20" s="21">
        <v>0</v>
      </c>
      <c r="AX20" s="21">
        <v>0</v>
      </c>
      <c r="AY20" s="21">
        <v>0</v>
      </c>
      <c r="AZ20" s="22">
        <v>0.11484198600000001</v>
      </c>
      <c r="BA20" s="20">
        <v>0</v>
      </c>
      <c r="BB20" s="21">
        <v>0</v>
      </c>
      <c r="BC20" s="21">
        <v>0</v>
      </c>
      <c r="BD20" s="21">
        <v>0</v>
      </c>
      <c r="BE20" s="22">
        <v>0</v>
      </c>
      <c r="BF20" s="20">
        <v>0.0029296425000000003</v>
      </c>
      <c r="BG20" s="21">
        <v>0</v>
      </c>
      <c r="BH20" s="21">
        <v>0</v>
      </c>
      <c r="BI20" s="21">
        <v>0</v>
      </c>
      <c r="BJ20" s="22">
        <v>0.045702423000000006</v>
      </c>
      <c r="BK20" s="23">
        <f t="shared" si="3"/>
        <v>206.8694963798275</v>
      </c>
    </row>
    <row r="21" spans="1:63" ht="15">
      <c r="A21" s="19"/>
      <c r="B21" s="7" t="s">
        <v>102</v>
      </c>
      <c r="C21" s="20">
        <v>0</v>
      </c>
      <c r="D21" s="21">
        <v>0</v>
      </c>
      <c r="E21" s="21">
        <v>0</v>
      </c>
      <c r="F21" s="21">
        <v>0</v>
      </c>
      <c r="G21" s="22">
        <v>0</v>
      </c>
      <c r="H21" s="20">
        <v>0.06303478100000001</v>
      </c>
      <c r="I21" s="21">
        <v>9.952860000000001</v>
      </c>
      <c r="J21" s="21">
        <v>0</v>
      </c>
      <c r="K21" s="21">
        <v>0</v>
      </c>
      <c r="L21" s="22">
        <v>15.139247865433333</v>
      </c>
      <c r="M21" s="20">
        <v>0</v>
      </c>
      <c r="N21" s="21">
        <v>0</v>
      </c>
      <c r="O21" s="21">
        <v>0</v>
      </c>
      <c r="P21" s="21">
        <v>0</v>
      </c>
      <c r="Q21" s="22">
        <v>0</v>
      </c>
      <c r="R21" s="20">
        <v>0.025224707666666672</v>
      </c>
      <c r="S21" s="21">
        <v>0</v>
      </c>
      <c r="T21" s="21">
        <v>0</v>
      </c>
      <c r="U21" s="21">
        <v>0</v>
      </c>
      <c r="V21" s="22">
        <v>0.00663524</v>
      </c>
      <c r="W21" s="20">
        <v>0</v>
      </c>
      <c r="X21" s="21">
        <v>0</v>
      </c>
      <c r="Y21" s="21">
        <v>0</v>
      </c>
      <c r="Z21" s="21">
        <v>0</v>
      </c>
      <c r="AA21" s="22">
        <v>0</v>
      </c>
      <c r="AB21" s="20">
        <v>0</v>
      </c>
      <c r="AC21" s="21">
        <v>0</v>
      </c>
      <c r="AD21" s="21">
        <v>0</v>
      </c>
      <c r="AE21" s="21">
        <v>0</v>
      </c>
      <c r="AF21" s="22">
        <v>0</v>
      </c>
      <c r="AG21" s="20">
        <v>0</v>
      </c>
      <c r="AH21" s="21">
        <v>0</v>
      </c>
      <c r="AI21" s="21">
        <v>0</v>
      </c>
      <c r="AJ21" s="21">
        <v>0</v>
      </c>
      <c r="AK21" s="22">
        <v>0</v>
      </c>
      <c r="AL21" s="20">
        <v>0</v>
      </c>
      <c r="AM21" s="21">
        <v>0</v>
      </c>
      <c r="AN21" s="21">
        <v>0</v>
      </c>
      <c r="AO21" s="21">
        <v>0</v>
      </c>
      <c r="AP21" s="22">
        <v>0</v>
      </c>
      <c r="AQ21" s="20">
        <v>0</v>
      </c>
      <c r="AR21" s="21">
        <v>0</v>
      </c>
      <c r="AS21" s="21">
        <v>0</v>
      </c>
      <c r="AT21" s="21">
        <v>0</v>
      </c>
      <c r="AU21" s="22">
        <v>0</v>
      </c>
      <c r="AV21" s="20">
        <v>13.760748878366666</v>
      </c>
      <c r="AW21" s="21">
        <v>3.4076299922872226</v>
      </c>
      <c r="AX21" s="21">
        <v>0</v>
      </c>
      <c r="AY21" s="21">
        <v>0</v>
      </c>
      <c r="AZ21" s="22">
        <v>9.38071270016667</v>
      </c>
      <c r="BA21" s="20">
        <v>0</v>
      </c>
      <c r="BB21" s="21">
        <v>0</v>
      </c>
      <c r="BC21" s="21">
        <v>0</v>
      </c>
      <c r="BD21" s="21">
        <v>0</v>
      </c>
      <c r="BE21" s="22">
        <v>0</v>
      </c>
      <c r="BF21" s="20">
        <v>0.011165687666666667</v>
      </c>
      <c r="BG21" s="21">
        <v>0</v>
      </c>
      <c r="BH21" s="21">
        <v>0</v>
      </c>
      <c r="BI21" s="21">
        <v>0</v>
      </c>
      <c r="BJ21" s="22">
        <v>0.9457863039666666</v>
      </c>
      <c r="BK21" s="23">
        <f t="shared" si="3"/>
        <v>52.69304615655388</v>
      </c>
    </row>
    <row r="22" spans="1:63" ht="15">
      <c r="A22" s="19"/>
      <c r="B22" s="7" t="s">
        <v>153</v>
      </c>
      <c r="C22" s="20">
        <v>0</v>
      </c>
      <c r="D22" s="21">
        <v>4.112361049066667</v>
      </c>
      <c r="E22" s="21">
        <v>0</v>
      </c>
      <c r="F22" s="21">
        <v>0</v>
      </c>
      <c r="G22" s="22">
        <v>0</v>
      </c>
      <c r="H22" s="20">
        <v>0.10178093546666667</v>
      </c>
      <c r="I22" s="21">
        <v>166.41979797956668</v>
      </c>
      <c r="J22" s="21">
        <v>0</v>
      </c>
      <c r="K22" s="21">
        <v>0</v>
      </c>
      <c r="L22" s="22">
        <v>5.598979564300001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0.04225451346666666</v>
      </c>
      <c r="S22" s="21">
        <v>0</v>
      </c>
      <c r="T22" s="21">
        <v>0</v>
      </c>
      <c r="U22" s="21">
        <v>0</v>
      </c>
      <c r="V22" s="22">
        <v>2.0629659198000003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0.1785093194</v>
      </c>
      <c r="AW22" s="21">
        <v>5.842005837423204</v>
      </c>
      <c r="AX22" s="21">
        <v>0</v>
      </c>
      <c r="AY22" s="21">
        <v>0</v>
      </c>
      <c r="AZ22" s="22">
        <v>1.7584245213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0.08470231106666665</v>
      </c>
      <c r="BG22" s="21">
        <v>0.20506527943333333</v>
      </c>
      <c r="BH22" s="21">
        <v>0</v>
      </c>
      <c r="BI22" s="21">
        <v>0</v>
      </c>
      <c r="BJ22" s="22">
        <v>0.0015379896333333335</v>
      </c>
      <c r="BK22" s="23">
        <f t="shared" si="3"/>
        <v>186.40838521992328</v>
      </c>
    </row>
    <row r="23" spans="1:63" ht="15">
      <c r="A23" s="19"/>
      <c r="B23" s="7" t="s">
        <v>160</v>
      </c>
      <c r="C23" s="20">
        <v>0</v>
      </c>
      <c r="D23" s="21">
        <v>0.5057085</v>
      </c>
      <c r="E23" s="21">
        <v>0</v>
      </c>
      <c r="F23" s="21">
        <v>0</v>
      </c>
      <c r="G23" s="22">
        <v>0</v>
      </c>
      <c r="H23" s="20">
        <v>0.04652285823333333</v>
      </c>
      <c r="I23" s="21">
        <v>46.758099687866675</v>
      </c>
      <c r="J23" s="21">
        <v>0</v>
      </c>
      <c r="K23" s="21">
        <v>0</v>
      </c>
      <c r="L23" s="22">
        <v>2.159368468133333</v>
      </c>
      <c r="M23" s="20">
        <v>0</v>
      </c>
      <c r="N23" s="21">
        <v>0</v>
      </c>
      <c r="O23" s="21">
        <v>0</v>
      </c>
      <c r="P23" s="21">
        <v>0</v>
      </c>
      <c r="Q23" s="22">
        <v>0</v>
      </c>
      <c r="R23" s="20">
        <v>0.026801210600000007</v>
      </c>
      <c r="S23" s="21">
        <v>0</v>
      </c>
      <c r="T23" s="21">
        <v>0</v>
      </c>
      <c r="U23" s="21">
        <v>0</v>
      </c>
      <c r="V23" s="22">
        <v>2.0227328633</v>
      </c>
      <c r="W23" s="20">
        <v>0</v>
      </c>
      <c r="X23" s="21">
        <v>0</v>
      </c>
      <c r="Y23" s="21">
        <v>0</v>
      </c>
      <c r="Z23" s="21">
        <v>0</v>
      </c>
      <c r="AA23" s="22">
        <v>0</v>
      </c>
      <c r="AB23" s="20">
        <v>0</v>
      </c>
      <c r="AC23" s="21">
        <v>0</v>
      </c>
      <c r="AD23" s="21">
        <v>0</v>
      </c>
      <c r="AE23" s="21">
        <v>0</v>
      </c>
      <c r="AF23" s="22">
        <v>0</v>
      </c>
      <c r="AG23" s="20">
        <v>0</v>
      </c>
      <c r="AH23" s="21">
        <v>0</v>
      </c>
      <c r="AI23" s="21">
        <v>0</v>
      </c>
      <c r="AJ23" s="21">
        <v>0</v>
      </c>
      <c r="AK23" s="22">
        <v>0</v>
      </c>
      <c r="AL23" s="20">
        <v>0</v>
      </c>
      <c r="AM23" s="21">
        <v>0</v>
      </c>
      <c r="AN23" s="21">
        <v>0</v>
      </c>
      <c r="AO23" s="21">
        <v>0</v>
      </c>
      <c r="AP23" s="22">
        <v>0</v>
      </c>
      <c r="AQ23" s="20">
        <v>0</v>
      </c>
      <c r="AR23" s="21">
        <v>0</v>
      </c>
      <c r="AS23" s="21">
        <v>0</v>
      </c>
      <c r="AT23" s="21">
        <v>0</v>
      </c>
      <c r="AU23" s="22">
        <v>0</v>
      </c>
      <c r="AV23" s="20">
        <v>0.06237623486666668</v>
      </c>
      <c r="AW23" s="21">
        <v>42.131983196318735</v>
      </c>
      <c r="AX23" s="21">
        <v>0</v>
      </c>
      <c r="AY23" s="21">
        <v>0</v>
      </c>
      <c r="AZ23" s="22">
        <v>48.93776069443335</v>
      </c>
      <c r="BA23" s="20">
        <v>0</v>
      </c>
      <c r="BB23" s="21">
        <v>0</v>
      </c>
      <c r="BC23" s="21">
        <v>0</v>
      </c>
      <c r="BD23" s="21">
        <v>0</v>
      </c>
      <c r="BE23" s="22">
        <v>0</v>
      </c>
      <c r="BF23" s="20">
        <v>0.008216186633333332</v>
      </c>
      <c r="BG23" s="21">
        <v>0</v>
      </c>
      <c r="BH23" s="21">
        <v>0</v>
      </c>
      <c r="BI23" s="21">
        <v>0</v>
      </c>
      <c r="BJ23" s="22">
        <v>0</v>
      </c>
      <c r="BK23" s="23">
        <f t="shared" si="3"/>
        <v>142.6595699003854</v>
      </c>
    </row>
    <row r="24" spans="1:63" ht="15">
      <c r="A24" s="19"/>
      <c r="B24" s="7" t="s">
        <v>103</v>
      </c>
      <c r="C24" s="20">
        <v>0</v>
      </c>
      <c r="D24" s="21">
        <v>0.5397324356333335</v>
      </c>
      <c r="E24" s="21">
        <v>0</v>
      </c>
      <c r="F24" s="21">
        <v>0</v>
      </c>
      <c r="G24" s="22">
        <v>0</v>
      </c>
      <c r="H24" s="20">
        <v>0.04189860436666666</v>
      </c>
      <c r="I24" s="21">
        <v>1.0000000000000003E-09</v>
      </c>
      <c r="J24" s="21">
        <v>0</v>
      </c>
      <c r="K24" s="21">
        <v>0</v>
      </c>
      <c r="L24" s="22">
        <v>0.0438314963</v>
      </c>
      <c r="M24" s="20">
        <v>0</v>
      </c>
      <c r="N24" s="21">
        <v>0</v>
      </c>
      <c r="O24" s="21">
        <v>0</v>
      </c>
      <c r="P24" s="21">
        <v>0</v>
      </c>
      <c r="Q24" s="22">
        <v>0</v>
      </c>
      <c r="R24" s="20">
        <v>0.05514191043333332</v>
      </c>
      <c r="S24" s="21">
        <v>0</v>
      </c>
      <c r="T24" s="21">
        <v>0</v>
      </c>
      <c r="U24" s="21">
        <v>0</v>
      </c>
      <c r="V24" s="22">
        <v>0</v>
      </c>
      <c r="W24" s="20">
        <v>0</v>
      </c>
      <c r="X24" s="21">
        <v>0</v>
      </c>
      <c r="Y24" s="21">
        <v>0</v>
      </c>
      <c r="Z24" s="21">
        <v>0</v>
      </c>
      <c r="AA24" s="22">
        <v>0</v>
      </c>
      <c r="AB24" s="20">
        <v>0</v>
      </c>
      <c r="AC24" s="21">
        <v>0</v>
      </c>
      <c r="AD24" s="21">
        <v>0</v>
      </c>
      <c r="AE24" s="21">
        <v>0</v>
      </c>
      <c r="AF24" s="22">
        <v>0</v>
      </c>
      <c r="AG24" s="20">
        <v>0</v>
      </c>
      <c r="AH24" s="21">
        <v>0</v>
      </c>
      <c r="AI24" s="21">
        <v>0</v>
      </c>
      <c r="AJ24" s="21">
        <v>0</v>
      </c>
      <c r="AK24" s="22">
        <v>0</v>
      </c>
      <c r="AL24" s="20">
        <v>0</v>
      </c>
      <c r="AM24" s="21">
        <v>0</v>
      </c>
      <c r="AN24" s="21">
        <v>0</v>
      </c>
      <c r="AO24" s="21">
        <v>0</v>
      </c>
      <c r="AP24" s="22">
        <v>0</v>
      </c>
      <c r="AQ24" s="20">
        <v>0</v>
      </c>
      <c r="AR24" s="21">
        <v>0</v>
      </c>
      <c r="AS24" s="21">
        <v>0</v>
      </c>
      <c r="AT24" s="21">
        <v>0</v>
      </c>
      <c r="AU24" s="22">
        <v>0</v>
      </c>
      <c r="AV24" s="20">
        <v>1.2848803791666668</v>
      </c>
      <c r="AW24" s="21">
        <v>0.13470478404110925</v>
      </c>
      <c r="AX24" s="21">
        <v>0</v>
      </c>
      <c r="AY24" s="21">
        <v>0</v>
      </c>
      <c r="AZ24" s="22">
        <v>1.1015954673333332</v>
      </c>
      <c r="BA24" s="20">
        <v>0</v>
      </c>
      <c r="BB24" s="21">
        <v>0</v>
      </c>
      <c r="BC24" s="21">
        <v>0</v>
      </c>
      <c r="BD24" s="21">
        <v>0</v>
      </c>
      <c r="BE24" s="22">
        <v>0</v>
      </c>
      <c r="BF24" s="20">
        <v>0.20527983340000003</v>
      </c>
      <c r="BG24" s="21">
        <v>0.2588261689</v>
      </c>
      <c r="BH24" s="21">
        <v>0</v>
      </c>
      <c r="BI24" s="21">
        <v>0</v>
      </c>
      <c r="BJ24" s="22">
        <v>0.4361631400666666</v>
      </c>
      <c r="BK24" s="23">
        <f t="shared" si="3"/>
        <v>4.10205422064111</v>
      </c>
    </row>
    <row r="25" spans="1:63" ht="15">
      <c r="A25" s="19"/>
      <c r="B25" s="7" t="s">
        <v>104</v>
      </c>
      <c r="C25" s="20">
        <v>0</v>
      </c>
      <c r="D25" s="21">
        <v>0.5426843493666667</v>
      </c>
      <c r="E25" s="21">
        <v>0</v>
      </c>
      <c r="F25" s="21">
        <v>0</v>
      </c>
      <c r="G25" s="22">
        <v>0</v>
      </c>
      <c r="H25" s="20">
        <v>0.031016247266666675</v>
      </c>
      <c r="I25" s="21">
        <v>1.2678991611</v>
      </c>
      <c r="J25" s="21">
        <v>0</v>
      </c>
      <c r="K25" s="21">
        <v>0</v>
      </c>
      <c r="L25" s="22">
        <v>0.7390810153999999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0.0015948628666666664</v>
      </c>
      <c r="S25" s="21">
        <v>0</v>
      </c>
      <c r="T25" s="21">
        <v>0</v>
      </c>
      <c r="U25" s="21">
        <v>0</v>
      </c>
      <c r="V25" s="22">
        <v>0.005502285066666666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0.47034371540000003</v>
      </c>
      <c r="AW25" s="21">
        <v>0.5502934962608036</v>
      </c>
      <c r="AX25" s="21">
        <v>0</v>
      </c>
      <c r="AY25" s="21">
        <v>0</v>
      </c>
      <c r="AZ25" s="22">
        <v>2.0433856228333336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0.28640858750000003</v>
      </c>
      <c r="BG25" s="21">
        <v>0.7938332049666667</v>
      </c>
      <c r="BH25" s="21">
        <v>0</v>
      </c>
      <c r="BI25" s="21">
        <v>0</v>
      </c>
      <c r="BJ25" s="22">
        <v>0.17185451466666665</v>
      </c>
      <c r="BK25" s="23">
        <f t="shared" si="3"/>
        <v>6.903897062694137</v>
      </c>
    </row>
    <row r="26" spans="1:63" ht="15">
      <c r="A26" s="19"/>
      <c r="B26" s="7" t="s">
        <v>105</v>
      </c>
      <c r="C26" s="20">
        <v>0</v>
      </c>
      <c r="D26" s="21">
        <v>0.5401902741000001</v>
      </c>
      <c r="E26" s="21">
        <v>0</v>
      </c>
      <c r="F26" s="21">
        <v>0</v>
      </c>
      <c r="G26" s="22">
        <v>0</v>
      </c>
      <c r="H26" s="20">
        <v>0.15213458983333336</v>
      </c>
      <c r="I26" s="21">
        <v>35.54336613343334</v>
      </c>
      <c r="J26" s="21">
        <v>0</v>
      </c>
      <c r="K26" s="21">
        <v>0</v>
      </c>
      <c r="L26" s="22">
        <v>0.6362888762666667</v>
      </c>
      <c r="M26" s="20">
        <v>0</v>
      </c>
      <c r="N26" s="21">
        <v>0</v>
      </c>
      <c r="O26" s="21">
        <v>0</v>
      </c>
      <c r="P26" s="21">
        <v>0</v>
      </c>
      <c r="Q26" s="22">
        <v>0</v>
      </c>
      <c r="R26" s="20">
        <v>0.03710279473333334</v>
      </c>
      <c r="S26" s="21">
        <v>13.097133243833335</v>
      </c>
      <c r="T26" s="21">
        <v>0</v>
      </c>
      <c r="U26" s="21">
        <v>0</v>
      </c>
      <c r="V26" s="22">
        <v>0.06980512379999998</v>
      </c>
      <c r="W26" s="20">
        <v>0</v>
      </c>
      <c r="X26" s="21">
        <v>0</v>
      </c>
      <c r="Y26" s="21">
        <v>0</v>
      </c>
      <c r="Z26" s="21">
        <v>0</v>
      </c>
      <c r="AA26" s="22">
        <v>0</v>
      </c>
      <c r="AB26" s="20">
        <v>0</v>
      </c>
      <c r="AC26" s="21">
        <v>0</v>
      </c>
      <c r="AD26" s="21">
        <v>0</v>
      </c>
      <c r="AE26" s="21">
        <v>0</v>
      </c>
      <c r="AF26" s="22">
        <v>0</v>
      </c>
      <c r="AG26" s="20">
        <v>0</v>
      </c>
      <c r="AH26" s="21">
        <v>0</v>
      </c>
      <c r="AI26" s="21">
        <v>0</v>
      </c>
      <c r="AJ26" s="21">
        <v>0</v>
      </c>
      <c r="AK26" s="22">
        <v>0</v>
      </c>
      <c r="AL26" s="20">
        <v>0</v>
      </c>
      <c r="AM26" s="21">
        <v>0</v>
      </c>
      <c r="AN26" s="21">
        <v>0</v>
      </c>
      <c r="AO26" s="21">
        <v>0</v>
      </c>
      <c r="AP26" s="22">
        <v>0</v>
      </c>
      <c r="AQ26" s="20">
        <v>0</v>
      </c>
      <c r="AR26" s="21">
        <v>0</v>
      </c>
      <c r="AS26" s="21">
        <v>0</v>
      </c>
      <c r="AT26" s="21">
        <v>0</v>
      </c>
      <c r="AU26" s="22">
        <v>0</v>
      </c>
      <c r="AV26" s="20">
        <v>0.5695461247666667</v>
      </c>
      <c r="AW26" s="21">
        <v>37.01342151230326</v>
      </c>
      <c r="AX26" s="21">
        <v>0</v>
      </c>
      <c r="AY26" s="21">
        <v>0</v>
      </c>
      <c r="AZ26" s="22">
        <v>3.785953970633334</v>
      </c>
      <c r="BA26" s="20">
        <v>0</v>
      </c>
      <c r="BB26" s="21">
        <v>0</v>
      </c>
      <c r="BC26" s="21">
        <v>0</v>
      </c>
      <c r="BD26" s="21">
        <v>0</v>
      </c>
      <c r="BE26" s="22">
        <v>0</v>
      </c>
      <c r="BF26" s="20">
        <v>0.5011360433000001</v>
      </c>
      <c r="BG26" s="21">
        <v>0.5092516926333333</v>
      </c>
      <c r="BH26" s="21">
        <v>0.12612235109999997</v>
      </c>
      <c r="BI26" s="21">
        <v>0</v>
      </c>
      <c r="BJ26" s="22">
        <v>0.1744434182</v>
      </c>
      <c r="BK26" s="23">
        <f t="shared" si="3"/>
        <v>92.75589614893659</v>
      </c>
    </row>
    <row r="27" spans="1:63" ht="15">
      <c r="A27" s="19"/>
      <c r="B27" s="7" t="s">
        <v>139</v>
      </c>
      <c r="C27" s="20">
        <v>0</v>
      </c>
      <c r="D27" s="21">
        <v>2.6834149999999997</v>
      </c>
      <c r="E27" s="21">
        <v>0</v>
      </c>
      <c r="F27" s="21">
        <v>0</v>
      </c>
      <c r="G27" s="22">
        <v>0</v>
      </c>
      <c r="H27" s="20">
        <v>0.08617921790000001</v>
      </c>
      <c r="I27" s="21">
        <v>0</v>
      </c>
      <c r="J27" s="21">
        <v>0</v>
      </c>
      <c r="K27" s="21">
        <v>0</v>
      </c>
      <c r="L27" s="22">
        <v>2.0581416637666665</v>
      </c>
      <c r="M27" s="20">
        <v>0</v>
      </c>
      <c r="N27" s="21">
        <v>0</v>
      </c>
      <c r="O27" s="21">
        <v>0</v>
      </c>
      <c r="P27" s="21">
        <v>0</v>
      </c>
      <c r="Q27" s="22">
        <v>0</v>
      </c>
      <c r="R27" s="20">
        <v>0.020572848333333338</v>
      </c>
      <c r="S27" s="21">
        <v>0</v>
      </c>
      <c r="T27" s="21">
        <v>0</v>
      </c>
      <c r="U27" s="21">
        <v>0</v>
      </c>
      <c r="V27" s="22">
        <v>0</v>
      </c>
      <c r="W27" s="20">
        <v>0</v>
      </c>
      <c r="X27" s="21">
        <v>0</v>
      </c>
      <c r="Y27" s="21">
        <v>0</v>
      </c>
      <c r="Z27" s="21">
        <v>0</v>
      </c>
      <c r="AA27" s="22">
        <v>0</v>
      </c>
      <c r="AB27" s="20">
        <v>0</v>
      </c>
      <c r="AC27" s="21">
        <v>0</v>
      </c>
      <c r="AD27" s="21">
        <v>0</v>
      </c>
      <c r="AE27" s="21">
        <v>0</v>
      </c>
      <c r="AF27" s="22">
        <v>0</v>
      </c>
      <c r="AG27" s="20">
        <v>0</v>
      </c>
      <c r="AH27" s="21">
        <v>0</v>
      </c>
      <c r="AI27" s="21">
        <v>0</v>
      </c>
      <c r="AJ27" s="21">
        <v>0</v>
      </c>
      <c r="AK27" s="22">
        <v>0</v>
      </c>
      <c r="AL27" s="20">
        <v>0</v>
      </c>
      <c r="AM27" s="21">
        <v>0</v>
      </c>
      <c r="AN27" s="21">
        <v>0</v>
      </c>
      <c r="AO27" s="21">
        <v>0</v>
      </c>
      <c r="AP27" s="22">
        <v>0</v>
      </c>
      <c r="AQ27" s="20">
        <v>0</v>
      </c>
      <c r="AR27" s="21">
        <v>0</v>
      </c>
      <c r="AS27" s="21">
        <v>0</v>
      </c>
      <c r="AT27" s="21">
        <v>0</v>
      </c>
      <c r="AU27" s="22">
        <v>0</v>
      </c>
      <c r="AV27" s="20">
        <v>2.9266538993</v>
      </c>
      <c r="AW27" s="21">
        <v>1.2437001650626802</v>
      </c>
      <c r="AX27" s="21">
        <v>0</v>
      </c>
      <c r="AY27" s="21">
        <v>0</v>
      </c>
      <c r="AZ27" s="22">
        <v>27.927361809966673</v>
      </c>
      <c r="BA27" s="20">
        <v>0</v>
      </c>
      <c r="BB27" s="21">
        <v>0</v>
      </c>
      <c r="BC27" s="21">
        <v>0</v>
      </c>
      <c r="BD27" s="21">
        <v>0</v>
      </c>
      <c r="BE27" s="22">
        <v>0</v>
      </c>
      <c r="BF27" s="20">
        <v>0.47776563516666665</v>
      </c>
      <c r="BG27" s="21">
        <v>0</v>
      </c>
      <c r="BH27" s="21">
        <v>0</v>
      </c>
      <c r="BI27" s="21">
        <v>0</v>
      </c>
      <c r="BJ27" s="22">
        <v>2.595856732966667</v>
      </c>
      <c r="BK27" s="23">
        <f t="shared" si="3"/>
        <v>40.01964697246269</v>
      </c>
    </row>
    <row r="28" spans="1:63" ht="15">
      <c r="A28" s="19"/>
      <c r="B28" s="7" t="s">
        <v>106</v>
      </c>
      <c r="C28" s="20">
        <v>0</v>
      </c>
      <c r="D28" s="21">
        <v>0.5458121508333333</v>
      </c>
      <c r="E28" s="21">
        <v>0</v>
      </c>
      <c r="F28" s="21">
        <v>0</v>
      </c>
      <c r="G28" s="22">
        <v>0</v>
      </c>
      <c r="H28" s="20">
        <v>0.0065096408</v>
      </c>
      <c r="I28" s="21">
        <v>0</v>
      </c>
      <c r="J28" s="21">
        <v>0</v>
      </c>
      <c r="K28" s="21">
        <v>0</v>
      </c>
      <c r="L28" s="22">
        <v>6.021631054400001</v>
      </c>
      <c r="M28" s="20">
        <v>0</v>
      </c>
      <c r="N28" s="21">
        <v>0</v>
      </c>
      <c r="O28" s="21">
        <v>0</v>
      </c>
      <c r="P28" s="21">
        <v>0</v>
      </c>
      <c r="Q28" s="22">
        <v>0</v>
      </c>
      <c r="R28" s="20">
        <v>0.026094810233333335</v>
      </c>
      <c r="S28" s="21">
        <v>0</v>
      </c>
      <c r="T28" s="21">
        <v>0</v>
      </c>
      <c r="U28" s="21">
        <v>0</v>
      </c>
      <c r="V28" s="22">
        <v>0</v>
      </c>
      <c r="W28" s="20">
        <v>0</v>
      </c>
      <c r="X28" s="21">
        <v>0</v>
      </c>
      <c r="Y28" s="21">
        <v>0</v>
      </c>
      <c r="Z28" s="21">
        <v>0</v>
      </c>
      <c r="AA28" s="22">
        <v>0</v>
      </c>
      <c r="AB28" s="20">
        <v>0</v>
      </c>
      <c r="AC28" s="21">
        <v>0</v>
      </c>
      <c r="AD28" s="21">
        <v>0</v>
      </c>
      <c r="AE28" s="21">
        <v>0</v>
      </c>
      <c r="AF28" s="22">
        <v>0</v>
      </c>
      <c r="AG28" s="20">
        <v>0</v>
      </c>
      <c r="AH28" s="21">
        <v>0</v>
      </c>
      <c r="AI28" s="21">
        <v>0</v>
      </c>
      <c r="AJ28" s="21">
        <v>0</v>
      </c>
      <c r="AK28" s="22">
        <v>0</v>
      </c>
      <c r="AL28" s="20">
        <v>0</v>
      </c>
      <c r="AM28" s="21">
        <v>0</v>
      </c>
      <c r="AN28" s="21">
        <v>0</v>
      </c>
      <c r="AO28" s="21">
        <v>0</v>
      </c>
      <c r="AP28" s="22">
        <v>0</v>
      </c>
      <c r="AQ28" s="20">
        <v>0</v>
      </c>
      <c r="AR28" s="21">
        <v>0</v>
      </c>
      <c r="AS28" s="21">
        <v>0</v>
      </c>
      <c r="AT28" s="21">
        <v>0</v>
      </c>
      <c r="AU28" s="22">
        <v>0</v>
      </c>
      <c r="AV28" s="20">
        <v>0.6731420677000002</v>
      </c>
      <c r="AW28" s="21">
        <v>0.6000252062117527</v>
      </c>
      <c r="AX28" s="21">
        <v>0</v>
      </c>
      <c r="AY28" s="21">
        <v>0</v>
      </c>
      <c r="AZ28" s="22">
        <v>7.6267565463</v>
      </c>
      <c r="BA28" s="20">
        <v>0</v>
      </c>
      <c r="BB28" s="21">
        <v>0</v>
      </c>
      <c r="BC28" s="21">
        <v>0</v>
      </c>
      <c r="BD28" s="21">
        <v>0</v>
      </c>
      <c r="BE28" s="22">
        <v>0</v>
      </c>
      <c r="BF28" s="20">
        <v>0.24148923723333338</v>
      </c>
      <c r="BG28" s="21">
        <v>0</v>
      </c>
      <c r="BH28" s="21">
        <v>0</v>
      </c>
      <c r="BI28" s="21">
        <v>0</v>
      </c>
      <c r="BJ28" s="22">
        <v>0.026307073199999993</v>
      </c>
      <c r="BK28" s="23">
        <f t="shared" si="3"/>
        <v>15.767767786911755</v>
      </c>
    </row>
    <row r="29" spans="1:63" ht="15">
      <c r="A29" s="19"/>
      <c r="B29" s="7" t="s">
        <v>183</v>
      </c>
      <c r="C29" s="20">
        <v>0</v>
      </c>
      <c r="D29" s="21">
        <v>1.3550333216000001</v>
      </c>
      <c r="E29" s="21">
        <v>0</v>
      </c>
      <c r="F29" s="21">
        <v>0</v>
      </c>
      <c r="G29" s="22">
        <v>0</v>
      </c>
      <c r="H29" s="20">
        <v>0.03279380380000001</v>
      </c>
      <c r="I29" s="21">
        <v>1.8677486321333332</v>
      </c>
      <c r="J29" s="21">
        <v>0</v>
      </c>
      <c r="K29" s="21">
        <v>0</v>
      </c>
      <c r="L29" s="22">
        <v>1.4016438036666665</v>
      </c>
      <c r="M29" s="20">
        <v>0</v>
      </c>
      <c r="N29" s="21">
        <v>0</v>
      </c>
      <c r="O29" s="21">
        <v>0</v>
      </c>
      <c r="P29" s="21">
        <v>0</v>
      </c>
      <c r="Q29" s="22">
        <v>0</v>
      </c>
      <c r="R29" s="20">
        <v>0.0073245042</v>
      </c>
      <c r="S29" s="21">
        <v>0</v>
      </c>
      <c r="T29" s="21">
        <v>0</v>
      </c>
      <c r="U29" s="21">
        <v>0</v>
      </c>
      <c r="V29" s="22">
        <v>0.1331728077</v>
      </c>
      <c r="W29" s="20">
        <v>0</v>
      </c>
      <c r="X29" s="21">
        <v>0</v>
      </c>
      <c r="Y29" s="21">
        <v>0</v>
      </c>
      <c r="Z29" s="21">
        <v>0</v>
      </c>
      <c r="AA29" s="22">
        <v>0</v>
      </c>
      <c r="AB29" s="20">
        <v>0</v>
      </c>
      <c r="AC29" s="21">
        <v>0</v>
      </c>
      <c r="AD29" s="21">
        <v>0</v>
      </c>
      <c r="AE29" s="21">
        <v>0</v>
      </c>
      <c r="AF29" s="22">
        <v>0</v>
      </c>
      <c r="AG29" s="20">
        <v>0</v>
      </c>
      <c r="AH29" s="21">
        <v>0</v>
      </c>
      <c r="AI29" s="21">
        <v>0</v>
      </c>
      <c r="AJ29" s="21">
        <v>0</v>
      </c>
      <c r="AK29" s="22">
        <v>0</v>
      </c>
      <c r="AL29" s="20">
        <v>0</v>
      </c>
      <c r="AM29" s="21">
        <v>0</v>
      </c>
      <c r="AN29" s="21">
        <v>0</v>
      </c>
      <c r="AO29" s="21">
        <v>0</v>
      </c>
      <c r="AP29" s="22">
        <v>0</v>
      </c>
      <c r="AQ29" s="20">
        <v>0</v>
      </c>
      <c r="AR29" s="21">
        <v>0</v>
      </c>
      <c r="AS29" s="21">
        <v>0</v>
      </c>
      <c r="AT29" s="21">
        <v>0</v>
      </c>
      <c r="AU29" s="22">
        <v>0</v>
      </c>
      <c r="AV29" s="20">
        <v>0.09899926133333332</v>
      </c>
      <c r="AW29" s="21">
        <v>12.31880527499399</v>
      </c>
      <c r="AX29" s="21">
        <v>0</v>
      </c>
      <c r="AY29" s="21">
        <v>0</v>
      </c>
      <c r="AZ29" s="22">
        <v>2.938205068233333</v>
      </c>
      <c r="BA29" s="20">
        <v>0</v>
      </c>
      <c r="BB29" s="21">
        <v>0</v>
      </c>
      <c r="BC29" s="21">
        <v>0</v>
      </c>
      <c r="BD29" s="21">
        <v>0</v>
      </c>
      <c r="BE29" s="22">
        <v>0</v>
      </c>
      <c r="BF29" s="20">
        <v>0.014848351299999996</v>
      </c>
      <c r="BG29" s="21">
        <v>0</v>
      </c>
      <c r="BH29" s="21">
        <v>0</v>
      </c>
      <c r="BI29" s="21">
        <v>0</v>
      </c>
      <c r="BJ29" s="22">
        <v>0.04993840296666667</v>
      </c>
      <c r="BK29" s="23">
        <f t="shared" si="3"/>
        <v>20.218513231927325</v>
      </c>
    </row>
    <row r="30" spans="1:63" s="28" customFormat="1" ht="15">
      <c r="A30" s="19"/>
      <c r="B30" s="8" t="s">
        <v>15</v>
      </c>
      <c r="C30" s="24">
        <f aca="true" t="shared" si="4" ref="C30:AH30">SUM(C18:C29)</f>
        <v>0</v>
      </c>
      <c r="D30" s="24">
        <f t="shared" si="4"/>
        <v>12.491674694300002</v>
      </c>
      <c r="E30" s="24">
        <f t="shared" si="4"/>
        <v>0</v>
      </c>
      <c r="F30" s="24">
        <f t="shared" si="4"/>
        <v>0</v>
      </c>
      <c r="G30" s="24">
        <f t="shared" si="4"/>
        <v>0</v>
      </c>
      <c r="H30" s="24">
        <f t="shared" si="4"/>
        <v>0.7207384115333335</v>
      </c>
      <c r="I30" s="24">
        <f t="shared" si="4"/>
        <v>311.1581827394</v>
      </c>
      <c r="J30" s="24">
        <f t="shared" si="4"/>
        <v>0</v>
      </c>
      <c r="K30" s="24">
        <f t="shared" si="4"/>
        <v>0</v>
      </c>
      <c r="L30" s="24">
        <f t="shared" si="4"/>
        <v>242.4505325806275</v>
      </c>
      <c r="M30" s="24">
        <f t="shared" si="4"/>
        <v>0</v>
      </c>
      <c r="N30" s="24">
        <f t="shared" si="4"/>
        <v>0</v>
      </c>
      <c r="O30" s="24">
        <f t="shared" si="4"/>
        <v>0</v>
      </c>
      <c r="P30" s="24">
        <f t="shared" si="4"/>
        <v>0</v>
      </c>
      <c r="Q30" s="24">
        <f t="shared" si="4"/>
        <v>0</v>
      </c>
      <c r="R30" s="24">
        <f t="shared" si="4"/>
        <v>0.32963249943333334</v>
      </c>
      <c r="S30" s="24">
        <f t="shared" si="4"/>
        <v>15.549732523133336</v>
      </c>
      <c r="T30" s="24">
        <f t="shared" si="4"/>
        <v>5.090912660333334</v>
      </c>
      <c r="U30" s="24">
        <f t="shared" si="4"/>
        <v>0</v>
      </c>
      <c r="V30" s="24">
        <f t="shared" si="4"/>
        <v>4.388564139866667</v>
      </c>
      <c r="W30" s="24">
        <f t="shared" si="4"/>
        <v>0</v>
      </c>
      <c r="X30" s="24">
        <f t="shared" si="4"/>
        <v>0</v>
      </c>
      <c r="Y30" s="24">
        <f t="shared" si="4"/>
        <v>0</v>
      </c>
      <c r="Z30" s="24">
        <f t="shared" si="4"/>
        <v>0</v>
      </c>
      <c r="AA30" s="24">
        <f t="shared" si="4"/>
        <v>0</v>
      </c>
      <c r="AB30" s="24">
        <f t="shared" si="4"/>
        <v>0</v>
      </c>
      <c r="AC30" s="24">
        <f t="shared" si="4"/>
        <v>0</v>
      </c>
      <c r="AD30" s="24">
        <f t="shared" si="4"/>
        <v>0</v>
      </c>
      <c r="AE30" s="24">
        <f t="shared" si="4"/>
        <v>0</v>
      </c>
      <c r="AF30" s="24">
        <f t="shared" si="4"/>
        <v>0</v>
      </c>
      <c r="AG30" s="24">
        <f t="shared" si="4"/>
        <v>0</v>
      </c>
      <c r="AH30" s="24">
        <f t="shared" si="4"/>
        <v>0</v>
      </c>
      <c r="AI30" s="24">
        <f aca="true" t="shared" si="5" ref="AI30:BK30">SUM(AI18:AI29)</f>
        <v>0</v>
      </c>
      <c r="AJ30" s="24">
        <f t="shared" si="5"/>
        <v>0</v>
      </c>
      <c r="AK30" s="24">
        <f t="shared" si="5"/>
        <v>0</v>
      </c>
      <c r="AL30" s="24">
        <f t="shared" si="5"/>
        <v>0</v>
      </c>
      <c r="AM30" s="24">
        <f t="shared" si="5"/>
        <v>0</v>
      </c>
      <c r="AN30" s="24">
        <f t="shared" si="5"/>
        <v>0</v>
      </c>
      <c r="AO30" s="24">
        <f t="shared" si="5"/>
        <v>0</v>
      </c>
      <c r="AP30" s="24">
        <f t="shared" si="5"/>
        <v>0</v>
      </c>
      <c r="AQ30" s="24">
        <f t="shared" si="5"/>
        <v>0</v>
      </c>
      <c r="AR30" s="24">
        <f t="shared" si="5"/>
        <v>0</v>
      </c>
      <c r="AS30" s="24">
        <f t="shared" si="5"/>
        <v>0</v>
      </c>
      <c r="AT30" s="24">
        <f t="shared" si="5"/>
        <v>0</v>
      </c>
      <c r="AU30" s="24">
        <f t="shared" si="5"/>
        <v>0</v>
      </c>
      <c r="AV30" s="24">
        <f t="shared" si="5"/>
        <v>20.641561007666663</v>
      </c>
      <c r="AW30" s="24">
        <f t="shared" si="5"/>
        <v>123.67423560438029</v>
      </c>
      <c r="AX30" s="24">
        <f t="shared" si="5"/>
        <v>0</v>
      </c>
      <c r="AY30" s="24">
        <f t="shared" si="5"/>
        <v>0</v>
      </c>
      <c r="AZ30" s="24">
        <f t="shared" si="5"/>
        <v>107.33931287746668</v>
      </c>
      <c r="BA30" s="24">
        <f t="shared" si="5"/>
        <v>0</v>
      </c>
      <c r="BB30" s="24">
        <f t="shared" si="5"/>
        <v>0</v>
      </c>
      <c r="BC30" s="24">
        <f t="shared" si="5"/>
        <v>0</v>
      </c>
      <c r="BD30" s="24">
        <f t="shared" si="5"/>
        <v>0</v>
      </c>
      <c r="BE30" s="24">
        <f t="shared" si="5"/>
        <v>0</v>
      </c>
      <c r="BF30" s="24">
        <f t="shared" si="5"/>
        <v>2.2216252918</v>
      </c>
      <c r="BG30" s="24">
        <f t="shared" si="5"/>
        <v>7.854017968633331</v>
      </c>
      <c r="BH30" s="24">
        <f t="shared" si="5"/>
        <v>0.12612235109999997</v>
      </c>
      <c r="BI30" s="24">
        <f t="shared" si="5"/>
        <v>0</v>
      </c>
      <c r="BJ30" s="24">
        <f t="shared" si="5"/>
        <v>5.1771177992</v>
      </c>
      <c r="BK30" s="24">
        <f t="shared" si="5"/>
        <v>859.2139631488745</v>
      </c>
    </row>
    <row r="31" spans="3:63" ht="15" customHeight="1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</row>
    <row r="32" spans="1:63" ht="15">
      <c r="A32" s="19" t="s">
        <v>31</v>
      </c>
      <c r="B32" s="5" t="s">
        <v>32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2"/>
    </row>
    <row r="33" spans="1:63" ht="15">
      <c r="A33" s="19"/>
      <c r="B33" s="7" t="s">
        <v>33</v>
      </c>
      <c r="C33" s="20">
        <v>0</v>
      </c>
      <c r="D33" s="21">
        <v>0</v>
      </c>
      <c r="E33" s="21">
        <v>0</v>
      </c>
      <c r="F33" s="21">
        <v>0</v>
      </c>
      <c r="G33" s="22">
        <v>0</v>
      </c>
      <c r="H33" s="20">
        <v>0</v>
      </c>
      <c r="I33" s="21">
        <v>0</v>
      </c>
      <c r="J33" s="21">
        <v>0</v>
      </c>
      <c r="K33" s="21">
        <v>0</v>
      </c>
      <c r="L33" s="22">
        <v>0</v>
      </c>
      <c r="M33" s="20">
        <v>0</v>
      </c>
      <c r="N33" s="21">
        <v>0</v>
      </c>
      <c r="O33" s="21">
        <v>0</v>
      </c>
      <c r="P33" s="21">
        <v>0</v>
      </c>
      <c r="Q33" s="22">
        <v>0</v>
      </c>
      <c r="R33" s="20">
        <v>0</v>
      </c>
      <c r="S33" s="21">
        <v>0</v>
      </c>
      <c r="T33" s="21">
        <v>0</v>
      </c>
      <c r="U33" s="21">
        <v>0</v>
      </c>
      <c r="V33" s="22">
        <v>0</v>
      </c>
      <c r="W33" s="20">
        <v>0</v>
      </c>
      <c r="X33" s="21">
        <v>0</v>
      </c>
      <c r="Y33" s="21">
        <v>0</v>
      </c>
      <c r="Z33" s="21">
        <v>0</v>
      </c>
      <c r="AA33" s="22">
        <v>0</v>
      </c>
      <c r="AB33" s="20">
        <v>0</v>
      </c>
      <c r="AC33" s="21">
        <v>0</v>
      </c>
      <c r="AD33" s="21">
        <v>0</v>
      </c>
      <c r="AE33" s="21">
        <v>0</v>
      </c>
      <c r="AF33" s="22">
        <v>0</v>
      </c>
      <c r="AG33" s="20">
        <v>0</v>
      </c>
      <c r="AH33" s="21">
        <v>0</v>
      </c>
      <c r="AI33" s="21">
        <v>0</v>
      </c>
      <c r="AJ33" s="21">
        <v>0</v>
      </c>
      <c r="AK33" s="22">
        <v>0</v>
      </c>
      <c r="AL33" s="20">
        <v>0</v>
      </c>
      <c r="AM33" s="21">
        <v>0</v>
      </c>
      <c r="AN33" s="21">
        <v>0</v>
      </c>
      <c r="AO33" s="21">
        <v>0</v>
      </c>
      <c r="AP33" s="22">
        <v>0</v>
      </c>
      <c r="AQ33" s="20">
        <v>0</v>
      </c>
      <c r="AR33" s="21">
        <v>0</v>
      </c>
      <c r="AS33" s="21">
        <v>0</v>
      </c>
      <c r="AT33" s="21">
        <v>0</v>
      </c>
      <c r="AU33" s="22">
        <v>0</v>
      </c>
      <c r="AV33" s="20">
        <v>0</v>
      </c>
      <c r="AW33" s="21">
        <v>0</v>
      </c>
      <c r="AX33" s="21">
        <v>0</v>
      </c>
      <c r="AY33" s="21">
        <v>0</v>
      </c>
      <c r="AZ33" s="22">
        <v>0</v>
      </c>
      <c r="BA33" s="20">
        <v>0</v>
      </c>
      <c r="BB33" s="21">
        <v>0</v>
      </c>
      <c r="BC33" s="21">
        <v>0</v>
      </c>
      <c r="BD33" s="21">
        <v>0</v>
      </c>
      <c r="BE33" s="22">
        <v>0</v>
      </c>
      <c r="BF33" s="20">
        <v>0</v>
      </c>
      <c r="BG33" s="21">
        <v>0</v>
      </c>
      <c r="BH33" s="21">
        <v>0</v>
      </c>
      <c r="BI33" s="21">
        <v>0</v>
      </c>
      <c r="BJ33" s="22">
        <v>0</v>
      </c>
      <c r="BK33" s="23">
        <v>0</v>
      </c>
    </row>
    <row r="34" spans="1:63" s="28" customFormat="1" ht="15">
      <c r="A34" s="19"/>
      <c r="B34" s="8" t="s">
        <v>34</v>
      </c>
      <c r="C34" s="24">
        <v>0</v>
      </c>
      <c r="D34" s="25">
        <v>0</v>
      </c>
      <c r="E34" s="25">
        <v>0</v>
      </c>
      <c r="F34" s="25">
        <v>0</v>
      </c>
      <c r="G34" s="26">
        <v>0</v>
      </c>
      <c r="H34" s="24">
        <v>0</v>
      </c>
      <c r="I34" s="25">
        <v>0</v>
      </c>
      <c r="J34" s="25">
        <v>0</v>
      </c>
      <c r="K34" s="25">
        <v>0</v>
      </c>
      <c r="L34" s="26">
        <v>0</v>
      </c>
      <c r="M34" s="24">
        <v>0</v>
      </c>
      <c r="N34" s="25">
        <v>0</v>
      </c>
      <c r="O34" s="25">
        <v>0</v>
      </c>
      <c r="P34" s="25">
        <v>0</v>
      </c>
      <c r="Q34" s="26">
        <v>0</v>
      </c>
      <c r="R34" s="24">
        <v>0</v>
      </c>
      <c r="S34" s="25">
        <v>0</v>
      </c>
      <c r="T34" s="25">
        <v>0</v>
      </c>
      <c r="U34" s="25">
        <v>0</v>
      </c>
      <c r="V34" s="26">
        <v>0</v>
      </c>
      <c r="W34" s="24">
        <v>0</v>
      </c>
      <c r="X34" s="25">
        <v>0</v>
      </c>
      <c r="Y34" s="25">
        <v>0</v>
      </c>
      <c r="Z34" s="25">
        <v>0</v>
      </c>
      <c r="AA34" s="26">
        <v>0</v>
      </c>
      <c r="AB34" s="24">
        <v>0</v>
      </c>
      <c r="AC34" s="25">
        <v>0</v>
      </c>
      <c r="AD34" s="25">
        <v>0</v>
      </c>
      <c r="AE34" s="25">
        <v>0</v>
      </c>
      <c r="AF34" s="26">
        <v>0</v>
      </c>
      <c r="AG34" s="24">
        <v>0</v>
      </c>
      <c r="AH34" s="25">
        <v>0</v>
      </c>
      <c r="AI34" s="25">
        <v>0</v>
      </c>
      <c r="AJ34" s="25">
        <v>0</v>
      </c>
      <c r="AK34" s="26">
        <v>0</v>
      </c>
      <c r="AL34" s="24">
        <v>0</v>
      </c>
      <c r="AM34" s="25">
        <v>0</v>
      </c>
      <c r="AN34" s="25">
        <v>0</v>
      </c>
      <c r="AO34" s="25">
        <v>0</v>
      </c>
      <c r="AP34" s="26">
        <v>0</v>
      </c>
      <c r="AQ34" s="24">
        <v>0</v>
      </c>
      <c r="AR34" s="25">
        <v>0</v>
      </c>
      <c r="AS34" s="25">
        <v>0</v>
      </c>
      <c r="AT34" s="25">
        <v>0</v>
      </c>
      <c r="AU34" s="26">
        <v>0</v>
      </c>
      <c r="AV34" s="24">
        <v>0</v>
      </c>
      <c r="AW34" s="25">
        <v>0</v>
      </c>
      <c r="AX34" s="25">
        <v>0</v>
      </c>
      <c r="AY34" s="25">
        <v>0</v>
      </c>
      <c r="AZ34" s="26">
        <v>0</v>
      </c>
      <c r="BA34" s="24">
        <v>0</v>
      </c>
      <c r="BB34" s="25">
        <v>0</v>
      </c>
      <c r="BC34" s="25">
        <v>0</v>
      </c>
      <c r="BD34" s="25">
        <v>0</v>
      </c>
      <c r="BE34" s="26">
        <v>0</v>
      </c>
      <c r="BF34" s="24">
        <v>0</v>
      </c>
      <c r="BG34" s="25">
        <v>0</v>
      </c>
      <c r="BH34" s="25">
        <v>0</v>
      </c>
      <c r="BI34" s="25">
        <v>0</v>
      </c>
      <c r="BJ34" s="26">
        <v>0</v>
      </c>
      <c r="BK34" s="27">
        <v>0</v>
      </c>
    </row>
    <row r="35" spans="1:63" ht="15">
      <c r="A35" s="19" t="s">
        <v>35</v>
      </c>
      <c r="B35" s="5" t="s">
        <v>36</v>
      </c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2"/>
    </row>
    <row r="36" spans="1:63" ht="15">
      <c r="A36" s="19"/>
      <c r="B36" s="7" t="s">
        <v>33</v>
      </c>
      <c r="C36" s="20">
        <v>0</v>
      </c>
      <c r="D36" s="21">
        <v>0</v>
      </c>
      <c r="E36" s="21">
        <v>0</v>
      </c>
      <c r="F36" s="21">
        <v>0</v>
      </c>
      <c r="G36" s="22">
        <v>0</v>
      </c>
      <c r="H36" s="20">
        <v>0</v>
      </c>
      <c r="I36" s="21">
        <v>0</v>
      </c>
      <c r="J36" s="21">
        <v>0</v>
      </c>
      <c r="K36" s="21">
        <v>0</v>
      </c>
      <c r="L36" s="22">
        <v>0</v>
      </c>
      <c r="M36" s="20">
        <v>0</v>
      </c>
      <c r="N36" s="21">
        <v>0</v>
      </c>
      <c r="O36" s="21">
        <v>0</v>
      </c>
      <c r="P36" s="21">
        <v>0</v>
      </c>
      <c r="Q36" s="22">
        <v>0</v>
      </c>
      <c r="R36" s="20">
        <v>0</v>
      </c>
      <c r="S36" s="21">
        <v>0</v>
      </c>
      <c r="T36" s="21">
        <v>0</v>
      </c>
      <c r="U36" s="21">
        <v>0</v>
      </c>
      <c r="V36" s="22">
        <v>0</v>
      </c>
      <c r="W36" s="20">
        <v>0</v>
      </c>
      <c r="X36" s="21">
        <v>0</v>
      </c>
      <c r="Y36" s="21">
        <v>0</v>
      </c>
      <c r="Z36" s="21">
        <v>0</v>
      </c>
      <c r="AA36" s="22">
        <v>0</v>
      </c>
      <c r="AB36" s="20">
        <v>0</v>
      </c>
      <c r="AC36" s="21">
        <v>0</v>
      </c>
      <c r="AD36" s="21">
        <v>0</v>
      </c>
      <c r="AE36" s="21">
        <v>0</v>
      </c>
      <c r="AF36" s="22">
        <v>0</v>
      </c>
      <c r="AG36" s="20">
        <v>0</v>
      </c>
      <c r="AH36" s="21">
        <v>0</v>
      </c>
      <c r="AI36" s="21">
        <v>0</v>
      </c>
      <c r="AJ36" s="21">
        <v>0</v>
      </c>
      <c r="AK36" s="22">
        <v>0</v>
      </c>
      <c r="AL36" s="20">
        <v>0</v>
      </c>
      <c r="AM36" s="21">
        <v>0</v>
      </c>
      <c r="AN36" s="21">
        <v>0</v>
      </c>
      <c r="AO36" s="21">
        <v>0</v>
      </c>
      <c r="AP36" s="22">
        <v>0</v>
      </c>
      <c r="AQ36" s="20">
        <v>0</v>
      </c>
      <c r="AR36" s="21">
        <v>0</v>
      </c>
      <c r="AS36" s="21">
        <v>0</v>
      </c>
      <c r="AT36" s="21">
        <v>0</v>
      </c>
      <c r="AU36" s="22">
        <v>0</v>
      </c>
      <c r="AV36" s="20">
        <v>0</v>
      </c>
      <c r="AW36" s="21">
        <v>0</v>
      </c>
      <c r="AX36" s="21">
        <v>0</v>
      </c>
      <c r="AY36" s="21">
        <v>0</v>
      </c>
      <c r="AZ36" s="22">
        <v>0</v>
      </c>
      <c r="BA36" s="20">
        <v>0</v>
      </c>
      <c r="BB36" s="21">
        <v>0</v>
      </c>
      <c r="BC36" s="21">
        <v>0</v>
      </c>
      <c r="BD36" s="21">
        <v>0</v>
      </c>
      <c r="BE36" s="22">
        <v>0</v>
      </c>
      <c r="BF36" s="20">
        <v>0</v>
      </c>
      <c r="BG36" s="21">
        <v>0</v>
      </c>
      <c r="BH36" s="21">
        <v>0</v>
      </c>
      <c r="BI36" s="21">
        <v>0</v>
      </c>
      <c r="BJ36" s="22">
        <v>0</v>
      </c>
      <c r="BK36" s="23">
        <v>0</v>
      </c>
    </row>
    <row r="37" spans="1:63" s="28" customFormat="1" ht="15">
      <c r="A37" s="19"/>
      <c r="B37" s="8" t="s">
        <v>37</v>
      </c>
      <c r="C37" s="24">
        <v>0</v>
      </c>
      <c r="D37" s="25">
        <v>0</v>
      </c>
      <c r="E37" s="25">
        <v>0</v>
      </c>
      <c r="F37" s="25">
        <v>0</v>
      </c>
      <c r="G37" s="26">
        <v>0</v>
      </c>
      <c r="H37" s="24">
        <v>0</v>
      </c>
      <c r="I37" s="25">
        <v>0</v>
      </c>
      <c r="J37" s="25">
        <v>0</v>
      </c>
      <c r="K37" s="25">
        <v>0</v>
      </c>
      <c r="L37" s="26">
        <v>0</v>
      </c>
      <c r="M37" s="24">
        <v>0</v>
      </c>
      <c r="N37" s="25">
        <v>0</v>
      </c>
      <c r="O37" s="25">
        <v>0</v>
      </c>
      <c r="P37" s="25">
        <v>0</v>
      </c>
      <c r="Q37" s="26">
        <v>0</v>
      </c>
      <c r="R37" s="24">
        <v>0</v>
      </c>
      <c r="S37" s="25">
        <v>0</v>
      </c>
      <c r="T37" s="25">
        <v>0</v>
      </c>
      <c r="U37" s="25">
        <v>0</v>
      </c>
      <c r="V37" s="26">
        <v>0</v>
      </c>
      <c r="W37" s="24">
        <v>0</v>
      </c>
      <c r="X37" s="25">
        <v>0</v>
      </c>
      <c r="Y37" s="25">
        <v>0</v>
      </c>
      <c r="Z37" s="25">
        <v>0</v>
      </c>
      <c r="AA37" s="26">
        <v>0</v>
      </c>
      <c r="AB37" s="24">
        <v>0</v>
      </c>
      <c r="AC37" s="25">
        <v>0</v>
      </c>
      <c r="AD37" s="25">
        <v>0</v>
      </c>
      <c r="AE37" s="25">
        <v>0</v>
      </c>
      <c r="AF37" s="26">
        <v>0</v>
      </c>
      <c r="AG37" s="24">
        <v>0</v>
      </c>
      <c r="AH37" s="25">
        <v>0</v>
      </c>
      <c r="AI37" s="25">
        <v>0</v>
      </c>
      <c r="AJ37" s="25">
        <v>0</v>
      </c>
      <c r="AK37" s="26">
        <v>0</v>
      </c>
      <c r="AL37" s="24">
        <v>0</v>
      </c>
      <c r="AM37" s="25">
        <v>0</v>
      </c>
      <c r="AN37" s="25">
        <v>0</v>
      </c>
      <c r="AO37" s="25">
        <v>0</v>
      </c>
      <c r="AP37" s="26">
        <v>0</v>
      </c>
      <c r="AQ37" s="24">
        <v>0</v>
      </c>
      <c r="AR37" s="25">
        <v>0</v>
      </c>
      <c r="AS37" s="25">
        <v>0</v>
      </c>
      <c r="AT37" s="25">
        <v>0</v>
      </c>
      <c r="AU37" s="26">
        <v>0</v>
      </c>
      <c r="AV37" s="24">
        <v>0</v>
      </c>
      <c r="AW37" s="25">
        <v>0</v>
      </c>
      <c r="AX37" s="25">
        <v>0</v>
      </c>
      <c r="AY37" s="25">
        <v>0</v>
      </c>
      <c r="AZ37" s="26">
        <v>0</v>
      </c>
      <c r="BA37" s="24">
        <v>0</v>
      </c>
      <c r="BB37" s="25">
        <v>0</v>
      </c>
      <c r="BC37" s="25">
        <v>0</v>
      </c>
      <c r="BD37" s="25">
        <v>0</v>
      </c>
      <c r="BE37" s="26">
        <v>0</v>
      </c>
      <c r="BF37" s="24">
        <v>0</v>
      </c>
      <c r="BG37" s="25">
        <v>0</v>
      </c>
      <c r="BH37" s="25">
        <v>0</v>
      </c>
      <c r="BI37" s="25">
        <v>0</v>
      </c>
      <c r="BJ37" s="26">
        <v>0</v>
      </c>
      <c r="BK37" s="27">
        <v>0</v>
      </c>
    </row>
    <row r="38" spans="1:63" s="28" customFormat="1" ht="15">
      <c r="A38" s="19" t="s">
        <v>16</v>
      </c>
      <c r="B38" s="12" t="s">
        <v>17</v>
      </c>
      <c r="C38" s="24"/>
      <c r="D38" s="25"/>
      <c r="E38" s="25"/>
      <c r="F38" s="25"/>
      <c r="G38" s="26"/>
      <c r="H38" s="24"/>
      <c r="I38" s="25"/>
      <c r="J38" s="25"/>
      <c r="K38" s="25"/>
      <c r="L38" s="26"/>
      <c r="M38" s="24"/>
      <c r="N38" s="25"/>
      <c r="O38" s="25"/>
      <c r="P38" s="25"/>
      <c r="Q38" s="26"/>
      <c r="R38" s="24"/>
      <c r="S38" s="25"/>
      <c r="T38" s="25"/>
      <c r="U38" s="25"/>
      <c r="V38" s="26"/>
      <c r="W38" s="24"/>
      <c r="X38" s="25"/>
      <c r="Y38" s="25"/>
      <c r="Z38" s="25"/>
      <c r="AA38" s="26"/>
      <c r="AB38" s="24"/>
      <c r="AC38" s="25"/>
      <c r="AD38" s="25"/>
      <c r="AE38" s="25"/>
      <c r="AF38" s="26"/>
      <c r="AG38" s="24"/>
      <c r="AH38" s="25"/>
      <c r="AI38" s="25"/>
      <c r="AJ38" s="25"/>
      <c r="AK38" s="26"/>
      <c r="AL38" s="24"/>
      <c r="AM38" s="25"/>
      <c r="AN38" s="25"/>
      <c r="AO38" s="25"/>
      <c r="AP38" s="26"/>
      <c r="AQ38" s="24"/>
      <c r="AR38" s="25"/>
      <c r="AS38" s="25"/>
      <c r="AT38" s="25"/>
      <c r="AU38" s="26"/>
      <c r="AV38" s="24"/>
      <c r="AW38" s="25"/>
      <c r="AX38" s="25"/>
      <c r="AY38" s="25"/>
      <c r="AZ38" s="26"/>
      <c r="BA38" s="24"/>
      <c r="BB38" s="25"/>
      <c r="BC38" s="25"/>
      <c r="BD38" s="25"/>
      <c r="BE38" s="26"/>
      <c r="BF38" s="24"/>
      <c r="BG38" s="25"/>
      <c r="BH38" s="25"/>
      <c r="BI38" s="25"/>
      <c r="BJ38" s="26"/>
      <c r="BK38" s="27"/>
    </row>
    <row r="39" spans="1:63" ht="15">
      <c r="A39" s="19"/>
      <c r="B39" s="52" t="s">
        <v>107</v>
      </c>
      <c r="C39" s="20">
        <v>0</v>
      </c>
      <c r="D39" s="21">
        <v>5.969007732466667</v>
      </c>
      <c r="E39" s="21">
        <v>0</v>
      </c>
      <c r="F39" s="21">
        <v>0</v>
      </c>
      <c r="G39" s="22">
        <v>0</v>
      </c>
      <c r="H39" s="20">
        <v>32.52774157706667</v>
      </c>
      <c r="I39" s="21">
        <v>2047.6696782191998</v>
      </c>
      <c r="J39" s="21">
        <v>0.5135700124333332</v>
      </c>
      <c r="K39" s="21">
        <v>0</v>
      </c>
      <c r="L39" s="22">
        <v>400.3611784359667</v>
      </c>
      <c r="M39" s="20">
        <v>0</v>
      </c>
      <c r="N39" s="21">
        <v>0</v>
      </c>
      <c r="O39" s="21">
        <v>0</v>
      </c>
      <c r="P39" s="21">
        <v>0</v>
      </c>
      <c r="Q39" s="22">
        <v>0</v>
      </c>
      <c r="R39" s="20">
        <v>15.914928855033335</v>
      </c>
      <c r="S39" s="21">
        <v>37.78571309446667</v>
      </c>
      <c r="T39" s="21">
        <v>6.812440300333334</v>
      </c>
      <c r="U39" s="21">
        <v>0</v>
      </c>
      <c r="V39" s="22">
        <v>45.80118702693334</v>
      </c>
      <c r="W39" s="20">
        <v>0</v>
      </c>
      <c r="X39" s="21">
        <v>0</v>
      </c>
      <c r="Y39" s="21">
        <v>0</v>
      </c>
      <c r="Z39" s="21">
        <v>0</v>
      </c>
      <c r="AA39" s="22">
        <v>0</v>
      </c>
      <c r="AB39" s="20">
        <v>0</v>
      </c>
      <c r="AC39" s="21">
        <v>0</v>
      </c>
      <c r="AD39" s="21">
        <v>0</v>
      </c>
      <c r="AE39" s="21">
        <v>0</v>
      </c>
      <c r="AF39" s="22">
        <v>0</v>
      </c>
      <c r="AG39" s="20">
        <v>0</v>
      </c>
      <c r="AH39" s="21">
        <v>0</v>
      </c>
      <c r="AI39" s="21">
        <v>0</v>
      </c>
      <c r="AJ39" s="21">
        <v>0</v>
      </c>
      <c r="AK39" s="22">
        <v>0</v>
      </c>
      <c r="AL39" s="20">
        <v>0</v>
      </c>
      <c r="AM39" s="21">
        <v>0</v>
      </c>
      <c r="AN39" s="21">
        <v>0</v>
      </c>
      <c r="AO39" s="21">
        <v>0</v>
      </c>
      <c r="AP39" s="22">
        <v>0</v>
      </c>
      <c r="AQ39" s="20">
        <v>0</v>
      </c>
      <c r="AR39" s="21">
        <v>0</v>
      </c>
      <c r="AS39" s="21">
        <v>0</v>
      </c>
      <c r="AT39" s="21">
        <v>0</v>
      </c>
      <c r="AU39" s="22">
        <v>0</v>
      </c>
      <c r="AV39" s="20">
        <v>61.206745033133345</v>
      </c>
      <c r="AW39" s="21">
        <v>672.0317503971769</v>
      </c>
      <c r="AX39" s="21">
        <v>3.9405701405000007</v>
      </c>
      <c r="AY39" s="21">
        <v>0</v>
      </c>
      <c r="AZ39" s="22">
        <v>757.4938075532666</v>
      </c>
      <c r="BA39" s="20">
        <v>0</v>
      </c>
      <c r="BB39" s="21">
        <v>0</v>
      </c>
      <c r="BC39" s="21">
        <v>0</v>
      </c>
      <c r="BD39" s="21">
        <v>0</v>
      </c>
      <c r="BE39" s="22">
        <v>0</v>
      </c>
      <c r="BF39" s="20">
        <v>16.613960433699997</v>
      </c>
      <c r="BG39" s="21">
        <v>29.459702730666667</v>
      </c>
      <c r="BH39" s="21">
        <v>0.030526874899999994</v>
      </c>
      <c r="BI39" s="21">
        <v>0</v>
      </c>
      <c r="BJ39" s="22">
        <v>64.00015378219999</v>
      </c>
      <c r="BK39" s="23">
        <f>SUM(C39:BJ39)</f>
        <v>4198.132662199443</v>
      </c>
    </row>
    <row r="40" spans="1:63" ht="30">
      <c r="A40" s="19"/>
      <c r="B40" s="7" t="s">
        <v>184</v>
      </c>
      <c r="C40" s="20">
        <v>0</v>
      </c>
      <c r="D40" s="21">
        <v>34.87426243363333</v>
      </c>
      <c r="E40" s="21">
        <v>0</v>
      </c>
      <c r="F40" s="21">
        <v>0</v>
      </c>
      <c r="G40" s="22">
        <v>0</v>
      </c>
      <c r="H40" s="20">
        <v>2.690648063633333</v>
      </c>
      <c r="I40" s="21">
        <v>25.8881949413</v>
      </c>
      <c r="J40" s="21">
        <v>2.3760225806</v>
      </c>
      <c r="K40" s="21">
        <v>0</v>
      </c>
      <c r="L40" s="22">
        <v>16.692118319266665</v>
      </c>
      <c r="M40" s="20">
        <v>0</v>
      </c>
      <c r="N40" s="21">
        <v>0</v>
      </c>
      <c r="O40" s="21">
        <v>0</v>
      </c>
      <c r="P40" s="21">
        <v>0</v>
      </c>
      <c r="Q40" s="22">
        <v>0</v>
      </c>
      <c r="R40" s="20">
        <v>1.0878822891333335</v>
      </c>
      <c r="S40" s="21">
        <v>0.17524094426666667</v>
      </c>
      <c r="T40" s="21">
        <v>4.8611557917666675</v>
      </c>
      <c r="U40" s="21">
        <v>0</v>
      </c>
      <c r="V40" s="22">
        <v>1.1466224321</v>
      </c>
      <c r="W40" s="20">
        <v>0</v>
      </c>
      <c r="X40" s="21">
        <v>0</v>
      </c>
      <c r="Y40" s="21">
        <v>0</v>
      </c>
      <c r="Z40" s="21">
        <v>0</v>
      </c>
      <c r="AA40" s="22">
        <v>0</v>
      </c>
      <c r="AB40" s="20">
        <v>0</v>
      </c>
      <c r="AC40" s="21">
        <v>0</v>
      </c>
      <c r="AD40" s="21">
        <v>0</v>
      </c>
      <c r="AE40" s="21">
        <v>0</v>
      </c>
      <c r="AF40" s="22">
        <v>0</v>
      </c>
      <c r="AG40" s="20">
        <v>0</v>
      </c>
      <c r="AH40" s="21">
        <v>0</v>
      </c>
      <c r="AI40" s="21">
        <v>0</v>
      </c>
      <c r="AJ40" s="21">
        <v>0</v>
      </c>
      <c r="AK40" s="22">
        <v>0</v>
      </c>
      <c r="AL40" s="20">
        <v>0</v>
      </c>
      <c r="AM40" s="21">
        <v>0</v>
      </c>
      <c r="AN40" s="21">
        <v>0</v>
      </c>
      <c r="AO40" s="21">
        <v>0</v>
      </c>
      <c r="AP40" s="22">
        <v>0</v>
      </c>
      <c r="AQ40" s="20">
        <v>0</v>
      </c>
      <c r="AR40" s="21">
        <v>0</v>
      </c>
      <c r="AS40" s="21">
        <v>0</v>
      </c>
      <c r="AT40" s="21">
        <v>0</v>
      </c>
      <c r="AU40" s="22">
        <v>0</v>
      </c>
      <c r="AV40" s="20">
        <v>12.749807772133336</v>
      </c>
      <c r="AW40" s="21">
        <v>17.290113172411758</v>
      </c>
      <c r="AX40" s="21">
        <v>4.000000000000001E-09</v>
      </c>
      <c r="AY40" s="21">
        <v>0</v>
      </c>
      <c r="AZ40" s="22">
        <v>55.28024785816668</v>
      </c>
      <c r="BA40" s="20">
        <v>0</v>
      </c>
      <c r="BB40" s="21">
        <v>0</v>
      </c>
      <c r="BC40" s="21">
        <v>0</v>
      </c>
      <c r="BD40" s="21">
        <v>0</v>
      </c>
      <c r="BE40" s="22">
        <v>0</v>
      </c>
      <c r="BF40" s="20">
        <v>3.2895602904000008</v>
      </c>
      <c r="BG40" s="21">
        <v>1.7629486824</v>
      </c>
      <c r="BH40" s="21">
        <v>0</v>
      </c>
      <c r="BI40" s="21">
        <v>0</v>
      </c>
      <c r="BJ40" s="22">
        <v>5.348172735633335</v>
      </c>
      <c r="BK40" s="23">
        <f>SUM(C40:BJ40)</f>
        <v>185.51299831084512</v>
      </c>
    </row>
    <row r="41" spans="1:63" ht="30">
      <c r="A41" s="19"/>
      <c r="B41" s="7" t="s">
        <v>185</v>
      </c>
      <c r="C41" s="20">
        <v>0</v>
      </c>
      <c r="D41" s="21">
        <v>130.28239833156667</v>
      </c>
      <c r="E41" s="21">
        <v>0</v>
      </c>
      <c r="F41" s="21">
        <v>0</v>
      </c>
      <c r="G41" s="22">
        <v>0</v>
      </c>
      <c r="H41" s="20">
        <v>21.448897998266663</v>
      </c>
      <c r="I41" s="21">
        <v>1778.9087228843666</v>
      </c>
      <c r="J41" s="21">
        <v>194.54756855659997</v>
      </c>
      <c r="K41" s="21">
        <v>0</v>
      </c>
      <c r="L41" s="22">
        <v>140.4280325915</v>
      </c>
      <c r="M41" s="20">
        <v>0</v>
      </c>
      <c r="N41" s="21">
        <v>0</v>
      </c>
      <c r="O41" s="21">
        <v>0</v>
      </c>
      <c r="P41" s="21">
        <v>0</v>
      </c>
      <c r="Q41" s="22">
        <v>0</v>
      </c>
      <c r="R41" s="20">
        <v>11.555728473599997</v>
      </c>
      <c r="S41" s="21">
        <v>155.0348617584</v>
      </c>
      <c r="T41" s="21">
        <v>101.97266576500002</v>
      </c>
      <c r="U41" s="21">
        <v>0</v>
      </c>
      <c r="V41" s="22">
        <v>52.20369682773333</v>
      </c>
      <c r="W41" s="20">
        <v>0</v>
      </c>
      <c r="X41" s="21">
        <v>0</v>
      </c>
      <c r="Y41" s="21">
        <v>0</v>
      </c>
      <c r="Z41" s="21">
        <v>0</v>
      </c>
      <c r="AA41" s="22">
        <v>0</v>
      </c>
      <c r="AB41" s="20">
        <v>0</v>
      </c>
      <c r="AC41" s="21">
        <v>0</v>
      </c>
      <c r="AD41" s="21">
        <v>0</v>
      </c>
      <c r="AE41" s="21">
        <v>0</v>
      </c>
      <c r="AF41" s="22">
        <v>0</v>
      </c>
      <c r="AG41" s="20">
        <v>0</v>
      </c>
      <c r="AH41" s="21">
        <v>0</v>
      </c>
      <c r="AI41" s="21">
        <v>0</v>
      </c>
      <c r="AJ41" s="21">
        <v>0</v>
      </c>
      <c r="AK41" s="22">
        <v>0</v>
      </c>
      <c r="AL41" s="20">
        <v>0</v>
      </c>
      <c r="AM41" s="21">
        <v>0</v>
      </c>
      <c r="AN41" s="21">
        <v>0</v>
      </c>
      <c r="AO41" s="21">
        <v>0</v>
      </c>
      <c r="AP41" s="22">
        <v>0</v>
      </c>
      <c r="AQ41" s="20">
        <v>0</v>
      </c>
      <c r="AR41" s="21">
        <v>0</v>
      </c>
      <c r="AS41" s="21">
        <v>0</v>
      </c>
      <c r="AT41" s="21">
        <v>0</v>
      </c>
      <c r="AU41" s="22">
        <v>0</v>
      </c>
      <c r="AV41" s="20">
        <v>88.91808085179997</v>
      </c>
      <c r="AW41" s="21">
        <v>1209.8313890460215</v>
      </c>
      <c r="AX41" s="21">
        <v>27.230635089533333</v>
      </c>
      <c r="AY41" s="21">
        <v>0</v>
      </c>
      <c r="AZ41" s="22">
        <v>501.1915841318332</v>
      </c>
      <c r="BA41" s="20">
        <v>0</v>
      </c>
      <c r="BB41" s="21">
        <v>0</v>
      </c>
      <c r="BC41" s="21">
        <v>0</v>
      </c>
      <c r="BD41" s="21">
        <v>0</v>
      </c>
      <c r="BE41" s="22">
        <v>0</v>
      </c>
      <c r="BF41" s="20">
        <v>73.55269123263331</v>
      </c>
      <c r="BG41" s="21">
        <v>203.21937961506663</v>
      </c>
      <c r="BH41" s="21">
        <v>42.37492934706667</v>
      </c>
      <c r="BI41" s="21">
        <v>0</v>
      </c>
      <c r="BJ41" s="22">
        <v>205.39274481270002</v>
      </c>
      <c r="BK41" s="23">
        <f>SUM(C41:BJ41)</f>
        <v>4938.094007313687</v>
      </c>
    </row>
    <row r="42" spans="1:63" ht="15">
      <c r="A42" s="19"/>
      <c r="B42" s="7" t="s">
        <v>108</v>
      </c>
      <c r="C42" s="20">
        <v>0</v>
      </c>
      <c r="D42" s="21">
        <v>175.74547310983328</v>
      </c>
      <c r="E42" s="21">
        <v>0</v>
      </c>
      <c r="F42" s="21">
        <v>0</v>
      </c>
      <c r="G42" s="22">
        <v>0</v>
      </c>
      <c r="H42" s="20">
        <v>36.04587794166665</v>
      </c>
      <c r="I42" s="21">
        <v>7219.164049778001</v>
      </c>
      <c r="J42" s="21">
        <v>25.514647852833335</v>
      </c>
      <c r="K42" s="21">
        <v>0</v>
      </c>
      <c r="L42" s="22">
        <v>809.6119227295331</v>
      </c>
      <c r="M42" s="20">
        <v>0</v>
      </c>
      <c r="N42" s="21">
        <v>0</v>
      </c>
      <c r="O42" s="21">
        <v>0</v>
      </c>
      <c r="P42" s="21">
        <v>0</v>
      </c>
      <c r="Q42" s="22">
        <v>0</v>
      </c>
      <c r="R42" s="20">
        <v>19.063614411533337</v>
      </c>
      <c r="S42" s="21">
        <v>243.40207321603336</v>
      </c>
      <c r="T42" s="21">
        <v>1.5912374832333334</v>
      </c>
      <c r="U42" s="21">
        <v>0</v>
      </c>
      <c r="V42" s="22">
        <v>39.31286813563334</v>
      </c>
      <c r="W42" s="20">
        <v>0</v>
      </c>
      <c r="X42" s="21">
        <v>0</v>
      </c>
      <c r="Y42" s="21">
        <v>0</v>
      </c>
      <c r="Z42" s="21">
        <v>0</v>
      </c>
      <c r="AA42" s="22">
        <v>0</v>
      </c>
      <c r="AB42" s="20">
        <v>0</v>
      </c>
      <c r="AC42" s="21">
        <v>0</v>
      </c>
      <c r="AD42" s="21">
        <v>0</v>
      </c>
      <c r="AE42" s="21">
        <v>0</v>
      </c>
      <c r="AF42" s="22">
        <v>0</v>
      </c>
      <c r="AG42" s="20">
        <v>0</v>
      </c>
      <c r="AH42" s="21">
        <v>0</v>
      </c>
      <c r="AI42" s="21">
        <v>0</v>
      </c>
      <c r="AJ42" s="21">
        <v>0</v>
      </c>
      <c r="AK42" s="22">
        <v>0</v>
      </c>
      <c r="AL42" s="20">
        <v>0</v>
      </c>
      <c r="AM42" s="21">
        <v>0</v>
      </c>
      <c r="AN42" s="21">
        <v>0</v>
      </c>
      <c r="AO42" s="21">
        <v>0</v>
      </c>
      <c r="AP42" s="22">
        <v>0</v>
      </c>
      <c r="AQ42" s="20">
        <v>0</v>
      </c>
      <c r="AR42" s="21">
        <v>0</v>
      </c>
      <c r="AS42" s="21">
        <v>0</v>
      </c>
      <c r="AT42" s="21">
        <v>0</v>
      </c>
      <c r="AU42" s="22">
        <v>0</v>
      </c>
      <c r="AV42" s="20">
        <v>36.611314507500005</v>
      </c>
      <c r="AW42" s="21">
        <v>576.9976890588555</v>
      </c>
      <c r="AX42" s="21">
        <v>3.8114432864000003</v>
      </c>
      <c r="AY42" s="21">
        <v>0</v>
      </c>
      <c r="AZ42" s="22">
        <v>445.79274577546664</v>
      </c>
      <c r="BA42" s="20">
        <v>0</v>
      </c>
      <c r="BB42" s="21">
        <v>0</v>
      </c>
      <c r="BC42" s="21">
        <v>0</v>
      </c>
      <c r="BD42" s="21">
        <v>0</v>
      </c>
      <c r="BE42" s="22">
        <v>0</v>
      </c>
      <c r="BF42" s="20">
        <v>20.392738169299996</v>
      </c>
      <c r="BG42" s="21">
        <v>38.8983861992</v>
      </c>
      <c r="BH42" s="21">
        <v>0.9959674351333331</v>
      </c>
      <c r="BI42" s="21">
        <v>0</v>
      </c>
      <c r="BJ42" s="22">
        <v>54.02304014370001</v>
      </c>
      <c r="BK42" s="23">
        <f>SUM(C42:BJ42)</f>
        <v>9746.975089233858</v>
      </c>
    </row>
    <row r="43" spans="1:63" ht="15">
      <c r="A43" s="19"/>
      <c r="B43" s="7" t="s">
        <v>109</v>
      </c>
      <c r="C43" s="20">
        <v>0</v>
      </c>
      <c r="D43" s="21">
        <v>0.8607108870666665</v>
      </c>
      <c r="E43" s="21">
        <v>0</v>
      </c>
      <c r="F43" s="21">
        <v>0</v>
      </c>
      <c r="G43" s="22">
        <v>0</v>
      </c>
      <c r="H43" s="20">
        <v>14.311917004933335</v>
      </c>
      <c r="I43" s="21">
        <v>10.438535135399997</v>
      </c>
      <c r="J43" s="21">
        <v>0</v>
      </c>
      <c r="K43" s="21">
        <v>0</v>
      </c>
      <c r="L43" s="22">
        <v>23.78530946206666</v>
      </c>
      <c r="M43" s="20">
        <v>0</v>
      </c>
      <c r="N43" s="21">
        <v>0</v>
      </c>
      <c r="O43" s="21">
        <v>0</v>
      </c>
      <c r="P43" s="21">
        <v>0</v>
      </c>
      <c r="Q43" s="22">
        <v>0</v>
      </c>
      <c r="R43" s="20">
        <v>5.615464929099999</v>
      </c>
      <c r="S43" s="21">
        <v>1.5092170294</v>
      </c>
      <c r="T43" s="21">
        <v>0</v>
      </c>
      <c r="U43" s="21">
        <v>0</v>
      </c>
      <c r="V43" s="22">
        <v>3.403174129466666</v>
      </c>
      <c r="W43" s="20">
        <v>0</v>
      </c>
      <c r="X43" s="21">
        <v>0</v>
      </c>
      <c r="Y43" s="21">
        <v>0</v>
      </c>
      <c r="Z43" s="21">
        <v>0</v>
      </c>
      <c r="AA43" s="22">
        <v>0</v>
      </c>
      <c r="AB43" s="20">
        <v>0</v>
      </c>
      <c r="AC43" s="21">
        <v>0</v>
      </c>
      <c r="AD43" s="21">
        <v>0</v>
      </c>
      <c r="AE43" s="21">
        <v>0</v>
      </c>
      <c r="AF43" s="22">
        <v>0</v>
      </c>
      <c r="AG43" s="20">
        <v>0</v>
      </c>
      <c r="AH43" s="21">
        <v>0</v>
      </c>
      <c r="AI43" s="21">
        <v>0</v>
      </c>
      <c r="AJ43" s="21">
        <v>0</v>
      </c>
      <c r="AK43" s="22">
        <v>0</v>
      </c>
      <c r="AL43" s="20">
        <v>0</v>
      </c>
      <c r="AM43" s="21">
        <v>0</v>
      </c>
      <c r="AN43" s="21">
        <v>0</v>
      </c>
      <c r="AO43" s="21">
        <v>0</v>
      </c>
      <c r="AP43" s="22">
        <v>0</v>
      </c>
      <c r="AQ43" s="20">
        <v>0</v>
      </c>
      <c r="AR43" s="21">
        <v>0</v>
      </c>
      <c r="AS43" s="21">
        <v>0</v>
      </c>
      <c r="AT43" s="21">
        <v>0</v>
      </c>
      <c r="AU43" s="22">
        <v>0</v>
      </c>
      <c r="AV43" s="20">
        <v>19.8106207337</v>
      </c>
      <c r="AW43" s="21">
        <v>34.245473108022956</v>
      </c>
      <c r="AX43" s="21">
        <v>1.0154473872</v>
      </c>
      <c r="AY43" s="21">
        <v>0</v>
      </c>
      <c r="AZ43" s="22">
        <v>68.49060712013335</v>
      </c>
      <c r="BA43" s="20">
        <v>0</v>
      </c>
      <c r="BB43" s="21">
        <v>0</v>
      </c>
      <c r="BC43" s="21">
        <v>0</v>
      </c>
      <c r="BD43" s="21">
        <v>0</v>
      </c>
      <c r="BE43" s="22">
        <v>0</v>
      </c>
      <c r="BF43" s="20">
        <v>8.149452199066667</v>
      </c>
      <c r="BG43" s="21">
        <v>10.125438583200003</v>
      </c>
      <c r="BH43" s="21">
        <v>0</v>
      </c>
      <c r="BI43" s="21">
        <v>0</v>
      </c>
      <c r="BJ43" s="22">
        <v>19.448843976866666</v>
      </c>
      <c r="BK43" s="23">
        <f>SUM(C43:BJ43)</f>
        <v>221.21021168562297</v>
      </c>
    </row>
    <row r="44" spans="1:63" ht="15">
      <c r="A44" s="19"/>
      <c r="B44" s="7" t="s">
        <v>143</v>
      </c>
      <c r="C44" s="20">
        <v>0</v>
      </c>
      <c r="D44" s="21">
        <v>367.88442587800006</v>
      </c>
      <c r="E44" s="21">
        <v>0</v>
      </c>
      <c r="F44" s="21">
        <v>0</v>
      </c>
      <c r="G44" s="22">
        <v>0</v>
      </c>
      <c r="H44" s="20">
        <v>20.32210437023333</v>
      </c>
      <c r="I44" s="21">
        <v>540.9559935116666</v>
      </c>
      <c r="J44" s="21">
        <v>63.72849536130001</v>
      </c>
      <c r="K44" s="21">
        <v>0</v>
      </c>
      <c r="L44" s="22">
        <v>59.43126919916668</v>
      </c>
      <c r="M44" s="20">
        <v>0</v>
      </c>
      <c r="N44" s="21">
        <v>0</v>
      </c>
      <c r="O44" s="21">
        <v>0</v>
      </c>
      <c r="P44" s="21">
        <v>0</v>
      </c>
      <c r="Q44" s="22">
        <v>0</v>
      </c>
      <c r="R44" s="20">
        <v>7.594128285399997</v>
      </c>
      <c r="S44" s="21">
        <v>20.329983889666668</v>
      </c>
      <c r="T44" s="21">
        <v>22.919770673299997</v>
      </c>
      <c r="U44" s="21">
        <v>0</v>
      </c>
      <c r="V44" s="22">
        <v>15.2572686607</v>
      </c>
      <c r="W44" s="20">
        <v>0</v>
      </c>
      <c r="X44" s="21">
        <v>0</v>
      </c>
      <c r="Y44" s="21">
        <v>0</v>
      </c>
      <c r="Z44" s="21">
        <v>0</v>
      </c>
      <c r="AA44" s="22">
        <v>0</v>
      </c>
      <c r="AB44" s="20">
        <v>0</v>
      </c>
      <c r="AC44" s="21">
        <v>0</v>
      </c>
      <c r="AD44" s="21">
        <v>0</v>
      </c>
      <c r="AE44" s="21">
        <v>0</v>
      </c>
      <c r="AF44" s="22">
        <v>0</v>
      </c>
      <c r="AG44" s="20">
        <v>0</v>
      </c>
      <c r="AH44" s="21">
        <v>0</v>
      </c>
      <c r="AI44" s="21">
        <v>0</v>
      </c>
      <c r="AJ44" s="21">
        <v>0</v>
      </c>
      <c r="AK44" s="22">
        <v>0</v>
      </c>
      <c r="AL44" s="20">
        <v>0</v>
      </c>
      <c r="AM44" s="21">
        <v>0</v>
      </c>
      <c r="AN44" s="21">
        <v>0</v>
      </c>
      <c r="AO44" s="21">
        <v>0</v>
      </c>
      <c r="AP44" s="22">
        <v>0</v>
      </c>
      <c r="AQ44" s="20">
        <v>0</v>
      </c>
      <c r="AR44" s="21">
        <v>0</v>
      </c>
      <c r="AS44" s="21">
        <v>0</v>
      </c>
      <c r="AT44" s="21">
        <v>0</v>
      </c>
      <c r="AU44" s="22">
        <v>0</v>
      </c>
      <c r="AV44" s="20">
        <v>24.226220387266668</v>
      </c>
      <c r="AW44" s="21">
        <v>203.91373731371928</v>
      </c>
      <c r="AX44" s="21">
        <v>0</v>
      </c>
      <c r="AY44" s="21">
        <v>0</v>
      </c>
      <c r="AZ44" s="22">
        <v>99.73334748763334</v>
      </c>
      <c r="BA44" s="20">
        <v>0</v>
      </c>
      <c r="BB44" s="21">
        <v>0</v>
      </c>
      <c r="BC44" s="21">
        <v>0</v>
      </c>
      <c r="BD44" s="21">
        <v>0</v>
      </c>
      <c r="BE44" s="22">
        <v>0</v>
      </c>
      <c r="BF44" s="20">
        <v>15.649892795233331</v>
      </c>
      <c r="BG44" s="21">
        <v>7.8437622473666675</v>
      </c>
      <c r="BH44" s="21">
        <v>0.2202341856666667</v>
      </c>
      <c r="BI44" s="21">
        <v>0</v>
      </c>
      <c r="BJ44" s="22">
        <v>126.33553285813332</v>
      </c>
      <c r="BK44" s="23">
        <f>SUM(C44:BJ44)</f>
        <v>1596.3461671044531</v>
      </c>
    </row>
    <row r="45" spans="1:63" ht="15">
      <c r="A45" s="19"/>
      <c r="B45" s="7" t="s">
        <v>110</v>
      </c>
      <c r="C45" s="20">
        <v>0</v>
      </c>
      <c r="D45" s="21">
        <v>223.76651443493338</v>
      </c>
      <c r="E45" s="21">
        <v>0</v>
      </c>
      <c r="F45" s="21">
        <v>0</v>
      </c>
      <c r="G45" s="22">
        <v>0</v>
      </c>
      <c r="H45" s="20">
        <v>55.605562622799994</v>
      </c>
      <c r="I45" s="21">
        <v>2508.5578113251336</v>
      </c>
      <c r="J45" s="21">
        <v>1185.4351999984337</v>
      </c>
      <c r="K45" s="21">
        <v>0</v>
      </c>
      <c r="L45" s="22">
        <v>832.1403781678</v>
      </c>
      <c r="M45" s="20">
        <v>0</v>
      </c>
      <c r="N45" s="21">
        <v>0</v>
      </c>
      <c r="O45" s="21">
        <v>0</v>
      </c>
      <c r="P45" s="21">
        <v>0</v>
      </c>
      <c r="Q45" s="22">
        <v>0</v>
      </c>
      <c r="R45" s="20">
        <v>38.94232969199998</v>
      </c>
      <c r="S45" s="21">
        <v>100.05376105326668</v>
      </c>
      <c r="T45" s="21">
        <v>44.61477925183332</v>
      </c>
      <c r="U45" s="21">
        <v>0</v>
      </c>
      <c r="V45" s="22">
        <v>74.94051557990001</v>
      </c>
      <c r="W45" s="20">
        <v>0</v>
      </c>
      <c r="X45" s="21">
        <v>0</v>
      </c>
      <c r="Y45" s="21">
        <v>0</v>
      </c>
      <c r="Z45" s="21">
        <v>0</v>
      </c>
      <c r="AA45" s="22">
        <v>0</v>
      </c>
      <c r="AB45" s="20">
        <v>0</v>
      </c>
      <c r="AC45" s="21">
        <v>0</v>
      </c>
      <c r="AD45" s="21">
        <v>0</v>
      </c>
      <c r="AE45" s="21">
        <v>0</v>
      </c>
      <c r="AF45" s="22">
        <v>0</v>
      </c>
      <c r="AG45" s="20">
        <v>0</v>
      </c>
      <c r="AH45" s="21">
        <v>0</v>
      </c>
      <c r="AI45" s="21">
        <v>0</v>
      </c>
      <c r="AJ45" s="21">
        <v>0</v>
      </c>
      <c r="AK45" s="22">
        <v>0</v>
      </c>
      <c r="AL45" s="20">
        <v>0</v>
      </c>
      <c r="AM45" s="21">
        <v>0</v>
      </c>
      <c r="AN45" s="21">
        <v>0</v>
      </c>
      <c r="AO45" s="21">
        <v>0</v>
      </c>
      <c r="AP45" s="22">
        <v>0</v>
      </c>
      <c r="AQ45" s="20">
        <v>0</v>
      </c>
      <c r="AR45" s="21">
        <v>0</v>
      </c>
      <c r="AS45" s="21">
        <v>0</v>
      </c>
      <c r="AT45" s="21">
        <v>0</v>
      </c>
      <c r="AU45" s="22">
        <v>0</v>
      </c>
      <c r="AV45" s="20">
        <v>258.6377066620668</v>
      </c>
      <c r="AW45" s="21">
        <v>793.0468376507564</v>
      </c>
      <c r="AX45" s="21">
        <v>2.2518017290999994</v>
      </c>
      <c r="AY45" s="21">
        <v>0</v>
      </c>
      <c r="AZ45" s="22">
        <v>697.3464168072002</v>
      </c>
      <c r="BA45" s="20">
        <v>0</v>
      </c>
      <c r="BB45" s="21">
        <v>0</v>
      </c>
      <c r="BC45" s="21">
        <v>0</v>
      </c>
      <c r="BD45" s="21">
        <v>0</v>
      </c>
      <c r="BE45" s="22">
        <v>0</v>
      </c>
      <c r="BF45" s="20">
        <v>246.54215022730003</v>
      </c>
      <c r="BG45" s="21">
        <v>205.6834049200667</v>
      </c>
      <c r="BH45" s="21">
        <v>14.646410665966666</v>
      </c>
      <c r="BI45" s="21">
        <v>0</v>
      </c>
      <c r="BJ45" s="22">
        <v>298.3154457395666</v>
      </c>
      <c r="BK45" s="23">
        <f>SUM(C45:BJ45)</f>
        <v>7580.527026528126</v>
      </c>
    </row>
    <row r="46" spans="1:63" ht="15">
      <c r="A46" s="19"/>
      <c r="B46" s="7" t="s">
        <v>111</v>
      </c>
      <c r="C46" s="20">
        <v>0</v>
      </c>
      <c r="D46" s="21">
        <v>268.9666694142333</v>
      </c>
      <c r="E46" s="21">
        <v>0</v>
      </c>
      <c r="F46" s="21">
        <v>0</v>
      </c>
      <c r="G46" s="22">
        <v>0</v>
      </c>
      <c r="H46" s="20">
        <v>29.04324560999999</v>
      </c>
      <c r="I46" s="21">
        <v>5518.791847383369</v>
      </c>
      <c r="J46" s="21">
        <v>724.8182358958667</v>
      </c>
      <c r="K46" s="21">
        <v>0</v>
      </c>
      <c r="L46" s="22">
        <v>1286.2672488791998</v>
      </c>
      <c r="M46" s="20">
        <v>0</v>
      </c>
      <c r="N46" s="21">
        <v>0</v>
      </c>
      <c r="O46" s="21">
        <v>0</v>
      </c>
      <c r="P46" s="21">
        <v>0</v>
      </c>
      <c r="Q46" s="22">
        <v>0</v>
      </c>
      <c r="R46" s="20">
        <v>13.586224140699999</v>
      </c>
      <c r="S46" s="21">
        <v>152.36666101293338</v>
      </c>
      <c r="T46" s="21">
        <v>28.992267239</v>
      </c>
      <c r="U46" s="21">
        <v>0</v>
      </c>
      <c r="V46" s="22">
        <v>37.379363939733345</v>
      </c>
      <c r="W46" s="20">
        <v>0</v>
      </c>
      <c r="X46" s="21">
        <v>0</v>
      </c>
      <c r="Y46" s="21">
        <v>0</v>
      </c>
      <c r="Z46" s="21">
        <v>0</v>
      </c>
      <c r="AA46" s="22">
        <v>0</v>
      </c>
      <c r="AB46" s="20">
        <v>0</v>
      </c>
      <c r="AC46" s="21">
        <v>0</v>
      </c>
      <c r="AD46" s="21">
        <v>0</v>
      </c>
      <c r="AE46" s="21">
        <v>0</v>
      </c>
      <c r="AF46" s="22">
        <v>0</v>
      </c>
      <c r="AG46" s="20">
        <v>0</v>
      </c>
      <c r="AH46" s="21">
        <v>0</v>
      </c>
      <c r="AI46" s="21">
        <v>0</v>
      </c>
      <c r="AJ46" s="21">
        <v>0</v>
      </c>
      <c r="AK46" s="22">
        <v>0</v>
      </c>
      <c r="AL46" s="20">
        <v>0</v>
      </c>
      <c r="AM46" s="21">
        <v>0</v>
      </c>
      <c r="AN46" s="21">
        <v>0</v>
      </c>
      <c r="AO46" s="21">
        <v>0</v>
      </c>
      <c r="AP46" s="22">
        <v>0</v>
      </c>
      <c r="AQ46" s="20">
        <v>0</v>
      </c>
      <c r="AR46" s="21">
        <v>0</v>
      </c>
      <c r="AS46" s="21">
        <v>0</v>
      </c>
      <c r="AT46" s="21">
        <v>0</v>
      </c>
      <c r="AU46" s="22">
        <v>0</v>
      </c>
      <c r="AV46" s="20">
        <v>32.52060010899999</v>
      </c>
      <c r="AW46" s="21">
        <v>1782.5441591834513</v>
      </c>
      <c r="AX46" s="21">
        <v>8.414063289466666</v>
      </c>
      <c r="AY46" s="21">
        <v>0</v>
      </c>
      <c r="AZ46" s="22">
        <v>249.4010277941666</v>
      </c>
      <c r="BA46" s="20">
        <v>0</v>
      </c>
      <c r="BB46" s="21">
        <v>0</v>
      </c>
      <c r="BC46" s="21">
        <v>0</v>
      </c>
      <c r="BD46" s="21">
        <v>0</v>
      </c>
      <c r="BE46" s="22">
        <v>0</v>
      </c>
      <c r="BF46" s="20">
        <v>22.691269173933335</v>
      </c>
      <c r="BG46" s="21">
        <v>115.04558575793335</v>
      </c>
      <c r="BH46" s="21">
        <v>3.580274064866667</v>
      </c>
      <c r="BI46" s="21">
        <v>0</v>
      </c>
      <c r="BJ46" s="22">
        <v>94.6683429051</v>
      </c>
      <c r="BK46" s="23">
        <f>SUM(C46:BJ46)</f>
        <v>10369.077085792953</v>
      </c>
    </row>
    <row r="47" spans="1:63" ht="30">
      <c r="A47" s="19"/>
      <c r="B47" s="7" t="s">
        <v>186</v>
      </c>
      <c r="C47" s="20">
        <v>0</v>
      </c>
      <c r="D47" s="21">
        <v>116.03882327706668</v>
      </c>
      <c r="E47" s="21">
        <v>0</v>
      </c>
      <c r="F47" s="21">
        <v>0</v>
      </c>
      <c r="G47" s="22">
        <v>0</v>
      </c>
      <c r="H47" s="20">
        <v>11.919806762966669</v>
      </c>
      <c r="I47" s="21">
        <v>2.139740309133333</v>
      </c>
      <c r="J47" s="21">
        <v>0</v>
      </c>
      <c r="K47" s="21">
        <v>0</v>
      </c>
      <c r="L47" s="22">
        <v>10.588821796166666</v>
      </c>
      <c r="M47" s="20">
        <v>0</v>
      </c>
      <c r="N47" s="21">
        <v>0</v>
      </c>
      <c r="O47" s="21">
        <v>0</v>
      </c>
      <c r="P47" s="21">
        <v>0</v>
      </c>
      <c r="Q47" s="22">
        <v>0</v>
      </c>
      <c r="R47" s="20">
        <v>4.702287491500002</v>
      </c>
      <c r="S47" s="21">
        <v>0.11421337173333335</v>
      </c>
      <c r="T47" s="21">
        <v>0</v>
      </c>
      <c r="U47" s="21">
        <v>0</v>
      </c>
      <c r="V47" s="22">
        <v>2.7538636056000003</v>
      </c>
      <c r="W47" s="20">
        <v>0</v>
      </c>
      <c r="X47" s="21">
        <v>0</v>
      </c>
      <c r="Y47" s="21">
        <v>0</v>
      </c>
      <c r="Z47" s="21">
        <v>0</v>
      </c>
      <c r="AA47" s="22">
        <v>0</v>
      </c>
      <c r="AB47" s="20">
        <v>0</v>
      </c>
      <c r="AC47" s="21">
        <v>0</v>
      </c>
      <c r="AD47" s="21">
        <v>0</v>
      </c>
      <c r="AE47" s="21">
        <v>0</v>
      </c>
      <c r="AF47" s="22">
        <v>0</v>
      </c>
      <c r="AG47" s="20">
        <v>0</v>
      </c>
      <c r="AH47" s="21">
        <v>0</v>
      </c>
      <c r="AI47" s="21">
        <v>0</v>
      </c>
      <c r="AJ47" s="21">
        <v>0</v>
      </c>
      <c r="AK47" s="22">
        <v>0</v>
      </c>
      <c r="AL47" s="20">
        <v>0</v>
      </c>
      <c r="AM47" s="21">
        <v>0</v>
      </c>
      <c r="AN47" s="21">
        <v>0</v>
      </c>
      <c r="AO47" s="21">
        <v>0</v>
      </c>
      <c r="AP47" s="22">
        <v>0</v>
      </c>
      <c r="AQ47" s="20">
        <v>0</v>
      </c>
      <c r="AR47" s="21">
        <v>0</v>
      </c>
      <c r="AS47" s="21">
        <v>0</v>
      </c>
      <c r="AT47" s="21">
        <v>0</v>
      </c>
      <c r="AU47" s="22">
        <v>0</v>
      </c>
      <c r="AV47" s="20">
        <v>136.0023134514667</v>
      </c>
      <c r="AW47" s="21">
        <v>150.50265980457365</v>
      </c>
      <c r="AX47" s="21">
        <v>0</v>
      </c>
      <c r="AY47" s="21">
        <v>0</v>
      </c>
      <c r="AZ47" s="22">
        <v>181.4237577587333</v>
      </c>
      <c r="BA47" s="20">
        <v>0</v>
      </c>
      <c r="BB47" s="21">
        <v>0</v>
      </c>
      <c r="BC47" s="21">
        <v>0</v>
      </c>
      <c r="BD47" s="21">
        <v>0</v>
      </c>
      <c r="BE47" s="22">
        <v>0</v>
      </c>
      <c r="BF47" s="20">
        <v>56.50535061376668</v>
      </c>
      <c r="BG47" s="21">
        <v>9.319086222066666</v>
      </c>
      <c r="BH47" s="21">
        <v>0</v>
      </c>
      <c r="BI47" s="21">
        <v>0</v>
      </c>
      <c r="BJ47" s="22">
        <v>42.42605489343334</v>
      </c>
      <c r="BK47" s="23">
        <f aca="true" t="shared" si="6" ref="BK47:BK52">SUM(C47:BJ47)</f>
        <v>724.4367793582071</v>
      </c>
    </row>
    <row r="48" spans="1:63" ht="15">
      <c r="A48" s="19"/>
      <c r="B48" s="7" t="s">
        <v>112</v>
      </c>
      <c r="C48" s="20">
        <v>0</v>
      </c>
      <c r="D48" s="21">
        <v>170.04485808453336</v>
      </c>
      <c r="E48" s="21">
        <v>0</v>
      </c>
      <c r="F48" s="21">
        <v>0</v>
      </c>
      <c r="G48" s="22">
        <v>0</v>
      </c>
      <c r="H48" s="20">
        <v>17.0312914874</v>
      </c>
      <c r="I48" s="21">
        <v>1609.4899125923662</v>
      </c>
      <c r="J48" s="21">
        <v>0</v>
      </c>
      <c r="K48" s="21">
        <v>0</v>
      </c>
      <c r="L48" s="22">
        <v>220.9377418058667</v>
      </c>
      <c r="M48" s="20">
        <v>0</v>
      </c>
      <c r="N48" s="21">
        <v>0</v>
      </c>
      <c r="O48" s="21">
        <v>0</v>
      </c>
      <c r="P48" s="21">
        <v>0</v>
      </c>
      <c r="Q48" s="22">
        <v>0</v>
      </c>
      <c r="R48" s="20">
        <v>2.8121848733999997</v>
      </c>
      <c r="S48" s="21">
        <v>53.73605765633334</v>
      </c>
      <c r="T48" s="21">
        <v>0</v>
      </c>
      <c r="U48" s="21">
        <v>0</v>
      </c>
      <c r="V48" s="22">
        <v>74.07485618146666</v>
      </c>
      <c r="W48" s="20">
        <v>0</v>
      </c>
      <c r="X48" s="21">
        <v>0</v>
      </c>
      <c r="Y48" s="21">
        <v>0</v>
      </c>
      <c r="Z48" s="21">
        <v>0</v>
      </c>
      <c r="AA48" s="22">
        <v>0</v>
      </c>
      <c r="AB48" s="20">
        <v>0</v>
      </c>
      <c r="AC48" s="21">
        <v>0</v>
      </c>
      <c r="AD48" s="21">
        <v>0</v>
      </c>
      <c r="AE48" s="21">
        <v>0</v>
      </c>
      <c r="AF48" s="22">
        <v>0</v>
      </c>
      <c r="AG48" s="20">
        <v>0</v>
      </c>
      <c r="AH48" s="21">
        <v>0</v>
      </c>
      <c r="AI48" s="21">
        <v>0</v>
      </c>
      <c r="AJ48" s="21">
        <v>0</v>
      </c>
      <c r="AK48" s="22">
        <v>0</v>
      </c>
      <c r="AL48" s="20">
        <v>0</v>
      </c>
      <c r="AM48" s="21">
        <v>0</v>
      </c>
      <c r="AN48" s="21">
        <v>0</v>
      </c>
      <c r="AO48" s="21">
        <v>0</v>
      </c>
      <c r="AP48" s="22">
        <v>0</v>
      </c>
      <c r="AQ48" s="20">
        <v>0</v>
      </c>
      <c r="AR48" s="21">
        <v>0</v>
      </c>
      <c r="AS48" s="21">
        <v>0</v>
      </c>
      <c r="AT48" s="21">
        <v>0</v>
      </c>
      <c r="AU48" s="22">
        <v>0</v>
      </c>
      <c r="AV48" s="20">
        <v>43.88194186569999</v>
      </c>
      <c r="AW48" s="21">
        <v>441.7288513299527</v>
      </c>
      <c r="AX48" s="21">
        <v>5.197893558833332</v>
      </c>
      <c r="AY48" s="21">
        <v>0</v>
      </c>
      <c r="AZ48" s="22">
        <v>536.8049687352333</v>
      </c>
      <c r="BA48" s="20">
        <v>0</v>
      </c>
      <c r="BB48" s="21">
        <v>0</v>
      </c>
      <c r="BC48" s="21">
        <v>0</v>
      </c>
      <c r="BD48" s="21">
        <v>0</v>
      </c>
      <c r="BE48" s="22">
        <v>0</v>
      </c>
      <c r="BF48" s="20">
        <v>10.522951408</v>
      </c>
      <c r="BG48" s="21">
        <v>10.042852172966672</v>
      </c>
      <c r="BH48" s="21">
        <v>0</v>
      </c>
      <c r="BI48" s="21">
        <v>0</v>
      </c>
      <c r="BJ48" s="22">
        <v>40.826172885533325</v>
      </c>
      <c r="BK48" s="23">
        <f t="shared" si="6"/>
        <v>3237.132534637585</v>
      </c>
    </row>
    <row r="49" spans="1:63" ht="15">
      <c r="A49" s="19"/>
      <c r="B49" s="7" t="s">
        <v>113</v>
      </c>
      <c r="C49" s="20">
        <v>0</v>
      </c>
      <c r="D49" s="21">
        <v>1.7384565369000002</v>
      </c>
      <c r="E49" s="21">
        <v>0</v>
      </c>
      <c r="F49" s="21">
        <v>0</v>
      </c>
      <c r="G49" s="22">
        <v>0</v>
      </c>
      <c r="H49" s="20">
        <v>62.98245005376666</v>
      </c>
      <c r="I49" s="21">
        <v>517.7521551329332</v>
      </c>
      <c r="J49" s="21">
        <v>0</v>
      </c>
      <c r="K49" s="21">
        <v>0</v>
      </c>
      <c r="L49" s="22">
        <v>549.8103811052001</v>
      </c>
      <c r="M49" s="20">
        <v>0</v>
      </c>
      <c r="N49" s="21">
        <v>0</v>
      </c>
      <c r="O49" s="21">
        <v>0</v>
      </c>
      <c r="P49" s="21">
        <v>0</v>
      </c>
      <c r="Q49" s="22">
        <v>0</v>
      </c>
      <c r="R49" s="20">
        <v>7.255749384633333</v>
      </c>
      <c r="S49" s="21">
        <v>54.8742131965</v>
      </c>
      <c r="T49" s="21">
        <v>16.7028022909</v>
      </c>
      <c r="U49" s="21">
        <v>0</v>
      </c>
      <c r="V49" s="22">
        <v>25.804924735833332</v>
      </c>
      <c r="W49" s="20">
        <v>0</v>
      </c>
      <c r="X49" s="21">
        <v>0</v>
      </c>
      <c r="Y49" s="21">
        <v>0</v>
      </c>
      <c r="Z49" s="21">
        <v>0</v>
      </c>
      <c r="AA49" s="22">
        <v>0</v>
      </c>
      <c r="AB49" s="20">
        <v>0</v>
      </c>
      <c r="AC49" s="21">
        <v>0</v>
      </c>
      <c r="AD49" s="21">
        <v>0</v>
      </c>
      <c r="AE49" s="21">
        <v>0</v>
      </c>
      <c r="AF49" s="22">
        <v>0</v>
      </c>
      <c r="AG49" s="20">
        <v>0</v>
      </c>
      <c r="AH49" s="21">
        <v>0</v>
      </c>
      <c r="AI49" s="21">
        <v>0</v>
      </c>
      <c r="AJ49" s="21">
        <v>0</v>
      </c>
      <c r="AK49" s="22">
        <v>0</v>
      </c>
      <c r="AL49" s="20">
        <v>0</v>
      </c>
      <c r="AM49" s="21">
        <v>0</v>
      </c>
      <c r="AN49" s="21">
        <v>0</v>
      </c>
      <c r="AO49" s="21">
        <v>0</v>
      </c>
      <c r="AP49" s="22">
        <v>0</v>
      </c>
      <c r="AQ49" s="20">
        <v>0</v>
      </c>
      <c r="AR49" s="21">
        <v>0</v>
      </c>
      <c r="AS49" s="21">
        <v>0</v>
      </c>
      <c r="AT49" s="21">
        <v>0</v>
      </c>
      <c r="AU49" s="22">
        <v>0</v>
      </c>
      <c r="AV49" s="20">
        <v>19.28440980506668</v>
      </c>
      <c r="AW49" s="21">
        <v>150.78072062331606</v>
      </c>
      <c r="AX49" s="21">
        <v>0</v>
      </c>
      <c r="AY49" s="21">
        <v>0</v>
      </c>
      <c r="AZ49" s="22">
        <v>669.7125126182999</v>
      </c>
      <c r="BA49" s="20">
        <v>0</v>
      </c>
      <c r="BB49" s="21">
        <v>0</v>
      </c>
      <c r="BC49" s="21">
        <v>0</v>
      </c>
      <c r="BD49" s="21">
        <v>0</v>
      </c>
      <c r="BE49" s="22">
        <v>0</v>
      </c>
      <c r="BF49" s="20">
        <v>7.709540215033332</v>
      </c>
      <c r="BG49" s="21">
        <v>11.6716035824</v>
      </c>
      <c r="BH49" s="21">
        <v>2.484690999433333</v>
      </c>
      <c r="BI49" s="21">
        <v>0</v>
      </c>
      <c r="BJ49" s="22">
        <v>34.74361160553333</v>
      </c>
      <c r="BK49" s="23">
        <f t="shared" si="6"/>
        <v>2133.30822188575</v>
      </c>
    </row>
    <row r="50" spans="1:63" ht="15">
      <c r="A50" s="19"/>
      <c r="B50" s="7" t="s">
        <v>114</v>
      </c>
      <c r="C50" s="20">
        <v>0</v>
      </c>
      <c r="D50" s="21">
        <v>7.831939500000001</v>
      </c>
      <c r="E50" s="21">
        <v>0</v>
      </c>
      <c r="F50" s="21">
        <v>0</v>
      </c>
      <c r="G50" s="22">
        <v>0</v>
      </c>
      <c r="H50" s="20">
        <v>3.7727874810666666</v>
      </c>
      <c r="I50" s="21">
        <v>0.05269937006666665</v>
      </c>
      <c r="J50" s="21">
        <v>0</v>
      </c>
      <c r="K50" s="21">
        <v>0</v>
      </c>
      <c r="L50" s="22">
        <v>3.2135734395666664</v>
      </c>
      <c r="M50" s="20">
        <v>0</v>
      </c>
      <c r="N50" s="21">
        <v>0</v>
      </c>
      <c r="O50" s="21">
        <v>0</v>
      </c>
      <c r="P50" s="21">
        <v>0</v>
      </c>
      <c r="Q50" s="22">
        <v>0</v>
      </c>
      <c r="R50" s="20">
        <v>2.531237282466666</v>
      </c>
      <c r="S50" s="21">
        <v>0</v>
      </c>
      <c r="T50" s="21">
        <v>0</v>
      </c>
      <c r="U50" s="21">
        <v>0</v>
      </c>
      <c r="V50" s="22">
        <v>0.4330988853</v>
      </c>
      <c r="W50" s="20">
        <v>0</v>
      </c>
      <c r="X50" s="21">
        <v>0</v>
      </c>
      <c r="Y50" s="21">
        <v>0</v>
      </c>
      <c r="Z50" s="21">
        <v>0</v>
      </c>
      <c r="AA50" s="22">
        <v>0</v>
      </c>
      <c r="AB50" s="20">
        <v>0</v>
      </c>
      <c r="AC50" s="21">
        <v>0</v>
      </c>
      <c r="AD50" s="21">
        <v>0</v>
      </c>
      <c r="AE50" s="21">
        <v>0</v>
      </c>
      <c r="AF50" s="22">
        <v>0</v>
      </c>
      <c r="AG50" s="20">
        <v>0</v>
      </c>
      <c r="AH50" s="21">
        <v>0</v>
      </c>
      <c r="AI50" s="21">
        <v>0</v>
      </c>
      <c r="AJ50" s="21">
        <v>0</v>
      </c>
      <c r="AK50" s="22">
        <v>0</v>
      </c>
      <c r="AL50" s="20">
        <v>0</v>
      </c>
      <c r="AM50" s="21">
        <v>0</v>
      </c>
      <c r="AN50" s="21">
        <v>0</v>
      </c>
      <c r="AO50" s="21">
        <v>0</v>
      </c>
      <c r="AP50" s="22">
        <v>0</v>
      </c>
      <c r="AQ50" s="20">
        <v>0</v>
      </c>
      <c r="AR50" s="21">
        <v>0</v>
      </c>
      <c r="AS50" s="21">
        <v>0</v>
      </c>
      <c r="AT50" s="21">
        <v>0</v>
      </c>
      <c r="AU50" s="22">
        <v>0</v>
      </c>
      <c r="AV50" s="20">
        <v>50.23355693193061</v>
      </c>
      <c r="AW50" s="21">
        <v>0.0016789757333333332</v>
      </c>
      <c r="AX50" s="21">
        <v>0</v>
      </c>
      <c r="AY50" s="21">
        <v>0</v>
      </c>
      <c r="AZ50" s="22">
        <v>68.934607138</v>
      </c>
      <c r="BA50" s="20">
        <v>0</v>
      </c>
      <c r="BB50" s="21">
        <v>0</v>
      </c>
      <c r="BC50" s="21">
        <v>0</v>
      </c>
      <c r="BD50" s="21">
        <v>0</v>
      </c>
      <c r="BE50" s="22">
        <v>0</v>
      </c>
      <c r="BF50" s="20">
        <v>23.68742565563334</v>
      </c>
      <c r="BG50" s="21">
        <v>0</v>
      </c>
      <c r="BH50" s="21">
        <v>0</v>
      </c>
      <c r="BI50" s="21">
        <v>0</v>
      </c>
      <c r="BJ50" s="22">
        <v>30.928055883000003</v>
      </c>
      <c r="BK50" s="23">
        <f t="shared" si="6"/>
        <v>191.62066054276397</v>
      </c>
    </row>
    <row r="51" spans="1:63" ht="30">
      <c r="A51" s="19"/>
      <c r="B51" s="7" t="s">
        <v>187</v>
      </c>
      <c r="C51" s="20">
        <v>0</v>
      </c>
      <c r="D51" s="21">
        <v>199.21566155676663</v>
      </c>
      <c r="E51" s="21">
        <v>0</v>
      </c>
      <c r="F51" s="21">
        <v>0</v>
      </c>
      <c r="G51" s="22">
        <v>0</v>
      </c>
      <c r="H51" s="20">
        <v>6.089265749866663</v>
      </c>
      <c r="I51" s="21">
        <v>194.68466312876663</v>
      </c>
      <c r="J51" s="21">
        <v>0</v>
      </c>
      <c r="K51" s="21">
        <v>0</v>
      </c>
      <c r="L51" s="22">
        <v>16.135390688900003</v>
      </c>
      <c r="M51" s="20">
        <v>0</v>
      </c>
      <c r="N51" s="21">
        <v>0</v>
      </c>
      <c r="O51" s="21">
        <v>0</v>
      </c>
      <c r="P51" s="21">
        <v>0</v>
      </c>
      <c r="Q51" s="22">
        <v>0</v>
      </c>
      <c r="R51" s="20">
        <v>3.544622336566666</v>
      </c>
      <c r="S51" s="21">
        <v>7.2366644710333325</v>
      </c>
      <c r="T51" s="21">
        <v>6.442518986933333</v>
      </c>
      <c r="U51" s="21">
        <v>0</v>
      </c>
      <c r="V51" s="22">
        <v>4.961552276533332</v>
      </c>
      <c r="W51" s="20">
        <v>0</v>
      </c>
      <c r="X51" s="21">
        <v>0</v>
      </c>
      <c r="Y51" s="21">
        <v>0</v>
      </c>
      <c r="Z51" s="21">
        <v>0</v>
      </c>
      <c r="AA51" s="22">
        <v>0</v>
      </c>
      <c r="AB51" s="20">
        <v>0</v>
      </c>
      <c r="AC51" s="21">
        <v>0</v>
      </c>
      <c r="AD51" s="21">
        <v>0</v>
      </c>
      <c r="AE51" s="21">
        <v>0</v>
      </c>
      <c r="AF51" s="22">
        <v>0</v>
      </c>
      <c r="AG51" s="20">
        <v>0</v>
      </c>
      <c r="AH51" s="21">
        <v>0</v>
      </c>
      <c r="AI51" s="21">
        <v>0</v>
      </c>
      <c r="AJ51" s="21">
        <v>0</v>
      </c>
      <c r="AK51" s="22">
        <v>0</v>
      </c>
      <c r="AL51" s="20">
        <v>0</v>
      </c>
      <c r="AM51" s="21">
        <v>0</v>
      </c>
      <c r="AN51" s="21">
        <v>0</v>
      </c>
      <c r="AO51" s="21">
        <v>0</v>
      </c>
      <c r="AP51" s="22">
        <v>0</v>
      </c>
      <c r="AQ51" s="20">
        <v>0</v>
      </c>
      <c r="AR51" s="21">
        <v>0</v>
      </c>
      <c r="AS51" s="21">
        <v>0</v>
      </c>
      <c r="AT51" s="21">
        <v>0</v>
      </c>
      <c r="AU51" s="22">
        <v>0</v>
      </c>
      <c r="AV51" s="20">
        <v>86.37460530060001</v>
      </c>
      <c r="AW51" s="21">
        <v>68.60308548532132</v>
      </c>
      <c r="AX51" s="21">
        <v>13.73695057823333</v>
      </c>
      <c r="AY51" s="21">
        <v>0</v>
      </c>
      <c r="AZ51" s="22">
        <v>203.2018997173666</v>
      </c>
      <c r="BA51" s="20">
        <v>0</v>
      </c>
      <c r="BB51" s="21">
        <v>0</v>
      </c>
      <c r="BC51" s="21">
        <v>0</v>
      </c>
      <c r="BD51" s="21">
        <v>0</v>
      </c>
      <c r="BE51" s="22">
        <v>0</v>
      </c>
      <c r="BF51" s="20">
        <v>49.752849685799994</v>
      </c>
      <c r="BG51" s="21">
        <v>89.98561031216667</v>
      </c>
      <c r="BH51" s="21">
        <v>13.879628060733333</v>
      </c>
      <c r="BI51" s="21">
        <v>0</v>
      </c>
      <c r="BJ51" s="22">
        <v>57.019194295099986</v>
      </c>
      <c r="BK51" s="23">
        <f t="shared" si="6"/>
        <v>1020.8641626306878</v>
      </c>
    </row>
    <row r="52" spans="1:63" ht="15">
      <c r="A52" s="19"/>
      <c r="B52" s="7" t="s">
        <v>115</v>
      </c>
      <c r="C52" s="20">
        <v>0</v>
      </c>
      <c r="D52" s="21">
        <v>360.1349693375333</v>
      </c>
      <c r="E52" s="21">
        <v>0</v>
      </c>
      <c r="F52" s="21">
        <v>0</v>
      </c>
      <c r="G52" s="22">
        <v>0</v>
      </c>
      <c r="H52" s="20">
        <v>45.23776613996665</v>
      </c>
      <c r="I52" s="21">
        <v>1304.2985476059334</v>
      </c>
      <c r="J52" s="21">
        <v>504.00769385460006</v>
      </c>
      <c r="K52" s="21">
        <v>0</v>
      </c>
      <c r="L52" s="22">
        <v>391.89381026846667</v>
      </c>
      <c r="M52" s="20">
        <v>0</v>
      </c>
      <c r="N52" s="21">
        <v>0</v>
      </c>
      <c r="O52" s="21">
        <v>0</v>
      </c>
      <c r="P52" s="21">
        <v>0</v>
      </c>
      <c r="Q52" s="22">
        <v>0</v>
      </c>
      <c r="R52" s="20">
        <v>23.656433307466664</v>
      </c>
      <c r="S52" s="21">
        <v>82.84424619323335</v>
      </c>
      <c r="T52" s="21">
        <v>32.9247256819</v>
      </c>
      <c r="U52" s="21">
        <v>0</v>
      </c>
      <c r="V52" s="22">
        <v>63.2971814376</v>
      </c>
      <c r="W52" s="20">
        <v>0</v>
      </c>
      <c r="X52" s="21">
        <v>0</v>
      </c>
      <c r="Y52" s="21">
        <v>0</v>
      </c>
      <c r="Z52" s="21">
        <v>0</v>
      </c>
      <c r="AA52" s="22">
        <v>0</v>
      </c>
      <c r="AB52" s="20">
        <v>0</v>
      </c>
      <c r="AC52" s="21">
        <v>0</v>
      </c>
      <c r="AD52" s="21">
        <v>0</v>
      </c>
      <c r="AE52" s="21">
        <v>0</v>
      </c>
      <c r="AF52" s="22">
        <v>0</v>
      </c>
      <c r="AG52" s="20">
        <v>0</v>
      </c>
      <c r="AH52" s="21">
        <v>0</v>
      </c>
      <c r="AI52" s="21">
        <v>0</v>
      </c>
      <c r="AJ52" s="21">
        <v>0</v>
      </c>
      <c r="AK52" s="22">
        <v>0</v>
      </c>
      <c r="AL52" s="20">
        <v>0</v>
      </c>
      <c r="AM52" s="21">
        <v>0</v>
      </c>
      <c r="AN52" s="21">
        <v>0</v>
      </c>
      <c r="AO52" s="21">
        <v>0</v>
      </c>
      <c r="AP52" s="22">
        <v>0</v>
      </c>
      <c r="AQ52" s="20">
        <v>0</v>
      </c>
      <c r="AR52" s="21">
        <v>0</v>
      </c>
      <c r="AS52" s="21">
        <v>0</v>
      </c>
      <c r="AT52" s="21">
        <v>0</v>
      </c>
      <c r="AU52" s="22">
        <v>0</v>
      </c>
      <c r="AV52" s="20">
        <v>110.01753433003334</v>
      </c>
      <c r="AW52" s="21">
        <v>2312.984369829973</v>
      </c>
      <c r="AX52" s="21">
        <v>10.540122350466667</v>
      </c>
      <c r="AY52" s="21">
        <v>0</v>
      </c>
      <c r="AZ52" s="22">
        <v>1058.2167772848668</v>
      </c>
      <c r="BA52" s="20">
        <v>0</v>
      </c>
      <c r="BB52" s="21">
        <v>0</v>
      </c>
      <c r="BC52" s="21">
        <v>0</v>
      </c>
      <c r="BD52" s="21">
        <v>0</v>
      </c>
      <c r="BE52" s="22">
        <v>0</v>
      </c>
      <c r="BF52" s="20">
        <v>59.48892778326667</v>
      </c>
      <c r="BG52" s="21">
        <v>117.49230021899999</v>
      </c>
      <c r="BH52" s="21">
        <v>2.8025072473333346</v>
      </c>
      <c r="BI52" s="21">
        <v>0</v>
      </c>
      <c r="BJ52" s="22">
        <v>148.59385113953334</v>
      </c>
      <c r="BK52" s="23">
        <f t="shared" si="6"/>
        <v>6628.431764011173</v>
      </c>
    </row>
    <row r="53" spans="1:63" s="28" customFormat="1" ht="15">
      <c r="A53" s="19"/>
      <c r="B53" s="8" t="s">
        <v>18</v>
      </c>
      <c r="C53" s="24">
        <f aca="true" t="shared" si="7" ref="C53:AH53">SUM(C39:C52)</f>
        <v>0</v>
      </c>
      <c r="D53" s="25">
        <f t="shared" si="7"/>
        <v>2063.3541705145335</v>
      </c>
      <c r="E53" s="25">
        <f t="shared" si="7"/>
        <v>0</v>
      </c>
      <c r="F53" s="25">
        <f t="shared" si="7"/>
        <v>0</v>
      </c>
      <c r="G53" s="26">
        <f t="shared" si="7"/>
        <v>0</v>
      </c>
      <c r="H53" s="24">
        <f t="shared" si="7"/>
        <v>359.0293628636333</v>
      </c>
      <c r="I53" s="25">
        <f t="shared" si="7"/>
        <v>23278.792551317634</v>
      </c>
      <c r="J53" s="25">
        <f t="shared" si="7"/>
        <v>2700.941434112667</v>
      </c>
      <c r="K53" s="25">
        <f t="shared" si="7"/>
        <v>0</v>
      </c>
      <c r="L53" s="26">
        <f t="shared" si="7"/>
        <v>4761.297176888666</v>
      </c>
      <c r="M53" s="24">
        <f t="shared" si="7"/>
        <v>0</v>
      </c>
      <c r="N53" s="25">
        <f t="shared" si="7"/>
        <v>0</v>
      </c>
      <c r="O53" s="25">
        <f t="shared" si="7"/>
        <v>0</v>
      </c>
      <c r="P53" s="25">
        <f t="shared" si="7"/>
        <v>0</v>
      </c>
      <c r="Q53" s="26">
        <f t="shared" si="7"/>
        <v>0</v>
      </c>
      <c r="R53" s="24">
        <f t="shared" si="7"/>
        <v>157.86281575253332</v>
      </c>
      <c r="S53" s="25">
        <f t="shared" si="7"/>
        <v>909.4629068872669</v>
      </c>
      <c r="T53" s="25">
        <f t="shared" si="7"/>
        <v>267.83436346419995</v>
      </c>
      <c r="U53" s="25">
        <f t="shared" si="7"/>
        <v>0</v>
      </c>
      <c r="V53" s="26">
        <f t="shared" si="7"/>
        <v>440.7701738545333</v>
      </c>
      <c r="W53" s="24">
        <f t="shared" si="7"/>
        <v>0</v>
      </c>
      <c r="X53" s="25">
        <f t="shared" si="7"/>
        <v>0</v>
      </c>
      <c r="Y53" s="25">
        <f t="shared" si="7"/>
        <v>0</v>
      </c>
      <c r="Z53" s="25">
        <f t="shared" si="7"/>
        <v>0</v>
      </c>
      <c r="AA53" s="26">
        <f t="shared" si="7"/>
        <v>0</v>
      </c>
      <c r="AB53" s="24">
        <f t="shared" si="7"/>
        <v>0</v>
      </c>
      <c r="AC53" s="25">
        <f t="shared" si="7"/>
        <v>0</v>
      </c>
      <c r="AD53" s="25">
        <f t="shared" si="7"/>
        <v>0</v>
      </c>
      <c r="AE53" s="25">
        <f t="shared" si="7"/>
        <v>0</v>
      </c>
      <c r="AF53" s="26">
        <f t="shared" si="7"/>
        <v>0</v>
      </c>
      <c r="AG53" s="24">
        <f t="shared" si="7"/>
        <v>0</v>
      </c>
      <c r="AH53" s="25">
        <f t="shared" si="7"/>
        <v>0</v>
      </c>
      <c r="AI53" s="25">
        <f aca="true" t="shared" si="8" ref="AI53:BK53">SUM(AI39:AI52)</f>
        <v>0</v>
      </c>
      <c r="AJ53" s="25">
        <f t="shared" si="8"/>
        <v>0</v>
      </c>
      <c r="AK53" s="26">
        <f t="shared" si="8"/>
        <v>0</v>
      </c>
      <c r="AL53" s="24">
        <f t="shared" si="8"/>
        <v>0</v>
      </c>
      <c r="AM53" s="25">
        <f t="shared" si="8"/>
        <v>0</v>
      </c>
      <c r="AN53" s="25">
        <f t="shared" si="8"/>
        <v>0</v>
      </c>
      <c r="AO53" s="25">
        <f t="shared" si="8"/>
        <v>0</v>
      </c>
      <c r="AP53" s="26">
        <f t="shared" si="8"/>
        <v>0</v>
      </c>
      <c r="AQ53" s="24">
        <f t="shared" si="8"/>
        <v>0</v>
      </c>
      <c r="AR53" s="25">
        <f t="shared" si="8"/>
        <v>0</v>
      </c>
      <c r="AS53" s="25">
        <f t="shared" si="8"/>
        <v>0</v>
      </c>
      <c r="AT53" s="25">
        <f t="shared" si="8"/>
        <v>0</v>
      </c>
      <c r="AU53" s="26">
        <f t="shared" si="8"/>
        <v>0</v>
      </c>
      <c r="AV53" s="24">
        <f t="shared" si="8"/>
        <v>980.4754577413976</v>
      </c>
      <c r="AW53" s="25">
        <f t="shared" si="8"/>
        <v>8414.502514979285</v>
      </c>
      <c r="AX53" s="25">
        <f t="shared" si="8"/>
        <v>76.13892741373334</v>
      </c>
      <c r="AY53" s="25">
        <f t="shared" si="8"/>
        <v>0</v>
      </c>
      <c r="AZ53" s="26">
        <f t="shared" si="8"/>
        <v>5593.024307780366</v>
      </c>
      <c r="BA53" s="24">
        <f t="shared" si="8"/>
        <v>0</v>
      </c>
      <c r="BB53" s="25">
        <f t="shared" si="8"/>
        <v>0</v>
      </c>
      <c r="BC53" s="25">
        <f t="shared" si="8"/>
        <v>0</v>
      </c>
      <c r="BD53" s="25">
        <f t="shared" si="8"/>
        <v>0</v>
      </c>
      <c r="BE53" s="26">
        <f t="shared" si="8"/>
        <v>0</v>
      </c>
      <c r="BF53" s="24">
        <f t="shared" si="8"/>
        <v>614.5487598830667</v>
      </c>
      <c r="BG53" s="25">
        <f t="shared" si="8"/>
        <v>850.5500612445002</v>
      </c>
      <c r="BH53" s="25">
        <f t="shared" si="8"/>
        <v>81.01516888110001</v>
      </c>
      <c r="BI53" s="25">
        <f t="shared" si="8"/>
        <v>0</v>
      </c>
      <c r="BJ53" s="26">
        <f t="shared" si="8"/>
        <v>1222.0692176560335</v>
      </c>
      <c r="BK53" s="27">
        <f t="shared" si="8"/>
        <v>52771.669371235155</v>
      </c>
    </row>
    <row r="54" spans="1:63" s="28" customFormat="1" ht="15">
      <c r="A54" s="19"/>
      <c r="B54" s="8" t="s">
        <v>19</v>
      </c>
      <c r="C54" s="24">
        <f aca="true" t="shared" si="9" ref="C54:AH54">C53+C37+C34+C30+C15+C11</f>
        <v>0</v>
      </c>
      <c r="D54" s="25">
        <f t="shared" si="9"/>
        <v>2183.678065868567</v>
      </c>
      <c r="E54" s="25">
        <f t="shared" si="9"/>
        <v>0</v>
      </c>
      <c r="F54" s="25">
        <f t="shared" si="9"/>
        <v>0</v>
      </c>
      <c r="G54" s="26">
        <f t="shared" si="9"/>
        <v>0</v>
      </c>
      <c r="H54" s="24">
        <f t="shared" si="9"/>
        <v>665.0312048695666</v>
      </c>
      <c r="I54" s="25">
        <f t="shared" si="9"/>
        <v>51477.870118393665</v>
      </c>
      <c r="J54" s="25">
        <f t="shared" si="9"/>
        <v>3816.933201285634</v>
      </c>
      <c r="K54" s="25">
        <f t="shared" si="9"/>
        <v>0</v>
      </c>
      <c r="L54" s="26">
        <f t="shared" si="9"/>
        <v>7119.447152811327</v>
      </c>
      <c r="M54" s="24">
        <f t="shared" si="9"/>
        <v>0</v>
      </c>
      <c r="N54" s="25">
        <f t="shared" si="9"/>
        <v>0</v>
      </c>
      <c r="O54" s="25">
        <f t="shared" si="9"/>
        <v>0</v>
      </c>
      <c r="P54" s="25">
        <f t="shared" si="9"/>
        <v>0</v>
      </c>
      <c r="Q54" s="26">
        <f t="shared" si="9"/>
        <v>0</v>
      </c>
      <c r="R54" s="24">
        <f t="shared" si="9"/>
        <v>320.50137607549993</v>
      </c>
      <c r="S54" s="25">
        <f t="shared" si="9"/>
        <v>1950.1019288035338</v>
      </c>
      <c r="T54" s="25">
        <f t="shared" si="9"/>
        <v>445.42026555206667</v>
      </c>
      <c r="U54" s="25">
        <f t="shared" si="9"/>
        <v>0</v>
      </c>
      <c r="V54" s="26">
        <f t="shared" si="9"/>
        <v>669.2050507071667</v>
      </c>
      <c r="W54" s="24">
        <f t="shared" si="9"/>
        <v>0</v>
      </c>
      <c r="X54" s="25">
        <f t="shared" si="9"/>
        <v>0</v>
      </c>
      <c r="Y54" s="25">
        <f t="shared" si="9"/>
        <v>0</v>
      </c>
      <c r="Z54" s="25">
        <f t="shared" si="9"/>
        <v>0</v>
      </c>
      <c r="AA54" s="26">
        <f t="shared" si="9"/>
        <v>0</v>
      </c>
      <c r="AB54" s="24">
        <f t="shared" si="9"/>
        <v>0</v>
      </c>
      <c r="AC54" s="25">
        <f t="shared" si="9"/>
        <v>0</v>
      </c>
      <c r="AD54" s="25">
        <f t="shared" si="9"/>
        <v>0</v>
      </c>
      <c r="AE54" s="25">
        <f t="shared" si="9"/>
        <v>0</v>
      </c>
      <c r="AF54" s="26">
        <f t="shared" si="9"/>
        <v>0</v>
      </c>
      <c r="AG54" s="24">
        <f t="shared" si="9"/>
        <v>0</v>
      </c>
      <c r="AH54" s="25">
        <f t="shared" si="9"/>
        <v>0</v>
      </c>
      <c r="AI54" s="25">
        <f aca="true" t="shared" si="10" ref="AI54:BK54">AI53+AI37+AI34+AI30+AI15+AI11</f>
        <v>0</v>
      </c>
      <c r="AJ54" s="25">
        <f t="shared" si="10"/>
        <v>0</v>
      </c>
      <c r="AK54" s="26">
        <f t="shared" si="10"/>
        <v>0</v>
      </c>
      <c r="AL54" s="24">
        <f t="shared" si="10"/>
        <v>0</v>
      </c>
      <c r="AM54" s="25">
        <f t="shared" si="10"/>
        <v>0</v>
      </c>
      <c r="AN54" s="25">
        <f t="shared" si="10"/>
        <v>0</v>
      </c>
      <c r="AO54" s="25">
        <f t="shared" si="10"/>
        <v>0</v>
      </c>
      <c r="AP54" s="26">
        <f t="shared" si="10"/>
        <v>0</v>
      </c>
      <c r="AQ54" s="24">
        <f t="shared" si="10"/>
        <v>0</v>
      </c>
      <c r="AR54" s="25">
        <f t="shared" si="10"/>
        <v>0</v>
      </c>
      <c r="AS54" s="25">
        <f t="shared" si="10"/>
        <v>0</v>
      </c>
      <c r="AT54" s="25">
        <f t="shared" si="10"/>
        <v>0</v>
      </c>
      <c r="AU54" s="26">
        <f t="shared" si="10"/>
        <v>0</v>
      </c>
      <c r="AV54" s="24">
        <f t="shared" si="10"/>
        <v>1263.0965963862309</v>
      </c>
      <c r="AW54" s="25">
        <f t="shared" si="10"/>
        <v>14958.327015720914</v>
      </c>
      <c r="AX54" s="25">
        <f t="shared" si="10"/>
        <v>84.93514592480001</v>
      </c>
      <c r="AY54" s="25">
        <f t="shared" si="10"/>
        <v>0</v>
      </c>
      <c r="AZ54" s="26">
        <f t="shared" si="10"/>
        <v>6985.1196114034665</v>
      </c>
      <c r="BA54" s="24">
        <f t="shared" si="10"/>
        <v>0</v>
      </c>
      <c r="BB54" s="25">
        <f t="shared" si="10"/>
        <v>0</v>
      </c>
      <c r="BC54" s="25">
        <f t="shared" si="10"/>
        <v>0</v>
      </c>
      <c r="BD54" s="25">
        <f t="shared" si="10"/>
        <v>0</v>
      </c>
      <c r="BE54" s="26">
        <f t="shared" si="10"/>
        <v>0</v>
      </c>
      <c r="BF54" s="24">
        <f t="shared" si="10"/>
        <v>792.1439671296669</v>
      </c>
      <c r="BG54" s="25">
        <f t="shared" si="10"/>
        <v>1236.9482293348335</v>
      </c>
      <c r="BH54" s="25">
        <f t="shared" si="10"/>
        <v>121.986300621</v>
      </c>
      <c r="BI54" s="25">
        <f t="shared" si="10"/>
        <v>0</v>
      </c>
      <c r="BJ54" s="26">
        <f t="shared" si="10"/>
        <v>1447.9264076026334</v>
      </c>
      <c r="BK54" s="26">
        <f t="shared" si="10"/>
        <v>95538.67163849057</v>
      </c>
    </row>
    <row r="55" spans="3:63" ht="15" customHeight="1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</row>
    <row r="56" spans="1:62" ht="15" customHeight="1">
      <c r="A56" s="19" t="s">
        <v>20</v>
      </c>
      <c r="B56" s="11" t="s">
        <v>21</v>
      </c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2"/>
    </row>
    <row r="57" spans="1:63" ht="15">
      <c r="A57" s="19" t="s">
        <v>7</v>
      </c>
      <c r="B57" s="33" t="s">
        <v>48</v>
      </c>
      <c r="C57" s="20"/>
      <c r="D57" s="21"/>
      <c r="E57" s="21"/>
      <c r="F57" s="21"/>
      <c r="G57" s="22"/>
      <c r="H57" s="20"/>
      <c r="I57" s="21"/>
      <c r="J57" s="21"/>
      <c r="K57" s="21"/>
      <c r="L57" s="22"/>
      <c r="M57" s="20"/>
      <c r="N57" s="21"/>
      <c r="O57" s="21"/>
      <c r="P57" s="21"/>
      <c r="Q57" s="22"/>
      <c r="R57" s="20"/>
      <c r="S57" s="21"/>
      <c r="T57" s="21"/>
      <c r="U57" s="21"/>
      <c r="V57" s="22"/>
      <c r="W57" s="20"/>
      <c r="X57" s="21"/>
      <c r="Y57" s="21"/>
      <c r="Z57" s="21"/>
      <c r="AA57" s="22"/>
      <c r="AB57" s="20"/>
      <c r="AC57" s="21"/>
      <c r="AD57" s="21"/>
      <c r="AE57" s="21"/>
      <c r="AF57" s="22"/>
      <c r="AG57" s="20"/>
      <c r="AH57" s="21"/>
      <c r="AI57" s="21"/>
      <c r="AJ57" s="21"/>
      <c r="AK57" s="22"/>
      <c r="AL57" s="20"/>
      <c r="AM57" s="21"/>
      <c r="AN57" s="21"/>
      <c r="AO57" s="21"/>
      <c r="AP57" s="22"/>
      <c r="AQ57" s="20"/>
      <c r="AR57" s="21"/>
      <c r="AS57" s="21"/>
      <c r="AT57" s="21"/>
      <c r="AU57" s="22"/>
      <c r="AV57" s="20"/>
      <c r="AW57" s="21"/>
      <c r="AX57" s="21"/>
      <c r="AY57" s="21"/>
      <c r="AZ57" s="22"/>
      <c r="BA57" s="20"/>
      <c r="BB57" s="21"/>
      <c r="BC57" s="21"/>
      <c r="BD57" s="21"/>
      <c r="BE57" s="22"/>
      <c r="BF57" s="20"/>
      <c r="BG57" s="21"/>
      <c r="BH57" s="21"/>
      <c r="BI57" s="21"/>
      <c r="BJ57" s="22"/>
      <c r="BK57" s="23"/>
    </row>
    <row r="58" spans="1:63" ht="15">
      <c r="A58" s="19"/>
      <c r="B58" s="7" t="s">
        <v>116</v>
      </c>
      <c r="C58" s="20">
        <v>0</v>
      </c>
      <c r="D58" s="21">
        <v>19.19511633256667</v>
      </c>
      <c r="E58" s="21">
        <v>0</v>
      </c>
      <c r="F58" s="21">
        <v>0</v>
      </c>
      <c r="G58" s="22">
        <v>0</v>
      </c>
      <c r="H58" s="20">
        <v>515.1008446789333</v>
      </c>
      <c r="I58" s="21">
        <v>20.705831188500003</v>
      </c>
      <c r="J58" s="21">
        <v>0</v>
      </c>
      <c r="K58" s="21">
        <v>0</v>
      </c>
      <c r="L58" s="22">
        <v>48.32938117889999</v>
      </c>
      <c r="M58" s="20">
        <v>0</v>
      </c>
      <c r="N58" s="21">
        <v>0</v>
      </c>
      <c r="O58" s="21">
        <v>0</v>
      </c>
      <c r="P58" s="21">
        <v>0</v>
      </c>
      <c r="Q58" s="22">
        <v>0</v>
      </c>
      <c r="R58" s="20">
        <v>350.91438785646676</v>
      </c>
      <c r="S58" s="21">
        <v>9.721937084366669</v>
      </c>
      <c r="T58" s="21">
        <v>0</v>
      </c>
      <c r="U58" s="21">
        <v>0</v>
      </c>
      <c r="V58" s="22">
        <v>19.275087276933338</v>
      </c>
      <c r="W58" s="20">
        <v>0</v>
      </c>
      <c r="X58" s="21">
        <v>0</v>
      </c>
      <c r="Y58" s="21">
        <v>0</v>
      </c>
      <c r="Z58" s="21">
        <v>0</v>
      </c>
      <c r="AA58" s="22">
        <v>0</v>
      </c>
      <c r="AB58" s="20">
        <v>0</v>
      </c>
      <c r="AC58" s="21">
        <v>0</v>
      </c>
      <c r="AD58" s="21">
        <v>0</v>
      </c>
      <c r="AE58" s="21">
        <v>0</v>
      </c>
      <c r="AF58" s="22">
        <v>0</v>
      </c>
      <c r="AG58" s="20">
        <v>0</v>
      </c>
      <c r="AH58" s="21">
        <v>0</v>
      </c>
      <c r="AI58" s="21">
        <v>0</v>
      </c>
      <c r="AJ58" s="21">
        <v>0</v>
      </c>
      <c r="AK58" s="22">
        <v>0</v>
      </c>
      <c r="AL58" s="20">
        <v>0</v>
      </c>
      <c r="AM58" s="21">
        <v>0</v>
      </c>
      <c r="AN58" s="21">
        <v>0</v>
      </c>
      <c r="AO58" s="21">
        <v>0</v>
      </c>
      <c r="AP58" s="22">
        <v>0</v>
      </c>
      <c r="AQ58" s="20">
        <v>0</v>
      </c>
      <c r="AR58" s="21">
        <v>0</v>
      </c>
      <c r="AS58" s="21">
        <v>0</v>
      </c>
      <c r="AT58" s="21">
        <v>0</v>
      </c>
      <c r="AU58" s="22">
        <v>0</v>
      </c>
      <c r="AV58" s="20">
        <v>5230.9479100285325</v>
      </c>
      <c r="AW58" s="21">
        <v>303.1374059349706</v>
      </c>
      <c r="AX58" s="21">
        <v>0</v>
      </c>
      <c r="AY58" s="21">
        <v>0</v>
      </c>
      <c r="AZ58" s="22">
        <v>488.5925062367332</v>
      </c>
      <c r="BA58" s="20">
        <v>0</v>
      </c>
      <c r="BB58" s="21">
        <v>0</v>
      </c>
      <c r="BC58" s="21">
        <v>0</v>
      </c>
      <c r="BD58" s="21">
        <v>0</v>
      </c>
      <c r="BE58" s="22">
        <v>0</v>
      </c>
      <c r="BF58" s="20">
        <v>4516.165592252968</v>
      </c>
      <c r="BG58" s="21">
        <v>197.43393969410005</v>
      </c>
      <c r="BH58" s="21">
        <v>0</v>
      </c>
      <c r="BI58" s="21">
        <v>0</v>
      </c>
      <c r="BJ58" s="22">
        <v>241.85590380969992</v>
      </c>
      <c r="BK58" s="23">
        <f>SUM(C58:BJ58)</f>
        <v>11961.375843553671</v>
      </c>
    </row>
    <row r="59" spans="1:63" s="28" customFormat="1" ht="15">
      <c r="A59" s="19"/>
      <c r="B59" s="8" t="s">
        <v>9</v>
      </c>
      <c r="C59" s="24">
        <f aca="true" t="shared" si="11" ref="C59:AH59">SUM(C58:C58)</f>
        <v>0</v>
      </c>
      <c r="D59" s="25">
        <f t="shared" si="11"/>
        <v>19.19511633256667</v>
      </c>
      <c r="E59" s="25">
        <f t="shared" si="11"/>
        <v>0</v>
      </c>
      <c r="F59" s="25">
        <f t="shared" si="11"/>
        <v>0</v>
      </c>
      <c r="G59" s="26">
        <f t="shared" si="11"/>
        <v>0</v>
      </c>
      <c r="H59" s="24">
        <f t="shared" si="11"/>
        <v>515.1008446789333</v>
      </c>
      <c r="I59" s="25">
        <f t="shared" si="11"/>
        <v>20.705831188500003</v>
      </c>
      <c r="J59" s="25">
        <f t="shared" si="11"/>
        <v>0</v>
      </c>
      <c r="K59" s="25">
        <f t="shared" si="11"/>
        <v>0</v>
      </c>
      <c r="L59" s="26">
        <f t="shared" si="11"/>
        <v>48.32938117889999</v>
      </c>
      <c r="M59" s="24">
        <f t="shared" si="11"/>
        <v>0</v>
      </c>
      <c r="N59" s="25">
        <f t="shared" si="11"/>
        <v>0</v>
      </c>
      <c r="O59" s="25">
        <f t="shared" si="11"/>
        <v>0</v>
      </c>
      <c r="P59" s="25">
        <f t="shared" si="11"/>
        <v>0</v>
      </c>
      <c r="Q59" s="26">
        <f t="shared" si="11"/>
        <v>0</v>
      </c>
      <c r="R59" s="24">
        <f t="shared" si="11"/>
        <v>350.91438785646676</v>
      </c>
      <c r="S59" s="25">
        <f t="shared" si="11"/>
        <v>9.721937084366669</v>
      </c>
      <c r="T59" s="25">
        <f t="shared" si="11"/>
        <v>0</v>
      </c>
      <c r="U59" s="25">
        <f t="shared" si="11"/>
        <v>0</v>
      </c>
      <c r="V59" s="26">
        <f t="shared" si="11"/>
        <v>19.275087276933338</v>
      </c>
      <c r="W59" s="24">
        <f t="shared" si="11"/>
        <v>0</v>
      </c>
      <c r="X59" s="25">
        <f t="shared" si="11"/>
        <v>0</v>
      </c>
      <c r="Y59" s="25">
        <f t="shared" si="11"/>
        <v>0</v>
      </c>
      <c r="Z59" s="25">
        <f t="shared" si="11"/>
        <v>0</v>
      </c>
      <c r="AA59" s="26">
        <f t="shared" si="11"/>
        <v>0</v>
      </c>
      <c r="AB59" s="24">
        <f t="shared" si="11"/>
        <v>0</v>
      </c>
      <c r="AC59" s="25">
        <f t="shared" si="11"/>
        <v>0</v>
      </c>
      <c r="AD59" s="25">
        <f t="shared" si="11"/>
        <v>0</v>
      </c>
      <c r="AE59" s="25">
        <f t="shared" si="11"/>
        <v>0</v>
      </c>
      <c r="AF59" s="26">
        <f t="shared" si="11"/>
        <v>0</v>
      </c>
      <c r="AG59" s="24">
        <f t="shared" si="11"/>
        <v>0</v>
      </c>
      <c r="AH59" s="25">
        <f t="shared" si="11"/>
        <v>0</v>
      </c>
      <c r="AI59" s="25">
        <f aca="true" t="shared" si="12" ref="AI59:BK59">SUM(AI58:AI58)</f>
        <v>0</v>
      </c>
      <c r="AJ59" s="25">
        <f t="shared" si="12"/>
        <v>0</v>
      </c>
      <c r="AK59" s="26">
        <f t="shared" si="12"/>
        <v>0</v>
      </c>
      <c r="AL59" s="24">
        <f t="shared" si="12"/>
        <v>0</v>
      </c>
      <c r="AM59" s="25">
        <f t="shared" si="12"/>
        <v>0</v>
      </c>
      <c r="AN59" s="25">
        <f t="shared" si="12"/>
        <v>0</v>
      </c>
      <c r="AO59" s="25">
        <f t="shared" si="12"/>
        <v>0</v>
      </c>
      <c r="AP59" s="26">
        <f t="shared" si="12"/>
        <v>0</v>
      </c>
      <c r="AQ59" s="24">
        <f t="shared" si="12"/>
        <v>0</v>
      </c>
      <c r="AR59" s="25">
        <f t="shared" si="12"/>
        <v>0</v>
      </c>
      <c r="AS59" s="25">
        <f t="shared" si="12"/>
        <v>0</v>
      </c>
      <c r="AT59" s="25">
        <f t="shared" si="12"/>
        <v>0</v>
      </c>
      <c r="AU59" s="26">
        <f t="shared" si="12"/>
        <v>0</v>
      </c>
      <c r="AV59" s="24">
        <f t="shared" si="12"/>
        <v>5230.9479100285325</v>
      </c>
      <c r="AW59" s="25">
        <f t="shared" si="12"/>
        <v>303.1374059349706</v>
      </c>
      <c r="AX59" s="25">
        <f t="shared" si="12"/>
        <v>0</v>
      </c>
      <c r="AY59" s="25">
        <f t="shared" si="12"/>
        <v>0</v>
      </c>
      <c r="AZ59" s="26">
        <f t="shared" si="12"/>
        <v>488.5925062367332</v>
      </c>
      <c r="BA59" s="24">
        <f t="shared" si="12"/>
        <v>0</v>
      </c>
      <c r="BB59" s="25">
        <f t="shared" si="12"/>
        <v>0</v>
      </c>
      <c r="BC59" s="25">
        <f t="shared" si="12"/>
        <v>0</v>
      </c>
      <c r="BD59" s="25">
        <f t="shared" si="12"/>
        <v>0</v>
      </c>
      <c r="BE59" s="26">
        <f t="shared" si="12"/>
        <v>0</v>
      </c>
      <c r="BF59" s="24">
        <f t="shared" si="12"/>
        <v>4516.165592252968</v>
      </c>
      <c r="BG59" s="25">
        <f t="shared" si="12"/>
        <v>197.43393969410005</v>
      </c>
      <c r="BH59" s="25">
        <f t="shared" si="12"/>
        <v>0</v>
      </c>
      <c r="BI59" s="25">
        <f t="shared" si="12"/>
        <v>0</v>
      </c>
      <c r="BJ59" s="26">
        <f t="shared" si="12"/>
        <v>241.85590380969992</v>
      </c>
      <c r="BK59" s="27">
        <f t="shared" si="12"/>
        <v>11961.375843553671</v>
      </c>
    </row>
    <row r="60" spans="3:63" ht="15" customHeight="1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</row>
    <row r="61" spans="1:63" ht="15">
      <c r="A61" s="19" t="s">
        <v>10</v>
      </c>
      <c r="B61" s="12" t="s">
        <v>22</v>
      </c>
      <c r="C61" s="20"/>
      <c r="D61" s="21"/>
      <c r="E61" s="21"/>
      <c r="F61" s="21"/>
      <c r="G61" s="22"/>
      <c r="H61" s="20"/>
      <c r="I61" s="21"/>
      <c r="J61" s="21"/>
      <c r="K61" s="21"/>
      <c r="L61" s="22"/>
      <c r="M61" s="20"/>
      <c r="N61" s="21"/>
      <c r="O61" s="21"/>
      <c r="P61" s="21"/>
      <c r="Q61" s="22"/>
      <c r="R61" s="20"/>
      <c r="S61" s="21"/>
      <c r="T61" s="21"/>
      <c r="U61" s="21"/>
      <c r="V61" s="22"/>
      <c r="W61" s="20"/>
      <c r="X61" s="21"/>
      <c r="Y61" s="21"/>
      <c r="Z61" s="21"/>
      <c r="AA61" s="22"/>
      <c r="AB61" s="20"/>
      <c r="AC61" s="21"/>
      <c r="AD61" s="21"/>
      <c r="AE61" s="21"/>
      <c r="AF61" s="22"/>
      <c r="AG61" s="20"/>
      <c r="AH61" s="21"/>
      <c r="AI61" s="21"/>
      <c r="AJ61" s="21"/>
      <c r="AK61" s="22"/>
      <c r="AL61" s="20"/>
      <c r="AM61" s="21"/>
      <c r="AN61" s="21"/>
      <c r="AO61" s="21"/>
      <c r="AP61" s="22"/>
      <c r="AQ61" s="20"/>
      <c r="AR61" s="21"/>
      <c r="AS61" s="21"/>
      <c r="AT61" s="21"/>
      <c r="AU61" s="22"/>
      <c r="AV61" s="20"/>
      <c r="AW61" s="21"/>
      <c r="AX61" s="21"/>
      <c r="AY61" s="21"/>
      <c r="AZ61" s="22"/>
      <c r="BA61" s="20"/>
      <c r="BB61" s="21"/>
      <c r="BC61" s="21"/>
      <c r="BD61" s="21"/>
      <c r="BE61" s="22"/>
      <c r="BF61" s="20"/>
      <c r="BG61" s="21"/>
      <c r="BH61" s="21"/>
      <c r="BI61" s="21"/>
      <c r="BJ61" s="22"/>
      <c r="BK61" s="23"/>
    </row>
    <row r="62" spans="1:63" ht="15">
      <c r="A62" s="19"/>
      <c r="B62" s="7" t="s">
        <v>117</v>
      </c>
      <c r="C62" s="20">
        <v>0</v>
      </c>
      <c r="D62" s="21">
        <v>0.015105</v>
      </c>
      <c r="E62" s="21">
        <v>0</v>
      </c>
      <c r="F62" s="21">
        <v>0</v>
      </c>
      <c r="G62" s="22">
        <v>0</v>
      </c>
      <c r="H62" s="20">
        <v>0.1412065714</v>
      </c>
      <c r="I62" s="21">
        <v>0.08368281199999998</v>
      </c>
      <c r="J62" s="21">
        <v>0</v>
      </c>
      <c r="K62" s="21">
        <v>0</v>
      </c>
      <c r="L62" s="22">
        <v>0.6849752729999996</v>
      </c>
      <c r="M62" s="20">
        <v>0</v>
      </c>
      <c r="N62" s="21">
        <v>0</v>
      </c>
      <c r="O62" s="21">
        <v>0</v>
      </c>
      <c r="P62" s="21">
        <v>0</v>
      </c>
      <c r="Q62" s="22">
        <v>0</v>
      </c>
      <c r="R62" s="20">
        <v>0.07828321299999999</v>
      </c>
      <c r="S62" s="21">
        <v>0.19776870899999996</v>
      </c>
      <c r="T62" s="21">
        <v>0</v>
      </c>
      <c r="U62" s="21">
        <v>0</v>
      </c>
      <c r="V62" s="22">
        <v>0.24158912800000004</v>
      </c>
      <c r="W62" s="20">
        <v>0</v>
      </c>
      <c r="X62" s="21">
        <v>0</v>
      </c>
      <c r="Y62" s="21">
        <v>0</v>
      </c>
      <c r="Z62" s="21">
        <v>0</v>
      </c>
      <c r="AA62" s="22">
        <v>0</v>
      </c>
      <c r="AB62" s="20">
        <v>0</v>
      </c>
      <c r="AC62" s="21">
        <v>0</v>
      </c>
      <c r="AD62" s="21">
        <v>0</v>
      </c>
      <c r="AE62" s="21">
        <v>0</v>
      </c>
      <c r="AF62" s="22">
        <v>0</v>
      </c>
      <c r="AG62" s="20">
        <v>0</v>
      </c>
      <c r="AH62" s="21">
        <v>0</v>
      </c>
      <c r="AI62" s="21">
        <v>0</v>
      </c>
      <c r="AJ62" s="21">
        <v>0</v>
      </c>
      <c r="AK62" s="22">
        <v>0</v>
      </c>
      <c r="AL62" s="20">
        <v>0</v>
      </c>
      <c r="AM62" s="21">
        <v>0</v>
      </c>
      <c r="AN62" s="21">
        <v>0</v>
      </c>
      <c r="AO62" s="21">
        <v>0</v>
      </c>
      <c r="AP62" s="22">
        <v>0</v>
      </c>
      <c r="AQ62" s="20">
        <v>0</v>
      </c>
      <c r="AR62" s="21">
        <v>0</v>
      </c>
      <c r="AS62" s="21">
        <v>0</v>
      </c>
      <c r="AT62" s="21">
        <v>0</v>
      </c>
      <c r="AU62" s="22">
        <v>0</v>
      </c>
      <c r="AV62" s="20">
        <v>2.9567513349000016</v>
      </c>
      <c r="AW62" s="21">
        <v>2.6564594249852673</v>
      </c>
      <c r="AX62" s="21">
        <v>5.5983E-05</v>
      </c>
      <c r="AY62" s="21">
        <v>0</v>
      </c>
      <c r="AZ62" s="22">
        <v>12.871270062500004</v>
      </c>
      <c r="BA62" s="20">
        <v>0</v>
      </c>
      <c r="BB62" s="21">
        <v>0</v>
      </c>
      <c r="BC62" s="21">
        <v>0</v>
      </c>
      <c r="BD62" s="21">
        <v>0</v>
      </c>
      <c r="BE62" s="22">
        <v>0</v>
      </c>
      <c r="BF62" s="20">
        <v>1.5689823031999997</v>
      </c>
      <c r="BG62" s="21">
        <v>1.3027908549999998</v>
      </c>
      <c r="BH62" s="21">
        <v>0</v>
      </c>
      <c r="BI62" s="21">
        <v>0</v>
      </c>
      <c r="BJ62" s="22">
        <v>3.013951138</v>
      </c>
      <c r="BK62" s="23">
        <f>SUM(C62:BJ62)</f>
        <v>25.81287180798527</v>
      </c>
    </row>
    <row r="63" spans="1:63" ht="15">
      <c r="A63" s="19"/>
      <c r="B63" s="7" t="s">
        <v>118</v>
      </c>
      <c r="C63" s="20">
        <v>0</v>
      </c>
      <c r="D63" s="21">
        <v>5.765173674833334</v>
      </c>
      <c r="E63" s="21">
        <v>0</v>
      </c>
      <c r="F63" s="21">
        <v>0</v>
      </c>
      <c r="G63" s="22">
        <v>0</v>
      </c>
      <c r="H63" s="20">
        <v>50.78949936606667</v>
      </c>
      <c r="I63" s="21">
        <v>2272.368598631766</v>
      </c>
      <c r="J63" s="21">
        <v>0.4452784633000001</v>
      </c>
      <c r="K63" s="21">
        <v>0</v>
      </c>
      <c r="L63" s="22">
        <v>2046.6817958487336</v>
      </c>
      <c r="M63" s="20">
        <v>0</v>
      </c>
      <c r="N63" s="21">
        <v>0</v>
      </c>
      <c r="O63" s="21">
        <v>0</v>
      </c>
      <c r="P63" s="21">
        <v>0</v>
      </c>
      <c r="Q63" s="22">
        <v>0</v>
      </c>
      <c r="R63" s="20">
        <v>16.538676507633337</v>
      </c>
      <c r="S63" s="21">
        <v>178.83794919403337</v>
      </c>
      <c r="T63" s="21">
        <v>0</v>
      </c>
      <c r="U63" s="21">
        <v>0</v>
      </c>
      <c r="V63" s="22">
        <v>175.14258673196667</v>
      </c>
      <c r="W63" s="20">
        <v>0</v>
      </c>
      <c r="X63" s="21">
        <v>0</v>
      </c>
      <c r="Y63" s="21">
        <v>0</v>
      </c>
      <c r="Z63" s="21">
        <v>0</v>
      </c>
      <c r="AA63" s="22">
        <v>0</v>
      </c>
      <c r="AB63" s="20">
        <v>0</v>
      </c>
      <c r="AC63" s="21">
        <v>0</v>
      </c>
      <c r="AD63" s="21">
        <v>0</v>
      </c>
      <c r="AE63" s="21">
        <v>0</v>
      </c>
      <c r="AF63" s="22">
        <v>0</v>
      </c>
      <c r="AG63" s="20">
        <v>0</v>
      </c>
      <c r="AH63" s="21">
        <v>0</v>
      </c>
      <c r="AI63" s="21">
        <v>0</v>
      </c>
      <c r="AJ63" s="21">
        <v>0</v>
      </c>
      <c r="AK63" s="22">
        <v>0</v>
      </c>
      <c r="AL63" s="20">
        <v>0</v>
      </c>
      <c r="AM63" s="21">
        <v>0</v>
      </c>
      <c r="AN63" s="21">
        <v>0</v>
      </c>
      <c r="AO63" s="21">
        <v>0</v>
      </c>
      <c r="AP63" s="22">
        <v>0</v>
      </c>
      <c r="AQ63" s="20">
        <v>0</v>
      </c>
      <c r="AR63" s="21">
        <v>0</v>
      </c>
      <c r="AS63" s="21">
        <v>0</v>
      </c>
      <c r="AT63" s="21">
        <v>0</v>
      </c>
      <c r="AU63" s="22">
        <v>0</v>
      </c>
      <c r="AV63" s="20">
        <v>305.21414464166673</v>
      </c>
      <c r="AW63" s="21">
        <v>1035.5462216643937</v>
      </c>
      <c r="AX63" s="21">
        <v>0.7294727694333334</v>
      </c>
      <c r="AY63" s="21">
        <v>0</v>
      </c>
      <c r="AZ63" s="22">
        <v>2396.8267128632674</v>
      </c>
      <c r="BA63" s="20">
        <v>0</v>
      </c>
      <c r="BB63" s="21">
        <v>0</v>
      </c>
      <c r="BC63" s="21">
        <v>0</v>
      </c>
      <c r="BD63" s="21">
        <v>0</v>
      </c>
      <c r="BE63" s="22">
        <v>0</v>
      </c>
      <c r="BF63" s="20">
        <v>153.03633955143331</v>
      </c>
      <c r="BG63" s="21">
        <v>296.1788707756333</v>
      </c>
      <c r="BH63" s="21">
        <v>0.24513913773333337</v>
      </c>
      <c r="BI63" s="21">
        <v>0</v>
      </c>
      <c r="BJ63" s="22">
        <v>249.53764214333341</v>
      </c>
      <c r="BK63" s="23">
        <f>SUM(C63:BJ63)</f>
        <v>9183.884101965228</v>
      </c>
    </row>
    <row r="64" spans="1:63" ht="15">
      <c r="A64" s="19"/>
      <c r="B64" s="7" t="s">
        <v>154</v>
      </c>
      <c r="C64" s="20">
        <v>0</v>
      </c>
      <c r="D64" s="21">
        <v>5.665272694366666</v>
      </c>
      <c r="E64" s="21">
        <v>0</v>
      </c>
      <c r="F64" s="21">
        <v>0</v>
      </c>
      <c r="G64" s="22">
        <v>0</v>
      </c>
      <c r="H64" s="20">
        <v>189.49220769003333</v>
      </c>
      <c r="I64" s="21">
        <v>40.674518566700016</v>
      </c>
      <c r="J64" s="21">
        <v>0.018372277400000005</v>
      </c>
      <c r="K64" s="21">
        <v>0</v>
      </c>
      <c r="L64" s="22">
        <v>199.70518217303336</v>
      </c>
      <c r="M64" s="20">
        <v>0</v>
      </c>
      <c r="N64" s="21">
        <v>0</v>
      </c>
      <c r="O64" s="21">
        <v>0</v>
      </c>
      <c r="P64" s="21">
        <v>0</v>
      </c>
      <c r="Q64" s="22">
        <v>0</v>
      </c>
      <c r="R64" s="20">
        <v>85.98625122826668</v>
      </c>
      <c r="S64" s="21">
        <v>21.261097238166663</v>
      </c>
      <c r="T64" s="21">
        <v>0</v>
      </c>
      <c r="U64" s="21">
        <v>0</v>
      </c>
      <c r="V64" s="22">
        <v>80.48578267923331</v>
      </c>
      <c r="W64" s="20">
        <v>0</v>
      </c>
      <c r="X64" s="21">
        <v>0</v>
      </c>
      <c r="Y64" s="21">
        <v>0</v>
      </c>
      <c r="Z64" s="21">
        <v>0</v>
      </c>
      <c r="AA64" s="22">
        <v>0</v>
      </c>
      <c r="AB64" s="20">
        <v>0</v>
      </c>
      <c r="AC64" s="21">
        <v>0</v>
      </c>
      <c r="AD64" s="21">
        <v>0</v>
      </c>
      <c r="AE64" s="21">
        <v>0</v>
      </c>
      <c r="AF64" s="22">
        <v>0</v>
      </c>
      <c r="AG64" s="20">
        <v>0</v>
      </c>
      <c r="AH64" s="21">
        <v>0</v>
      </c>
      <c r="AI64" s="21">
        <v>0</v>
      </c>
      <c r="AJ64" s="21">
        <v>0</v>
      </c>
      <c r="AK64" s="22">
        <v>0</v>
      </c>
      <c r="AL64" s="20">
        <v>0</v>
      </c>
      <c r="AM64" s="21">
        <v>0</v>
      </c>
      <c r="AN64" s="21">
        <v>0</v>
      </c>
      <c r="AO64" s="21">
        <v>0</v>
      </c>
      <c r="AP64" s="22">
        <v>0</v>
      </c>
      <c r="AQ64" s="20">
        <v>0</v>
      </c>
      <c r="AR64" s="21">
        <v>0</v>
      </c>
      <c r="AS64" s="21">
        <v>0</v>
      </c>
      <c r="AT64" s="21">
        <v>0</v>
      </c>
      <c r="AU64" s="22">
        <v>0</v>
      </c>
      <c r="AV64" s="20">
        <v>1168.860907603134</v>
      </c>
      <c r="AW64" s="21">
        <v>214.62397245989087</v>
      </c>
      <c r="AX64" s="21">
        <v>0.003881953433333334</v>
      </c>
      <c r="AY64" s="21">
        <v>0</v>
      </c>
      <c r="AZ64" s="22">
        <v>926.2143420176664</v>
      </c>
      <c r="BA64" s="20">
        <v>0</v>
      </c>
      <c r="BB64" s="21">
        <v>0</v>
      </c>
      <c r="BC64" s="21">
        <v>0</v>
      </c>
      <c r="BD64" s="21">
        <v>0</v>
      </c>
      <c r="BE64" s="22">
        <v>0</v>
      </c>
      <c r="BF64" s="20">
        <v>573.3419702259334</v>
      </c>
      <c r="BG64" s="21">
        <v>53.41860247236668</v>
      </c>
      <c r="BH64" s="21">
        <v>0.012100390700000005</v>
      </c>
      <c r="BI64" s="21">
        <v>0</v>
      </c>
      <c r="BJ64" s="22">
        <v>156.51156048660002</v>
      </c>
      <c r="BK64" s="23">
        <f>SUM(C64:BJ64)</f>
        <v>3716.276022156925</v>
      </c>
    </row>
    <row r="65" spans="1:63" ht="15">
      <c r="A65" s="19"/>
      <c r="B65" s="7" t="s">
        <v>119</v>
      </c>
      <c r="C65" s="20">
        <v>0</v>
      </c>
      <c r="D65" s="21">
        <v>0</v>
      </c>
      <c r="E65" s="21">
        <v>0</v>
      </c>
      <c r="F65" s="21">
        <v>0</v>
      </c>
      <c r="G65" s="22">
        <v>0</v>
      </c>
      <c r="H65" s="20">
        <v>0.049087889533333325</v>
      </c>
      <c r="I65" s="21">
        <v>0</v>
      </c>
      <c r="J65" s="21">
        <v>0</v>
      </c>
      <c r="K65" s="21">
        <v>0</v>
      </c>
      <c r="L65" s="22">
        <v>0.06118989</v>
      </c>
      <c r="M65" s="20">
        <v>0</v>
      </c>
      <c r="N65" s="21">
        <v>0</v>
      </c>
      <c r="O65" s="21">
        <v>0</v>
      </c>
      <c r="P65" s="21">
        <v>0</v>
      </c>
      <c r="Q65" s="22">
        <v>0</v>
      </c>
      <c r="R65" s="20">
        <v>0.07002842966666667</v>
      </c>
      <c r="S65" s="21">
        <v>0</v>
      </c>
      <c r="T65" s="21">
        <v>0</v>
      </c>
      <c r="U65" s="21">
        <v>0</v>
      </c>
      <c r="V65" s="22">
        <v>0</v>
      </c>
      <c r="W65" s="20">
        <v>0</v>
      </c>
      <c r="X65" s="21">
        <v>0</v>
      </c>
      <c r="Y65" s="21">
        <v>0</v>
      </c>
      <c r="Z65" s="21">
        <v>0</v>
      </c>
      <c r="AA65" s="22">
        <v>0</v>
      </c>
      <c r="AB65" s="20">
        <v>0</v>
      </c>
      <c r="AC65" s="21">
        <v>0</v>
      </c>
      <c r="AD65" s="21">
        <v>0</v>
      </c>
      <c r="AE65" s="21">
        <v>0</v>
      </c>
      <c r="AF65" s="22">
        <v>0</v>
      </c>
      <c r="AG65" s="20">
        <v>0</v>
      </c>
      <c r="AH65" s="21">
        <v>0</v>
      </c>
      <c r="AI65" s="21">
        <v>0</v>
      </c>
      <c r="AJ65" s="21">
        <v>0</v>
      </c>
      <c r="AK65" s="22">
        <v>0</v>
      </c>
      <c r="AL65" s="20">
        <v>0</v>
      </c>
      <c r="AM65" s="21">
        <v>0</v>
      </c>
      <c r="AN65" s="21">
        <v>0</v>
      </c>
      <c r="AO65" s="21">
        <v>0</v>
      </c>
      <c r="AP65" s="22">
        <v>0</v>
      </c>
      <c r="AQ65" s="20">
        <v>0</v>
      </c>
      <c r="AR65" s="21">
        <v>0</v>
      </c>
      <c r="AS65" s="21">
        <v>0</v>
      </c>
      <c r="AT65" s="21">
        <v>0</v>
      </c>
      <c r="AU65" s="22">
        <v>0</v>
      </c>
      <c r="AV65" s="20">
        <v>3.047831580233334</v>
      </c>
      <c r="AW65" s="21">
        <v>3.081051901969714</v>
      </c>
      <c r="AX65" s="21">
        <v>0</v>
      </c>
      <c r="AY65" s="21">
        <v>0</v>
      </c>
      <c r="AZ65" s="22">
        <v>33.5989195854</v>
      </c>
      <c r="BA65" s="20">
        <v>0</v>
      </c>
      <c r="BB65" s="21">
        <v>0</v>
      </c>
      <c r="BC65" s="21">
        <v>0</v>
      </c>
      <c r="BD65" s="21">
        <v>0</v>
      </c>
      <c r="BE65" s="22">
        <v>0</v>
      </c>
      <c r="BF65" s="20">
        <v>1.7273713226999998</v>
      </c>
      <c r="BG65" s="21">
        <v>0.8741889766666665</v>
      </c>
      <c r="BH65" s="21">
        <v>0</v>
      </c>
      <c r="BI65" s="21">
        <v>0</v>
      </c>
      <c r="BJ65" s="22">
        <v>7.937461268833332</v>
      </c>
      <c r="BK65" s="23">
        <f>SUM(C65:BJ65)</f>
        <v>50.447130845003045</v>
      </c>
    </row>
    <row r="66" spans="1:63" ht="30">
      <c r="A66" s="19"/>
      <c r="B66" s="7" t="s">
        <v>161</v>
      </c>
      <c r="C66" s="20">
        <v>0</v>
      </c>
      <c r="D66" s="21">
        <v>0.4989211666666667</v>
      </c>
      <c r="E66" s="21">
        <v>0</v>
      </c>
      <c r="F66" s="21">
        <v>0</v>
      </c>
      <c r="G66" s="22">
        <v>0</v>
      </c>
      <c r="H66" s="20">
        <v>0.5362528041666669</v>
      </c>
      <c r="I66" s="21">
        <v>648.3379100357</v>
      </c>
      <c r="J66" s="21">
        <v>2.003437971333333</v>
      </c>
      <c r="K66" s="21">
        <v>0</v>
      </c>
      <c r="L66" s="22">
        <v>263.49920347873336</v>
      </c>
      <c r="M66" s="20">
        <v>0</v>
      </c>
      <c r="N66" s="21">
        <v>0</v>
      </c>
      <c r="O66" s="21">
        <v>0</v>
      </c>
      <c r="P66" s="21">
        <v>0</v>
      </c>
      <c r="Q66" s="22">
        <v>0</v>
      </c>
      <c r="R66" s="20">
        <v>0.1736861153666667</v>
      </c>
      <c r="S66" s="21">
        <v>11.688782220266667</v>
      </c>
      <c r="T66" s="21">
        <v>10.022133299799998</v>
      </c>
      <c r="U66" s="21">
        <v>0</v>
      </c>
      <c r="V66" s="22">
        <v>7.043941886266665</v>
      </c>
      <c r="W66" s="20">
        <v>0</v>
      </c>
      <c r="X66" s="21">
        <v>0</v>
      </c>
      <c r="Y66" s="21">
        <v>0</v>
      </c>
      <c r="Z66" s="21">
        <v>0</v>
      </c>
      <c r="AA66" s="22">
        <v>0</v>
      </c>
      <c r="AB66" s="20">
        <v>0</v>
      </c>
      <c r="AC66" s="21">
        <v>0</v>
      </c>
      <c r="AD66" s="21">
        <v>0</v>
      </c>
      <c r="AE66" s="21">
        <v>0</v>
      </c>
      <c r="AF66" s="22">
        <v>0</v>
      </c>
      <c r="AG66" s="20">
        <v>0</v>
      </c>
      <c r="AH66" s="21">
        <v>0</v>
      </c>
      <c r="AI66" s="21">
        <v>0</v>
      </c>
      <c r="AJ66" s="21">
        <v>0</v>
      </c>
      <c r="AK66" s="22">
        <v>0</v>
      </c>
      <c r="AL66" s="20">
        <v>0</v>
      </c>
      <c r="AM66" s="21">
        <v>0</v>
      </c>
      <c r="AN66" s="21">
        <v>0</v>
      </c>
      <c r="AO66" s="21">
        <v>0</v>
      </c>
      <c r="AP66" s="22">
        <v>0</v>
      </c>
      <c r="AQ66" s="20">
        <v>0</v>
      </c>
      <c r="AR66" s="21">
        <v>0</v>
      </c>
      <c r="AS66" s="21">
        <v>0</v>
      </c>
      <c r="AT66" s="21">
        <v>0</v>
      </c>
      <c r="AU66" s="22">
        <v>0</v>
      </c>
      <c r="AV66" s="20">
        <v>0.4992566400999999</v>
      </c>
      <c r="AW66" s="21">
        <v>99.00637165133635</v>
      </c>
      <c r="AX66" s="21">
        <v>0</v>
      </c>
      <c r="AY66" s="21">
        <v>0</v>
      </c>
      <c r="AZ66" s="22">
        <v>118.10364881733334</v>
      </c>
      <c r="BA66" s="20">
        <v>0</v>
      </c>
      <c r="BB66" s="21">
        <v>0</v>
      </c>
      <c r="BC66" s="21">
        <v>0</v>
      </c>
      <c r="BD66" s="21">
        <v>0</v>
      </c>
      <c r="BE66" s="22">
        <v>0</v>
      </c>
      <c r="BF66" s="20">
        <v>0.09167956293333333</v>
      </c>
      <c r="BG66" s="21">
        <v>0.2695997041666667</v>
      </c>
      <c r="BH66" s="21">
        <v>0</v>
      </c>
      <c r="BI66" s="21">
        <v>0</v>
      </c>
      <c r="BJ66" s="22">
        <v>5.713856889266666</v>
      </c>
      <c r="BK66" s="23">
        <f>SUM(C66:BJ66)</f>
        <v>1167.4886822434364</v>
      </c>
    </row>
    <row r="67" spans="1:63" ht="15">
      <c r="A67" s="19"/>
      <c r="B67" s="7" t="s">
        <v>120</v>
      </c>
      <c r="C67" s="20">
        <v>0</v>
      </c>
      <c r="D67" s="21">
        <v>18.6188271255</v>
      </c>
      <c r="E67" s="21">
        <v>0</v>
      </c>
      <c r="F67" s="21">
        <v>0</v>
      </c>
      <c r="G67" s="22">
        <v>0</v>
      </c>
      <c r="H67" s="20">
        <v>408.38234987203333</v>
      </c>
      <c r="I67" s="21">
        <v>1024.4708565939</v>
      </c>
      <c r="J67" s="21">
        <v>0</v>
      </c>
      <c r="K67" s="21">
        <v>0</v>
      </c>
      <c r="L67" s="22">
        <v>373.0646102999668</v>
      </c>
      <c r="M67" s="20">
        <v>0</v>
      </c>
      <c r="N67" s="21">
        <v>0</v>
      </c>
      <c r="O67" s="21">
        <v>0</v>
      </c>
      <c r="P67" s="21">
        <v>0</v>
      </c>
      <c r="Q67" s="22">
        <v>0</v>
      </c>
      <c r="R67" s="20">
        <v>236.58601742443324</v>
      </c>
      <c r="S67" s="21">
        <v>161.21757315943327</v>
      </c>
      <c r="T67" s="21">
        <v>0.6565730332333332</v>
      </c>
      <c r="U67" s="21">
        <v>0</v>
      </c>
      <c r="V67" s="22">
        <v>99.05682442286668</v>
      </c>
      <c r="W67" s="20">
        <v>0</v>
      </c>
      <c r="X67" s="21">
        <v>0</v>
      </c>
      <c r="Y67" s="21">
        <v>0</v>
      </c>
      <c r="Z67" s="21">
        <v>0</v>
      </c>
      <c r="AA67" s="22">
        <v>0</v>
      </c>
      <c r="AB67" s="20">
        <v>0</v>
      </c>
      <c r="AC67" s="21">
        <v>0</v>
      </c>
      <c r="AD67" s="21">
        <v>0</v>
      </c>
      <c r="AE67" s="21">
        <v>0</v>
      </c>
      <c r="AF67" s="22">
        <v>0</v>
      </c>
      <c r="AG67" s="20">
        <v>0</v>
      </c>
      <c r="AH67" s="21">
        <v>0</v>
      </c>
      <c r="AI67" s="21">
        <v>0</v>
      </c>
      <c r="AJ67" s="21">
        <v>0</v>
      </c>
      <c r="AK67" s="22">
        <v>0</v>
      </c>
      <c r="AL67" s="20">
        <v>0</v>
      </c>
      <c r="AM67" s="21">
        <v>0</v>
      </c>
      <c r="AN67" s="21">
        <v>0</v>
      </c>
      <c r="AO67" s="21">
        <v>0</v>
      </c>
      <c r="AP67" s="22">
        <v>0</v>
      </c>
      <c r="AQ67" s="20">
        <v>0</v>
      </c>
      <c r="AR67" s="21">
        <v>0</v>
      </c>
      <c r="AS67" s="21">
        <v>0</v>
      </c>
      <c r="AT67" s="21">
        <v>0</v>
      </c>
      <c r="AU67" s="22">
        <v>0</v>
      </c>
      <c r="AV67" s="20">
        <v>3272.033924904665</v>
      </c>
      <c r="AW67" s="21">
        <v>510.80959984650747</v>
      </c>
      <c r="AX67" s="21">
        <v>0.19059206403333329</v>
      </c>
      <c r="AY67" s="21">
        <v>0</v>
      </c>
      <c r="AZ67" s="22">
        <v>2872.8429342501654</v>
      </c>
      <c r="BA67" s="20">
        <v>0</v>
      </c>
      <c r="BB67" s="21">
        <v>0</v>
      </c>
      <c r="BC67" s="21">
        <v>0</v>
      </c>
      <c r="BD67" s="21">
        <v>0</v>
      </c>
      <c r="BE67" s="22">
        <v>0</v>
      </c>
      <c r="BF67" s="20">
        <v>2298.132992796833</v>
      </c>
      <c r="BG67" s="21">
        <v>139.06638198519997</v>
      </c>
      <c r="BH67" s="21">
        <v>0</v>
      </c>
      <c r="BI67" s="21">
        <v>0</v>
      </c>
      <c r="BJ67" s="22">
        <v>791.7853284591331</v>
      </c>
      <c r="BK67" s="23">
        <f aca="true" t="shared" si="13" ref="BK67:BK91">SUM(C67:BJ67)</f>
        <v>12206.915386237903</v>
      </c>
    </row>
    <row r="68" spans="1:63" ht="15">
      <c r="A68" s="19"/>
      <c r="B68" s="7" t="s">
        <v>121</v>
      </c>
      <c r="C68" s="20">
        <v>0</v>
      </c>
      <c r="D68" s="21">
        <v>20.502728405699997</v>
      </c>
      <c r="E68" s="21">
        <v>0</v>
      </c>
      <c r="F68" s="21">
        <v>0</v>
      </c>
      <c r="G68" s="22">
        <v>0</v>
      </c>
      <c r="H68" s="20">
        <v>404.85905098839993</v>
      </c>
      <c r="I68" s="21">
        <v>196.00480913160007</v>
      </c>
      <c r="J68" s="21">
        <v>0</v>
      </c>
      <c r="K68" s="21">
        <v>522.1118341186999</v>
      </c>
      <c r="L68" s="22">
        <v>259.94914675506664</v>
      </c>
      <c r="M68" s="20">
        <v>0</v>
      </c>
      <c r="N68" s="21">
        <v>0</v>
      </c>
      <c r="O68" s="21">
        <v>0</v>
      </c>
      <c r="P68" s="21">
        <v>0</v>
      </c>
      <c r="Q68" s="22">
        <v>0</v>
      </c>
      <c r="R68" s="20">
        <v>231.12180998533339</v>
      </c>
      <c r="S68" s="21">
        <v>58.716242476133324</v>
      </c>
      <c r="T68" s="21">
        <v>0</v>
      </c>
      <c r="U68" s="21">
        <v>0</v>
      </c>
      <c r="V68" s="22">
        <v>65.61277562663335</v>
      </c>
      <c r="W68" s="20">
        <v>0</v>
      </c>
      <c r="X68" s="21">
        <v>0</v>
      </c>
      <c r="Y68" s="21">
        <v>0</v>
      </c>
      <c r="Z68" s="21">
        <v>0</v>
      </c>
      <c r="AA68" s="22">
        <v>0</v>
      </c>
      <c r="AB68" s="20">
        <v>0</v>
      </c>
      <c r="AC68" s="21">
        <v>0</v>
      </c>
      <c r="AD68" s="21">
        <v>0</v>
      </c>
      <c r="AE68" s="21">
        <v>0</v>
      </c>
      <c r="AF68" s="22">
        <v>0</v>
      </c>
      <c r="AG68" s="20">
        <v>0</v>
      </c>
      <c r="AH68" s="21">
        <v>0</v>
      </c>
      <c r="AI68" s="21">
        <v>0</v>
      </c>
      <c r="AJ68" s="21">
        <v>0</v>
      </c>
      <c r="AK68" s="22">
        <v>0</v>
      </c>
      <c r="AL68" s="20">
        <v>0</v>
      </c>
      <c r="AM68" s="21">
        <v>0</v>
      </c>
      <c r="AN68" s="21">
        <v>0</v>
      </c>
      <c r="AO68" s="21">
        <v>0</v>
      </c>
      <c r="AP68" s="22">
        <v>0</v>
      </c>
      <c r="AQ68" s="20">
        <v>0</v>
      </c>
      <c r="AR68" s="21">
        <v>0</v>
      </c>
      <c r="AS68" s="21">
        <v>0</v>
      </c>
      <c r="AT68" s="21">
        <v>0</v>
      </c>
      <c r="AU68" s="22">
        <v>0</v>
      </c>
      <c r="AV68" s="20">
        <v>5157.223170531267</v>
      </c>
      <c r="AW68" s="21">
        <v>405.38878081683714</v>
      </c>
      <c r="AX68" s="21">
        <v>0.6488130645333333</v>
      </c>
      <c r="AY68" s="21">
        <v>0</v>
      </c>
      <c r="AZ68" s="22">
        <v>2262.252958156834</v>
      </c>
      <c r="BA68" s="20">
        <v>0</v>
      </c>
      <c r="BB68" s="21">
        <v>0</v>
      </c>
      <c r="BC68" s="21">
        <v>0</v>
      </c>
      <c r="BD68" s="21">
        <v>0</v>
      </c>
      <c r="BE68" s="22">
        <v>0</v>
      </c>
      <c r="BF68" s="20">
        <v>3185.835419494066</v>
      </c>
      <c r="BG68" s="21">
        <v>109.57194891436669</v>
      </c>
      <c r="BH68" s="21">
        <v>0.0017566450333333337</v>
      </c>
      <c r="BI68" s="21">
        <v>0</v>
      </c>
      <c r="BJ68" s="22">
        <v>667.987346418633</v>
      </c>
      <c r="BK68" s="23">
        <f>SUM(C68:BJ68)</f>
        <v>13547.788591529137</v>
      </c>
    </row>
    <row r="69" spans="1:63" ht="30">
      <c r="A69" s="19"/>
      <c r="B69" s="7" t="s">
        <v>188</v>
      </c>
      <c r="C69" s="20">
        <v>0</v>
      </c>
      <c r="D69" s="21">
        <v>0.667923</v>
      </c>
      <c r="E69" s="21">
        <v>0</v>
      </c>
      <c r="F69" s="21">
        <v>0</v>
      </c>
      <c r="G69" s="22">
        <v>0</v>
      </c>
      <c r="H69" s="20">
        <v>2.5709705261</v>
      </c>
      <c r="I69" s="21">
        <v>0.8634935963666667</v>
      </c>
      <c r="J69" s="21">
        <v>0</v>
      </c>
      <c r="K69" s="21">
        <v>0</v>
      </c>
      <c r="L69" s="22">
        <v>7.025032282666667</v>
      </c>
      <c r="M69" s="20">
        <v>0</v>
      </c>
      <c r="N69" s="21">
        <v>0</v>
      </c>
      <c r="O69" s="21">
        <v>0</v>
      </c>
      <c r="P69" s="21">
        <v>0</v>
      </c>
      <c r="Q69" s="22">
        <v>0</v>
      </c>
      <c r="R69" s="20">
        <v>1.5297698421999997</v>
      </c>
      <c r="S69" s="21">
        <v>2.4263299581666664</v>
      </c>
      <c r="T69" s="21">
        <v>0</v>
      </c>
      <c r="U69" s="21">
        <v>0</v>
      </c>
      <c r="V69" s="22">
        <v>0.7165979096333334</v>
      </c>
      <c r="W69" s="20">
        <v>0</v>
      </c>
      <c r="X69" s="21">
        <v>0</v>
      </c>
      <c r="Y69" s="21">
        <v>0</v>
      </c>
      <c r="Z69" s="21">
        <v>0</v>
      </c>
      <c r="AA69" s="22">
        <v>0</v>
      </c>
      <c r="AB69" s="20">
        <v>0</v>
      </c>
      <c r="AC69" s="21">
        <v>0</v>
      </c>
      <c r="AD69" s="21">
        <v>0</v>
      </c>
      <c r="AE69" s="21">
        <v>0</v>
      </c>
      <c r="AF69" s="22">
        <v>0</v>
      </c>
      <c r="AG69" s="20">
        <v>0</v>
      </c>
      <c r="AH69" s="21">
        <v>0</v>
      </c>
      <c r="AI69" s="21">
        <v>0</v>
      </c>
      <c r="AJ69" s="21">
        <v>0</v>
      </c>
      <c r="AK69" s="22">
        <v>0</v>
      </c>
      <c r="AL69" s="20">
        <v>0</v>
      </c>
      <c r="AM69" s="21">
        <v>0</v>
      </c>
      <c r="AN69" s="21">
        <v>0</v>
      </c>
      <c r="AO69" s="21">
        <v>0</v>
      </c>
      <c r="AP69" s="22">
        <v>0</v>
      </c>
      <c r="AQ69" s="20">
        <v>0</v>
      </c>
      <c r="AR69" s="21">
        <v>0</v>
      </c>
      <c r="AS69" s="21">
        <v>0</v>
      </c>
      <c r="AT69" s="21">
        <v>0</v>
      </c>
      <c r="AU69" s="22">
        <v>0</v>
      </c>
      <c r="AV69" s="20">
        <v>33.87590909263332</v>
      </c>
      <c r="AW69" s="21">
        <v>12.353534409406501</v>
      </c>
      <c r="AX69" s="21">
        <v>0</v>
      </c>
      <c r="AY69" s="21">
        <v>0</v>
      </c>
      <c r="AZ69" s="22">
        <v>75.77296682463336</v>
      </c>
      <c r="BA69" s="20">
        <v>0</v>
      </c>
      <c r="BB69" s="21">
        <v>0</v>
      </c>
      <c r="BC69" s="21">
        <v>0</v>
      </c>
      <c r="BD69" s="21">
        <v>0</v>
      </c>
      <c r="BE69" s="22">
        <v>0</v>
      </c>
      <c r="BF69" s="20">
        <v>20.585524340766668</v>
      </c>
      <c r="BG69" s="21">
        <v>10.856220738033333</v>
      </c>
      <c r="BH69" s="21">
        <v>0</v>
      </c>
      <c r="BI69" s="21">
        <v>0</v>
      </c>
      <c r="BJ69" s="22">
        <v>26.984297821533332</v>
      </c>
      <c r="BK69" s="23">
        <f>SUM(C69:BJ69)</f>
        <v>196.22857034213985</v>
      </c>
    </row>
    <row r="70" spans="1:63" ht="15">
      <c r="A70" s="19"/>
      <c r="B70" s="7" t="s">
        <v>156</v>
      </c>
      <c r="C70" s="20">
        <v>0</v>
      </c>
      <c r="D70" s="21">
        <v>0.7482342356333334</v>
      </c>
      <c r="E70" s="21">
        <v>0</v>
      </c>
      <c r="F70" s="21">
        <v>0</v>
      </c>
      <c r="G70" s="22">
        <v>0</v>
      </c>
      <c r="H70" s="20">
        <v>13.396404712799999</v>
      </c>
      <c r="I70" s="21">
        <v>7.880622553233334</v>
      </c>
      <c r="J70" s="21">
        <v>0</v>
      </c>
      <c r="K70" s="21">
        <v>0</v>
      </c>
      <c r="L70" s="22">
        <v>14.416136884166663</v>
      </c>
      <c r="M70" s="20">
        <v>0</v>
      </c>
      <c r="N70" s="21">
        <v>0</v>
      </c>
      <c r="O70" s="21">
        <v>0</v>
      </c>
      <c r="P70" s="21">
        <v>0</v>
      </c>
      <c r="Q70" s="22">
        <v>0</v>
      </c>
      <c r="R70" s="20">
        <v>11.092983655933335</v>
      </c>
      <c r="S70" s="21">
        <v>1.8423326906333333</v>
      </c>
      <c r="T70" s="21">
        <v>0.42911838609999997</v>
      </c>
      <c r="U70" s="21">
        <v>0</v>
      </c>
      <c r="V70" s="22">
        <v>8.345936737033334</v>
      </c>
      <c r="W70" s="20">
        <v>0</v>
      </c>
      <c r="X70" s="21">
        <v>0</v>
      </c>
      <c r="Y70" s="21">
        <v>0</v>
      </c>
      <c r="Z70" s="21">
        <v>0</v>
      </c>
      <c r="AA70" s="22">
        <v>0</v>
      </c>
      <c r="AB70" s="20">
        <v>0</v>
      </c>
      <c r="AC70" s="21">
        <v>0</v>
      </c>
      <c r="AD70" s="21">
        <v>0</v>
      </c>
      <c r="AE70" s="21">
        <v>0</v>
      </c>
      <c r="AF70" s="22">
        <v>0</v>
      </c>
      <c r="AG70" s="20">
        <v>0</v>
      </c>
      <c r="AH70" s="21">
        <v>0</v>
      </c>
      <c r="AI70" s="21">
        <v>0</v>
      </c>
      <c r="AJ70" s="21">
        <v>0</v>
      </c>
      <c r="AK70" s="22">
        <v>0</v>
      </c>
      <c r="AL70" s="20">
        <v>0</v>
      </c>
      <c r="AM70" s="21">
        <v>0</v>
      </c>
      <c r="AN70" s="21">
        <v>0</v>
      </c>
      <c r="AO70" s="21">
        <v>0</v>
      </c>
      <c r="AP70" s="22">
        <v>0</v>
      </c>
      <c r="AQ70" s="20">
        <v>0</v>
      </c>
      <c r="AR70" s="21">
        <v>0</v>
      </c>
      <c r="AS70" s="21">
        <v>0</v>
      </c>
      <c r="AT70" s="21">
        <v>0</v>
      </c>
      <c r="AU70" s="22">
        <v>0</v>
      </c>
      <c r="AV70" s="20">
        <v>69.1352505123667</v>
      </c>
      <c r="AW70" s="21">
        <v>35.285406137159</v>
      </c>
      <c r="AX70" s="21">
        <v>0</v>
      </c>
      <c r="AY70" s="21">
        <v>0</v>
      </c>
      <c r="AZ70" s="22">
        <v>116.71130807733333</v>
      </c>
      <c r="BA70" s="20">
        <v>0</v>
      </c>
      <c r="BB70" s="21">
        <v>0</v>
      </c>
      <c r="BC70" s="21">
        <v>0</v>
      </c>
      <c r="BD70" s="21">
        <v>0</v>
      </c>
      <c r="BE70" s="22">
        <v>0</v>
      </c>
      <c r="BF70" s="20">
        <v>72.64522622800001</v>
      </c>
      <c r="BG70" s="21">
        <v>17.035333960366668</v>
      </c>
      <c r="BH70" s="21">
        <v>0</v>
      </c>
      <c r="BI70" s="21">
        <v>0</v>
      </c>
      <c r="BJ70" s="22">
        <v>46.238696152666684</v>
      </c>
      <c r="BK70" s="23">
        <f>SUM(C70:BJ70)</f>
        <v>415.2029909234257</v>
      </c>
    </row>
    <row r="71" spans="1:63" ht="15">
      <c r="A71" s="19"/>
      <c r="B71" s="7" t="s">
        <v>122</v>
      </c>
      <c r="C71" s="20">
        <v>0</v>
      </c>
      <c r="D71" s="21">
        <v>20.51804915813333</v>
      </c>
      <c r="E71" s="21">
        <v>0</v>
      </c>
      <c r="F71" s="21">
        <v>0</v>
      </c>
      <c r="G71" s="22">
        <v>0</v>
      </c>
      <c r="H71" s="20">
        <v>693.2708861061002</v>
      </c>
      <c r="I71" s="21">
        <v>107.70440579306667</v>
      </c>
      <c r="J71" s="21">
        <v>0</v>
      </c>
      <c r="K71" s="21">
        <v>0</v>
      </c>
      <c r="L71" s="22">
        <v>359.4561230596333</v>
      </c>
      <c r="M71" s="20">
        <v>0</v>
      </c>
      <c r="N71" s="21">
        <v>0</v>
      </c>
      <c r="O71" s="21">
        <v>0</v>
      </c>
      <c r="P71" s="21">
        <v>0</v>
      </c>
      <c r="Q71" s="22">
        <v>0</v>
      </c>
      <c r="R71" s="20">
        <v>290.5478389923667</v>
      </c>
      <c r="S71" s="21">
        <v>28.8758226351</v>
      </c>
      <c r="T71" s="21">
        <v>0</v>
      </c>
      <c r="U71" s="21">
        <v>0</v>
      </c>
      <c r="V71" s="22">
        <v>80.88875492649998</v>
      </c>
      <c r="W71" s="20">
        <v>0</v>
      </c>
      <c r="X71" s="21">
        <v>0</v>
      </c>
      <c r="Y71" s="21">
        <v>0</v>
      </c>
      <c r="Z71" s="21">
        <v>0</v>
      </c>
      <c r="AA71" s="22">
        <v>0</v>
      </c>
      <c r="AB71" s="20">
        <v>0</v>
      </c>
      <c r="AC71" s="21">
        <v>0</v>
      </c>
      <c r="AD71" s="21">
        <v>0</v>
      </c>
      <c r="AE71" s="21">
        <v>0</v>
      </c>
      <c r="AF71" s="22">
        <v>0</v>
      </c>
      <c r="AG71" s="20">
        <v>0</v>
      </c>
      <c r="AH71" s="21">
        <v>0</v>
      </c>
      <c r="AI71" s="21">
        <v>0</v>
      </c>
      <c r="AJ71" s="21">
        <v>0</v>
      </c>
      <c r="AK71" s="22">
        <v>0</v>
      </c>
      <c r="AL71" s="20">
        <v>0</v>
      </c>
      <c r="AM71" s="21">
        <v>0</v>
      </c>
      <c r="AN71" s="21">
        <v>0</v>
      </c>
      <c r="AO71" s="21">
        <v>0</v>
      </c>
      <c r="AP71" s="22">
        <v>0</v>
      </c>
      <c r="AQ71" s="20">
        <v>0</v>
      </c>
      <c r="AR71" s="21">
        <v>0</v>
      </c>
      <c r="AS71" s="21">
        <v>0</v>
      </c>
      <c r="AT71" s="21">
        <v>0</v>
      </c>
      <c r="AU71" s="22">
        <v>0</v>
      </c>
      <c r="AV71" s="20">
        <v>5591.264510932833</v>
      </c>
      <c r="AW71" s="21">
        <v>461.60247191873265</v>
      </c>
      <c r="AX71" s="21">
        <v>0.07327683883333334</v>
      </c>
      <c r="AY71" s="21">
        <v>0</v>
      </c>
      <c r="AZ71" s="22">
        <v>2094.278432480268</v>
      </c>
      <c r="BA71" s="20">
        <v>0</v>
      </c>
      <c r="BB71" s="21">
        <v>0</v>
      </c>
      <c r="BC71" s="21">
        <v>0</v>
      </c>
      <c r="BD71" s="21">
        <v>0</v>
      </c>
      <c r="BE71" s="22">
        <v>0</v>
      </c>
      <c r="BF71" s="20">
        <v>2914.167947582201</v>
      </c>
      <c r="BG71" s="21">
        <v>154.6576698362</v>
      </c>
      <c r="BH71" s="21">
        <v>0.4878267976999998</v>
      </c>
      <c r="BI71" s="21">
        <v>0</v>
      </c>
      <c r="BJ71" s="22">
        <v>638.8985107046335</v>
      </c>
      <c r="BK71" s="23">
        <f>SUM(C71:BJ71)</f>
        <v>13436.692527762303</v>
      </c>
    </row>
    <row r="72" spans="1:63" ht="15">
      <c r="A72" s="19"/>
      <c r="B72" s="7" t="s">
        <v>123</v>
      </c>
      <c r="C72" s="20">
        <v>0</v>
      </c>
      <c r="D72" s="21">
        <v>5.107142184666667</v>
      </c>
      <c r="E72" s="21">
        <v>0</v>
      </c>
      <c r="F72" s="21">
        <v>0</v>
      </c>
      <c r="G72" s="22">
        <v>0</v>
      </c>
      <c r="H72" s="20">
        <v>154.34623035579997</v>
      </c>
      <c r="I72" s="21">
        <v>91.39642720783333</v>
      </c>
      <c r="J72" s="21">
        <v>0</v>
      </c>
      <c r="K72" s="21">
        <v>0</v>
      </c>
      <c r="L72" s="22">
        <v>44.08986679506667</v>
      </c>
      <c r="M72" s="20">
        <v>0</v>
      </c>
      <c r="N72" s="21">
        <v>0</v>
      </c>
      <c r="O72" s="21">
        <v>0</v>
      </c>
      <c r="P72" s="21">
        <v>0</v>
      </c>
      <c r="Q72" s="22">
        <v>0</v>
      </c>
      <c r="R72" s="20">
        <v>48.9153134023</v>
      </c>
      <c r="S72" s="21">
        <v>21.085005825166668</v>
      </c>
      <c r="T72" s="21">
        <v>0</v>
      </c>
      <c r="U72" s="21">
        <v>0</v>
      </c>
      <c r="V72" s="22">
        <v>6.891150153899999</v>
      </c>
      <c r="W72" s="20">
        <v>0</v>
      </c>
      <c r="X72" s="21">
        <v>0</v>
      </c>
      <c r="Y72" s="21">
        <v>0</v>
      </c>
      <c r="Z72" s="21">
        <v>0</v>
      </c>
      <c r="AA72" s="22">
        <v>0</v>
      </c>
      <c r="AB72" s="20">
        <v>0</v>
      </c>
      <c r="AC72" s="21">
        <v>0</v>
      </c>
      <c r="AD72" s="21">
        <v>0</v>
      </c>
      <c r="AE72" s="21">
        <v>0</v>
      </c>
      <c r="AF72" s="22">
        <v>0</v>
      </c>
      <c r="AG72" s="20">
        <v>0</v>
      </c>
      <c r="AH72" s="21">
        <v>0</v>
      </c>
      <c r="AI72" s="21">
        <v>0</v>
      </c>
      <c r="AJ72" s="21">
        <v>0</v>
      </c>
      <c r="AK72" s="22">
        <v>0</v>
      </c>
      <c r="AL72" s="20">
        <v>0</v>
      </c>
      <c r="AM72" s="21">
        <v>0</v>
      </c>
      <c r="AN72" s="21">
        <v>0</v>
      </c>
      <c r="AO72" s="21">
        <v>0</v>
      </c>
      <c r="AP72" s="22">
        <v>0</v>
      </c>
      <c r="AQ72" s="20">
        <v>0</v>
      </c>
      <c r="AR72" s="21">
        <v>0</v>
      </c>
      <c r="AS72" s="21">
        <v>0</v>
      </c>
      <c r="AT72" s="21">
        <v>0</v>
      </c>
      <c r="AU72" s="22">
        <v>0</v>
      </c>
      <c r="AV72" s="20">
        <v>1569.5509317680344</v>
      </c>
      <c r="AW72" s="21">
        <v>158.50413769108783</v>
      </c>
      <c r="AX72" s="21">
        <v>0.018039361233333332</v>
      </c>
      <c r="AY72" s="21">
        <v>0</v>
      </c>
      <c r="AZ72" s="22">
        <v>287.1778299771999</v>
      </c>
      <c r="BA72" s="20">
        <v>0</v>
      </c>
      <c r="BB72" s="21">
        <v>0</v>
      </c>
      <c r="BC72" s="21">
        <v>0</v>
      </c>
      <c r="BD72" s="21">
        <v>0</v>
      </c>
      <c r="BE72" s="22">
        <v>0</v>
      </c>
      <c r="BF72" s="20">
        <v>762.4027159148997</v>
      </c>
      <c r="BG72" s="21">
        <v>38.23292898503333</v>
      </c>
      <c r="BH72" s="21">
        <v>0.07512150683333334</v>
      </c>
      <c r="BI72" s="21">
        <v>0</v>
      </c>
      <c r="BJ72" s="22">
        <v>40.66830561700001</v>
      </c>
      <c r="BK72" s="23">
        <f t="shared" si="13"/>
        <v>3228.4611467460545</v>
      </c>
    </row>
    <row r="73" spans="1:63" ht="15">
      <c r="A73" s="19"/>
      <c r="B73" s="7" t="s">
        <v>136</v>
      </c>
      <c r="C73" s="20">
        <v>0</v>
      </c>
      <c r="D73" s="21">
        <v>6.265624678999998</v>
      </c>
      <c r="E73" s="21">
        <v>0</v>
      </c>
      <c r="F73" s="21">
        <v>0</v>
      </c>
      <c r="G73" s="22">
        <v>0</v>
      </c>
      <c r="H73" s="20">
        <v>9.689053308100002</v>
      </c>
      <c r="I73" s="21">
        <v>18.3527393694</v>
      </c>
      <c r="J73" s="21">
        <v>0</v>
      </c>
      <c r="K73" s="21">
        <v>0</v>
      </c>
      <c r="L73" s="22">
        <v>108.31404464879999</v>
      </c>
      <c r="M73" s="20">
        <v>0</v>
      </c>
      <c r="N73" s="21">
        <v>0</v>
      </c>
      <c r="O73" s="21">
        <v>0</v>
      </c>
      <c r="P73" s="21">
        <v>0</v>
      </c>
      <c r="Q73" s="22">
        <v>0</v>
      </c>
      <c r="R73" s="20">
        <v>4.0891117513</v>
      </c>
      <c r="S73" s="21">
        <v>0.3138875390666666</v>
      </c>
      <c r="T73" s="21">
        <v>0</v>
      </c>
      <c r="U73" s="21">
        <v>0</v>
      </c>
      <c r="V73" s="22">
        <v>0.9622838954666666</v>
      </c>
      <c r="W73" s="20">
        <v>0</v>
      </c>
      <c r="X73" s="21">
        <v>0</v>
      </c>
      <c r="Y73" s="21">
        <v>0</v>
      </c>
      <c r="Z73" s="21">
        <v>0</v>
      </c>
      <c r="AA73" s="22">
        <v>0</v>
      </c>
      <c r="AB73" s="20">
        <v>0</v>
      </c>
      <c r="AC73" s="21">
        <v>0</v>
      </c>
      <c r="AD73" s="21">
        <v>0</v>
      </c>
      <c r="AE73" s="21">
        <v>0</v>
      </c>
      <c r="AF73" s="22">
        <v>0</v>
      </c>
      <c r="AG73" s="20">
        <v>0</v>
      </c>
      <c r="AH73" s="21">
        <v>0</v>
      </c>
      <c r="AI73" s="21">
        <v>0</v>
      </c>
      <c r="AJ73" s="21">
        <v>0</v>
      </c>
      <c r="AK73" s="22">
        <v>0</v>
      </c>
      <c r="AL73" s="20">
        <v>0</v>
      </c>
      <c r="AM73" s="21">
        <v>0</v>
      </c>
      <c r="AN73" s="21">
        <v>0</v>
      </c>
      <c r="AO73" s="21">
        <v>0</v>
      </c>
      <c r="AP73" s="22">
        <v>0</v>
      </c>
      <c r="AQ73" s="20">
        <v>0</v>
      </c>
      <c r="AR73" s="21">
        <v>0</v>
      </c>
      <c r="AS73" s="21">
        <v>0</v>
      </c>
      <c r="AT73" s="21">
        <v>0</v>
      </c>
      <c r="AU73" s="22">
        <v>0</v>
      </c>
      <c r="AV73" s="20">
        <v>11.330868360266663</v>
      </c>
      <c r="AW73" s="21">
        <v>7.072551262260207</v>
      </c>
      <c r="AX73" s="21">
        <v>0</v>
      </c>
      <c r="AY73" s="21">
        <v>0</v>
      </c>
      <c r="AZ73" s="22">
        <v>38.0568602119</v>
      </c>
      <c r="BA73" s="20">
        <v>0</v>
      </c>
      <c r="BB73" s="21">
        <v>0</v>
      </c>
      <c r="BC73" s="21">
        <v>0</v>
      </c>
      <c r="BD73" s="21">
        <v>0</v>
      </c>
      <c r="BE73" s="22">
        <v>0</v>
      </c>
      <c r="BF73" s="20">
        <v>3.5219992956333326</v>
      </c>
      <c r="BG73" s="21">
        <v>4.411587208533333</v>
      </c>
      <c r="BH73" s="21">
        <v>0</v>
      </c>
      <c r="BI73" s="21">
        <v>0</v>
      </c>
      <c r="BJ73" s="22">
        <v>3.073367171833333</v>
      </c>
      <c r="BK73" s="23">
        <f t="shared" si="13"/>
        <v>215.45397870156017</v>
      </c>
    </row>
    <row r="74" spans="1:63" ht="15">
      <c r="A74" s="19"/>
      <c r="B74" s="7" t="s">
        <v>155</v>
      </c>
      <c r="C74" s="20">
        <v>0</v>
      </c>
      <c r="D74" s="21">
        <v>6.347671405800002</v>
      </c>
      <c r="E74" s="21">
        <v>0</v>
      </c>
      <c r="F74" s="21">
        <v>0</v>
      </c>
      <c r="G74" s="22">
        <v>0</v>
      </c>
      <c r="H74" s="20">
        <v>84.48515351929998</v>
      </c>
      <c r="I74" s="21">
        <v>42.95920806966666</v>
      </c>
      <c r="J74" s="21">
        <v>0</v>
      </c>
      <c r="K74" s="21">
        <v>0</v>
      </c>
      <c r="L74" s="22">
        <v>97.67659290033333</v>
      </c>
      <c r="M74" s="20">
        <v>0</v>
      </c>
      <c r="N74" s="21">
        <v>0</v>
      </c>
      <c r="O74" s="21">
        <v>0</v>
      </c>
      <c r="P74" s="21">
        <v>0</v>
      </c>
      <c r="Q74" s="22">
        <v>0</v>
      </c>
      <c r="R74" s="20">
        <v>77.97222910893335</v>
      </c>
      <c r="S74" s="21">
        <v>43.3617469206</v>
      </c>
      <c r="T74" s="21">
        <v>0</v>
      </c>
      <c r="U74" s="21">
        <v>0</v>
      </c>
      <c r="V74" s="22">
        <v>50.85930193026666</v>
      </c>
      <c r="W74" s="20">
        <v>0</v>
      </c>
      <c r="X74" s="21">
        <v>0</v>
      </c>
      <c r="Y74" s="21">
        <v>0</v>
      </c>
      <c r="Z74" s="21">
        <v>0</v>
      </c>
      <c r="AA74" s="22">
        <v>0</v>
      </c>
      <c r="AB74" s="20">
        <v>0</v>
      </c>
      <c r="AC74" s="21">
        <v>0</v>
      </c>
      <c r="AD74" s="21">
        <v>0</v>
      </c>
      <c r="AE74" s="21">
        <v>0</v>
      </c>
      <c r="AF74" s="22">
        <v>0</v>
      </c>
      <c r="AG74" s="20">
        <v>0</v>
      </c>
      <c r="AH74" s="21">
        <v>0</v>
      </c>
      <c r="AI74" s="21">
        <v>0</v>
      </c>
      <c r="AJ74" s="21">
        <v>0</v>
      </c>
      <c r="AK74" s="22">
        <v>0</v>
      </c>
      <c r="AL74" s="20">
        <v>0</v>
      </c>
      <c r="AM74" s="21">
        <v>0</v>
      </c>
      <c r="AN74" s="21">
        <v>0</v>
      </c>
      <c r="AO74" s="21">
        <v>0</v>
      </c>
      <c r="AP74" s="22">
        <v>0</v>
      </c>
      <c r="AQ74" s="20">
        <v>0</v>
      </c>
      <c r="AR74" s="21">
        <v>0</v>
      </c>
      <c r="AS74" s="21">
        <v>0</v>
      </c>
      <c r="AT74" s="21">
        <v>0</v>
      </c>
      <c r="AU74" s="22">
        <v>0</v>
      </c>
      <c r="AV74" s="20">
        <v>874.135565914333</v>
      </c>
      <c r="AW74" s="21">
        <v>241.46644886064786</v>
      </c>
      <c r="AX74" s="21">
        <v>0.6765791502666667</v>
      </c>
      <c r="AY74" s="21">
        <v>0</v>
      </c>
      <c r="AZ74" s="22">
        <v>1403.129229823333</v>
      </c>
      <c r="BA74" s="20">
        <v>0</v>
      </c>
      <c r="BB74" s="21">
        <v>0</v>
      </c>
      <c r="BC74" s="21">
        <v>0</v>
      </c>
      <c r="BD74" s="21">
        <v>0</v>
      </c>
      <c r="BE74" s="22">
        <v>0</v>
      </c>
      <c r="BF74" s="20">
        <v>737.8583070643666</v>
      </c>
      <c r="BG74" s="21">
        <v>83.36005921629999</v>
      </c>
      <c r="BH74" s="21">
        <v>2.170305148366666</v>
      </c>
      <c r="BI74" s="21">
        <v>0</v>
      </c>
      <c r="BJ74" s="22">
        <v>505.9637888544668</v>
      </c>
      <c r="BK74" s="23">
        <f>SUM(C74:BJ74)</f>
        <v>4252.422187886981</v>
      </c>
    </row>
    <row r="75" spans="1:63" ht="15">
      <c r="A75" s="19"/>
      <c r="B75" s="7" t="s">
        <v>124</v>
      </c>
      <c r="C75" s="20">
        <v>0</v>
      </c>
      <c r="D75" s="21">
        <v>9.539236630899998</v>
      </c>
      <c r="E75" s="21">
        <v>0</v>
      </c>
      <c r="F75" s="21">
        <v>0</v>
      </c>
      <c r="G75" s="22">
        <v>0</v>
      </c>
      <c r="H75" s="20">
        <v>156.00297090136664</v>
      </c>
      <c r="I75" s="21">
        <v>53.80897555603332</v>
      </c>
      <c r="J75" s="21">
        <v>3.0186529850666663</v>
      </c>
      <c r="K75" s="21">
        <v>0</v>
      </c>
      <c r="L75" s="22">
        <v>105.92899397573333</v>
      </c>
      <c r="M75" s="20">
        <v>0</v>
      </c>
      <c r="N75" s="21">
        <v>0</v>
      </c>
      <c r="O75" s="21">
        <v>0</v>
      </c>
      <c r="P75" s="21">
        <v>0</v>
      </c>
      <c r="Q75" s="22">
        <v>0</v>
      </c>
      <c r="R75" s="20">
        <v>97.25779830096667</v>
      </c>
      <c r="S75" s="21">
        <v>8.999795132633338</v>
      </c>
      <c r="T75" s="21">
        <v>0</v>
      </c>
      <c r="U75" s="21">
        <v>0</v>
      </c>
      <c r="V75" s="22">
        <v>29.783768985999995</v>
      </c>
      <c r="W75" s="20">
        <v>0</v>
      </c>
      <c r="X75" s="21">
        <v>0</v>
      </c>
      <c r="Y75" s="21">
        <v>0</v>
      </c>
      <c r="Z75" s="21">
        <v>0</v>
      </c>
      <c r="AA75" s="22">
        <v>0</v>
      </c>
      <c r="AB75" s="20">
        <v>0</v>
      </c>
      <c r="AC75" s="21">
        <v>0</v>
      </c>
      <c r="AD75" s="21">
        <v>0</v>
      </c>
      <c r="AE75" s="21">
        <v>0</v>
      </c>
      <c r="AF75" s="22">
        <v>0</v>
      </c>
      <c r="AG75" s="20">
        <v>0</v>
      </c>
      <c r="AH75" s="21">
        <v>0</v>
      </c>
      <c r="AI75" s="21">
        <v>0</v>
      </c>
      <c r="AJ75" s="21">
        <v>0</v>
      </c>
      <c r="AK75" s="22">
        <v>0</v>
      </c>
      <c r="AL75" s="20">
        <v>0</v>
      </c>
      <c r="AM75" s="21">
        <v>0</v>
      </c>
      <c r="AN75" s="21">
        <v>0</v>
      </c>
      <c r="AO75" s="21">
        <v>0</v>
      </c>
      <c r="AP75" s="22">
        <v>0</v>
      </c>
      <c r="AQ75" s="20">
        <v>0</v>
      </c>
      <c r="AR75" s="21">
        <v>0</v>
      </c>
      <c r="AS75" s="21">
        <v>0</v>
      </c>
      <c r="AT75" s="21">
        <v>0</v>
      </c>
      <c r="AU75" s="22">
        <v>0</v>
      </c>
      <c r="AV75" s="20">
        <v>2530.989954582776</v>
      </c>
      <c r="AW75" s="21">
        <v>246.65255623736493</v>
      </c>
      <c r="AX75" s="21">
        <v>0.003661428166666666</v>
      </c>
      <c r="AY75" s="21">
        <v>0</v>
      </c>
      <c r="AZ75" s="22">
        <v>896.6679962219334</v>
      </c>
      <c r="BA75" s="20">
        <v>0</v>
      </c>
      <c r="BB75" s="21">
        <v>0</v>
      </c>
      <c r="BC75" s="21">
        <v>0</v>
      </c>
      <c r="BD75" s="21">
        <v>0</v>
      </c>
      <c r="BE75" s="22">
        <v>0</v>
      </c>
      <c r="BF75" s="20">
        <v>1730.8537346149676</v>
      </c>
      <c r="BG75" s="21">
        <v>70.10563776983335</v>
      </c>
      <c r="BH75" s="21">
        <v>2.5928196931333334</v>
      </c>
      <c r="BI75" s="21">
        <v>0</v>
      </c>
      <c r="BJ75" s="22">
        <v>266.75591894333337</v>
      </c>
      <c r="BK75" s="23">
        <f t="shared" si="13"/>
        <v>6208.962471960209</v>
      </c>
    </row>
    <row r="76" spans="1:63" ht="15">
      <c r="A76" s="19"/>
      <c r="B76" s="7" t="s">
        <v>125</v>
      </c>
      <c r="C76" s="20">
        <v>0</v>
      </c>
      <c r="D76" s="21">
        <v>1.4135920412333336</v>
      </c>
      <c r="E76" s="21">
        <v>0</v>
      </c>
      <c r="F76" s="21">
        <v>0</v>
      </c>
      <c r="G76" s="22">
        <v>0</v>
      </c>
      <c r="H76" s="20">
        <v>10.886137506166671</v>
      </c>
      <c r="I76" s="21">
        <v>1.2786999269999997</v>
      </c>
      <c r="J76" s="21">
        <v>0</v>
      </c>
      <c r="K76" s="21">
        <v>0</v>
      </c>
      <c r="L76" s="22">
        <v>8.3975136105</v>
      </c>
      <c r="M76" s="20">
        <v>0</v>
      </c>
      <c r="N76" s="21">
        <v>0</v>
      </c>
      <c r="O76" s="21">
        <v>0</v>
      </c>
      <c r="P76" s="21">
        <v>0</v>
      </c>
      <c r="Q76" s="22">
        <v>0</v>
      </c>
      <c r="R76" s="20">
        <v>5.240133570033335</v>
      </c>
      <c r="S76" s="21">
        <v>0.7079601633666666</v>
      </c>
      <c r="T76" s="21">
        <v>0</v>
      </c>
      <c r="U76" s="21">
        <v>0</v>
      </c>
      <c r="V76" s="22">
        <v>2.4931954624</v>
      </c>
      <c r="W76" s="20">
        <v>0</v>
      </c>
      <c r="X76" s="21">
        <v>0</v>
      </c>
      <c r="Y76" s="21">
        <v>0</v>
      </c>
      <c r="Z76" s="21">
        <v>0</v>
      </c>
      <c r="AA76" s="22">
        <v>0</v>
      </c>
      <c r="AB76" s="20">
        <v>0</v>
      </c>
      <c r="AC76" s="21">
        <v>0</v>
      </c>
      <c r="AD76" s="21">
        <v>0</v>
      </c>
      <c r="AE76" s="21">
        <v>0</v>
      </c>
      <c r="AF76" s="22">
        <v>0</v>
      </c>
      <c r="AG76" s="20">
        <v>0</v>
      </c>
      <c r="AH76" s="21">
        <v>0</v>
      </c>
      <c r="AI76" s="21">
        <v>0</v>
      </c>
      <c r="AJ76" s="21">
        <v>0</v>
      </c>
      <c r="AK76" s="22">
        <v>0</v>
      </c>
      <c r="AL76" s="20">
        <v>0</v>
      </c>
      <c r="AM76" s="21">
        <v>0</v>
      </c>
      <c r="AN76" s="21">
        <v>0</v>
      </c>
      <c r="AO76" s="21">
        <v>0</v>
      </c>
      <c r="AP76" s="22">
        <v>0</v>
      </c>
      <c r="AQ76" s="20">
        <v>0</v>
      </c>
      <c r="AR76" s="21">
        <v>0</v>
      </c>
      <c r="AS76" s="21">
        <v>0</v>
      </c>
      <c r="AT76" s="21">
        <v>0</v>
      </c>
      <c r="AU76" s="22">
        <v>0</v>
      </c>
      <c r="AV76" s="20">
        <v>74.13617573866668</v>
      </c>
      <c r="AW76" s="21">
        <v>14.581972177682278</v>
      </c>
      <c r="AX76" s="21">
        <v>0</v>
      </c>
      <c r="AY76" s="21">
        <v>0</v>
      </c>
      <c r="AZ76" s="22">
        <v>68.39212595069998</v>
      </c>
      <c r="BA76" s="20">
        <v>0</v>
      </c>
      <c r="BB76" s="21">
        <v>0</v>
      </c>
      <c r="BC76" s="21">
        <v>0</v>
      </c>
      <c r="BD76" s="21">
        <v>0</v>
      </c>
      <c r="BE76" s="22">
        <v>0</v>
      </c>
      <c r="BF76" s="20">
        <v>38.19966812026668</v>
      </c>
      <c r="BG76" s="21">
        <v>8.829857836133332</v>
      </c>
      <c r="BH76" s="21">
        <v>0</v>
      </c>
      <c r="BI76" s="21">
        <v>0</v>
      </c>
      <c r="BJ76" s="22">
        <v>15.8190238575</v>
      </c>
      <c r="BK76" s="23">
        <f t="shared" si="13"/>
        <v>250.37605596164894</v>
      </c>
    </row>
    <row r="77" spans="1:63" ht="15">
      <c r="A77" s="19"/>
      <c r="B77" s="7" t="s">
        <v>141</v>
      </c>
      <c r="C77" s="20">
        <v>0</v>
      </c>
      <c r="D77" s="21">
        <v>1.7976596948333328</v>
      </c>
      <c r="E77" s="21">
        <v>0</v>
      </c>
      <c r="F77" s="21">
        <v>0</v>
      </c>
      <c r="G77" s="22">
        <v>0</v>
      </c>
      <c r="H77" s="20">
        <v>32.61991601586666</v>
      </c>
      <c r="I77" s="21">
        <v>10.147646901266665</v>
      </c>
      <c r="J77" s="21">
        <v>0</v>
      </c>
      <c r="K77" s="21">
        <v>0</v>
      </c>
      <c r="L77" s="22">
        <v>33.089617593599996</v>
      </c>
      <c r="M77" s="20">
        <v>0</v>
      </c>
      <c r="N77" s="21">
        <v>0</v>
      </c>
      <c r="O77" s="21">
        <v>0</v>
      </c>
      <c r="P77" s="21">
        <v>0</v>
      </c>
      <c r="Q77" s="22">
        <v>0</v>
      </c>
      <c r="R77" s="20">
        <v>26.819882823666667</v>
      </c>
      <c r="S77" s="21">
        <v>9.628616400066667</v>
      </c>
      <c r="T77" s="21">
        <v>0</v>
      </c>
      <c r="U77" s="21">
        <v>0</v>
      </c>
      <c r="V77" s="22">
        <v>18.012962190899998</v>
      </c>
      <c r="W77" s="20">
        <v>0</v>
      </c>
      <c r="X77" s="21">
        <v>0</v>
      </c>
      <c r="Y77" s="21">
        <v>0</v>
      </c>
      <c r="Z77" s="21">
        <v>0</v>
      </c>
      <c r="AA77" s="22">
        <v>0</v>
      </c>
      <c r="AB77" s="20">
        <v>0</v>
      </c>
      <c r="AC77" s="21">
        <v>0</v>
      </c>
      <c r="AD77" s="21">
        <v>0</v>
      </c>
      <c r="AE77" s="21">
        <v>0</v>
      </c>
      <c r="AF77" s="22">
        <v>0</v>
      </c>
      <c r="AG77" s="20">
        <v>0</v>
      </c>
      <c r="AH77" s="21">
        <v>0</v>
      </c>
      <c r="AI77" s="21">
        <v>0</v>
      </c>
      <c r="AJ77" s="21">
        <v>0</v>
      </c>
      <c r="AK77" s="22">
        <v>0</v>
      </c>
      <c r="AL77" s="20">
        <v>0</v>
      </c>
      <c r="AM77" s="21">
        <v>0</v>
      </c>
      <c r="AN77" s="21">
        <v>0</v>
      </c>
      <c r="AO77" s="21">
        <v>0</v>
      </c>
      <c r="AP77" s="22">
        <v>0</v>
      </c>
      <c r="AQ77" s="20">
        <v>0</v>
      </c>
      <c r="AR77" s="21">
        <v>0</v>
      </c>
      <c r="AS77" s="21">
        <v>0</v>
      </c>
      <c r="AT77" s="21">
        <v>0</v>
      </c>
      <c r="AU77" s="22">
        <v>0</v>
      </c>
      <c r="AV77" s="20">
        <v>189.5274650532334</v>
      </c>
      <c r="AW77" s="21">
        <v>147.25010600937782</v>
      </c>
      <c r="AX77" s="21">
        <v>0.1428734507666667</v>
      </c>
      <c r="AY77" s="21">
        <v>0</v>
      </c>
      <c r="AZ77" s="22">
        <v>393.7382882169667</v>
      </c>
      <c r="BA77" s="20">
        <v>0</v>
      </c>
      <c r="BB77" s="21">
        <v>0</v>
      </c>
      <c r="BC77" s="21">
        <v>0</v>
      </c>
      <c r="BD77" s="21">
        <v>0</v>
      </c>
      <c r="BE77" s="22">
        <v>0</v>
      </c>
      <c r="BF77" s="20">
        <v>143.81168574923333</v>
      </c>
      <c r="BG77" s="21">
        <v>18.76218375033333</v>
      </c>
      <c r="BH77" s="21">
        <v>0</v>
      </c>
      <c r="BI77" s="21">
        <v>0</v>
      </c>
      <c r="BJ77" s="22">
        <v>112.18485835523336</v>
      </c>
      <c r="BK77" s="23">
        <f t="shared" si="13"/>
        <v>1137.5337622053444</v>
      </c>
    </row>
    <row r="78" spans="1:63" ht="15">
      <c r="A78" s="19"/>
      <c r="B78" s="7" t="s">
        <v>126</v>
      </c>
      <c r="C78" s="20">
        <v>0</v>
      </c>
      <c r="D78" s="21">
        <v>8.999360667666672</v>
      </c>
      <c r="E78" s="21">
        <v>0</v>
      </c>
      <c r="F78" s="21">
        <v>0</v>
      </c>
      <c r="G78" s="22">
        <v>0</v>
      </c>
      <c r="H78" s="20">
        <v>41.40375436306667</v>
      </c>
      <c r="I78" s="21">
        <v>53.081238397233335</v>
      </c>
      <c r="J78" s="21">
        <v>0</v>
      </c>
      <c r="K78" s="21">
        <v>0</v>
      </c>
      <c r="L78" s="22">
        <v>131.23787918419998</v>
      </c>
      <c r="M78" s="20">
        <v>0</v>
      </c>
      <c r="N78" s="21">
        <v>0</v>
      </c>
      <c r="O78" s="21">
        <v>0</v>
      </c>
      <c r="P78" s="21">
        <v>0</v>
      </c>
      <c r="Q78" s="22">
        <v>0</v>
      </c>
      <c r="R78" s="20">
        <v>26.239855679399998</v>
      </c>
      <c r="S78" s="21">
        <v>73.19064462560002</v>
      </c>
      <c r="T78" s="21">
        <v>0</v>
      </c>
      <c r="U78" s="21">
        <v>0</v>
      </c>
      <c r="V78" s="22">
        <v>72.30617859506667</v>
      </c>
      <c r="W78" s="20">
        <v>0</v>
      </c>
      <c r="X78" s="21">
        <v>0</v>
      </c>
      <c r="Y78" s="21">
        <v>0</v>
      </c>
      <c r="Z78" s="21">
        <v>0</v>
      </c>
      <c r="AA78" s="22">
        <v>0</v>
      </c>
      <c r="AB78" s="20">
        <v>0</v>
      </c>
      <c r="AC78" s="21">
        <v>0</v>
      </c>
      <c r="AD78" s="21">
        <v>0</v>
      </c>
      <c r="AE78" s="21">
        <v>0</v>
      </c>
      <c r="AF78" s="22">
        <v>0</v>
      </c>
      <c r="AG78" s="20">
        <v>0</v>
      </c>
      <c r="AH78" s="21">
        <v>0</v>
      </c>
      <c r="AI78" s="21">
        <v>0</v>
      </c>
      <c r="AJ78" s="21">
        <v>0</v>
      </c>
      <c r="AK78" s="22">
        <v>0</v>
      </c>
      <c r="AL78" s="20">
        <v>0</v>
      </c>
      <c r="AM78" s="21">
        <v>0</v>
      </c>
      <c r="AN78" s="21">
        <v>0</v>
      </c>
      <c r="AO78" s="21">
        <v>0</v>
      </c>
      <c r="AP78" s="22">
        <v>0</v>
      </c>
      <c r="AQ78" s="20">
        <v>0</v>
      </c>
      <c r="AR78" s="21">
        <v>0</v>
      </c>
      <c r="AS78" s="21">
        <v>0</v>
      </c>
      <c r="AT78" s="21">
        <v>0</v>
      </c>
      <c r="AU78" s="22">
        <v>0</v>
      </c>
      <c r="AV78" s="20">
        <v>779.3897888240332</v>
      </c>
      <c r="AW78" s="21">
        <v>532.424946807245</v>
      </c>
      <c r="AX78" s="21">
        <v>0</v>
      </c>
      <c r="AY78" s="21">
        <v>0</v>
      </c>
      <c r="AZ78" s="22">
        <v>2879.9487293823663</v>
      </c>
      <c r="BA78" s="20">
        <v>0</v>
      </c>
      <c r="BB78" s="21">
        <v>0</v>
      </c>
      <c r="BC78" s="21">
        <v>0</v>
      </c>
      <c r="BD78" s="21">
        <v>0</v>
      </c>
      <c r="BE78" s="22">
        <v>0</v>
      </c>
      <c r="BF78" s="20">
        <v>647.8213718659001</v>
      </c>
      <c r="BG78" s="21">
        <v>233.20316912990003</v>
      </c>
      <c r="BH78" s="21">
        <v>2.9530418407</v>
      </c>
      <c r="BI78" s="21">
        <v>0</v>
      </c>
      <c r="BJ78" s="22">
        <v>1058.7832486873333</v>
      </c>
      <c r="BK78" s="23">
        <f t="shared" si="13"/>
        <v>6540.983208049711</v>
      </c>
    </row>
    <row r="79" spans="1:63" ht="15">
      <c r="A79" s="19"/>
      <c r="B79" s="7" t="s">
        <v>162</v>
      </c>
      <c r="C79" s="20">
        <v>0</v>
      </c>
      <c r="D79" s="21">
        <v>1.1171707923333334</v>
      </c>
      <c r="E79" s="21">
        <v>0</v>
      </c>
      <c r="F79" s="21">
        <v>0</v>
      </c>
      <c r="G79" s="22">
        <v>0</v>
      </c>
      <c r="H79" s="20">
        <v>60.36807542596666</v>
      </c>
      <c r="I79" s="21">
        <v>49.19866149563333</v>
      </c>
      <c r="J79" s="21">
        <v>0</v>
      </c>
      <c r="K79" s="21">
        <v>0</v>
      </c>
      <c r="L79" s="22">
        <v>98.89922166786668</v>
      </c>
      <c r="M79" s="20">
        <v>0</v>
      </c>
      <c r="N79" s="21">
        <v>0</v>
      </c>
      <c r="O79" s="21">
        <v>0</v>
      </c>
      <c r="P79" s="21">
        <v>0</v>
      </c>
      <c r="Q79" s="22">
        <v>0</v>
      </c>
      <c r="R79" s="20">
        <v>24.700719778266667</v>
      </c>
      <c r="S79" s="21">
        <v>54.28850828003333</v>
      </c>
      <c r="T79" s="21">
        <v>0</v>
      </c>
      <c r="U79" s="21">
        <v>0</v>
      </c>
      <c r="V79" s="22">
        <v>15.153325613266666</v>
      </c>
      <c r="W79" s="20">
        <v>0</v>
      </c>
      <c r="X79" s="21">
        <v>0</v>
      </c>
      <c r="Y79" s="21">
        <v>0</v>
      </c>
      <c r="Z79" s="21">
        <v>0</v>
      </c>
      <c r="AA79" s="22">
        <v>0</v>
      </c>
      <c r="AB79" s="20">
        <v>0</v>
      </c>
      <c r="AC79" s="21">
        <v>0</v>
      </c>
      <c r="AD79" s="21">
        <v>0</v>
      </c>
      <c r="AE79" s="21">
        <v>0</v>
      </c>
      <c r="AF79" s="22">
        <v>0</v>
      </c>
      <c r="AG79" s="20">
        <v>0</v>
      </c>
      <c r="AH79" s="21">
        <v>0</v>
      </c>
      <c r="AI79" s="21">
        <v>0</v>
      </c>
      <c r="AJ79" s="21">
        <v>0</v>
      </c>
      <c r="AK79" s="22">
        <v>0</v>
      </c>
      <c r="AL79" s="20">
        <v>0</v>
      </c>
      <c r="AM79" s="21">
        <v>0</v>
      </c>
      <c r="AN79" s="21">
        <v>0</v>
      </c>
      <c r="AO79" s="21">
        <v>0</v>
      </c>
      <c r="AP79" s="22">
        <v>0</v>
      </c>
      <c r="AQ79" s="20">
        <v>0</v>
      </c>
      <c r="AR79" s="21">
        <v>0</v>
      </c>
      <c r="AS79" s="21">
        <v>0</v>
      </c>
      <c r="AT79" s="21">
        <v>0</v>
      </c>
      <c r="AU79" s="22">
        <v>0</v>
      </c>
      <c r="AV79" s="20">
        <v>84.73481618186668</v>
      </c>
      <c r="AW79" s="21">
        <v>46.735997607392534</v>
      </c>
      <c r="AX79" s="21">
        <v>0</v>
      </c>
      <c r="AY79" s="21">
        <v>0</v>
      </c>
      <c r="AZ79" s="22">
        <v>86.49554655266667</v>
      </c>
      <c r="BA79" s="20">
        <v>0</v>
      </c>
      <c r="BB79" s="21">
        <v>0</v>
      </c>
      <c r="BC79" s="21">
        <v>0</v>
      </c>
      <c r="BD79" s="21">
        <v>0</v>
      </c>
      <c r="BE79" s="22">
        <v>0</v>
      </c>
      <c r="BF79" s="20">
        <v>32.004147702666664</v>
      </c>
      <c r="BG79" s="21">
        <v>7.774124440466668</v>
      </c>
      <c r="BH79" s="21">
        <v>0</v>
      </c>
      <c r="BI79" s="21">
        <v>0</v>
      </c>
      <c r="BJ79" s="22">
        <v>15.910906482000005</v>
      </c>
      <c r="BK79" s="23">
        <f t="shared" si="13"/>
        <v>577.3812220204259</v>
      </c>
    </row>
    <row r="80" spans="1:63" ht="15">
      <c r="A80" s="19"/>
      <c r="B80" s="7" t="s">
        <v>180</v>
      </c>
      <c r="C80" s="20">
        <v>0</v>
      </c>
      <c r="D80" s="21">
        <v>0</v>
      </c>
      <c r="E80" s="21">
        <v>0</v>
      </c>
      <c r="F80" s="21">
        <v>0</v>
      </c>
      <c r="G80" s="22">
        <v>0</v>
      </c>
      <c r="H80" s="20">
        <v>1.2223262912666666</v>
      </c>
      <c r="I80" s="21">
        <v>11.941938994166666</v>
      </c>
      <c r="J80" s="21">
        <v>0</v>
      </c>
      <c r="K80" s="21">
        <v>0</v>
      </c>
      <c r="L80" s="22">
        <v>6.757653003499999</v>
      </c>
      <c r="M80" s="20">
        <v>0</v>
      </c>
      <c r="N80" s="21">
        <v>0</v>
      </c>
      <c r="O80" s="21">
        <v>0</v>
      </c>
      <c r="P80" s="21">
        <v>0</v>
      </c>
      <c r="Q80" s="22">
        <v>0</v>
      </c>
      <c r="R80" s="20">
        <v>1.4554450655333333</v>
      </c>
      <c r="S80" s="21">
        <v>0.47512587693333347</v>
      </c>
      <c r="T80" s="21">
        <v>0</v>
      </c>
      <c r="U80" s="21">
        <v>0</v>
      </c>
      <c r="V80" s="22">
        <v>1.8119525418666667</v>
      </c>
      <c r="W80" s="20">
        <v>0</v>
      </c>
      <c r="X80" s="21">
        <v>0</v>
      </c>
      <c r="Y80" s="21">
        <v>0</v>
      </c>
      <c r="Z80" s="21">
        <v>0</v>
      </c>
      <c r="AA80" s="22">
        <v>0</v>
      </c>
      <c r="AB80" s="20">
        <v>0</v>
      </c>
      <c r="AC80" s="21">
        <v>0</v>
      </c>
      <c r="AD80" s="21">
        <v>0</v>
      </c>
      <c r="AE80" s="21">
        <v>0</v>
      </c>
      <c r="AF80" s="22">
        <v>0</v>
      </c>
      <c r="AG80" s="20">
        <v>0</v>
      </c>
      <c r="AH80" s="21">
        <v>0</v>
      </c>
      <c r="AI80" s="21">
        <v>0</v>
      </c>
      <c r="AJ80" s="21">
        <v>0</v>
      </c>
      <c r="AK80" s="22">
        <v>0</v>
      </c>
      <c r="AL80" s="20">
        <v>0</v>
      </c>
      <c r="AM80" s="21">
        <v>0</v>
      </c>
      <c r="AN80" s="21">
        <v>0</v>
      </c>
      <c r="AO80" s="21">
        <v>0</v>
      </c>
      <c r="AP80" s="22">
        <v>0</v>
      </c>
      <c r="AQ80" s="20">
        <v>0</v>
      </c>
      <c r="AR80" s="21">
        <v>0</v>
      </c>
      <c r="AS80" s="21">
        <v>0</v>
      </c>
      <c r="AT80" s="21">
        <v>0</v>
      </c>
      <c r="AU80" s="22">
        <v>0</v>
      </c>
      <c r="AV80" s="20">
        <v>2.650022725200001</v>
      </c>
      <c r="AW80" s="21">
        <v>3.4481429965068093</v>
      </c>
      <c r="AX80" s="21">
        <v>0</v>
      </c>
      <c r="AY80" s="21">
        <v>0</v>
      </c>
      <c r="AZ80" s="22">
        <v>7.604297974266665</v>
      </c>
      <c r="BA80" s="20">
        <v>0</v>
      </c>
      <c r="BB80" s="21">
        <v>0</v>
      </c>
      <c r="BC80" s="21">
        <v>0</v>
      </c>
      <c r="BD80" s="21">
        <v>0</v>
      </c>
      <c r="BE80" s="22">
        <v>0</v>
      </c>
      <c r="BF80" s="20">
        <v>2.631032739766667</v>
      </c>
      <c r="BG80" s="21">
        <v>2.113178539766666</v>
      </c>
      <c r="BH80" s="21">
        <v>0.20207062943333334</v>
      </c>
      <c r="BI80" s="21">
        <v>0</v>
      </c>
      <c r="BJ80" s="22">
        <v>5.884680045633333</v>
      </c>
      <c r="BK80" s="23">
        <f t="shared" si="13"/>
        <v>48.19786742384014</v>
      </c>
    </row>
    <row r="81" spans="1:63" ht="15">
      <c r="A81" s="19"/>
      <c r="B81" s="7" t="s">
        <v>145</v>
      </c>
      <c r="C81" s="20">
        <v>0</v>
      </c>
      <c r="D81" s="21">
        <v>0.6851015779999998</v>
      </c>
      <c r="E81" s="21">
        <v>0</v>
      </c>
      <c r="F81" s="21">
        <v>0</v>
      </c>
      <c r="G81" s="22">
        <v>0</v>
      </c>
      <c r="H81" s="20">
        <v>31.93596676366666</v>
      </c>
      <c r="I81" s="21">
        <v>117.9550435347</v>
      </c>
      <c r="J81" s="21">
        <v>0</v>
      </c>
      <c r="K81" s="21">
        <v>0</v>
      </c>
      <c r="L81" s="22">
        <v>218.1216759216333</v>
      </c>
      <c r="M81" s="20">
        <v>0</v>
      </c>
      <c r="N81" s="21">
        <v>0</v>
      </c>
      <c r="O81" s="21">
        <v>0</v>
      </c>
      <c r="P81" s="21">
        <v>0</v>
      </c>
      <c r="Q81" s="22">
        <v>0</v>
      </c>
      <c r="R81" s="20">
        <v>15.743132295166662</v>
      </c>
      <c r="S81" s="21">
        <v>12.044283234766667</v>
      </c>
      <c r="T81" s="21">
        <v>0</v>
      </c>
      <c r="U81" s="21">
        <v>0</v>
      </c>
      <c r="V81" s="22">
        <v>20.709946301233334</v>
      </c>
      <c r="W81" s="20">
        <v>0</v>
      </c>
      <c r="X81" s="21">
        <v>0</v>
      </c>
      <c r="Y81" s="21">
        <v>0</v>
      </c>
      <c r="Z81" s="21">
        <v>0</v>
      </c>
      <c r="AA81" s="22">
        <v>0</v>
      </c>
      <c r="AB81" s="20">
        <v>0</v>
      </c>
      <c r="AC81" s="21">
        <v>0</v>
      </c>
      <c r="AD81" s="21">
        <v>0</v>
      </c>
      <c r="AE81" s="21">
        <v>0</v>
      </c>
      <c r="AF81" s="22">
        <v>0</v>
      </c>
      <c r="AG81" s="20">
        <v>0</v>
      </c>
      <c r="AH81" s="21">
        <v>0</v>
      </c>
      <c r="AI81" s="21">
        <v>0</v>
      </c>
      <c r="AJ81" s="21">
        <v>0</v>
      </c>
      <c r="AK81" s="22">
        <v>0</v>
      </c>
      <c r="AL81" s="20">
        <v>0</v>
      </c>
      <c r="AM81" s="21">
        <v>0</v>
      </c>
      <c r="AN81" s="21">
        <v>0</v>
      </c>
      <c r="AO81" s="21">
        <v>0</v>
      </c>
      <c r="AP81" s="22">
        <v>0</v>
      </c>
      <c r="AQ81" s="20">
        <v>0</v>
      </c>
      <c r="AR81" s="21">
        <v>0</v>
      </c>
      <c r="AS81" s="21">
        <v>0</v>
      </c>
      <c r="AT81" s="21">
        <v>0</v>
      </c>
      <c r="AU81" s="22">
        <v>0</v>
      </c>
      <c r="AV81" s="20">
        <v>12.809421751166669</v>
      </c>
      <c r="AW81" s="21">
        <v>16.25353445597112</v>
      </c>
      <c r="AX81" s="21">
        <v>10.812869546166665</v>
      </c>
      <c r="AY81" s="21">
        <v>0</v>
      </c>
      <c r="AZ81" s="22">
        <v>28.57609640216667</v>
      </c>
      <c r="BA81" s="20">
        <v>0</v>
      </c>
      <c r="BB81" s="21">
        <v>0</v>
      </c>
      <c r="BC81" s="21">
        <v>0</v>
      </c>
      <c r="BD81" s="21">
        <v>0</v>
      </c>
      <c r="BE81" s="22">
        <v>0</v>
      </c>
      <c r="BF81" s="20">
        <v>7.1793240744</v>
      </c>
      <c r="BG81" s="21">
        <v>7.087682119199999</v>
      </c>
      <c r="BH81" s="21">
        <v>0</v>
      </c>
      <c r="BI81" s="21">
        <v>0</v>
      </c>
      <c r="BJ81" s="22">
        <v>4.186517593533334</v>
      </c>
      <c r="BK81" s="23">
        <f t="shared" si="13"/>
        <v>504.1005955717711</v>
      </c>
    </row>
    <row r="82" spans="1:63" ht="15">
      <c r="A82" s="19"/>
      <c r="B82" s="7" t="s">
        <v>142</v>
      </c>
      <c r="C82" s="20">
        <v>0</v>
      </c>
      <c r="D82" s="21">
        <v>0.9377304463666666</v>
      </c>
      <c r="E82" s="21">
        <v>0</v>
      </c>
      <c r="F82" s="21">
        <v>0</v>
      </c>
      <c r="G82" s="22">
        <v>0</v>
      </c>
      <c r="H82" s="20">
        <v>50.50036532136667</v>
      </c>
      <c r="I82" s="21">
        <v>124.22121589883335</v>
      </c>
      <c r="J82" s="21">
        <v>0</v>
      </c>
      <c r="K82" s="21">
        <v>0</v>
      </c>
      <c r="L82" s="22">
        <v>68.9717499005</v>
      </c>
      <c r="M82" s="20">
        <v>0</v>
      </c>
      <c r="N82" s="21">
        <v>0</v>
      </c>
      <c r="O82" s="21">
        <v>0</v>
      </c>
      <c r="P82" s="21">
        <v>0</v>
      </c>
      <c r="Q82" s="22">
        <v>0</v>
      </c>
      <c r="R82" s="20">
        <v>36.55623950236667</v>
      </c>
      <c r="S82" s="21">
        <v>0.5890082010333334</v>
      </c>
      <c r="T82" s="21">
        <v>0.21476062259999992</v>
      </c>
      <c r="U82" s="21">
        <v>0</v>
      </c>
      <c r="V82" s="22">
        <v>15.221718910266668</v>
      </c>
      <c r="W82" s="20">
        <v>0</v>
      </c>
      <c r="X82" s="21">
        <v>0</v>
      </c>
      <c r="Y82" s="21">
        <v>0</v>
      </c>
      <c r="Z82" s="21">
        <v>0</v>
      </c>
      <c r="AA82" s="22">
        <v>0</v>
      </c>
      <c r="AB82" s="20">
        <v>0</v>
      </c>
      <c r="AC82" s="21">
        <v>0</v>
      </c>
      <c r="AD82" s="21">
        <v>0</v>
      </c>
      <c r="AE82" s="21">
        <v>0</v>
      </c>
      <c r="AF82" s="22">
        <v>0</v>
      </c>
      <c r="AG82" s="20">
        <v>0</v>
      </c>
      <c r="AH82" s="21">
        <v>0</v>
      </c>
      <c r="AI82" s="21">
        <v>0</v>
      </c>
      <c r="AJ82" s="21">
        <v>0</v>
      </c>
      <c r="AK82" s="22">
        <v>0</v>
      </c>
      <c r="AL82" s="20">
        <v>0</v>
      </c>
      <c r="AM82" s="21">
        <v>0</v>
      </c>
      <c r="AN82" s="21">
        <v>0</v>
      </c>
      <c r="AO82" s="21">
        <v>0</v>
      </c>
      <c r="AP82" s="22">
        <v>0</v>
      </c>
      <c r="AQ82" s="20">
        <v>0</v>
      </c>
      <c r="AR82" s="21">
        <v>0</v>
      </c>
      <c r="AS82" s="21">
        <v>0</v>
      </c>
      <c r="AT82" s="21">
        <v>0</v>
      </c>
      <c r="AU82" s="22">
        <v>0</v>
      </c>
      <c r="AV82" s="20">
        <v>28.611395656533336</v>
      </c>
      <c r="AW82" s="21">
        <v>16.325362830557157</v>
      </c>
      <c r="AX82" s="21">
        <v>0</v>
      </c>
      <c r="AY82" s="21">
        <v>0</v>
      </c>
      <c r="AZ82" s="22">
        <v>50.671550372833366</v>
      </c>
      <c r="BA82" s="20">
        <v>0</v>
      </c>
      <c r="BB82" s="21">
        <v>0</v>
      </c>
      <c r="BC82" s="21">
        <v>0</v>
      </c>
      <c r="BD82" s="21">
        <v>0</v>
      </c>
      <c r="BE82" s="22">
        <v>0</v>
      </c>
      <c r="BF82" s="20">
        <v>21.381965810300002</v>
      </c>
      <c r="BG82" s="21">
        <v>8.0499841404</v>
      </c>
      <c r="BH82" s="21">
        <v>0</v>
      </c>
      <c r="BI82" s="21">
        <v>0</v>
      </c>
      <c r="BJ82" s="22">
        <v>11.313211317800002</v>
      </c>
      <c r="BK82" s="23">
        <f t="shared" si="13"/>
        <v>433.5662589317572</v>
      </c>
    </row>
    <row r="83" spans="1:63" ht="15">
      <c r="A83" s="19"/>
      <c r="B83" s="7" t="s">
        <v>146</v>
      </c>
      <c r="C83" s="20">
        <v>0</v>
      </c>
      <c r="D83" s="21">
        <v>0.6180717627666669</v>
      </c>
      <c r="E83" s="21">
        <v>0</v>
      </c>
      <c r="F83" s="21">
        <v>0</v>
      </c>
      <c r="G83" s="22">
        <v>0</v>
      </c>
      <c r="H83" s="20">
        <v>19.139029122333337</v>
      </c>
      <c r="I83" s="21">
        <v>51.67620493796666</v>
      </c>
      <c r="J83" s="21">
        <v>0</v>
      </c>
      <c r="K83" s="21">
        <v>0</v>
      </c>
      <c r="L83" s="22">
        <v>48.72672184059999</v>
      </c>
      <c r="M83" s="20">
        <v>0</v>
      </c>
      <c r="N83" s="21">
        <v>0</v>
      </c>
      <c r="O83" s="21">
        <v>0</v>
      </c>
      <c r="P83" s="21">
        <v>0</v>
      </c>
      <c r="Q83" s="22">
        <v>0</v>
      </c>
      <c r="R83" s="20">
        <v>9.1600998278</v>
      </c>
      <c r="S83" s="21">
        <v>0.5638541126666664</v>
      </c>
      <c r="T83" s="21">
        <v>0</v>
      </c>
      <c r="U83" s="21">
        <v>0</v>
      </c>
      <c r="V83" s="22">
        <v>5.896517154666666</v>
      </c>
      <c r="W83" s="20">
        <v>0</v>
      </c>
      <c r="X83" s="21">
        <v>0</v>
      </c>
      <c r="Y83" s="21">
        <v>0</v>
      </c>
      <c r="Z83" s="21">
        <v>0</v>
      </c>
      <c r="AA83" s="22">
        <v>0</v>
      </c>
      <c r="AB83" s="20">
        <v>0</v>
      </c>
      <c r="AC83" s="21">
        <v>0</v>
      </c>
      <c r="AD83" s="21">
        <v>0</v>
      </c>
      <c r="AE83" s="21">
        <v>0</v>
      </c>
      <c r="AF83" s="22">
        <v>0</v>
      </c>
      <c r="AG83" s="20">
        <v>0</v>
      </c>
      <c r="AH83" s="21">
        <v>0</v>
      </c>
      <c r="AI83" s="21">
        <v>0</v>
      </c>
      <c r="AJ83" s="21">
        <v>0</v>
      </c>
      <c r="AK83" s="22">
        <v>0</v>
      </c>
      <c r="AL83" s="20">
        <v>0</v>
      </c>
      <c r="AM83" s="21">
        <v>0</v>
      </c>
      <c r="AN83" s="21">
        <v>0</v>
      </c>
      <c r="AO83" s="21">
        <v>0</v>
      </c>
      <c r="AP83" s="22">
        <v>0</v>
      </c>
      <c r="AQ83" s="20">
        <v>0</v>
      </c>
      <c r="AR83" s="21">
        <v>0</v>
      </c>
      <c r="AS83" s="21">
        <v>0</v>
      </c>
      <c r="AT83" s="21">
        <v>0</v>
      </c>
      <c r="AU83" s="22">
        <v>0</v>
      </c>
      <c r="AV83" s="20">
        <v>11.579931681033331</v>
      </c>
      <c r="AW83" s="21">
        <v>17.316201080054974</v>
      </c>
      <c r="AX83" s="21">
        <v>0</v>
      </c>
      <c r="AY83" s="21">
        <v>0</v>
      </c>
      <c r="AZ83" s="22">
        <v>22.904467707533335</v>
      </c>
      <c r="BA83" s="20">
        <v>0</v>
      </c>
      <c r="BB83" s="21">
        <v>0</v>
      </c>
      <c r="BC83" s="21">
        <v>0</v>
      </c>
      <c r="BD83" s="21">
        <v>0</v>
      </c>
      <c r="BE83" s="22">
        <v>0</v>
      </c>
      <c r="BF83" s="20">
        <v>4.030568723633334</v>
      </c>
      <c r="BG83" s="21">
        <v>0.8716403951666668</v>
      </c>
      <c r="BH83" s="21">
        <v>0</v>
      </c>
      <c r="BI83" s="21">
        <v>0</v>
      </c>
      <c r="BJ83" s="22">
        <v>1.7159624910999998</v>
      </c>
      <c r="BK83" s="23">
        <f t="shared" si="13"/>
        <v>194.19927083732165</v>
      </c>
    </row>
    <row r="84" spans="1:63" ht="15">
      <c r="A84" s="19"/>
      <c r="B84" s="7" t="s">
        <v>127</v>
      </c>
      <c r="C84" s="20">
        <v>0</v>
      </c>
      <c r="D84" s="21">
        <v>7.3775509531</v>
      </c>
      <c r="E84" s="21">
        <v>0</v>
      </c>
      <c r="F84" s="21">
        <v>0</v>
      </c>
      <c r="G84" s="22">
        <v>0</v>
      </c>
      <c r="H84" s="20">
        <v>415.77400049526665</v>
      </c>
      <c r="I84" s="21">
        <v>76.67657122863335</v>
      </c>
      <c r="J84" s="21">
        <v>0</v>
      </c>
      <c r="K84" s="21">
        <v>0</v>
      </c>
      <c r="L84" s="22">
        <v>315.2256222817</v>
      </c>
      <c r="M84" s="20">
        <v>0</v>
      </c>
      <c r="N84" s="21">
        <v>0</v>
      </c>
      <c r="O84" s="21">
        <v>0</v>
      </c>
      <c r="P84" s="21">
        <v>0</v>
      </c>
      <c r="Q84" s="22">
        <v>0</v>
      </c>
      <c r="R84" s="20">
        <v>227.8334888797</v>
      </c>
      <c r="S84" s="21">
        <v>24.8192701127</v>
      </c>
      <c r="T84" s="21">
        <v>0</v>
      </c>
      <c r="U84" s="21">
        <v>0</v>
      </c>
      <c r="V84" s="22">
        <v>48.391585521266656</v>
      </c>
      <c r="W84" s="20">
        <v>0</v>
      </c>
      <c r="X84" s="21">
        <v>0</v>
      </c>
      <c r="Y84" s="21">
        <v>0</v>
      </c>
      <c r="Z84" s="21">
        <v>0</v>
      </c>
      <c r="AA84" s="22">
        <v>0</v>
      </c>
      <c r="AB84" s="20">
        <v>0</v>
      </c>
      <c r="AC84" s="21">
        <v>0</v>
      </c>
      <c r="AD84" s="21">
        <v>0</v>
      </c>
      <c r="AE84" s="21">
        <v>0</v>
      </c>
      <c r="AF84" s="22">
        <v>0</v>
      </c>
      <c r="AG84" s="20">
        <v>0</v>
      </c>
      <c r="AH84" s="21">
        <v>0</v>
      </c>
      <c r="AI84" s="21">
        <v>0</v>
      </c>
      <c r="AJ84" s="21">
        <v>0</v>
      </c>
      <c r="AK84" s="22">
        <v>0</v>
      </c>
      <c r="AL84" s="20">
        <v>0</v>
      </c>
      <c r="AM84" s="21">
        <v>0</v>
      </c>
      <c r="AN84" s="21">
        <v>0</v>
      </c>
      <c r="AO84" s="21">
        <v>0</v>
      </c>
      <c r="AP84" s="22">
        <v>0</v>
      </c>
      <c r="AQ84" s="20">
        <v>0</v>
      </c>
      <c r="AR84" s="21">
        <v>0</v>
      </c>
      <c r="AS84" s="21">
        <v>0</v>
      </c>
      <c r="AT84" s="21">
        <v>0</v>
      </c>
      <c r="AU84" s="22">
        <v>0</v>
      </c>
      <c r="AV84" s="20">
        <v>1257.646147068167</v>
      </c>
      <c r="AW84" s="21">
        <v>199.95883349221802</v>
      </c>
      <c r="AX84" s="21">
        <v>0.20227943033333332</v>
      </c>
      <c r="AY84" s="21">
        <v>0</v>
      </c>
      <c r="AZ84" s="22">
        <v>1222.3747443650334</v>
      </c>
      <c r="BA84" s="20">
        <v>0</v>
      </c>
      <c r="BB84" s="21">
        <v>0</v>
      </c>
      <c r="BC84" s="21">
        <v>0</v>
      </c>
      <c r="BD84" s="21">
        <v>0</v>
      </c>
      <c r="BE84" s="22">
        <v>0</v>
      </c>
      <c r="BF84" s="20">
        <v>567.7071203118003</v>
      </c>
      <c r="BG84" s="21">
        <v>45.21031586516668</v>
      </c>
      <c r="BH84" s="21">
        <v>0.04996772363333332</v>
      </c>
      <c r="BI84" s="21">
        <v>0</v>
      </c>
      <c r="BJ84" s="22">
        <v>158.46035477709998</v>
      </c>
      <c r="BK84" s="23">
        <f t="shared" si="13"/>
        <v>4567.70785250582</v>
      </c>
    </row>
    <row r="85" spans="1:63" ht="15">
      <c r="A85" s="19"/>
      <c r="B85" s="7" t="s">
        <v>128</v>
      </c>
      <c r="C85" s="20">
        <v>0</v>
      </c>
      <c r="D85" s="21">
        <v>2.926971042833334</v>
      </c>
      <c r="E85" s="21">
        <v>0</v>
      </c>
      <c r="F85" s="21">
        <v>0</v>
      </c>
      <c r="G85" s="22">
        <v>0</v>
      </c>
      <c r="H85" s="20">
        <v>71.72170360163335</v>
      </c>
      <c r="I85" s="21">
        <v>2.300862092566667</v>
      </c>
      <c r="J85" s="21">
        <v>0</v>
      </c>
      <c r="K85" s="21">
        <v>0</v>
      </c>
      <c r="L85" s="22">
        <v>26.3382059757</v>
      </c>
      <c r="M85" s="20">
        <v>0</v>
      </c>
      <c r="N85" s="21">
        <v>0</v>
      </c>
      <c r="O85" s="21">
        <v>0</v>
      </c>
      <c r="P85" s="21">
        <v>0</v>
      </c>
      <c r="Q85" s="22">
        <v>0</v>
      </c>
      <c r="R85" s="20">
        <v>31.908437467866662</v>
      </c>
      <c r="S85" s="21">
        <v>6.712893516833333</v>
      </c>
      <c r="T85" s="21">
        <v>0</v>
      </c>
      <c r="U85" s="21">
        <v>0</v>
      </c>
      <c r="V85" s="22">
        <v>13.557134704066664</v>
      </c>
      <c r="W85" s="20">
        <v>0</v>
      </c>
      <c r="X85" s="21">
        <v>0</v>
      </c>
      <c r="Y85" s="21">
        <v>0</v>
      </c>
      <c r="Z85" s="21">
        <v>0</v>
      </c>
      <c r="AA85" s="22">
        <v>0</v>
      </c>
      <c r="AB85" s="20">
        <v>0</v>
      </c>
      <c r="AC85" s="21">
        <v>0</v>
      </c>
      <c r="AD85" s="21">
        <v>0</v>
      </c>
      <c r="AE85" s="21">
        <v>0</v>
      </c>
      <c r="AF85" s="22">
        <v>0</v>
      </c>
      <c r="AG85" s="20">
        <v>0</v>
      </c>
      <c r="AH85" s="21">
        <v>0</v>
      </c>
      <c r="AI85" s="21">
        <v>0</v>
      </c>
      <c r="AJ85" s="21">
        <v>0</v>
      </c>
      <c r="AK85" s="22">
        <v>0</v>
      </c>
      <c r="AL85" s="20">
        <v>0</v>
      </c>
      <c r="AM85" s="21">
        <v>0</v>
      </c>
      <c r="AN85" s="21">
        <v>0</v>
      </c>
      <c r="AO85" s="21">
        <v>0</v>
      </c>
      <c r="AP85" s="22">
        <v>0</v>
      </c>
      <c r="AQ85" s="20">
        <v>0</v>
      </c>
      <c r="AR85" s="21">
        <v>0</v>
      </c>
      <c r="AS85" s="21">
        <v>0</v>
      </c>
      <c r="AT85" s="21">
        <v>0</v>
      </c>
      <c r="AU85" s="22">
        <v>0</v>
      </c>
      <c r="AV85" s="20">
        <v>894.4435139513339</v>
      </c>
      <c r="AW85" s="21">
        <v>59.91388486700835</v>
      </c>
      <c r="AX85" s="21">
        <v>0</v>
      </c>
      <c r="AY85" s="21">
        <v>0</v>
      </c>
      <c r="AZ85" s="22">
        <v>244.7826222598334</v>
      </c>
      <c r="BA85" s="20">
        <v>0</v>
      </c>
      <c r="BB85" s="21">
        <v>0</v>
      </c>
      <c r="BC85" s="21">
        <v>0</v>
      </c>
      <c r="BD85" s="21">
        <v>0</v>
      </c>
      <c r="BE85" s="22">
        <v>0</v>
      </c>
      <c r="BF85" s="20">
        <v>407.01702579510027</v>
      </c>
      <c r="BG85" s="21">
        <v>26.58236162913334</v>
      </c>
      <c r="BH85" s="21">
        <v>0</v>
      </c>
      <c r="BI85" s="21">
        <v>0</v>
      </c>
      <c r="BJ85" s="22">
        <v>64.10892115113336</v>
      </c>
      <c r="BK85" s="23">
        <f t="shared" si="13"/>
        <v>1852.3145380550427</v>
      </c>
    </row>
    <row r="86" spans="1:63" ht="15">
      <c r="A86" s="19"/>
      <c r="B86" s="7" t="s">
        <v>129</v>
      </c>
      <c r="C86" s="20">
        <v>0</v>
      </c>
      <c r="D86" s="21">
        <v>1.1708620538666668</v>
      </c>
      <c r="E86" s="21">
        <v>0</v>
      </c>
      <c r="F86" s="21">
        <v>0</v>
      </c>
      <c r="G86" s="22">
        <v>0</v>
      </c>
      <c r="H86" s="20">
        <v>4.028371306333335</v>
      </c>
      <c r="I86" s="21">
        <v>0.05875896753333332</v>
      </c>
      <c r="J86" s="21">
        <v>0</v>
      </c>
      <c r="K86" s="21">
        <v>0</v>
      </c>
      <c r="L86" s="22">
        <v>3.5881646288333324</v>
      </c>
      <c r="M86" s="20">
        <v>0</v>
      </c>
      <c r="N86" s="21">
        <v>0</v>
      </c>
      <c r="O86" s="21">
        <v>0</v>
      </c>
      <c r="P86" s="21">
        <v>0</v>
      </c>
      <c r="Q86" s="22">
        <v>0</v>
      </c>
      <c r="R86" s="20">
        <v>1.3737489937666667</v>
      </c>
      <c r="S86" s="21">
        <v>0.7235427065333336</v>
      </c>
      <c r="T86" s="21">
        <v>0</v>
      </c>
      <c r="U86" s="21">
        <v>0</v>
      </c>
      <c r="V86" s="22">
        <v>0.4499175411666667</v>
      </c>
      <c r="W86" s="20">
        <v>0</v>
      </c>
      <c r="X86" s="21">
        <v>0</v>
      </c>
      <c r="Y86" s="21">
        <v>0</v>
      </c>
      <c r="Z86" s="21">
        <v>0</v>
      </c>
      <c r="AA86" s="22">
        <v>0</v>
      </c>
      <c r="AB86" s="20">
        <v>0</v>
      </c>
      <c r="AC86" s="21">
        <v>0</v>
      </c>
      <c r="AD86" s="21">
        <v>0</v>
      </c>
      <c r="AE86" s="21">
        <v>0</v>
      </c>
      <c r="AF86" s="22">
        <v>0</v>
      </c>
      <c r="AG86" s="20">
        <v>0</v>
      </c>
      <c r="AH86" s="21">
        <v>0</v>
      </c>
      <c r="AI86" s="21">
        <v>0</v>
      </c>
      <c r="AJ86" s="21">
        <v>0</v>
      </c>
      <c r="AK86" s="22">
        <v>0</v>
      </c>
      <c r="AL86" s="20">
        <v>0</v>
      </c>
      <c r="AM86" s="21">
        <v>0</v>
      </c>
      <c r="AN86" s="21">
        <v>0</v>
      </c>
      <c r="AO86" s="21">
        <v>0</v>
      </c>
      <c r="AP86" s="22">
        <v>0</v>
      </c>
      <c r="AQ86" s="20">
        <v>0</v>
      </c>
      <c r="AR86" s="21">
        <v>0</v>
      </c>
      <c r="AS86" s="21">
        <v>0</v>
      </c>
      <c r="AT86" s="21">
        <v>0</v>
      </c>
      <c r="AU86" s="22">
        <v>0</v>
      </c>
      <c r="AV86" s="20">
        <v>14.0162957574</v>
      </c>
      <c r="AW86" s="21">
        <v>0.18500523207694392</v>
      </c>
      <c r="AX86" s="21">
        <v>0</v>
      </c>
      <c r="AY86" s="21">
        <v>0</v>
      </c>
      <c r="AZ86" s="22">
        <v>2.7279487459666667</v>
      </c>
      <c r="BA86" s="20">
        <v>0</v>
      </c>
      <c r="BB86" s="21">
        <v>0</v>
      </c>
      <c r="BC86" s="21">
        <v>0</v>
      </c>
      <c r="BD86" s="21">
        <v>0</v>
      </c>
      <c r="BE86" s="22">
        <v>0</v>
      </c>
      <c r="BF86" s="20">
        <v>5.088922578966667</v>
      </c>
      <c r="BG86" s="21">
        <v>0.0327667941</v>
      </c>
      <c r="BH86" s="21">
        <v>0</v>
      </c>
      <c r="BI86" s="21">
        <v>0</v>
      </c>
      <c r="BJ86" s="22">
        <v>0.5617969668333334</v>
      </c>
      <c r="BK86" s="23">
        <f t="shared" si="13"/>
        <v>34.006102273376946</v>
      </c>
    </row>
    <row r="87" spans="1:63" ht="15">
      <c r="A87" s="19"/>
      <c r="B87" s="7" t="s">
        <v>130</v>
      </c>
      <c r="C87" s="20">
        <v>0</v>
      </c>
      <c r="D87" s="21">
        <v>3.7404488219</v>
      </c>
      <c r="E87" s="21">
        <v>0</v>
      </c>
      <c r="F87" s="21">
        <v>0</v>
      </c>
      <c r="G87" s="22">
        <v>0</v>
      </c>
      <c r="H87" s="20">
        <v>34.022236356633336</v>
      </c>
      <c r="I87" s="21">
        <v>0</v>
      </c>
      <c r="J87" s="21">
        <v>0</v>
      </c>
      <c r="K87" s="21">
        <v>0</v>
      </c>
      <c r="L87" s="22">
        <v>12.194772608833329</v>
      </c>
      <c r="M87" s="20">
        <v>0</v>
      </c>
      <c r="N87" s="21">
        <v>0</v>
      </c>
      <c r="O87" s="21">
        <v>0</v>
      </c>
      <c r="P87" s="21">
        <v>0</v>
      </c>
      <c r="Q87" s="22">
        <v>0</v>
      </c>
      <c r="R87" s="20">
        <v>23.732668256400007</v>
      </c>
      <c r="S87" s="21">
        <v>0</v>
      </c>
      <c r="T87" s="21">
        <v>0</v>
      </c>
      <c r="U87" s="21">
        <v>0</v>
      </c>
      <c r="V87" s="22">
        <v>2.1296345230666667</v>
      </c>
      <c r="W87" s="20">
        <v>0</v>
      </c>
      <c r="X87" s="21">
        <v>0</v>
      </c>
      <c r="Y87" s="21">
        <v>0</v>
      </c>
      <c r="Z87" s="21">
        <v>0</v>
      </c>
      <c r="AA87" s="22">
        <v>0</v>
      </c>
      <c r="AB87" s="20">
        <v>0</v>
      </c>
      <c r="AC87" s="21">
        <v>0</v>
      </c>
      <c r="AD87" s="21">
        <v>0</v>
      </c>
      <c r="AE87" s="21">
        <v>0</v>
      </c>
      <c r="AF87" s="22">
        <v>0</v>
      </c>
      <c r="AG87" s="20">
        <v>0</v>
      </c>
      <c r="AH87" s="21">
        <v>0</v>
      </c>
      <c r="AI87" s="21">
        <v>0</v>
      </c>
      <c r="AJ87" s="21">
        <v>0</v>
      </c>
      <c r="AK87" s="22">
        <v>0</v>
      </c>
      <c r="AL87" s="20">
        <v>0</v>
      </c>
      <c r="AM87" s="21">
        <v>0</v>
      </c>
      <c r="AN87" s="21">
        <v>0</v>
      </c>
      <c r="AO87" s="21">
        <v>0</v>
      </c>
      <c r="AP87" s="22">
        <v>0</v>
      </c>
      <c r="AQ87" s="20">
        <v>0</v>
      </c>
      <c r="AR87" s="21">
        <v>0</v>
      </c>
      <c r="AS87" s="21">
        <v>0</v>
      </c>
      <c r="AT87" s="21">
        <v>0</v>
      </c>
      <c r="AU87" s="22">
        <v>0</v>
      </c>
      <c r="AV87" s="20">
        <v>1053.3030588567337</v>
      </c>
      <c r="AW87" s="21">
        <v>0.02258068083333334</v>
      </c>
      <c r="AX87" s="21">
        <v>0</v>
      </c>
      <c r="AY87" s="21">
        <v>0</v>
      </c>
      <c r="AZ87" s="22">
        <v>247.17978854220004</v>
      </c>
      <c r="BA87" s="20">
        <v>0</v>
      </c>
      <c r="BB87" s="21">
        <v>0</v>
      </c>
      <c r="BC87" s="21">
        <v>0</v>
      </c>
      <c r="BD87" s="21">
        <v>0</v>
      </c>
      <c r="BE87" s="22">
        <v>0</v>
      </c>
      <c r="BF87" s="20">
        <v>846.0815809633333</v>
      </c>
      <c r="BG87" s="21">
        <v>0.05762043010000001</v>
      </c>
      <c r="BH87" s="21">
        <v>0</v>
      </c>
      <c r="BI87" s="21">
        <v>0</v>
      </c>
      <c r="BJ87" s="22">
        <v>149.31912117903332</v>
      </c>
      <c r="BK87" s="23">
        <f t="shared" si="13"/>
        <v>2371.783511219067</v>
      </c>
    </row>
    <row r="88" spans="1:63" ht="15">
      <c r="A88" s="19"/>
      <c r="B88" s="7" t="s">
        <v>131</v>
      </c>
      <c r="C88" s="20">
        <v>0</v>
      </c>
      <c r="D88" s="21">
        <v>32.88621268229999</v>
      </c>
      <c r="E88" s="21">
        <v>0</v>
      </c>
      <c r="F88" s="21">
        <v>0</v>
      </c>
      <c r="G88" s="22">
        <v>0</v>
      </c>
      <c r="H88" s="20">
        <v>2004.5556574059672</v>
      </c>
      <c r="I88" s="21">
        <v>209.71249148943335</v>
      </c>
      <c r="J88" s="21">
        <v>0</v>
      </c>
      <c r="K88" s="21">
        <v>0</v>
      </c>
      <c r="L88" s="22">
        <v>948.4154965414001</v>
      </c>
      <c r="M88" s="20">
        <v>0</v>
      </c>
      <c r="N88" s="21">
        <v>0</v>
      </c>
      <c r="O88" s="21">
        <v>0</v>
      </c>
      <c r="P88" s="21">
        <v>0</v>
      </c>
      <c r="Q88" s="22">
        <v>0</v>
      </c>
      <c r="R88" s="20">
        <v>1288.6477076705332</v>
      </c>
      <c r="S88" s="21">
        <v>34.39979874909999</v>
      </c>
      <c r="T88" s="21">
        <v>0</v>
      </c>
      <c r="U88" s="21">
        <v>0</v>
      </c>
      <c r="V88" s="22">
        <v>211.72083080666664</v>
      </c>
      <c r="W88" s="20">
        <v>0</v>
      </c>
      <c r="X88" s="21">
        <v>0</v>
      </c>
      <c r="Y88" s="21">
        <v>0</v>
      </c>
      <c r="Z88" s="21">
        <v>0</v>
      </c>
      <c r="AA88" s="22">
        <v>0</v>
      </c>
      <c r="AB88" s="20">
        <v>0</v>
      </c>
      <c r="AC88" s="21">
        <v>0</v>
      </c>
      <c r="AD88" s="21">
        <v>0</v>
      </c>
      <c r="AE88" s="21">
        <v>0</v>
      </c>
      <c r="AF88" s="22">
        <v>0</v>
      </c>
      <c r="AG88" s="20">
        <v>0</v>
      </c>
      <c r="AH88" s="21">
        <v>0</v>
      </c>
      <c r="AI88" s="21">
        <v>0</v>
      </c>
      <c r="AJ88" s="21">
        <v>0</v>
      </c>
      <c r="AK88" s="22">
        <v>0</v>
      </c>
      <c r="AL88" s="20">
        <v>0</v>
      </c>
      <c r="AM88" s="21">
        <v>0</v>
      </c>
      <c r="AN88" s="21">
        <v>0</v>
      </c>
      <c r="AO88" s="21">
        <v>0</v>
      </c>
      <c r="AP88" s="22">
        <v>0</v>
      </c>
      <c r="AQ88" s="20">
        <v>0</v>
      </c>
      <c r="AR88" s="21">
        <v>0</v>
      </c>
      <c r="AS88" s="21">
        <v>0</v>
      </c>
      <c r="AT88" s="21">
        <v>0</v>
      </c>
      <c r="AU88" s="22">
        <v>0</v>
      </c>
      <c r="AV88" s="20">
        <v>7957.623594106362</v>
      </c>
      <c r="AW88" s="21">
        <v>402.9104802826138</v>
      </c>
      <c r="AX88" s="21">
        <v>0.6182123443333333</v>
      </c>
      <c r="AY88" s="21">
        <v>0</v>
      </c>
      <c r="AZ88" s="22">
        <v>2455.260183396966</v>
      </c>
      <c r="BA88" s="20">
        <v>0</v>
      </c>
      <c r="BB88" s="21">
        <v>0</v>
      </c>
      <c r="BC88" s="21">
        <v>0</v>
      </c>
      <c r="BD88" s="21">
        <v>0</v>
      </c>
      <c r="BE88" s="22">
        <v>0</v>
      </c>
      <c r="BF88" s="20">
        <v>5750.803067505765</v>
      </c>
      <c r="BG88" s="21">
        <v>176.7707447391334</v>
      </c>
      <c r="BH88" s="21">
        <v>0.073417973</v>
      </c>
      <c r="BI88" s="21">
        <v>0</v>
      </c>
      <c r="BJ88" s="22">
        <v>787.3711861603335</v>
      </c>
      <c r="BK88" s="23">
        <f t="shared" si="13"/>
        <v>22261.769081853905</v>
      </c>
    </row>
    <row r="89" spans="1:63" ht="15">
      <c r="A89" s="19"/>
      <c r="B89" s="7" t="s">
        <v>132</v>
      </c>
      <c r="C89" s="20">
        <v>0</v>
      </c>
      <c r="D89" s="21">
        <v>7.179410102266668</v>
      </c>
      <c r="E89" s="21">
        <v>0</v>
      </c>
      <c r="F89" s="21">
        <v>0</v>
      </c>
      <c r="G89" s="22">
        <v>0</v>
      </c>
      <c r="H89" s="20">
        <v>207.14332179536666</v>
      </c>
      <c r="I89" s="21">
        <v>34.01434791450001</v>
      </c>
      <c r="J89" s="21">
        <v>0</v>
      </c>
      <c r="K89" s="21">
        <v>0</v>
      </c>
      <c r="L89" s="22">
        <v>84.28034405086665</v>
      </c>
      <c r="M89" s="20">
        <v>0</v>
      </c>
      <c r="N89" s="21">
        <v>0</v>
      </c>
      <c r="O89" s="21">
        <v>0</v>
      </c>
      <c r="P89" s="21">
        <v>0</v>
      </c>
      <c r="Q89" s="22">
        <v>0</v>
      </c>
      <c r="R89" s="20">
        <v>93.06797809610005</v>
      </c>
      <c r="S89" s="21">
        <v>22.403886772333333</v>
      </c>
      <c r="T89" s="21">
        <v>0</v>
      </c>
      <c r="U89" s="21">
        <v>0</v>
      </c>
      <c r="V89" s="22">
        <v>12.8260257093</v>
      </c>
      <c r="W89" s="20">
        <v>0</v>
      </c>
      <c r="X89" s="21">
        <v>0</v>
      </c>
      <c r="Y89" s="21">
        <v>0</v>
      </c>
      <c r="Z89" s="21">
        <v>0</v>
      </c>
      <c r="AA89" s="22">
        <v>0</v>
      </c>
      <c r="AB89" s="20">
        <v>0</v>
      </c>
      <c r="AC89" s="21">
        <v>0</v>
      </c>
      <c r="AD89" s="21">
        <v>0</v>
      </c>
      <c r="AE89" s="21">
        <v>0</v>
      </c>
      <c r="AF89" s="22">
        <v>0</v>
      </c>
      <c r="AG89" s="20">
        <v>0</v>
      </c>
      <c r="AH89" s="21">
        <v>0</v>
      </c>
      <c r="AI89" s="21">
        <v>0</v>
      </c>
      <c r="AJ89" s="21">
        <v>0</v>
      </c>
      <c r="AK89" s="22">
        <v>0</v>
      </c>
      <c r="AL89" s="20">
        <v>0</v>
      </c>
      <c r="AM89" s="21">
        <v>0</v>
      </c>
      <c r="AN89" s="21">
        <v>0</v>
      </c>
      <c r="AO89" s="21">
        <v>0</v>
      </c>
      <c r="AP89" s="22">
        <v>0</v>
      </c>
      <c r="AQ89" s="20">
        <v>0</v>
      </c>
      <c r="AR89" s="21">
        <v>0</v>
      </c>
      <c r="AS89" s="21">
        <v>0</v>
      </c>
      <c r="AT89" s="21">
        <v>0</v>
      </c>
      <c r="AU89" s="22">
        <v>0</v>
      </c>
      <c r="AV89" s="20">
        <v>2097.3426940747663</v>
      </c>
      <c r="AW89" s="21">
        <v>95.74664639115801</v>
      </c>
      <c r="AX89" s="21">
        <v>0</v>
      </c>
      <c r="AY89" s="21">
        <v>0</v>
      </c>
      <c r="AZ89" s="22">
        <v>685.8087713669335</v>
      </c>
      <c r="BA89" s="20">
        <v>0</v>
      </c>
      <c r="BB89" s="21">
        <v>0</v>
      </c>
      <c r="BC89" s="21">
        <v>0</v>
      </c>
      <c r="BD89" s="21">
        <v>0</v>
      </c>
      <c r="BE89" s="22">
        <v>0</v>
      </c>
      <c r="BF89" s="20">
        <v>1214.4996506048003</v>
      </c>
      <c r="BG89" s="21">
        <v>28.173732627166668</v>
      </c>
      <c r="BH89" s="21">
        <v>0.016021143799999995</v>
      </c>
      <c r="BI89" s="21">
        <v>0</v>
      </c>
      <c r="BJ89" s="22">
        <v>159.21226000633334</v>
      </c>
      <c r="BK89" s="23">
        <f t="shared" si="13"/>
        <v>4741.715090655691</v>
      </c>
    </row>
    <row r="90" spans="1:63" ht="15">
      <c r="A90" s="19"/>
      <c r="B90" s="7" t="s">
        <v>163</v>
      </c>
      <c r="C90" s="20">
        <v>0</v>
      </c>
      <c r="D90" s="21">
        <v>0.12164931346666666</v>
      </c>
      <c r="E90" s="21">
        <v>0</v>
      </c>
      <c r="F90" s="21">
        <v>0</v>
      </c>
      <c r="G90" s="22">
        <v>0</v>
      </c>
      <c r="H90" s="20">
        <v>78.16814290643333</v>
      </c>
      <c r="I90" s="21">
        <v>45.56190163856668</v>
      </c>
      <c r="J90" s="21">
        <v>0</v>
      </c>
      <c r="K90" s="21">
        <v>0</v>
      </c>
      <c r="L90" s="22">
        <v>71.29999143163334</v>
      </c>
      <c r="M90" s="20">
        <v>0</v>
      </c>
      <c r="N90" s="21">
        <v>0</v>
      </c>
      <c r="O90" s="21">
        <v>0</v>
      </c>
      <c r="P90" s="21">
        <v>0</v>
      </c>
      <c r="Q90" s="22">
        <v>0</v>
      </c>
      <c r="R90" s="20">
        <v>43.315353094699994</v>
      </c>
      <c r="S90" s="21">
        <v>11.335422022400001</v>
      </c>
      <c r="T90" s="21">
        <v>0</v>
      </c>
      <c r="U90" s="21">
        <v>0</v>
      </c>
      <c r="V90" s="22">
        <v>10.8429778439</v>
      </c>
      <c r="W90" s="20">
        <v>0</v>
      </c>
      <c r="X90" s="21">
        <v>0</v>
      </c>
      <c r="Y90" s="21">
        <v>0</v>
      </c>
      <c r="Z90" s="21">
        <v>0</v>
      </c>
      <c r="AA90" s="22">
        <v>0</v>
      </c>
      <c r="AB90" s="20">
        <v>0</v>
      </c>
      <c r="AC90" s="21">
        <v>0</v>
      </c>
      <c r="AD90" s="21">
        <v>0</v>
      </c>
      <c r="AE90" s="21">
        <v>0</v>
      </c>
      <c r="AF90" s="22">
        <v>0</v>
      </c>
      <c r="AG90" s="20">
        <v>0</v>
      </c>
      <c r="AH90" s="21">
        <v>0</v>
      </c>
      <c r="AI90" s="21">
        <v>0</v>
      </c>
      <c r="AJ90" s="21">
        <v>0</v>
      </c>
      <c r="AK90" s="22">
        <v>0</v>
      </c>
      <c r="AL90" s="20">
        <v>0</v>
      </c>
      <c r="AM90" s="21">
        <v>0</v>
      </c>
      <c r="AN90" s="21">
        <v>0</v>
      </c>
      <c r="AO90" s="21">
        <v>0</v>
      </c>
      <c r="AP90" s="22">
        <v>0</v>
      </c>
      <c r="AQ90" s="20">
        <v>0</v>
      </c>
      <c r="AR90" s="21">
        <v>0</v>
      </c>
      <c r="AS90" s="21">
        <v>0</v>
      </c>
      <c r="AT90" s="21">
        <v>0</v>
      </c>
      <c r="AU90" s="22">
        <v>0</v>
      </c>
      <c r="AV90" s="20">
        <v>20.969710559066666</v>
      </c>
      <c r="AW90" s="21">
        <v>7.232782158116297</v>
      </c>
      <c r="AX90" s="21">
        <v>0</v>
      </c>
      <c r="AY90" s="21">
        <v>0</v>
      </c>
      <c r="AZ90" s="22">
        <v>30.445211947200008</v>
      </c>
      <c r="BA90" s="20">
        <v>0</v>
      </c>
      <c r="BB90" s="21">
        <v>0</v>
      </c>
      <c r="BC90" s="21">
        <v>0</v>
      </c>
      <c r="BD90" s="21">
        <v>0</v>
      </c>
      <c r="BE90" s="22">
        <v>0</v>
      </c>
      <c r="BF90" s="20">
        <v>8.591428563333338</v>
      </c>
      <c r="BG90" s="21">
        <v>0.3574202197</v>
      </c>
      <c r="BH90" s="21">
        <v>0</v>
      </c>
      <c r="BI90" s="21">
        <v>0</v>
      </c>
      <c r="BJ90" s="22">
        <v>3.0690614572333326</v>
      </c>
      <c r="BK90" s="23">
        <f t="shared" si="13"/>
        <v>331.3110531557496</v>
      </c>
    </row>
    <row r="91" spans="1:63" ht="15">
      <c r="A91" s="19"/>
      <c r="B91" s="7" t="s">
        <v>148</v>
      </c>
      <c r="C91" s="20">
        <v>0</v>
      </c>
      <c r="D91" s="21">
        <v>3.4808440000000003</v>
      </c>
      <c r="E91" s="21">
        <v>0</v>
      </c>
      <c r="F91" s="21">
        <v>0</v>
      </c>
      <c r="G91" s="22">
        <v>0</v>
      </c>
      <c r="H91" s="20">
        <v>88.48180720883335</v>
      </c>
      <c r="I91" s="21">
        <v>14.250000344266667</v>
      </c>
      <c r="J91" s="21">
        <v>0</v>
      </c>
      <c r="K91" s="21">
        <v>0</v>
      </c>
      <c r="L91" s="22">
        <v>78.26269317176663</v>
      </c>
      <c r="M91" s="20">
        <v>0</v>
      </c>
      <c r="N91" s="21">
        <v>0</v>
      </c>
      <c r="O91" s="21">
        <v>0</v>
      </c>
      <c r="P91" s="21">
        <v>0</v>
      </c>
      <c r="Q91" s="22">
        <v>0</v>
      </c>
      <c r="R91" s="20">
        <v>49.461403224166666</v>
      </c>
      <c r="S91" s="21">
        <v>1.2588868680666665</v>
      </c>
      <c r="T91" s="21">
        <v>0</v>
      </c>
      <c r="U91" s="21">
        <v>0</v>
      </c>
      <c r="V91" s="22">
        <v>8.0603276399</v>
      </c>
      <c r="W91" s="20">
        <v>0</v>
      </c>
      <c r="X91" s="21">
        <v>0</v>
      </c>
      <c r="Y91" s="21">
        <v>0</v>
      </c>
      <c r="Z91" s="21">
        <v>0</v>
      </c>
      <c r="AA91" s="22">
        <v>0</v>
      </c>
      <c r="AB91" s="20">
        <v>0</v>
      </c>
      <c r="AC91" s="21">
        <v>0</v>
      </c>
      <c r="AD91" s="21">
        <v>0</v>
      </c>
      <c r="AE91" s="21">
        <v>0</v>
      </c>
      <c r="AF91" s="22">
        <v>0</v>
      </c>
      <c r="AG91" s="20">
        <v>0</v>
      </c>
      <c r="AH91" s="21">
        <v>0</v>
      </c>
      <c r="AI91" s="21">
        <v>0</v>
      </c>
      <c r="AJ91" s="21">
        <v>0</v>
      </c>
      <c r="AK91" s="22">
        <v>0</v>
      </c>
      <c r="AL91" s="20">
        <v>0</v>
      </c>
      <c r="AM91" s="21">
        <v>0</v>
      </c>
      <c r="AN91" s="21">
        <v>0</v>
      </c>
      <c r="AO91" s="21">
        <v>0</v>
      </c>
      <c r="AP91" s="22">
        <v>0</v>
      </c>
      <c r="AQ91" s="20">
        <v>0</v>
      </c>
      <c r="AR91" s="21">
        <v>0</v>
      </c>
      <c r="AS91" s="21">
        <v>0</v>
      </c>
      <c r="AT91" s="21">
        <v>0</v>
      </c>
      <c r="AU91" s="22">
        <v>0</v>
      </c>
      <c r="AV91" s="20">
        <v>77.55746935293337</v>
      </c>
      <c r="AW91" s="21">
        <v>75.80923856899543</v>
      </c>
      <c r="AX91" s="21">
        <v>0.1075756156666667</v>
      </c>
      <c r="AY91" s="21">
        <v>0</v>
      </c>
      <c r="AZ91" s="22">
        <v>75.20850727923332</v>
      </c>
      <c r="BA91" s="20">
        <v>0</v>
      </c>
      <c r="BB91" s="21">
        <v>0</v>
      </c>
      <c r="BC91" s="21">
        <v>0</v>
      </c>
      <c r="BD91" s="21">
        <v>0</v>
      </c>
      <c r="BE91" s="22">
        <v>0</v>
      </c>
      <c r="BF91" s="20">
        <v>35.29483280256666</v>
      </c>
      <c r="BG91" s="21">
        <v>2.0338426517</v>
      </c>
      <c r="BH91" s="21">
        <v>0</v>
      </c>
      <c r="BI91" s="21">
        <v>0</v>
      </c>
      <c r="BJ91" s="22">
        <v>13.348122444366664</v>
      </c>
      <c r="BK91" s="23">
        <f t="shared" si="13"/>
        <v>522.6155511724621</v>
      </c>
    </row>
    <row r="92" spans="1:63" s="28" customFormat="1" ht="15">
      <c r="A92" s="19"/>
      <c r="B92" s="8" t="s">
        <v>12</v>
      </c>
      <c r="C92" s="24">
        <f aca="true" t="shared" si="14" ref="C92:AH92">SUM(C62:C91)</f>
        <v>0</v>
      </c>
      <c r="D92" s="25">
        <f t="shared" si="14"/>
        <v>174.7125453141333</v>
      </c>
      <c r="E92" s="25">
        <f t="shared" si="14"/>
        <v>0</v>
      </c>
      <c r="F92" s="25">
        <f t="shared" si="14"/>
        <v>0</v>
      </c>
      <c r="G92" s="26">
        <f t="shared" si="14"/>
        <v>0</v>
      </c>
      <c r="H92" s="24">
        <f t="shared" si="14"/>
        <v>5319.982136497366</v>
      </c>
      <c r="I92" s="25">
        <f t="shared" si="14"/>
        <v>5306.981831679566</v>
      </c>
      <c r="J92" s="25">
        <f t="shared" si="14"/>
        <v>5.4857416971</v>
      </c>
      <c r="K92" s="25">
        <f t="shared" si="14"/>
        <v>522.1118341186999</v>
      </c>
      <c r="L92" s="26">
        <f t="shared" si="14"/>
        <v>6034.360217678068</v>
      </c>
      <c r="M92" s="24">
        <f t="shared" si="14"/>
        <v>0</v>
      </c>
      <c r="N92" s="25">
        <f t="shared" si="14"/>
        <v>0</v>
      </c>
      <c r="O92" s="25">
        <f t="shared" si="14"/>
        <v>0</v>
      </c>
      <c r="P92" s="25">
        <f t="shared" si="14"/>
        <v>0</v>
      </c>
      <c r="Q92" s="26">
        <f t="shared" si="14"/>
        <v>0</v>
      </c>
      <c r="R92" s="24">
        <f t="shared" si="14"/>
        <v>3007.216092183167</v>
      </c>
      <c r="S92" s="25">
        <f t="shared" si="14"/>
        <v>791.9660353408334</v>
      </c>
      <c r="T92" s="25">
        <f t="shared" si="14"/>
        <v>11.322585341733332</v>
      </c>
      <c r="U92" s="25">
        <f t="shared" si="14"/>
        <v>0</v>
      </c>
      <c r="V92" s="26">
        <f t="shared" si="14"/>
        <v>1065.6155260727662</v>
      </c>
      <c r="W92" s="24">
        <f t="shared" si="14"/>
        <v>0</v>
      </c>
      <c r="X92" s="25">
        <f t="shared" si="14"/>
        <v>0</v>
      </c>
      <c r="Y92" s="25">
        <f t="shared" si="14"/>
        <v>0</v>
      </c>
      <c r="Z92" s="25">
        <f t="shared" si="14"/>
        <v>0</v>
      </c>
      <c r="AA92" s="26">
        <f t="shared" si="14"/>
        <v>0</v>
      </c>
      <c r="AB92" s="24">
        <f t="shared" si="14"/>
        <v>0</v>
      </c>
      <c r="AC92" s="25">
        <f t="shared" si="14"/>
        <v>0</v>
      </c>
      <c r="AD92" s="25">
        <f t="shared" si="14"/>
        <v>0</v>
      </c>
      <c r="AE92" s="25">
        <f t="shared" si="14"/>
        <v>0</v>
      </c>
      <c r="AF92" s="26">
        <f t="shared" si="14"/>
        <v>0</v>
      </c>
      <c r="AG92" s="24">
        <f t="shared" si="14"/>
        <v>0</v>
      </c>
      <c r="AH92" s="25">
        <f t="shared" si="14"/>
        <v>0</v>
      </c>
      <c r="AI92" s="25">
        <f aca="true" t="shared" si="15" ref="AI92:BK92">SUM(AI62:AI91)</f>
        <v>0</v>
      </c>
      <c r="AJ92" s="25">
        <f t="shared" si="15"/>
        <v>0</v>
      </c>
      <c r="AK92" s="26">
        <f t="shared" si="15"/>
        <v>0</v>
      </c>
      <c r="AL92" s="24">
        <f t="shared" si="15"/>
        <v>0</v>
      </c>
      <c r="AM92" s="25">
        <f t="shared" si="15"/>
        <v>0</v>
      </c>
      <c r="AN92" s="25">
        <f t="shared" si="15"/>
        <v>0</v>
      </c>
      <c r="AO92" s="25">
        <f t="shared" si="15"/>
        <v>0</v>
      </c>
      <c r="AP92" s="26">
        <f t="shared" si="15"/>
        <v>0</v>
      </c>
      <c r="AQ92" s="24">
        <f t="shared" si="15"/>
        <v>0</v>
      </c>
      <c r="AR92" s="25">
        <f t="shared" si="15"/>
        <v>0</v>
      </c>
      <c r="AS92" s="25">
        <f t="shared" si="15"/>
        <v>0</v>
      </c>
      <c r="AT92" s="25">
        <f t="shared" si="15"/>
        <v>0</v>
      </c>
      <c r="AU92" s="26">
        <f t="shared" si="15"/>
        <v>0</v>
      </c>
      <c r="AV92" s="24">
        <f t="shared" si="15"/>
        <v>35146.46047973771</v>
      </c>
      <c r="AW92" s="25">
        <f t="shared" si="15"/>
        <v>5070.165279920388</v>
      </c>
      <c r="AX92" s="25">
        <f t="shared" si="15"/>
        <v>14.2281830002</v>
      </c>
      <c r="AY92" s="25">
        <f t="shared" si="15"/>
        <v>0</v>
      </c>
      <c r="AZ92" s="26">
        <f t="shared" si="15"/>
        <v>22036.62428983263</v>
      </c>
      <c r="BA92" s="24">
        <f t="shared" si="15"/>
        <v>0</v>
      </c>
      <c r="BB92" s="25">
        <f t="shared" si="15"/>
        <v>0</v>
      </c>
      <c r="BC92" s="25">
        <f t="shared" si="15"/>
        <v>0</v>
      </c>
      <c r="BD92" s="25">
        <f t="shared" si="15"/>
        <v>0</v>
      </c>
      <c r="BE92" s="26">
        <f t="shared" si="15"/>
        <v>0</v>
      </c>
      <c r="BF92" s="24">
        <f t="shared" si="15"/>
        <v>22187.91360420977</v>
      </c>
      <c r="BG92" s="25">
        <f t="shared" si="15"/>
        <v>1545.2524467052672</v>
      </c>
      <c r="BH92" s="25">
        <f t="shared" si="15"/>
        <v>8.879588630066666</v>
      </c>
      <c r="BI92" s="25">
        <f t="shared" si="15"/>
        <v>0</v>
      </c>
      <c r="BJ92" s="26">
        <f t="shared" si="15"/>
        <v>5972.319265041767</v>
      </c>
      <c r="BK92" s="27">
        <f t="shared" si="15"/>
        <v>114221.5976830012</v>
      </c>
    </row>
    <row r="93" spans="1:63" s="28" customFormat="1" ht="15">
      <c r="A93" s="19"/>
      <c r="B93" s="8" t="s">
        <v>23</v>
      </c>
      <c r="C93" s="24">
        <f aca="true" t="shared" si="16" ref="C93:AH93">C92+C59</f>
        <v>0</v>
      </c>
      <c r="D93" s="25">
        <f t="shared" si="16"/>
        <v>193.90766164669998</v>
      </c>
      <c r="E93" s="25">
        <f t="shared" si="16"/>
        <v>0</v>
      </c>
      <c r="F93" s="25">
        <f t="shared" si="16"/>
        <v>0</v>
      </c>
      <c r="G93" s="26">
        <f t="shared" si="16"/>
        <v>0</v>
      </c>
      <c r="H93" s="24">
        <f t="shared" si="16"/>
        <v>5835.0829811763</v>
      </c>
      <c r="I93" s="25">
        <f t="shared" si="16"/>
        <v>5327.687662868067</v>
      </c>
      <c r="J93" s="25">
        <f t="shared" si="16"/>
        <v>5.4857416971</v>
      </c>
      <c r="K93" s="25">
        <f t="shared" si="16"/>
        <v>522.1118341186999</v>
      </c>
      <c r="L93" s="26">
        <f t="shared" si="16"/>
        <v>6082.689598856968</v>
      </c>
      <c r="M93" s="24">
        <f t="shared" si="16"/>
        <v>0</v>
      </c>
      <c r="N93" s="25">
        <f t="shared" si="16"/>
        <v>0</v>
      </c>
      <c r="O93" s="25">
        <f t="shared" si="16"/>
        <v>0</v>
      </c>
      <c r="P93" s="25">
        <f t="shared" si="16"/>
        <v>0</v>
      </c>
      <c r="Q93" s="26">
        <f t="shared" si="16"/>
        <v>0</v>
      </c>
      <c r="R93" s="24">
        <f t="shared" si="16"/>
        <v>3358.1304800396338</v>
      </c>
      <c r="S93" s="25">
        <f t="shared" si="16"/>
        <v>801.6879724252001</v>
      </c>
      <c r="T93" s="25">
        <f t="shared" si="16"/>
        <v>11.322585341733332</v>
      </c>
      <c r="U93" s="25">
        <f t="shared" si="16"/>
        <v>0</v>
      </c>
      <c r="V93" s="26">
        <f t="shared" si="16"/>
        <v>1084.8906133496996</v>
      </c>
      <c r="W93" s="24">
        <f t="shared" si="16"/>
        <v>0</v>
      </c>
      <c r="X93" s="25">
        <f t="shared" si="16"/>
        <v>0</v>
      </c>
      <c r="Y93" s="25">
        <f t="shared" si="16"/>
        <v>0</v>
      </c>
      <c r="Z93" s="25">
        <f t="shared" si="16"/>
        <v>0</v>
      </c>
      <c r="AA93" s="26">
        <f t="shared" si="16"/>
        <v>0</v>
      </c>
      <c r="AB93" s="24">
        <f t="shared" si="16"/>
        <v>0</v>
      </c>
      <c r="AC93" s="25">
        <f t="shared" si="16"/>
        <v>0</v>
      </c>
      <c r="AD93" s="25">
        <f t="shared" si="16"/>
        <v>0</v>
      </c>
      <c r="AE93" s="25">
        <f t="shared" si="16"/>
        <v>0</v>
      </c>
      <c r="AF93" s="26">
        <f t="shared" si="16"/>
        <v>0</v>
      </c>
      <c r="AG93" s="24">
        <f t="shared" si="16"/>
        <v>0</v>
      </c>
      <c r="AH93" s="25">
        <f t="shared" si="16"/>
        <v>0</v>
      </c>
      <c r="AI93" s="25">
        <f aca="true" t="shared" si="17" ref="AI93:BK93">AI92+AI59</f>
        <v>0</v>
      </c>
      <c r="AJ93" s="25">
        <f t="shared" si="17"/>
        <v>0</v>
      </c>
      <c r="AK93" s="26">
        <f t="shared" si="17"/>
        <v>0</v>
      </c>
      <c r="AL93" s="24">
        <f t="shared" si="17"/>
        <v>0</v>
      </c>
      <c r="AM93" s="25">
        <f t="shared" si="17"/>
        <v>0</v>
      </c>
      <c r="AN93" s="25">
        <f t="shared" si="17"/>
        <v>0</v>
      </c>
      <c r="AO93" s="25">
        <f t="shared" si="17"/>
        <v>0</v>
      </c>
      <c r="AP93" s="26">
        <f t="shared" si="17"/>
        <v>0</v>
      </c>
      <c r="AQ93" s="24">
        <f t="shared" si="17"/>
        <v>0</v>
      </c>
      <c r="AR93" s="25">
        <f t="shared" si="17"/>
        <v>0</v>
      </c>
      <c r="AS93" s="25">
        <f t="shared" si="17"/>
        <v>0</v>
      </c>
      <c r="AT93" s="25">
        <f t="shared" si="17"/>
        <v>0</v>
      </c>
      <c r="AU93" s="26">
        <f t="shared" si="17"/>
        <v>0</v>
      </c>
      <c r="AV93" s="24">
        <f t="shared" si="17"/>
        <v>40377.40838976624</v>
      </c>
      <c r="AW93" s="25">
        <f t="shared" si="17"/>
        <v>5373.3026858553585</v>
      </c>
      <c r="AX93" s="25">
        <f t="shared" si="17"/>
        <v>14.2281830002</v>
      </c>
      <c r="AY93" s="25">
        <f t="shared" si="17"/>
        <v>0</v>
      </c>
      <c r="AZ93" s="26">
        <f t="shared" si="17"/>
        <v>22525.216796069362</v>
      </c>
      <c r="BA93" s="24">
        <f t="shared" si="17"/>
        <v>0</v>
      </c>
      <c r="BB93" s="25">
        <f t="shared" si="17"/>
        <v>0</v>
      </c>
      <c r="BC93" s="25">
        <f t="shared" si="17"/>
        <v>0</v>
      </c>
      <c r="BD93" s="25">
        <f t="shared" si="17"/>
        <v>0</v>
      </c>
      <c r="BE93" s="26">
        <f t="shared" si="17"/>
        <v>0</v>
      </c>
      <c r="BF93" s="24">
        <f t="shared" si="17"/>
        <v>26704.07919646274</v>
      </c>
      <c r="BG93" s="25">
        <f t="shared" si="17"/>
        <v>1742.6863863993672</v>
      </c>
      <c r="BH93" s="25">
        <f t="shared" si="17"/>
        <v>8.879588630066666</v>
      </c>
      <c r="BI93" s="25">
        <f t="shared" si="17"/>
        <v>0</v>
      </c>
      <c r="BJ93" s="26">
        <f t="shared" si="17"/>
        <v>6214.175168851467</v>
      </c>
      <c r="BK93" s="26">
        <f t="shared" si="17"/>
        <v>126182.97352655487</v>
      </c>
    </row>
    <row r="94" spans="3:63" ht="15" customHeight="1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</row>
    <row r="95" spans="1:63" ht="15">
      <c r="A95" s="19" t="s">
        <v>24</v>
      </c>
      <c r="B95" s="12" t="s">
        <v>25</v>
      </c>
      <c r="C95" s="20"/>
      <c r="D95" s="21"/>
      <c r="E95" s="21"/>
      <c r="F95" s="21"/>
      <c r="G95" s="22"/>
      <c r="H95" s="20"/>
      <c r="I95" s="21"/>
      <c r="J95" s="21"/>
      <c r="K95" s="21"/>
      <c r="L95" s="22"/>
      <c r="M95" s="20"/>
      <c r="N95" s="21"/>
      <c r="O95" s="21"/>
      <c r="P95" s="21"/>
      <c r="Q95" s="22"/>
      <c r="R95" s="20"/>
      <c r="S95" s="21"/>
      <c r="T95" s="21"/>
      <c r="U95" s="21"/>
      <c r="V95" s="22"/>
      <c r="W95" s="20"/>
      <c r="X95" s="21"/>
      <c r="Y95" s="21"/>
      <c r="Z95" s="21"/>
      <c r="AA95" s="22"/>
      <c r="AB95" s="20"/>
      <c r="AC95" s="21"/>
      <c r="AD95" s="21"/>
      <c r="AE95" s="21"/>
      <c r="AF95" s="22"/>
      <c r="AG95" s="20"/>
      <c r="AH95" s="21"/>
      <c r="AI95" s="21"/>
      <c r="AJ95" s="21"/>
      <c r="AK95" s="22"/>
      <c r="AL95" s="20"/>
      <c r="AM95" s="21"/>
      <c r="AN95" s="21"/>
      <c r="AO95" s="21"/>
      <c r="AP95" s="22"/>
      <c r="AQ95" s="20"/>
      <c r="AR95" s="21"/>
      <c r="AS95" s="21"/>
      <c r="AT95" s="21"/>
      <c r="AU95" s="22"/>
      <c r="AV95" s="20"/>
      <c r="AW95" s="21"/>
      <c r="AX95" s="21"/>
      <c r="AY95" s="21"/>
      <c r="AZ95" s="22"/>
      <c r="BA95" s="20"/>
      <c r="BB95" s="21"/>
      <c r="BC95" s="21"/>
      <c r="BD95" s="21"/>
      <c r="BE95" s="22"/>
      <c r="BF95" s="20"/>
      <c r="BG95" s="21"/>
      <c r="BH95" s="21"/>
      <c r="BI95" s="21"/>
      <c r="BJ95" s="22"/>
      <c r="BK95" s="23"/>
    </row>
    <row r="96" spans="1:63" ht="15">
      <c r="A96" s="19" t="s">
        <v>7</v>
      </c>
      <c r="B96" s="8" t="s">
        <v>26</v>
      </c>
      <c r="C96" s="20"/>
      <c r="D96" s="21"/>
      <c r="E96" s="21"/>
      <c r="F96" s="21"/>
      <c r="G96" s="22"/>
      <c r="H96" s="20"/>
      <c r="I96" s="21"/>
      <c r="J96" s="21"/>
      <c r="K96" s="21"/>
      <c r="L96" s="22"/>
      <c r="M96" s="20"/>
      <c r="N96" s="21"/>
      <c r="O96" s="21"/>
      <c r="P96" s="21"/>
      <c r="Q96" s="22"/>
      <c r="R96" s="20"/>
      <c r="S96" s="21"/>
      <c r="T96" s="21"/>
      <c r="U96" s="21"/>
      <c r="V96" s="22"/>
      <c r="W96" s="20"/>
      <c r="X96" s="21"/>
      <c r="Y96" s="21"/>
      <c r="Z96" s="21"/>
      <c r="AA96" s="22"/>
      <c r="AB96" s="20"/>
      <c r="AC96" s="21"/>
      <c r="AD96" s="21"/>
      <c r="AE96" s="21"/>
      <c r="AF96" s="22"/>
      <c r="AG96" s="20"/>
      <c r="AH96" s="21"/>
      <c r="AI96" s="21"/>
      <c r="AJ96" s="21"/>
      <c r="AK96" s="22"/>
      <c r="AL96" s="20"/>
      <c r="AM96" s="21"/>
      <c r="AN96" s="21"/>
      <c r="AO96" s="21"/>
      <c r="AP96" s="22"/>
      <c r="AQ96" s="20"/>
      <c r="AR96" s="21"/>
      <c r="AS96" s="21"/>
      <c r="AT96" s="21"/>
      <c r="AU96" s="22"/>
      <c r="AV96" s="20"/>
      <c r="AW96" s="21"/>
      <c r="AX96" s="21"/>
      <c r="AY96" s="21"/>
      <c r="AZ96" s="22"/>
      <c r="BA96" s="20"/>
      <c r="BB96" s="21"/>
      <c r="BC96" s="21"/>
      <c r="BD96" s="21"/>
      <c r="BE96" s="22"/>
      <c r="BF96" s="20"/>
      <c r="BG96" s="21"/>
      <c r="BH96" s="21"/>
      <c r="BI96" s="21"/>
      <c r="BJ96" s="22"/>
      <c r="BK96" s="23"/>
    </row>
    <row r="97" spans="1:63" ht="15">
      <c r="A97" s="19"/>
      <c r="B97" s="7" t="s">
        <v>133</v>
      </c>
      <c r="C97" s="20">
        <v>0</v>
      </c>
      <c r="D97" s="21">
        <v>0.022941379999999987</v>
      </c>
      <c r="E97" s="21">
        <v>0</v>
      </c>
      <c r="F97" s="21">
        <v>0</v>
      </c>
      <c r="G97" s="22">
        <v>0</v>
      </c>
      <c r="H97" s="20">
        <v>0.08021549666666668</v>
      </c>
      <c r="I97" s="21">
        <v>0.09949680399999998</v>
      </c>
      <c r="J97" s="21">
        <v>0.001961510999999999</v>
      </c>
      <c r="K97" s="21">
        <v>0</v>
      </c>
      <c r="L97" s="22">
        <v>0.161180108</v>
      </c>
      <c r="M97" s="20">
        <v>0</v>
      </c>
      <c r="N97" s="21">
        <v>0</v>
      </c>
      <c r="O97" s="21">
        <v>0</v>
      </c>
      <c r="P97" s="21">
        <v>0</v>
      </c>
      <c r="Q97" s="22">
        <v>0</v>
      </c>
      <c r="R97" s="20">
        <v>0.041866835199999994</v>
      </c>
      <c r="S97" s="21">
        <v>0.10442607899999995</v>
      </c>
      <c r="T97" s="21">
        <v>0</v>
      </c>
      <c r="U97" s="21">
        <v>0</v>
      </c>
      <c r="V97" s="22">
        <v>0.05011109246666666</v>
      </c>
      <c r="W97" s="20">
        <v>0</v>
      </c>
      <c r="X97" s="21">
        <v>0</v>
      </c>
      <c r="Y97" s="21">
        <v>0</v>
      </c>
      <c r="Z97" s="21">
        <v>0</v>
      </c>
      <c r="AA97" s="22">
        <v>0</v>
      </c>
      <c r="AB97" s="20">
        <v>0</v>
      </c>
      <c r="AC97" s="21">
        <v>0</v>
      </c>
      <c r="AD97" s="21">
        <v>0</v>
      </c>
      <c r="AE97" s="21">
        <v>0</v>
      </c>
      <c r="AF97" s="22">
        <v>0</v>
      </c>
      <c r="AG97" s="20">
        <v>0</v>
      </c>
      <c r="AH97" s="21">
        <v>0</v>
      </c>
      <c r="AI97" s="21">
        <v>0</v>
      </c>
      <c r="AJ97" s="21">
        <v>0</v>
      </c>
      <c r="AK97" s="22">
        <v>0</v>
      </c>
      <c r="AL97" s="20">
        <v>0</v>
      </c>
      <c r="AM97" s="21">
        <v>0</v>
      </c>
      <c r="AN97" s="21">
        <v>0</v>
      </c>
      <c r="AO97" s="21">
        <v>0</v>
      </c>
      <c r="AP97" s="22">
        <v>0</v>
      </c>
      <c r="AQ97" s="20">
        <v>0</v>
      </c>
      <c r="AR97" s="21">
        <v>0</v>
      </c>
      <c r="AS97" s="21">
        <v>0</v>
      </c>
      <c r="AT97" s="21">
        <v>0</v>
      </c>
      <c r="AU97" s="22">
        <v>0</v>
      </c>
      <c r="AV97" s="20">
        <v>1.543459302099998</v>
      </c>
      <c r="AW97" s="21">
        <v>0.6033991816047958</v>
      </c>
      <c r="AX97" s="21">
        <v>0.0001249540000000001</v>
      </c>
      <c r="AY97" s="21">
        <v>0</v>
      </c>
      <c r="AZ97" s="22">
        <v>4.069990471533334</v>
      </c>
      <c r="BA97" s="20">
        <v>0</v>
      </c>
      <c r="BB97" s="21">
        <v>0</v>
      </c>
      <c r="BC97" s="21">
        <v>0</v>
      </c>
      <c r="BD97" s="21">
        <v>0</v>
      </c>
      <c r="BE97" s="22">
        <v>0</v>
      </c>
      <c r="BF97" s="20">
        <v>0.9937698425000002</v>
      </c>
      <c r="BG97" s="21">
        <v>0.20639610999999997</v>
      </c>
      <c r="BH97" s="21">
        <v>0.004887836000000001</v>
      </c>
      <c r="BI97" s="21">
        <v>0</v>
      </c>
      <c r="BJ97" s="22">
        <v>1.3430099360000003</v>
      </c>
      <c r="BK97" s="23">
        <f>SUM(C97:BJ97)</f>
        <v>9.327236940071462</v>
      </c>
    </row>
    <row r="98" spans="1:63" ht="30">
      <c r="A98" s="19"/>
      <c r="B98" s="7" t="s">
        <v>189</v>
      </c>
      <c r="C98" s="20">
        <v>0</v>
      </c>
      <c r="D98" s="21">
        <v>4.90798890286667</v>
      </c>
      <c r="E98" s="21">
        <v>0</v>
      </c>
      <c r="F98" s="21">
        <v>0</v>
      </c>
      <c r="G98" s="22">
        <v>0</v>
      </c>
      <c r="H98" s="20">
        <v>53.53348799389999</v>
      </c>
      <c r="I98" s="21">
        <v>11.538684867833336</v>
      </c>
      <c r="J98" s="21">
        <v>0</v>
      </c>
      <c r="K98" s="21">
        <v>0</v>
      </c>
      <c r="L98" s="22">
        <v>67.4224416321</v>
      </c>
      <c r="M98" s="20">
        <v>0</v>
      </c>
      <c r="N98" s="21">
        <v>0</v>
      </c>
      <c r="O98" s="21">
        <v>0</v>
      </c>
      <c r="P98" s="21">
        <v>0</v>
      </c>
      <c r="Q98" s="22">
        <v>0</v>
      </c>
      <c r="R98" s="20">
        <v>27.38327270689999</v>
      </c>
      <c r="S98" s="21">
        <v>9.071632041266666</v>
      </c>
      <c r="T98" s="21">
        <v>0</v>
      </c>
      <c r="U98" s="21">
        <v>0</v>
      </c>
      <c r="V98" s="22">
        <v>19.122844117333337</v>
      </c>
      <c r="W98" s="20">
        <v>0</v>
      </c>
      <c r="X98" s="21">
        <v>0</v>
      </c>
      <c r="Y98" s="21">
        <v>0</v>
      </c>
      <c r="Z98" s="21">
        <v>0</v>
      </c>
      <c r="AA98" s="22">
        <v>0</v>
      </c>
      <c r="AB98" s="20">
        <v>0</v>
      </c>
      <c r="AC98" s="21">
        <v>0</v>
      </c>
      <c r="AD98" s="21">
        <v>0</v>
      </c>
      <c r="AE98" s="21">
        <v>0</v>
      </c>
      <c r="AF98" s="22">
        <v>0</v>
      </c>
      <c r="AG98" s="20">
        <v>0</v>
      </c>
      <c r="AH98" s="21">
        <v>0</v>
      </c>
      <c r="AI98" s="21">
        <v>0</v>
      </c>
      <c r="AJ98" s="21">
        <v>0</v>
      </c>
      <c r="AK98" s="22">
        <v>0</v>
      </c>
      <c r="AL98" s="20">
        <v>0</v>
      </c>
      <c r="AM98" s="21">
        <v>0</v>
      </c>
      <c r="AN98" s="21">
        <v>0</v>
      </c>
      <c r="AO98" s="21">
        <v>0</v>
      </c>
      <c r="AP98" s="22">
        <v>0</v>
      </c>
      <c r="AQ98" s="20">
        <v>0</v>
      </c>
      <c r="AR98" s="21">
        <v>0</v>
      </c>
      <c r="AS98" s="21">
        <v>0</v>
      </c>
      <c r="AT98" s="21">
        <v>0</v>
      </c>
      <c r="AU98" s="22">
        <v>0</v>
      </c>
      <c r="AV98" s="20">
        <v>766.0430738245003</v>
      </c>
      <c r="AW98" s="21">
        <v>134.61153394386855</v>
      </c>
      <c r="AX98" s="21">
        <v>0.027211993833333323</v>
      </c>
      <c r="AY98" s="21">
        <v>0</v>
      </c>
      <c r="AZ98" s="22">
        <v>991.6239902093328</v>
      </c>
      <c r="BA98" s="20">
        <v>0</v>
      </c>
      <c r="BB98" s="21">
        <v>0</v>
      </c>
      <c r="BC98" s="21">
        <v>0</v>
      </c>
      <c r="BD98" s="21">
        <v>0</v>
      </c>
      <c r="BE98" s="22">
        <v>0</v>
      </c>
      <c r="BF98" s="20">
        <v>517.8020533893665</v>
      </c>
      <c r="BG98" s="21">
        <v>33.6698063934</v>
      </c>
      <c r="BH98" s="21">
        <v>0</v>
      </c>
      <c r="BI98" s="21">
        <v>0</v>
      </c>
      <c r="BJ98" s="22">
        <v>348.44514727966646</v>
      </c>
      <c r="BK98" s="23">
        <f>SUM(C98:BJ98)</f>
        <v>2985.2031692961677</v>
      </c>
    </row>
    <row r="99" spans="1:63" s="28" customFormat="1" ht="15">
      <c r="A99" s="19"/>
      <c r="B99" s="8" t="s">
        <v>27</v>
      </c>
      <c r="C99" s="24">
        <f>SUM(C97:C98)</f>
        <v>0</v>
      </c>
      <c r="D99" s="24">
        <f aca="true" t="shared" si="18" ref="D99:BK99">SUM(D97:D98)</f>
        <v>4.93093028286667</v>
      </c>
      <c r="E99" s="24">
        <f t="shared" si="18"/>
        <v>0</v>
      </c>
      <c r="F99" s="24">
        <f t="shared" si="18"/>
        <v>0</v>
      </c>
      <c r="G99" s="24">
        <f t="shared" si="18"/>
        <v>0</v>
      </c>
      <c r="H99" s="24">
        <f t="shared" si="18"/>
        <v>53.61370349056666</v>
      </c>
      <c r="I99" s="24">
        <f t="shared" si="18"/>
        <v>11.638181671833335</v>
      </c>
      <c r="J99" s="24">
        <f t="shared" si="18"/>
        <v>0.001961510999999999</v>
      </c>
      <c r="K99" s="24">
        <f t="shared" si="18"/>
        <v>0</v>
      </c>
      <c r="L99" s="24">
        <f t="shared" si="18"/>
        <v>67.5836217401</v>
      </c>
      <c r="M99" s="24">
        <f t="shared" si="18"/>
        <v>0</v>
      </c>
      <c r="N99" s="24">
        <f t="shared" si="18"/>
        <v>0</v>
      </c>
      <c r="O99" s="24">
        <f t="shared" si="18"/>
        <v>0</v>
      </c>
      <c r="P99" s="24">
        <f t="shared" si="18"/>
        <v>0</v>
      </c>
      <c r="Q99" s="24">
        <f t="shared" si="18"/>
        <v>0</v>
      </c>
      <c r="R99" s="24">
        <f t="shared" si="18"/>
        <v>27.42513954209999</v>
      </c>
      <c r="S99" s="24">
        <f t="shared" si="18"/>
        <v>9.176058120266665</v>
      </c>
      <c r="T99" s="24">
        <f t="shared" si="18"/>
        <v>0</v>
      </c>
      <c r="U99" s="24">
        <f t="shared" si="18"/>
        <v>0</v>
      </c>
      <c r="V99" s="24">
        <f t="shared" si="18"/>
        <v>19.172955209800005</v>
      </c>
      <c r="W99" s="24">
        <f t="shared" si="18"/>
        <v>0</v>
      </c>
      <c r="X99" s="24">
        <f t="shared" si="18"/>
        <v>0</v>
      </c>
      <c r="Y99" s="24">
        <f t="shared" si="18"/>
        <v>0</v>
      </c>
      <c r="Z99" s="24">
        <f t="shared" si="18"/>
        <v>0</v>
      </c>
      <c r="AA99" s="24">
        <f t="shared" si="18"/>
        <v>0</v>
      </c>
      <c r="AB99" s="24">
        <f t="shared" si="18"/>
        <v>0</v>
      </c>
      <c r="AC99" s="24">
        <f t="shared" si="18"/>
        <v>0</v>
      </c>
      <c r="AD99" s="24">
        <f t="shared" si="18"/>
        <v>0</v>
      </c>
      <c r="AE99" s="24">
        <f t="shared" si="18"/>
        <v>0</v>
      </c>
      <c r="AF99" s="24">
        <f t="shared" si="18"/>
        <v>0</v>
      </c>
      <c r="AG99" s="24">
        <f t="shared" si="18"/>
        <v>0</v>
      </c>
      <c r="AH99" s="24">
        <f t="shared" si="18"/>
        <v>0</v>
      </c>
      <c r="AI99" s="24">
        <f t="shared" si="18"/>
        <v>0</v>
      </c>
      <c r="AJ99" s="24">
        <f t="shared" si="18"/>
        <v>0</v>
      </c>
      <c r="AK99" s="24">
        <f t="shared" si="18"/>
        <v>0</v>
      </c>
      <c r="AL99" s="24">
        <f t="shared" si="18"/>
        <v>0</v>
      </c>
      <c r="AM99" s="24">
        <f t="shared" si="18"/>
        <v>0</v>
      </c>
      <c r="AN99" s="24">
        <f t="shared" si="18"/>
        <v>0</v>
      </c>
      <c r="AO99" s="24">
        <f t="shared" si="18"/>
        <v>0</v>
      </c>
      <c r="AP99" s="24">
        <f t="shared" si="18"/>
        <v>0</v>
      </c>
      <c r="AQ99" s="24">
        <f t="shared" si="18"/>
        <v>0</v>
      </c>
      <c r="AR99" s="24">
        <f t="shared" si="18"/>
        <v>0</v>
      </c>
      <c r="AS99" s="24">
        <f t="shared" si="18"/>
        <v>0</v>
      </c>
      <c r="AT99" s="24">
        <f t="shared" si="18"/>
        <v>0</v>
      </c>
      <c r="AU99" s="24">
        <f t="shared" si="18"/>
        <v>0</v>
      </c>
      <c r="AV99" s="24">
        <f t="shared" si="18"/>
        <v>767.5865331266003</v>
      </c>
      <c r="AW99" s="24">
        <f t="shared" si="18"/>
        <v>135.21493312547335</v>
      </c>
      <c r="AX99" s="24">
        <f t="shared" si="18"/>
        <v>0.027336947833333323</v>
      </c>
      <c r="AY99" s="24">
        <f t="shared" si="18"/>
        <v>0</v>
      </c>
      <c r="AZ99" s="24">
        <f t="shared" si="18"/>
        <v>995.693980680866</v>
      </c>
      <c r="BA99" s="24">
        <f t="shared" si="18"/>
        <v>0</v>
      </c>
      <c r="BB99" s="24">
        <f t="shared" si="18"/>
        <v>0</v>
      </c>
      <c r="BC99" s="24">
        <f t="shared" si="18"/>
        <v>0</v>
      </c>
      <c r="BD99" s="24">
        <f t="shared" si="18"/>
        <v>0</v>
      </c>
      <c r="BE99" s="24">
        <f t="shared" si="18"/>
        <v>0</v>
      </c>
      <c r="BF99" s="24">
        <f t="shared" si="18"/>
        <v>518.7958232318665</v>
      </c>
      <c r="BG99" s="24">
        <f t="shared" si="18"/>
        <v>33.8762025034</v>
      </c>
      <c r="BH99" s="24">
        <f t="shared" si="18"/>
        <v>0.004887836000000001</v>
      </c>
      <c r="BI99" s="24">
        <f t="shared" si="18"/>
        <v>0</v>
      </c>
      <c r="BJ99" s="24">
        <f t="shared" si="18"/>
        <v>349.78815721566644</v>
      </c>
      <c r="BK99" s="24">
        <f t="shared" si="18"/>
        <v>2994.5304062362393</v>
      </c>
    </row>
    <row r="100" spans="3:63" ht="15" customHeight="1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</row>
    <row r="101" spans="1:63" ht="15">
      <c r="A101" s="19" t="s">
        <v>38</v>
      </c>
      <c r="B101" s="10" t="s">
        <v>39</v>
      </c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2"/>
    </row>
    <row r="102" spans="1:63" ht="15">
      <c r="A102" s="19" t="s">
        <v>7</v>
      </c>
      <c r="B102" s="13" t="s">
        <v>40</v>
      </c>
      <c r="C102" s="30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2"/>
    </row>
    <row r="103" spans="1:63" ht="15">
      <c r="A103" s="19"/>
      <c r="B103" s="7" t="s">
        <v>149</v>
      </c>
      <c r="C103" s="20">
        <v>0</v>
      </c>
      <c r="D103" s="21">
        <v>0.932286357537355</v>
      </c>
      <c r="E103" s="21">
        <v>0</v>
      </c>
      <c r="F103" s="21">
        <v>0</v>
      </c>
      <c r="G103" s="22">
        <v>0</v>
      </c>
      <c r="H103" s="20">
        <v>600.6138000000001</v>
      </c>
      <c r="I103" s="21">
        <v>2390.498250736743</v>
      </c>
      <c r="J103" s="21">
        <v>0.0033</v>
      </c>
      <c r="K103" s="21">
        <v>0</v>
      </c>
      <c r="L103" s="22">
        <v>2597.4194999999995</v>
      </c>
      <c r="M103" s="20">
        <v>0</v>
      </c>
      <c r="N103" s="21">
        <v>0</v>
      </c>
      <c r="O103" s="21">
        <v>0</v>
      </c>
      <c r="P103" s="21">
        <v>0</v>
      </c>
      <c r="Q103" s="22">
        <v>0</v>
      </c>
      <c r="R103" s="20">
        <v>322.48010000000005</v>
      </c>
      <c r="S103" s="21">
        <v>85.30849999999998</v>
      </c>
      <c r="T103" s="21">
        <v>0.0056</v>
      </c>
      <c r="U103" s="21">
        <v>0</v>
      </c>
      <c r="V103" s="22">
        <v>467.2378</v>
      </c>
      <c r="W103" s="20">
        <v>0</v>
      </c>
      <c r="X103" s="21">
        <v>0</v>
      </c>
      <c r="Y103" s="21">
        <v>0</v>
      </c>
      <c r="Z103" s="21">
        <v>0</v>
      </c>
      <c r="AA103" s="22">
        <v>0</v>
      </c>
      <c r="AB103" s="20">
        <v>0</v>
      </c>
      <c r="AC103" s="21">
        <v>0</v>
      </c>
      <c r="AD103" s="21">
        <v>0</v>
      </c>
      <c r="AE103" s="21">
        <v>0</v>
      </c>
      <c r="AF103" s="22">
        <v>0</v>
      </c>
      <c r="AG103" s="20">
        <v>0</v>
      </c>
      <c r="AH103" s="21">
        <v>0</v>
      </c>
      <c r="AI103" s="21">
        <v>0</v>
      </c>
      <c r="AJ103" s="21">
        <v>0</v>
      </c>
      <c r="AK103" s="22">
        <v>0</v>
      </c>
      <c r="AL103" s="20">
        <v>0</v>
      </c>
      <c r="AM103" s="21">
        <v>0</v>
      </c>
      <c r="AN103" s="21">
        <v>0</v>
      </c>
      <c r="AO103" s="21">
        <v>0</v>
      </c>
      <c r="AP103" s="22">
        <v>0</v>
      </c>
      <c r="AQ103" s="20">
        <v>0</v>
      </c>
      <c r="AR103" s="21">
        <v>0</v>
      </c>
      <c r="AS103" s="21">
        <v>0</v>
      </c>
      <c r="AT103" s="21">
        <v>0</v>
      </c>
      <c r="AU103" s="22">
        <v>0</v>
      </c>
      <c r="AV103" s="20">
        <v>0</v>
      </c>
      <c r="AW103" s="21">
        <v>0</v>
      </c>
      <c r="AX103" s="21">
        <v>0</v>
      </c>
      <c r="AY103" s="21">
        <v>0</v>
      </c>
      <c r="AZ103" s="22">
        <v>0</v>
      </c>
      <c r="BA103" s="20">
        <v>0</v>
      </c>
      <c r="BB103" s="21">
        <v>0</v>
      </c>
      <c r="BC103" s="21">
        <v>0</v>
      </c>
      <c r="BD103" s="21">
        <v>0</v>
      </c>
      <c r="BE103" s="22">
        <v>0</v>
      </c>
      <c r="BF103" s="20">
        <v>0</v>
      </c>
      <c r="BG103" s="21">
        <v>0</v>
      </c>
      <c r="BH103" s="21">
        <v>0</v>
      </c>
      <c r="BI103" s="21">
        <v>0</v>
      </c>
      <c r="BJ103" s="22">
        <v>0</v>
      </c>
      <c r="BK103" s="23">
        <f>SUM(C103:BJ103)</f>
        <v>6464.49913709428</v>
      </c>
    </row>
    <row r="104" spans="1:63" s="28" customFormat="1" ht="15">
      <c r="A104" s="19"/>
      <c r="B104" s="8" t="s">
        <v>9</v>
      </c>
      <c r="C104" s="24">
        <f>SUM(C103)</f>
        <v>0</v>
      </c>
      <c r="D104" s="24">
        <f aca="true" t="shared" si="19" ref="D104:BJ104">SUM(D103)</f>
        <v>0.932286357537355</v>
      </c>
      <c r="E104" s="24">
        <f t="shared" si="19"/>
        <v>0</v>
      </c>
      <c r="F104" s="24">
        <f t="shared" si="19"/>
        <v>0</v>
      </c>
      <c r="G104" s="24">
        <f t="shared" si="19"/>
        <v>0</v>
      </c>
      <c r="H104" s="24">
        <f t="shared" si="19"/>
        <v>600.6138000000001</v>
      </c>
      <c r="I104" s="24">
        <f t="shared" si="19"/>
        <v>2390.498250736743</v>
      </c>
      <c r="J104" s="24">
        <f t="shared" si="19"/>
        <v>0.0033</v>
      </c>
      <c r="K104" s="24">
        <f t="shared" si="19"/>
        <v>0</v>
      </c>
      <c r="L104" s="24">
        <f t="shared" si="19"/>
        <v>2597.4194999999995</v>
      </c>
      <c r="M104" s="24">
        <f t="shared" si="19"/>
        <v>0</v>
      </c>
      <c r="N104" s="24">
        <f t="shared" si="19"/>
        <v>0</v>
      </c>
      <c r="O104" s="24">
        <f t="shared" si="19"/>
        <v>0</v>
      </c>
      <c r="P104" s="24">
        <f t="shared" si="19"/>
        <v>0</v>
      </c>
      <c r="Q104" s="24">
        <f t="shared" si="19"/>
        <v>0</v>
      </c>
      <c r="R104" s="24">
        <f t="shared" si="19"/>
        <v>322.48010000000005</v>
      </c>
      <c r="S104" s="24">
        <f t="shared" si="19"/>
        <v>85.30849999999998</v>
      </c>
      <c r="T104" s="24">
        <f t="shared" si="19"/>
        <v>0.0056</v>
      </c>
      <c r="U104" s="24">
        <f t="shared" si="19"/>
        <v>0</v>
      </c>
      <c r="V104" s="24">
        <f t="shared" si="19"/>
        <v>467.2378</v>
      </c>
      <c r="W104" s="24">
        <f t="shared" si="19"/>
        <v>0</v>
      </c>
      <c r="X104" s="24">
        <f t="shared" si="19"/>
        <v>0</v>
      </c>
      <c r="Y104" s="24">
        <f t="shared" si="19"/>
        <v>0</v>
      </c>
      <c r="Z104" s="24">
        <f t="shared" si="19"/>
        <v>0</v>
      </c>
      <c r="AA104" s="24">
        <f t="shared" si="19"/>
        <v>0</v>
      </c>
      <c r="AB104" s="24">
        <f t="shared" si="19"/>
        <v>0</v>
      </c>
      <c r="AC104" s="24">
        <f t="shared" si="19"/>
        <v>0</v>
      </c>
      <c r="AD104" s="24">
        <f t="shared" si="19"/>
        <v>0</v>
      </c>
      <c r="AE104" s="24">
        <f t="shared" si="19"/>
        <v>0</v>
      </c>
      <c r="AF104" s="24">
        <f t="shared" si="19"/>
        <v>0</v>
      </c>
      <c r="AG104" s="24">
        <f t="shared" si="19"/>
        <v>0</v>
      </c>
      <c r="AH104" s="24">
        <f t="shared" si="19"/>
        <v>0</v>
      </c>
      <c r="AI104" s="24">
        <f t="shared" si="19"/>
        <v>0</v>
      </c>
      <c r="AJ104" s="24">
        <f t="shared" si="19"/>
        <v>0</v>
      </c>
      <c r="AK104" s="24">
        <f t="shared" si="19"/>
        <v>0</v>
      </c>
      <c r="AL104" s="24">
        <f t="shared" si="19"/>
        <v>0</v>
      </c>
      <c r="AM104" s="24">
        <f t="shared" si="19"/>
        <v>0</v>
      </c>
      <c r="AN104" s="24">
        <f t="shared" si="19"/>
        <v>0</v>
      </c>
      <c r="AO104" s="24">
        <f t="shared" si="19"/>
        <v>0</v>
      </c>
      <c r="AP104" s="24">
        <f t="shared" si="19"/>
        <v>0</v>
      </c>
      <c r="AQ104" s="24">
        <f t="shared" si="19"/>
        <v>0</v>
      </c>
      <c r="AR104" s="24">
        <f t="shared" si="19"/>
        <v>0</v>
      </c>
      <c r="AS104" s="24">
        <f t="shared" si="19"/>
        <v>0</v>
      </c>
      <c r="AT104" s="24">
        <f t="shared" si="19"/>
        <v>0</v>
      </c>
      <c r="AU104" s="24">
        <f t="shared" si="19"/>
        <v>0</v>
      </c>
      <c r="AV104" s="24">
        <f t="shared" si="19"/>
        <v>0</v>
      </c>
      <c r="AW104" s="24">
        <f t="shared" si="19"/>
        <v>0</v>
      </c>
      <c r="AX104" s="24">
        <f t="shared" si="19"/>
        <v>0</v>
      </c>
      <c r="AY104" s="24">
        <f t="shared" si="19"/>
        <v>0</v>
      </c>
      <c r="AZ104" s="24">
        <f t="shared" si="19"/>
        <v>0</v>
      </c>
      <c r="BA104" s="24">
        <f t="shared" si="19"/>
        <v>0</v>
      </c>
      <c r="BB104" s="24">
        <f t="shared" si="19"/>
        <v>0</v>
      </c>
      <c r="BC104" s="24">
        <f t="shared" si="19"/>
        <v>0</v>
      </c>
      <c r="BD104" s="24">
        <f t="shared" si="19"/>
        <v>0</v>
      </c>
      <c r="BE104" s="24">
        <f t="shared" si="19"/>
        <v>0</v>
      </c>
      <c r="BF104" s="24">
        <f t="shared" si="19"/>
        <v>0</v>
      </c>
      <c r="BG104" s="24">
        <f t="shared" si="19"/>
        <v>0</v>
      </c>
      <c r="BH104" s="24">
        <f t="shared" si="19"/>
        <v>0</v>
      </c>
      <c r="BI104" s="24">
        <f t="shared" si="19"/>
        <v>0</v>
      </c>
      <c r="BJ104" s="24">
        <f t="shared" si="19"/>
        <v>0</v>
      </c>
      <c r="BK104" s="27">
        <f>SUM(BK103)</f>
        <v>6464.49913709428</v>
      </c>
    </row>
    <row r="105" spans="1:63" ht="15">
      <c r="A105" s="19" t="s">
        <v>10</v>
      </c>
      <c r="B105" s="5" t="s">
        <v>41</v>
      </c>
      <c r="C105" s="30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2"/>
    </row>
    <row r="106" spans="1:63" ht="15">
      <c r="A106" s="19"/>
      <c r="B106" s="7" t="s">
        <v>165</v>
      </c>
      <c r="C106" s="20">
        <v>0</v>
      </c>
      <c r="D106" s="21">
        <v>4.015007046058976</v>
      </c>
      <c r="E106" s="21">
        <v>0</v>
      </c>
      <c r="F106" s="21">
        <v>0</v>
      </c>
      <c r="G106" s="22">
        <v>0</v>
      </c>
      <c r="H106" s="20">
        <v>1.7009</v>
      </c>
      <c r="I106" s="21">
        <v>93.67908113180103</v>
      </c>
      <c r="J106" s="21">
        <v>0</v>
      </c>
      <c r="K106" s="21">
        <v>0</v>
      </c>
      <c r="L106" s="22">
        <v>2.3568999999999996</v>
      </c>
      <c r="M106" s="20">
        <v>0</v>
      </c>
      <c r="N106" s="21">
        <v>0</v>
      </c>
      <c r="O106" s="21">
        <v>0</v>
      </c>
      <c r="P106" s="21">
        <v>0</v>
      </c>
      <c r="Q106" s="22">
        <v>0</v>
      </c>
      <c r="R106" s="20">
        <v>1.1645999999999999</v>
      </c>
      <c r="S106" s="21">
        <v>27.1341</v>
      </c>
      <c r="T106" s="21">
        <v>0</v>
      </c>
      <c r="U106" s="21">
        <v>0</v>
      </c>
      <c r="V106" s="22">
        <v>0.5137</v>
      </c>
      <c r="W106" s="20">
        <v>0</v>
      </c>
      <c r="X106" s="21">
        <v>0</v>
      </c>
      <c r="Y106" s="21">
        <v>0</v>
      </c>
      <c r="Z106" s="21">
        <v>0</v>
      </c>
      <c r="AA106" s="22">
        <v>0</v>
      </c>
      <c r="AB106" s="20">
        <v>0</v>
      </c>
      <c r="AC106" s="21">
        <v>0</v>
      </c>
      <c r="AD106" s="21">
        <v>0</v>
      </c>
      <c r="AE106" s="21">
        <v>0</v>
      </c>
      <c r="AF106" s="22">
        <v>0</v>
      </c>
      <c r="AG106" s="20">
        <v>0</v>
      </c>
      <c r="AH106" s="21">
        <v>0</v>
      </c>
      <c r="AI106" s="21">
        <v>0</v>
      </c>
      <c r="AJ106" s="21">
        <v>0</v>
      </c>
      <c r="AK106" s="22">
        <v>0</v>
      </c>
      <c r="AL106" s="20">
        <v>0</v>
      </c>
      <c r="AM106" s="21">
        <v>0</v>
      </c>
      <c r="AN106" s="21">
        <v>0</v>
      </c>
      <c r="AO106" s="21">
        <v>0</v>
      </c>
      <c r="AP106" s="22">
        <v>0</v>
      </c>
      <c r="AQ106" s="20">
        <v>0</v>
      </c>
      <c r="AR106" s="21">
        <v>0</v>
      </c>
      <c r="AS106" s="21">
        <v>0</v>
      </c>
      <c r="AT106" s="21">
        <v>0</v>
      </c>
      <c r="AU106" s="22">
        <v>0</v>
      </c>
      <c r="AV106" s="20">
        <v>0</v>
      </c>
      <c r="AW106" s="21">
        <v>0</v>
      </c>
      <c r="AX106" s="21">
        <v>0</v>
      </c>
      <c r="AY106" s="21">
        <v>0</v>
      </c>
      <c r="AZ106" s="22">
        <v>0</v>
      </c>
      <c r="BA106" s="20">
        <v>0</v>
      </c>
      <c r="BB106" s="21">
        <v>0</v>
      </c>
      <c r="BC106" s="21">
        <v>0</v>
      </c>
      <c r="BD106" s="21">
        <v>0</v>
      </c>
      <c r="BE106" s="22">
        <v>0</v>
      </c>
      <c r="BF106" s="20">
        <v>0</v>
      </c>
      <c r="BG106" s="21">
        <v>0</v>
      </c>
      <c r="BH106" s="21">
        <v>0</v>
      </c>
      <c r="BI106" s="21">
        <v>0</v>
      </c>
      <c r="BJ106" s="22">
        <v>0</v>
      </c>
      <c r="BK106" s="23">
        <f aca="true" t="shared" si="20" ref="BK106:BK129">SUM(C106:BJ106)</f>
        <v>130.56428817786</v>
      </c>
    </row>
    <row r="107" spans="1:63" ht="15">
      <c r="A107" s="19"/>
      <c r="B107" s="7" t="s">
        <v>150</v>
      </c>
      <c r="C107" s="20">
        <v>0</v>
      </c>
      <c r="D107" s="21">
        <v>13.087053845856365</v>
      </c>
      <c r="E107" s="21">
        <v>0</v>
      </c>
      <c r="F107" s="21">
        <v>0</v>
      </c>
      <c r="G107" s="22">
        <v>0</v>
      </c>
      <c r="H107" s="20">
        <v>5.282499999999999</v>
      </c>
      <c r="I107" s="21">
        <v>149.63422639300572</v>
      </c>
      <c r="J107" s="21">
        <v>0</v>
      </c>
      <c r="K107" s="21">
        <v>0</v>
      </c>
      <c r="L107" s="22">
        <v>5.6299</v>
      </c>
      <c r="M107" s="20">
        <v>0</v>
      </c>
      <c r="N107" s="21">
        <v>0</v>
      </c>
      <c r="O107" s="21">
        <v>0</v>
      </c>
      <c r="P107" s="21">
        <v>0</v>
      </c>
      <c r="Q107" s="22">
        <v>0</v>
      </c>
      <c r="R107" s="20">
        <v>3.1205999999999996</v>
      </c>
      <c r="S107" s="21">
        <v>0.1557</v>
      </c>
      <c r="T107" s="21">
        <v>0</v>
      </c>
      <c r="U107" s="21">
        <v>0</v>
      </c>
      <c r="V107" s="22">
        <v>1.3745</v>
      </c>
      <c r="W107" s="20">
        <v>0</v>
      </c>
      <c r="X107" s="21">
        <v>0</v>
      </c>
      <c r="Y107" s="21">
        <v>0</v>
      </c>
      <c r="Z107" s="21">
        <v>0</v>
      </c>
      <c r="AA107" s="22">
        <v>0</v>
      </c>
      <c r="AB107" s="20">
        <v>0</v>
      </c>
      <c r="AC107" s="21">
        <v>0</v>
      </c>
      <c r="AD107" s="21">
        <v>0</v>
      </c>
      <c r="AE107" s="21">
        <v>0</v>
      </c>
      <c r="AF107" s="22">
        <v>0</v>
      </c>
      <c r="AG107" s="20">
        <v>0</v>
      </c>
      <c r="AH107" s="21">
        <v>0</v>
      </c>
      <c r="AI107" s="21">
        <v>0</v>
      </c>
      <c r="AJ107" s="21">
        <v>0</v>
      </c>
      <c r="AK107" s="22">
        <v>0</v>
      </c>
      <c r="AL107" s="20">
        <v>0</v>
      </c>
      <c r="AM107" s="21">
        <v>0</v>
      </c>
      <c r="AN107" s="21">
        <v>0</v>
      </c>
      <c r="AO107" s="21">
        <v>0</v>
      </c>
      <c r="AP107" s="22">
        <v>0</v>
      </c>
      <c r="AQ107" s="20">
        <v>0</v>
      </c>
      <c r="AR107" s="21">
        <v>0</v>
      </c>
      <c r="AS107" s="21">
        <v>0</v>
      </c>
      <c r="AT107" s="21">
        <v>0</v>
      </c>
      <c r="AU107" s="22">
        <v>0</v>
      </c>
      <c r="AV107" s="20">
        <v>0</v>
      </c>
      <c r="AW107" s="21">
        <v>0</v>
      </c>
      <c r="AX107" s="21">
        <v>0</v>
      </c>
      <c r="AY107" s="21">
        <v>0</v>
      </c>
      <c r="AZ107" s="22">
        <v>0</v>
      </c>
      <c r="BA107" s="20">
        <v>0</v>
      </c>
      <c r="BB107" s="21">
        <v>0</v>
      </c>
      <c r="BC107" s="21">
        <v>0</v>
      </c>
      <c r="BD107" s="21">
        <v>0</v>
      </c>
      <c r="BE107" s="22">
        <v>0</v>
      </c>
      <c r="BF107" s="20">
        <v>0</v>
      </c>
      <c r="BG107" s="21">
        <v>0</v>
      </c>
      <c r="BH107" s="21">
        <v>0</v>
      </c>
      <c r="BI107" s="21">
        <v>0</v>
      </c>
      <c r="BJ107" s="22">
        <v>0</v>
      </c>
      <c r="BK107" s="23">
        <f>SUM(C107:BJ107)</f>
        <v>178.28448023886207</v>
      </c>
    </row>
    <row r="108" spans="1:63" ht="15">
      <c r="A108" s="19"/>
      <c r="B108" s="7" t="s">
        <v>166</v>
      </c>
      <c r="C108" s="20">
        <v>0</v>
      </c>
      <c r="D108" s="21">
        <v>3.316473661768869</v>
      </c>
      <c r="E108" s="21">
        <v>0</v>
      </c>
      <c r="F108" s="21">
        <v>0</v>
      </c>
      <c r="G108" s="22">
        <v>0</v>
      </c>
      <c r="H108" s="20">
        <v>3.7676000000000003</v>
      </c>
      <c r="I108" s="21">
        <v>17.73623253474114</v>
      </c>
      <c r="J108" s="21">
        <v>0</v>
      </c>
      <c r="K108" s="21">
        <v>0</v>
      </c>
      <c r="L108" s="22">
        <v>9.951200000000002</v>
      </c>
      <c r="M108" s="20">
        <v>0</v>
      </c>
      <c r="N108" s="21">
        <v>0</v>
      </c>
      <c r="O108" s="21">
        <v>0</v>
      </c>
      <c r="P108" s="21">
        <v>0</v>
      </c>
      <c r="Q108" s="22">
        <v>0</v>
      </c>
      <c r="R108" s="20">
        <v>2.0581</v>
      </c>
      <c r="S108" s="21">
        <v>0.0227</v>
      </c>
      <c r="T108" s="21">
        <v>0</v>
      </c>
      <c r="U108" s="21">
        <v>0</v>
      </c>
      <c r="V108" s="22">
        <v>1.5327</v>
      </c>
      <c r="W108" s="20">
        <v>0</v>
      </c>
      <c r="X108" s="21">
        <v>0</v>
      </c>
      <c r="Y108" s="21">
        <v>0</v>
      </c>
      <c r="Z108" s="21">
        <v>0</v>
      </c>
      <c r="AA108" s="22">
        <v>0</v>
      </c>
      <c r="AB108" s="20">
        <v>0</v>
      </c>
      <c r="AC108" s="21">
        <v>0</v>
      </c>
      <c r="AD108" s="21">
        <v>0</v>
      </c>
      <c r="AE108" s="21">
        <v>0</v>
      </c>
      <c r="AF108" s="22">
        <v>0</v>
      </c>
      <c r="AG108" s="20">
        <v>0</v>
      </c>
      <c r="AH108" s="21">
        <v>0</v>
      </c>
      <c r="AI108" s="21">
        <v>0</v>
      </c>
      <c r="AJ108" s="21">
        <v>0</v>
      </c>
      <c r="AK108" s="22">
        <v>0</v>
      </c>
      <c r="AL108" s="20">
        <v>0</v>
      </c>
      <c r="AM108" s="21">
        <v>0</v>
      </c>
      <c r="AN108" s="21">
        <v>0</v>
      </c>
      <c r="AO108" s="21">
        <v>0</v>
      </c>
      <c r="AP108" s="22">
        <v>0</v>
      </c>
      <c r="AQ108" s="20">
        <v>0</v>
      </c>
      <c r="AR108" s="21">
        <v>0</v>
      </c>
      <c r="AS108" s="21">
        <v>0</v>
      </c>
      <c r="AT108" s="21">
        <v>0</v>
      </c>
      <c r="AU108" s="22">
        <v>0</v>
      </c>
      <c r="AV108" s="20">
        <v>0</v>
      </c>
      <c r="AW108" s="21">
        <v>0</v>
      </c>
      <c r="AX108" s="21">
        <v>0</v>
      </c>
      <c r="AY108" s="21">
        <v>0</v>
      </c>
      <c r="AZ108" s="22">
        <v>0</v>
      </c>
      <c r="BA108" s="20">
        <v>0</v>
      </c>
      <c r="BB108" s="21">
        <v>0</v>
      </c>
      <c r="BC108" s="21">
        <v>0</v>
      </c>
      <c r="BD108" s="21">
        <v>0</v>
      </c>
      <c r="BE108" s="22">
        <v>0</v>
      </c>
      <c r="BF108" s="20">
        <v>0</v>
      </c>
      <c r="BG108" s="21">
        <v>0</v>
      </c>
      <c r="BH108" s="21">
        <v>0</v>
      </c>
      <c r="BI108" s="21">
        <v>0</v>
      </c>
      <c r="BJ108" s="22">
        <v>0</v>
      </c>
      <c r="BK108" s="23">
        <f>SUM(C108:BJ108)</f>
        <v>38.38500619651001</v>
      </c>
    </row>
    <row r="109" spans="1:63" ht="15">
      <c r="A109" s="19"/>
      <c r="B109" s="7" t="s">
        <v>167</v>
      </c>
      <c r="C109" s="20">
        <v>0</v>
      </c>
      <c r="D109" s="21">
        <v>0.5316702054517473</v>
      </c>
      <c r="E109" s="21">
        <v>0</v>
      </c>
      <c r="F109" s="21">
        <v>0</v>
      </c>
      <c r="G109" s="22">
        <v>0</v>
      </c>
      <c r="H109" s="20">
        <v>1.2576</v>
      </c>
      <c r="I109" s="21">
        <v>0.7156111455335837</v>
      </c>
      <c r="J109" s="21">
        <v>0</v>
      </c>
      <c r="K109" s="21">
        <v>0</v>
      </c>
      <c r="L109" s="22">
        <v>13.1954</v>
      </c>
      <c r="M109" s="20">
        <v>0</v>
      </c>
      <c r="N109" s="21">
        <v>0</v>
      </c>
      <c r="O109" s="21">
        <v>0</v>
      </c>
      <c r="P109" s="21">
        <v>0</v>
      </c>
      <c r="Q109" s="22">
        <v>0</v>
      </c>
      <c r="R109" s="20">
        <v>0.8399</v>
      </c>
      <c r="S109" s="21">
        <v>0.0302</v>
      </c>
      <c r="T109" s="21">
        <v>0</v>
      </c>
      <c r="U109" s="21">
        <v>0</v>
      </c>
      <c r="V109" s="22">
        <v>0.3703</v>
      </c>
      <c r="W109" s="20">
        <v>0</v>
      </c>
      <c r="X109" s="21">
        <v>0</v>
      </c>
      <c r="Y109" s="21">
        <v>0</v>
      </c>
      <c r="Z109" s="21">
        <v>0</v>
      </c>
      <c r="AA109" s="22">
        <v>0</v>
      </c>
      <c r="AB109" s="20">
        <v>0</v>
      </c>
      <c r="AC109" s="21">
        <v>0</v>
      </c>
      <c r="AD109" s="21">
        <v>0</v>
      </c>
      <c r="AE109" s="21">
        <v>0</v>
      </c>
      <c r="AF109" s="22">
        <v>0</v>
      </c>
      <c r="AG109" s="20">
        <v>0</v>
      </c>
      <c r="AH109" s="21">
        <v>0</v>
      </c>
      <c r="AI109" s="21">
        <v>0</v>
      </c>
      <c r="AJ109" s="21">
        <v>0</v>
      </c>
      <c r="AK109" s="22">
        <v>0</v>
      </c>
      <c r="AL109" s="20">
        <v>0</v>
      </c>
      <c r="AM109" s="21">
        <v>0</v>
      </c>
      <c r="AN109" s="21">
        <v>0</v>
      </c>
      <c r="AO109" s="21">
        <v>0</v>
      </c>
      <c r="AP109" s="22">
        <v>0</v>
      </c>
      <c r="AQ109" s="20">
        <v>0</v>
      </c>
      <c r="AR109" s="21">
        <v>0</v>
      </c>
      <c r="AS109" s="21">
        <v>0</v>
      </c>
      <c r="AT109" s="21">
        <v>0</v>
      </c>
      <c r="AU109" s="22">
        <v>0</v>
      </c>
      <c r="AV109" s="20">
        <v>0</v>
      </c>
      <c r="AW109" s="21">
        <v>0</v>
      </c>
      <c r="AX109" s="21">
        <v>0</v>
      </c>
      <c r="AY109" s="21">
        <v>0</v>
      </c>
      <c r="AZ109" s="22">
        <v>0</v>
      </c>
      <c r="BA109" s="20">
        <v>0</v>
      </c>
      <c r="BB109" s="21">
        <v>0</v>
      </c>
      <c r="BC109" s="21">
        <v>0</v>
      </c>
      <c r="BD109" s="21">
        <v>0</v>
      </c>
      <c r="BE109" s="22">
        <v>0</v>
      </c>
      <c r="BF109" s="20">
        <v>0</v>
      </c>
      <c r="BG109" s="21">
        <v>0</v>
      </c>
      <c r="BH109" s="21">
        <v>0</v>
      </c>
      <c r="BI109" s="21">
        <v>0</v>
      </c>
      <c r="BJ109" s="22">
        <v>0</v>
      </c>
      <c r="BK109" s="23">
        <f>SUM(C109:BJ109)</f>
        <v>16.94068135098533</v>
      </c>
    </row>
    <row r="110" spans="1:63" ht="15">
      <c r="A110" s="19"/>
      <c r="B110" s="7" t="s">
        <v>168</v>
      </c>
      <c r="C110" s="20">
        <v>0</v>
      </c>
      <c r="D110" s="21">
        <v>4.50637011616179</v>
      </c>
      <c r="E110" s="21">
        <v>0</v>
      </c>
      <c r="F110" s="21">
        <v>0</v>
      </c>
      <c r="G110" s="22">
        <v>0</v>
      </c>
      <c r="H110" s="20">
        <v>5.417999999999998</v>
      </c>
      <c r="I110" s="21">
        <v>15.127095641018206</v>
      </c>
      <c r="J110" s="21">
        <v>0</v>
      </c>
      <c r="K110" s="21">
        <v>0</v>
      </c>
      <c r="L110" s="22">
        <v>34.507</v>
      </c>
      <c r="M110" s="20">
        <v>0</v>
      </c>
      <c r="N110" s="21">
        <v>0</v>
      </c>
      <c r="O110" s="21">
        <v>0</v>
      </c>
      <c r="P110" s="21">
        <v>0</v>
      </c>
      <c r="Q110" s="22">
        <v>0</v>
      </c>
      <c r="R110" s="20">
        <v>2.4942999999999995</v>
      </c>
      <c r="S110" s="21">
        <v>0.0116</v>
      </c>
      <c r="T110" s="21">
        <v>0</v>
      </c>
      <c r="U110" s="21">
        <v>0</v>
      </c>
      <c r="V110" s="22">
        <v>4.2542</v>
      </c>
      <c r="W110" s="20">
        <v>0</v>
      </c>
      <c r="X110" s="21">
        <v>0</v>
      </c>
      <c r="Y110" s="21">
        <v>0</v>
      </c>
      <c r="Z110" s="21">
        <v>0</v>
      </c>
      <c r="AA110" s="22">
        <v>0</v>
      </c>
      <c r="AB110" s="20">
        <v>0</v>
      </c>
      <c r="AC110" s="21">
        <v>0</v>
      </c>
      <c r="AD110" s="21">
        <v>0</v>
      </c>
      <c r="AE110" s="21">
        <v>0</v>
      </c>
      <c r="AF110" s="22">
        <v>0</v>
      </c>
      <c r="AG110" s="20">
        <v>0</v>
      </c>
      <c r="AH110" s="21">
        <v>0</v>
      </c>
      <c r="AI110" s="21">
        <v>0</v>
      </c>
      <c r="AJ110" s="21">
        <v>0</v>
      </c>
      <c r="AK110" s="22">
        <v>0</v>
      </c>
      <c r="AL110" s="20">
        <v>0</v>
      </c>
      <c r="AM110" s="21">
        <v>0</v>
      </c>
      <c r="AN110" s="21">
        <v>0</v>
      </c>
      <c r="AO110" s="21">
        <v>0</v>
      </c>
      <c r="AP110" s="22">
        <v>0</v>
      </c>
      <c r="AQ110" s="20">
        <v>0</v>
      </c>
      <c r="AR110" s="21">
        <v>0</v>
      </c>
      <c r="AS110" s="21">
        <v>0</v>
      </c>
      <c r="AT110" s="21">
        <v>0</v>
      </c>
      <c r="AU110" s="22">
        <v>0</v>
      </c>
      <c r="AV110" s="20">
        <v>0</v>
      </c>
      <c r="AW110" s="21">
        <v>0</v>
      </c>
      <c r="AX110" s="21">
        <v>0</v>
      </c>
      <c r="AY110" s="21">
        <v>0</v>
      </c>
      <c r="AZ110" s="22">
        <v>0</v>
      </c>
      <c r="BA110" s="20">
        <v>0</v>
      </c>
      <c r="BB110" s="21">
        <v>0</v>
      </c>
      <c r="BC110" s="21">
        <v>0</v>
      </c>
      <c r="BD110" s="21">
        <v>0</v>
      </c>
      <c r="BE110" s="22">
        <v>0</v>
      </c>
      <c r="BF110" s="20">
        <v>0</v>
      </c>
      <c r="BG110" s="21">
        <v>0</v>
      </c>
      <c r="BH110" s="21">
        <v>0</v>
      </c>
      <c r="BI110" s="21">
        <v>0</v>
      </c>
      <c r="BJ110" s="22">
        <v>0</v>
      </c>
      <c r="BK110" s="23">
        <f t="shared" si="20"/>
        <v>66.31856575718</v>
      </c>
    </row>
    <row r="111" spans="1:63" ht="15">
      <c r="A111" s="19"/>
      <c r="B111" s="7" t="s">
        <v>190</v>
      </c>
      <c r="C111" s="20">
        <v>0</v>
      </c>
      <c r="D111" s="21">
        <v>0.7835124106436238</v>
      </c>
      <c r="E111" s="21">
        <v>0</v>
      </c>
      <c r="F111" s="21">
        <v>0</v>
      </c>
      <c r="G111" s="22">
        <v>0</v>
      </c>
      <c r="H111" s="20">
        <v>4.153199999999999</v>
      </c>
      <c r="I111" s="21">
        <v>890.6316384120349</v>
      </c>
      <c r="J111" s="21">
        <v>0</v>
      </c>
      <c r="K111" s="21">
        <v>0</v>
      </c>
      <c r="L111" s="22">
        <v>5.5923</v>
      </c>
      <c r="M111" s="20">
        <v>0</v>
      </c>
      <c r="N111" s="21">
        <v>0</v>
      </c>
      <c r="O111" s="21">
        <v>0</v>
      </c>
      <c r="P111" s="21">
        <v>0</v>
      </c>
      <c r="Q111" s="22">
        <v>0</v>
      </c>
      <c r="R111" s="20">
        <v>1.87</v>
      </c>
      <c r="S111" s="21">
        <v>0.001</v>
      </c>
      <c r="T111" s="21">
        <v>0</v>
      </c>
      <c r="U111" s="21">
        <v>0</v>
      </c>
      <c r="V111" s="22">
        <v>1.2140000000000002</v>
      </c>
      <c r="W111" s="20">
        <v>0</v>
      </c>
      <c r="X111" s="21">
        <v>0</v>
      </c>
      <c r="Y111" s="21">
        <v>0</v>
      </c>
      <c r="Z111" s="21">
        <v>0</v>
      </c>
      <c r="AA111" s="22">
        <v>0</v>
      </c>
      <c r="AB111" s="20">
        <v>0</v>
      </c>
      <c r="AC111" s="21">
        <v>0</v>
      </c>
      <c r="AD111" s="21">
        <v>0</v>
      </c>
      <c r="AE111" s="21">
        <v>0</v>
      </c>
      <c r="AF111" s="22">
        <v>0</v>
      </c>
      <c r="AG111" s="20">
        <v>0</v>
      </c>
      <c r="AH111" s="21">
        <v>0</v>
      </c>
      <c r="AI111" s="21">
        <v>0</v>
      </c>
      <c r="AJ111" s="21">
        <v>0</v>
      </c>
      <c r="AK111" s="22">
        <v>0</v>
      </c>
      <c r="AL111" s="20">
        <v>0</v>
      </c>
      <c r="AM111" s="21">
        <v>0</v>
      </c>
      <c r="AN111" s="21">
        <v>0</v>
      </c>
      <c r="AO111" s="21">
        <v>0</v>
      </c>
      <c r="AP111" s="22">
        <v>0</v>
      </c>
      <c r="AQ111" s="20">
        <v>0</v>
      </c>
      <c r="AR111" s="21">
        <v>0</v>
      </c>
      <c r="AS111" s="21">
        <v>0</v>
      </c>
      <c r="AT111" s="21">
        <v>0</v>
      </c>
      <c r="AU111" s="22">
        <v>0</v>
      </c>
      <c r="AV111" s="20">
        <v>0</v>
      </c>
      <c r="AW111" s="21">
        <v>0</v>
      </c>
      <c r="AX111" s="21">
        <v>0</v>
      </c>
      <c r="AY111" s="21">
        <v>0</v>
      </c>
      <c r="AZ111" s="22">
        <v>0</v>
      </c>
      <c r="BA111" s="20">
        <v>0</v>
      </c>
      <c r="BB111" s="21">
        <v>0</v>
      </c>
      <c r="BC111" s="21">
        <v>0</v>
      </c>
      <c r="BD111" s="21">
        <v>0</v>
      </c>
      <c r="BE111" s="22">
        <v>0</v>
      </c>
      <c r="BF111" s="20">
        <v>0</v>
      </c>
      <c r="BG111" s="21">
        <v>0</v>
      </c>
      <c r="BH111" s="21">
        <v>0</v>
      </c>
      <c r="BI111" s="21">
        <v>0</v>
      </c>
      <c r="BJ111" s="22">
        <v>0</v>
      </c>
      <c r="BK111" s="23">
        <f t="shared" si="20"/>
        <v>904.2456508226786</v>
      </c>
    </row>
    <row r="112" spans="1:63" ht="15">
      <c r="A112" s="19"/>
      <c r="B112" s="7" t="s">
        <v>169</v>
      </c>
      <c r="C112" s="20">
        <v>0</v>
      </c>
      <c r="D112" s="21">
        <v>66.55907555213102</v>
      </c>
      <c r="E112" s="21">
        <v>0</v>
      </c>
      <c r="F112" s="21">
        <v>0</v>
      </c>
      <c r="G112" s="22">
        <v>0</v>
      </c>
      <c r="H112" s="20">
        <v>147.29519999999997</v>
      </c>
      <c r="I112" s="21">
        <v>8448.451838472534</v>
      </c>
      <c r="J112" s="21">
        <v>240.413</v>
      </c>
      <c r="K112" s="21">
        <v>0</v>
      </c>
      <c r="L112" s="22">
        <v>613.3066</v>
      </c>
      <c r="M112" s="20">
        <v>0</v>
      </c>
      <c r="N112" s="21">
        <v>0</v>
      </c>
      <c r="O112" s="21">
        <v>0</v>
      </c>
      <c r="P112" s="21">
        <v>0</v>
      </c>
      <c r="Q112" s="22">
        <v>0</v>
      </c>
      <c r="R112" s="20">
        <v>103.79079999999998</v>
      </c>
      <c r="S112" s="21">
        <v>30.310699999999997</v>
      </c>
      <c r="T112" s="21">
        <v>0</v>
      </c>
      <c r="U112" s="21">
        <v>0</v>
      </c>
      <c r="V112" s="22">
        <v>135.0601</v>
      </c>
      <c r="W112" s="20">
        <v>0</v>
      </c>
      <c r="X112" s="21">
        <v>0</v>
      </c>
      <c r="Y112" s="21">
        <v>0</v>
      </c>
      <c r="Z112" s="21">
        <v>0</v>
      </c>
      <c r="AA112" s="22">
        <v>0</v>
      </c>
      <c r="AB112" s="20">
        <v>0</v>
      </c>
      <c r="AC112" s="21">
        <v>0</v>
      </c>
      <c r="AD112" s="21">
        <v>0</v>
      </c>
      <c r="AE112" s="21">
        <v>0</v>
      </c>
      <c r="AF112" s="22">
        <v>0</v>
      </c>
      <c r="AG112" s="20">
        <v>0</v>
      </c>
      <c r="AH112" s="21">
        <v>0</v>
      </c>
      <c r="AI112" s="21">
        <v>0</v>
      </c>
      <c r="AJ112" s="21">
        <v>0</v>
      </c>
      <c r="AK112" s="22">
        <v>0</v>
      </c>
      <c r="AL112" s="20">
        <v>0</v>
      </c>
      <c r="AM112" s="21">
        <v>0</v>
      </c>
      <c r="AN112" s="21">
        <v>0</v>
      </c>
      <c r="AO112" s="21">
        <v>0</v>
      </c>
      <c r="AP112" s="22">
        <v>0</v>
      </c>
      <c r="AQ112" s="20">
        <v>0</v>
      </c>
      <c r="AR112" s="21">
        <v>0</v>
      </c>
      <c r="AS112" s="21">
        <v>0</v>
      </c>
      <c r="AT112" s="21">
        <v>0</v>
      </c>
      <c r="AU112" s="22">
        <v>0</v>
      </c>
      <c r="AV112" s="20">
        <v>0</v>
      </c>
      <c r="AW112" s="21">
        <v>0</v>
      </c>
      <c r="AX112" s="21">
        <v>0</v>
      </c>
      <c r="AY112" s="21">
        <v>0</v>
      </c>
      <c r="AZ112" s="22">
        <v>0</v>
      </c>
      <c r="BA112" s="20">
        <v>0</v>
      </c>
      <c r="BB112" s="21">
        <v>0</v>
      </c>
      <c r="BC112" s="21">
        <v>0</v>
      </c>
      <c r="BD112" s="21">
        <v>0</v>
      </c>
      <c r="BE112" s="22">
        <v>0</v>
      </c>
      <c r="BF112" s="20">
        <v>0</v>
      </c>
      <c r="BG112" s="21">
        <v>0</v>
      </c>
      <c r="BH112" s="21">
        <v>0</v>
      </c>
      <c r="BI112" s="21">
        <v>0</v>
      </c>
      <c r="BJ112" s="22">
        <v>0</v>
      </c>
      <c r="BK112" s="23">
        <f>SUM(C112:BJ112)</f>
        <v>9785.187314024666</v>
      </c>
    </row>
    <row r="113" spans="1:63" ht="15">
      <c r="A113" s="19"/>
      <c r="B113" s="7" t="s">
        <v>49</v>
      </c>
      <c r="C113" s="20">
        <v>0</v>
      </c>
      <c r="D113" s="21">
        <v>0.7345767117120727</v>
      </c>
      <c r="E113" s="21">
        <v>0</v>
      </c>
      <c r="F113" s="21">
        <v>0</v>
      </c>
      <c r="G113" s="22">
        <v>0</v>
      </c>
      <c r="H113" s="20">
        <v>343.01849999999996</v>
      </c>
      <c r="I113" s="21">
        <v>16840.391185552584</v>
      </c>
      <c r="J113" s="21">
        <v>0</v>
      </c>
      <c r="K113" s="21">
        <v>0</v>
      </c>
      <c r="L113" s="22">
        <v>1168.6207000000002</v>
      </c>
      <c r="M113" s="20">
        <v>0</v>
      </c>
      <c r="N113" s="21">
        <v>0</v>
      </c>
      <c r="O113" s="21">
        <v>0</v>
      </c>
      <c r="P113" s="21">
        <v>0</v>
      </c>
      <c r="Q113" s="22">
        <v>0</v>
      </c>
      <c r="R113" s="20">
        <v>143.18259999999998</v>
      </c>
      <c r="S113" s="21">
        <v>138.6358</v>
      </c>
      <c r="T113" s="21">
        <v>0</v>
      </c>
      <c r="U113" s="21">
        <v>0</v>
      </c>
      <c r="V113" s="22">
        <v>244.70450000000002</v>
      </c>
      <c r="W113" s="20">
        <v>0</v>
      </c>
      <c r="X113" s="21">
        <v>0</v>
      </c>
      <c r="Y113" s="21">
        <v>0</v>
      </c>
      <c r="Z113" s="21">
        <v>0</v>
      </c>
      <c r="AA113" s="22">
        <v>0</v>
      </c>
      <c r="AB113" s="20">
        <v>0</v>
      </c>
      <c r="AC113" s="21">
        <v>0</v>
      </c>
      <c r="AD113" s="21">
        <v>0</v>
      </c>
      <c r="AE113" s="21">
        <v>0</v>
      </c>
      <c r="AF113" s="22">
        <v>0</v>
      </c>
      <c r="AG113" s="20">
        <v>0</v>
      </c>
      <c r="AH113" s="21">
        <v>0</v>
      </c>
      <c r="AI113" s="21">
        <v>0</v>
      </c>
      <c r="AJ113" s="21">
        <v>0</v>
      </c>
      <c r="AK113" s="22">
        <v>0</v>
      </c>
      <c r="AL113" s="20">
        <v>0</v>
      </c>
      <c r="AM113" s="21">
        <v>0</v>
      </c>
      <c r="AN113" s="21">
        <v>0</v>
      </c>
      <c r="AO113" s="21">
        <v>0</v>
      </c>
      <c r="AP113" s="22">
        <v>0</v>
      </c>
      <c r="AQ113" s="20">
        <v>0</v>
      </c>
      <c r="AR113" s="21">
        <v>0</v>
      </c>
      <c r="AS113" s="21">
        <v>0</v>
      </c>
      <c r="AT113" s="21">
        <v>0</v>
      </c>
      <c r="AU113" s="22">
        <v>0</v>
      </c>
      <c r="AV113" s="20">
        <v>0</v>
      </c>
      <c r="AW113" s="21">
        <v>0</v>
      </c>
      <c r="AX113" s="21">
        <v>0</v>
      </c>
      <c r="AY113" s="21">
        <v>0</v>
      </c>
      <c r="AZ113" s="22">
        <v>0</v>
      </c>
      <c r="BA113" s="20">
        <v>0</v>
      </c>
      <c r="BB113" s="21">
        <v>0</v>
      </c>
      <c r="BC113" s="21">
        <v>0</v>
      </c>
      <c r="BD113" s="21">
        <v>0</v>
      </c>
      <c r="BE113" s="22">
        <v>0</v>
      </c>
      <c r="BF113" s="20">
        <v>0</v>
      </c>
      <c r="BG113" s="21">
        <v>0</v>
      </c>
      <c r="BH113" s="21">
        <v>0</v>
      </c>
      <c r="BI113" s="21">
        <v>0</v>
      </c>
      <c r="BJ113" s="22">
        <v>0</v>
      </c>
      <c r="BK113" s="23">
        <f>SUM(C113:BJ113)</f>
        <v>18879.287862264297</v>
      </c>
    </row>
    <row r="114" spans="1:63" ht="15">
      <c r="A114" s="19"/>
      <c r="B114" s="7" t="s">
        <v>151</v>
      </c>
      <c r="C114" s="20">
        <v>0</v>
      </c>
      <c r="D114" s="21">
        <v>0.6046189510332315</v>
      </c>
      <c r="E114" s="21">
        <v>0</v>
      </c>
      <c r="F114" s="21">
        <v>0</v>
      </c>
      <c r="G114" s="22">
        <v>0</v>
      </c>
      <c r="H114" s="20">
        <v>6.8437</v>
      </c>
      <c r="I114" s="21">
        <v>68.97863471944679</v>
      </c>
      <c r="J114" s="21">
        <v>0</v>
      </c>
      <c r="K114" s="21">
        <v>0</v>
      </c>
      <c r="L114" s="22">
        <v>13.583599999999999</v>
      </c>
      <c r="M114" s="20">
        <v>0</v>
      </c>
      <c r="N114" s="21">
        <v>0</v>
      </c>
      <c r="O114" s="21">
        <v>0</v>
      </c>
      <c r="P114" s="21">
        <v>0</v>
      </c>
      <c r="Q114" s="22">
        <v>0</v>
      </c>
      <c r="R114" s="20">
        <v>3.3536999999999995</v>
      </c>
      <c r="S114" s="21">
        <v>0.4982</v>
      </c>
      <c r="T114" s="21">
        <v>0</v>
      </c>
      <c r="U114" s="21">
        <v>0</v>
      </c>
      <c r="V114" s="22">
        <v>4.1005</v>
      </c>
      <c r="W114" s="20">
        <v>0</v>
      </c>
      <c r="X114" s="21">
        <v>0</v>
      </c>
      <c r="Y114" s="21">
        <v>0</v>
      </c>
      <c r="Z114" s="21">
        <v>0</v>
      </c>
      <c r="AA114" s="22">
        <v>0</v>
      </c>
      <c r="AB114" s="20">
        <v>0</v>
      </c>
      <c r="AC114" s="21">
        <v>0</v>
      </c>
      <c r="AD114" s="21">
        <v>0</v>
      </c>
      <c r="AE114" s="21">
        <v>0</v>
      </c>
      <c r="AF114" s="22">
        <v>0</v>
      </c>
      <c r="AG114" s="20">
        <v>0</v>
      </c>
      <c r="AH114" s="21">
        <v>0</v>
      </c>
      <c r="AI114" s="21">
        <v>0</v>
      </c>
      <c r="AJ114" s="21">
        <v>0</v>
      </c>
      <c r="AK114" s="22">
        <v>0</v>
      </c>
      <c r="AL114" s="20">
        <v>0</v>
      </c>
      <c r="AM114" s="21">
        <v>0</v>
      </c>
      <c r="AN114" s="21">
        <v>0</v>
      </c>
      <c r="AO114" s="21">
        <v>0</v>
      </c>
      <c r="AP114" s="22">
        <v>0</v>
      </c>
      <c r="AQ114" s="20">
        <v>0</v>
      </c>
      <c r="AR114" s="21">
        <v>0</v>
      </c>
      <c r="AS114" s="21">
        <v>0</v>
      </c>
      <c r="AT114" s="21">
        <v>0</v>
      </c>
      <c r="AU114" s="22">
        <v>0</v>
      </c>
      <c r="AV114" s="20">
        <v>0</v>
      </c>
      <c r="AW114" s="21">
        <v>0</v>
      </c>
      <c r="AX114" s="21">
        <v>0</v>
      </c>
      <c r="AY114" s="21">
        <v>0</v>
      </c>
      <c r="AZ114" s="22">
        <v>0</v>
      </c>
      <c r="BA114" s="20">
        <v>0</v>
      </c>
      <c r="BB114" s="21">
        <v>0</v>
      </c>
      <c r="BC114" s="21">
        <v>0</v>
      </c>
      <c r="BD114" s="21">
        <v>0</v>
      </c>
      <c r="BE114" s="22">
        <v>0</v>
      </c>
      <c r="BF114" s="20">
        <v>0</v>
      </c>
      <c r="BG114" s="21">
        <v>0</v>
      </c>
      <c r="BH114" s="21">
        <v>0</v>
      </c>
      <c r="BI114" s="21">
        <v>0</v>
      </c>
      <c r="BJ114" s="22">
        <v>0</v>
      </c>
      <c r="BK114" s="23">
        <f>SUM(C114:BJ114)</f>
        <v>97.96295367048002</v>
      </c>
    </row>
    <row r="115" spans="1:63" ht="15">
      <c r="A115" s="19"/>
      <c r="B115" s="7" t="s">
        <v>170</v>
      </c>
      <c r="C115" s="20">
        <v>0</v>
      </c>
      <c r="D115" s="21">
        <v>1.335115008333333</v>
      </c>
      <c r="E115" s="21">
        <v>0</v>
      </c>
      <c r="F115" s="21">
        <v>0</v>
      </c>
      <c r="G115" s="22">
        <v>0</v>
      </c>
      <c r="H115" s="20">
        <v>7.742699999999999</v>
      </c>
      <c r="I115" s="21">
        <v>2.135672298292992</v>
      </c>
      <c r="J115" s="21">
        <v>0</v>
      </c>
      <c r="K115" s="21">
        <v>0</v>
      </c>
      <c r="L115" s="22">
        <v>12.5196</v>
      </c>
      <c r="M115" s="20">
        <v>0</v>
      </c>
      <c r="N115" s="21">
        <v>0</v>
      </c>
      <c r="O115" s="21">
        <v>0</v>
      </c>
      <c r="P115" s="21">
        <v>0</v>
      </c>
      <c r="Q115" s="22">
        <v>0</v>
      </c>
      <c r="R115" s="20">
        <v>3.5345999999999997</v>
      </c>
      <c r="S115" s="21">
        <v>0.044</v>
      </c>
      <c r="T115" s="21">
        <v>0</v>
      </c>
      <c r="U115" s="21">
        <v>0</v>
      </c>
      <c r="V115" s="22">
        <v>2.0437</v>
      </c>
      <c r="W115" s="20">
        <v>0</v>
      </c>
      <c r="X115" s="21">
        <v>0</v>
      </c>
      <c r="Y115" s="21">
        <v>0</v>
      </c>
      <c r="Z115" s="21">
        <v>0</v>
      </c>
      <c r="AA115" s="22">
        <v>0</v>
      </c>
      <c r="AB115" s="20">
        <v>0</v>
      </c>
      <c r="AC115" s="21">
        <v>0</v>
      </c>
      <c r="AD115" s="21">
        <v>0</v>
      </c>
      <c r="AE115" s="21">
        <v>0</v>
      </c>
      <c r="AF115" s="22">
        <v>0</v>
      </c>
      <c r="AG115" s="20">
        <v>0</v>
      </c>
      <c r="AH115" s="21">
        <v>0</v>
      </c>
      <c r="AI115" s="21">
        <v>0</v>
      </c>
      <c r="AJ115" s="21">
        <v>0</v>
      </c>
      <c r="AK115" s="22">
        <v>0</v>
      </c>
      <c r="AL115" s="20">
        <v>0</v>
      </c>
      <c r="AM115" s="21">
        <v>0</v>
      </c>
      <c r="AN115" s="21">
        <v>0</v>
      </c>
      <c r="AO115" s="21">
        <v>0</v>
      </c>
      <c r="AP115" s="22">
        <v>0</v>
      </c>
      <c r="AQ115" s="20">
        <v>0</v>
      </c>
      <c r="AR115" s="21">
        <v>0</v>
      </c>
      <c r="AS115" s="21">
        <v>0</v>
      </c>
      <c r="AT115" s="21">
        <v>0</v>
      </c>
      <c r="AU115" s="22">
        <v>0</v>
      </c>
      <c r="AV115" s="20">
        <v>0</v>
      </c>
      <c r="AW115" s="21">
        <v>0</v>
      </c>
      <c r="AX115" s="21">
        <v>0</v>
      </c>
      <c r="AY115" s="21">
        <v>0</v>
      </c>
      <c r="AZ115" s="22">
        <v>0</v>
      </c>
      <c r="BA115" s="20">
        <v>0</v>
      </c>
      <c r="BB115" s="21">
        <v>0</v>
      </c>
      <c r="BC115" s="21">
        <v>0</v>
      </c>
      <c r="BD115" s="21">
        <v>0</v>
      </c>
      <c r="BE115" s="22">
        <v>0</v>
      </c>
      <c r="BF115" s="20">
        <v>0</v>
      </c>
      <c r="BG115" s="21">
        <v>0</v>
      </c>
      <c r="BH115" s="21">
        <v>0</v>
      </c>
      <c r="BI115" s="21">
        <v>0</v>
      </c>
      <c r="BJ115" s="22">
        <v>0</v>
      </c>
      <c r="BK115" s="23">
        <f>SUM(C115:BJ115)</f>
        <v>29.355387306626326</v>
      </c>
    </row>
    <row r="116" spans="1:63" ht="15">
      <c r="A116" s="19"/>
      <c r="B116" s="7" t="s">
        <v>171</v>
      </c>
      <c r="C116" s="20">
        <v>0</v>
      </c>
      <c r="D116" s="21">
        <v>4.693292699123118</v>
      </c>
      <c r="E116" s="21">
        <v>0</v>
      </c>
      <c r="F116" s="21">
        <v>0</v>
      </c>
      <c r="G116" s="22">
        <v>0</v>
      </c>
      <c r="H116" s="20">
        <v>164.98619999999997</v>
      </c>
      <c r="I116" s="21">
        <v>1721.0585193327024</v>
      </c>
      <c r="J116" s="21">
        <v>0</v>
      </c>
      <c r="K116" s="21">
        <v>0</v>
      </c>
      <c r="L116" s="22">
        <v>864.7059000000002</v>
      </c>
      <c r="M116" s="20">
        <v>0</v>
      </c>
      <c r="N116" s="21">
        <v>0</v>
      </c>
      <c r="O116" s="21">
        <v>0</v>
      </c>
      <c r="P116" s="21">
        <v>0</v>
      </c>
      <c r="Q116" s="22">
        <v>0</v>
      </c>
      <c r="R116" s="20">
        <v>99.7243</v>
      </c>
      <c r="S116" s="21">
        <v>21.495600000000003</v>
      </c>
      <c r="T116" s="21">
        <v>0</v>
      </c>
      <c r="U116" s="21">
        <v>0</v>
      </c>
      <c r="V116" s="22">
        <v>128.29459999999997</v>
      </c>
      <c r="W116" s="20">
        <v>0</v>
      </c>
      <c r="X116" s="21">
        <v>0</v>
      </c>
      <c r="Y116" s="21">
        <v>0</v>
      </c>
      <c r="Z116" s="21">
        <v>0</v>
      </c>
      <c r="AA116" s="22">
        <v>0</v>
      </c>
      <c r="AB116" s="20">
        <v>0</v>
      </c>
      <c r="AC116" s="21">
        <v>0</v>
      </c>
      <c r="AD116" s="21">
        <v>0</v>
      </c>
      <c r="AE116" s="21">
        <v>0</v>
      </c>
      <c r="AF116" s="22">
        <v>0</v>
      </c>
      <c r="AG116" s="20">
        <v>0</v>
      </c>
      <c r="AH116" s="21">
        <v>0</v>
      </c>
      <c r="AI116" s="21">
        <v>0</v>
      </c>
      <c r="AJ116" s="21">
        <v>0</v>
      </c>
      <c r="AK116" s="22">
        <v>0</v>
      </c>
      <c r="AL116" s="20">
        <v>0</v>
      </c>
      <c r="AM116" s="21">
        <v>0</v>
      </c>
      <c r="AN116" s="21">
        <v>0</v>
      </c>
      <c r="AO116" s="21">
        <v>0</v>
      </c>
      <c r="AP116" s="22">
        <v>0</v>
      </c>
      <c r="AQ116" s="20">
        <v>0</v>
      </c>
      <c r="AR116" s="21">
        <v>0</v>
      </c>
      <c r="AS116" s="21">
        <v>0</v>
      </c>
      <c r="AT116" s="21">
        <v>0</v>
      </c>
      <c r="AU116" s="22">
        <v>0</v>
      </c>
      <c r="AV116" s="20">
        <v>0</v>
      </c>
      <c r="AW116" s="21">
        <v>0</v>
      </c>
      <c r="AX116" s="21">
        <v>0</v>
      </c>
      <c r="AY116" s="21">
        <v>0</v>
      </c>
      <c r="AZ116" s="22">
        <v>0</v>
      </c>
      <c r="BA116" s="20">
        <v>0</v>
      </c>
      <c r="BB116" s="21">
        <v>0</v>
      </c>
      <c r="BC116" s="21">
        <v>0</v>
      </c>
      <c r="BD116" s="21">
        <v>0</v>
      </c>
      <c r="BE116" s="22">
        <v>0</v>
      </c>
      <c r="BF116" s="20">
        <v>0</v>
      </c>
      <c r="BG116" s="21">
        <v>0</v>
      </c>
      <c r="BH116" s="21">
        <v>0</v>
      </c>
      <c r="BI116" s="21">
        <v>0</v>
      </c>
      <c r="BJ116" s="22">
        <v>0</v>
      </c>
      <c r="BK116" s="23">
        <f t="shared" si="20"/>
        <v>3004.958412031826</v>
      </c>
    </row>
    <row r="117" spans="1:63" ht="15">
      <c r="A117" s="19"/>
      <c r="B117" s="7" t="s">
        <v>172</v>
      </c>
      <c r="C117" s="20">
        <v>0</v>
      </c>
      <c r="D117" s="21">
        <v>0.5480402948916052</v>
      </c>
      <c r="E117" s="21">
        <v>0</v>
      </c>
      <c r="F117" s="21">
        <v>0</v>
      </c>
      <c r="G117" s="22">
        <v>0</v>
      </c>
      <c r="H117" s="20">
        <v>231.12109999999996</v>
      </c>
      <c r="I117" s="21">
        <v>656.588097838442</v>
      </c>
      <c r="J117" s="21">
        <v>0.0152</v>
      </c>
      <c r="K117" s="21">
        <v>0</v>
      </c>
      <c r="L117" s="22">
        <v>3637.2518</v>
      </c>
      <c r="M117" s="20">
        <v>0</v>
      </c>
      <c r="N117" s="21">
        <v>0</v>
      </c>
      <c r="O117" s="21">
        <v>0</v>
      </c>
      <c r="P117" s="21">
        <v>0</v>
      </c>
      <c r="Q117" s="22">
        <v>0</v>
      </c>
      <c r="R117" s="20">
        <v>135.13400000000001</v>
      </c>
      <c r="S117" s="21">
        <v>99.4519</v>
      </c>
      <c r="T117" s="21">
        <v>0</v>
      </c>
      <c r="U117" s="21">
        <v>0</v>
      </c>
      <c r="V117" s="22">
        <v>765.1139</v>
      </c>
      <c r="W117" s="20">
        <v>0</v>
      </c>
      <c r="X117" s="21">
        <v>0</v>
      </c>
      <c r="Y117" s="21">
        <v>0</v>
      </c>
      <c r="Z117" s="21">
        <v>0</v>
      </c>
      <c r="AA117" s="22">
        <v>0</v>
      </c>
      <c r="AB117" s="20">
        <v>0</v>
      </c>
      <c r="AC117" s="21">
        <v>0</v>
      </c>
      <c r="AD117" s="21">
        <v>0</v>
      </c>
      <c r="AE117" s="21">
        <v>0</v>
      </c>
      <c r="AF117" s="22">
        <v>0</v>
      </c>
      <c r="AG117" s="20">
        <v>0</v>
      </c>
      <c r="AH117" s="21">
        <v>0</v>
      </c>
      <c r="AI117" s="21">
        <v>0</v>
      </c>
      <c r="AJ117" s="21">
        <v>0</v>
      </c>
      <c r="AK117" s="22">
        <v>0</v>
      </c>
      <c r="AL117" s="20">
        <v>0</v>
      </c>
      <c r="AM117" s="21">
        <v>0</v>
      </c>
      <c r="AN117" s="21">
        <v>0</v>
      </c>
      <c r="AO117" s="21">
        <v>0</v>
      </c>
      <c r="AP117" s="22">
        <v>0</v>
      </c>
      <c r="AQ117" s="20">
        <v>0</v>
      </c>
      <c r="AR117" s="21">
        <v>0</v>
      </c>
      <c r="AS117" s="21">
        <v>0</v>
      </c>
      <c r="AT117" s="21">
        <v>0</v>
      </c>
      <c r="AU117" s="22">
        <v>0</v>
      </c>
      <c r="AV117" s="20">
        <v>0</v>
      </c>
      <c r="AW117" s="21">
        <v>0</v>
      </c>
      <c r="AX117" s="21">
        <v>0</v>
      </c>
      <c r="AY117" s="21">
        <v>0</v>
      </c>
      <c r="AZ117" s="22">
        <v>0</v>
      </c>
      <c r="BA117" s="20">
        <v>0</v>
      </c>
      <c r="BB117" s="21">
        <v>0</v>
      </c>
      <c r="BC117" s="21">
        <v>0</v>
      </c>
      <c r="BD117" s="21">
        <v>0</v>
      </c>
      <c r="BE117" s="22">
        <v>0</v>
      </c>
      <c r="BF117" s="20">
        <v>0</v>
      </c>
      <c r="BG117" s="21">
        <v>0</v>
      </c>
      <c r="BH117" s="21">
        <v>0</v>
      </c>
      <c r="BI117" s="21">
        <v>0</v>
      </c>
      <c r="BJ117" s="22">
        <v>0</v>
      </c>
      <c r="BK117" s="23">
        <f t="shared" si="20"/>
        <v>5525.224038133334</v>
      </c>
    </row>
    <row r="118" spans="1:63" ht="15">
      <c r="A118" s="19"/>
      <c r="B118" s="7" t="s">
        <v>173</v>
      </c>
      <c r="C118" s="20">
        <v>0</v>
      </c>
      <c r="D118" s="21">
        <v>3.592828330565322</v>
      </c>
      <c r="E118" s="21">
        <v>0</v>
      </c>
      <c r="F118" s="21">
        <v>0</v>
      </c>
      <c r="G118" s="22">
        <v>0</v>
      </c>
      <c r="H118" s="20">
        <v>670.9376000000002</v>
      </c>
      <c r="I118" s="21">
        <v>3830.8791822942944</v>
      </c>
      <c r="J118" s="21">
        <v>7.5589</v>
      </c>
      <c r="K118" s="21">
        <v>0</v>
      </c>
      <c r="L118" s="22">
        <v>3625.3605999999995</v>
      </c>
      <c r="M118" s="20">
        <v>0</v>
      </c>
      <c r="N118" s="21">
        <v>0</v>
      </c>
      <c r="O118" s="21">
        <v>0</v>
      </c>
      <c r="P118" s="21">
        <v>0</v>
      </c>
      <c r="Q118" s="22">
        <v>0</v>
      </c>
      <c r="R118" s="20">
        <v>509.11860000000013</v>
      </c>
      <c r="S118" s="21">
        <v>253.1381</v>
      </c>
      <c r="T118" s="21">
        <v>0</v>
      </c>
      <c r="U118" s="21">
        <v>0</v>
      </c>
      <c r="V118" s="22">
        <v>695.5469999999999</v>
      </c>
      <c r="W118" s="20">
        <v>0</v>
      </c>
      <c r="X118" s="21">
        <v>0</v>
      </c>
      <c r="Y118" s="21">
        <v>0</v>
      </c>
      <c r="Z118" s="21">
        <v>0</v>
      </c>
      <c r="AA118" s="22">
        <v>0</v>
      </c>
      <c r="AB118" s="20">
        <v>0</v>
      </c>
      <c r="AC118" s="21">
        <v>0</v>
      </c>
      <c r="AD118" s="21">
        <v>0</v>
      </c>
      <c r="AE118" s="21">
        <v>0</v>
      </c>
      <c r="AF118" s="22">
        <v>0</v>
      </c>
      <c r="AG118" s="20">
        <v>0</v>
      </c>
      <c r="AH118" s="21">
        <v>0</v>
      </c>
      <c r="AI118" s="21">
        <v>0</v>
      </c>
      <c r="AJ118" s="21">
        <v>0</v>
      </c>
      <c r="AK118" s="22">
        <v>0</v>
      </c>
      <c r="AL118" s="20">
        <v>0</v>
      </c>
      <c r="AM118" s="21">
        <v>0</v>
      </c>
      <c r="AN118" s="21">
        <v>0</v>
      </c>
      <c r="AO118" s="21">
        <v>0</v>
      </c>
      <c r="AP118" s="22">
        <v>0</v>
      </c>
      <c r="AQ118" s="20">
        <v>0</v>
      </c>
      <c r="AR118" s="21">
        <v>0</v>
      </c>
      <c r="AS118" s="21">
        <v>0</v>
      </c>
      <c r="AT118" s="21">
        <v>0</v>
      </c>
      <c r="AU118" s="22">
        <v>0</v>
      </c>
      <c r="AV118" s="20">
        <v>0</v>
      </c>
      <c r="AW118" s="21">
        <v>0</v>
      </c>
      <c r="AX118" s="21">
        <v>0</v>
      </c>
      <c r="AY118" s="21">
        <v>0</v>
      </c>
      <c r="AZ118" s="22">
        <v>0</v>
      </c>
      <c r="BA118" s="20">
        <v>0</v>
      </c>
      <c r="BB118" s="21">
        <v>0</v>
      </c>
      <c r="BC118" s="21">
        <v>0</v>
      </c>
      <c r="BD118" s="21">
        <v>0</v>
      </c>
      <c r="BE118" s="22">
        <v>0</v>
      </c>
      <c r="BF118" s="20">
        <v>0</v>
      </c>
      <c r="BG118" s="21">
        <v>0</v>
      </c>
      <c r="BH118" s="21">
        <v>0</v>
      </c>
      <c r="BI118" s="21">
        <v>0</v>
      </c>
      <c r="BJ118" s="22">
        <v>0</v>
      </c>
      <c r="BK118" s="23">
        <f t="shared" si="20"/>
        <v>9596.13281062486</v>
      </c>
    </row>
    <row r="119" spans="1:63" ht="15">
      <c r="A119" s="19"/>
      <c r="B119" s="7" t="s">
        <v>174</v>
      </c>
      <c r="C119" s="20">
        <v>0</v>
      </c>
      <c r="D119" s="21">
        <v>0.4967288758691254</v>
      </c>
      <c r="E119" s="21">
        <v>0</v>
      </c>
      <c r="F119" s="21">
        <v>0</v>
      </c>
      <c r="G119" s="22">
        <v>0</v>
      </c>
      <c r="H119" s="20">
        <v>32.846199999999996</v>
      </c>
      <c r="I119" s="21">
        <v>269.70134455117403</v>
      </c>
      <c r="J119" s="21">
        <v>1.6611</v>
      </c>
      <c r="K119" s="21">
        <v>0</v>
      </c>
      <c r="L119" s="22">
        <v>200.69529999999995</v>
      </c>
      <c r="M119" s="20">
        <v>0</v>
      </c>
      <c r="N119" s="21">
        <v>0</v>
      </c>
      <c r="O119" s="21">
        <v>0</v>
      </c>
      <c r="P119" s="21">
        <v>0</v>
      </c>
      <c r="Q119" s="22">
        <v>0</v>
      </c>
      <c r="R119" s="20">
        <v>17.9792</v>
      </c>
      <c r="S119" s="21">
        <v>2.2704000000000004</v>
      </c>
      <c r="T119" s="21">
        <v>0</v>
      </c>
      <c r="U119" s="21">
        <v>0</v>
      </c>
      <c r="V119" s="22">
        <v>17.3586</v>
      </c>
      <c r="W119" s="20">
        <v>0</v>
      </c>
      <c r="X119" s="21">
        <v>0</v>
      </c>
      <c r="Y119" s="21">
        <v>0</v>
      </c>
      <c r="Z119" s="21">
        <v>0</v>
      </c>
      <c r="AA119" s="22">
        <v>0</v>
      </c>
      <c r="AB119" s="20">
        <v>0</v>
      </c>
      <c r="AC119" s="21">
        <v>0</v>
      </c>
      <c r="AD119" s="21">
        <v>0</v>
      </c>
      <c r="AE119" s="21">
        <v>0</v>
      </c>
      <c r="AF119" s="22">
        <v>0</v>
      </c>
      <c r="AG119" s="20">
        <v>0</v>
      </c>
      <c r="AH119" s="21">
        <v>0</v>
      </c>
      <c r="AI119" s="21">
        <v>0</v>
      </c>
      <c r="AJ119" s="21">
        <v>0</v>
      </c>
      <c r="AK119" s="22">
        <v>0</v>
      </c>
      <c r="AL119" s="20">
        <v>0</v>
      </c>
      <c r="AM119" s="21">
        <v>0</v>
      </c>
      <c r="AN119" s="21">
        <v>0</v>
      </c>
      <c r="AO119" s="21">
        <v>0</v>
      </c>
      <c r="AP119" s="22">
        <v>0</v>
      </c>
      <c r="AQ119" s="20">
        <v>0</v>
      </c>
      <c r="AR119" s="21">
        <v>0</v>
      </c>
      <c r="AS119" s="21">
        <v>0</v>
      </c>
      <c r="AT119" s="21">
        <v>0</v>
      </c>
      <c r="AU119" s="22">
        <v>0</v>
      </c>
      <c r="AV119" s="20">
        <v>0</v>
      </c>
      <c r="AW119" s="21">
        <v>0</v>
      </c>
      <c r="AX119" s="21">
        <v>0</v>
      </c>
      <c r="AY119" s="21">
        <v>0</v>
      </c>
      <c r="AZ119" s="22">
        <v>0</v>
      </c>
      <c r="BA119" s="20">
        <v>0</v>
      </c>
      <c r="BB119" s="21">
        <v>0</v>
      </c>
      <c r="BC119" s="21">
        <v>0</v>
      </c>
      <c r="BD119" s="21">
        <v>0</v>
      </c>
      <c r="BE119" s="22">
        <v>0</v>
      </c>
      <c r="BF119" s="20">
        <v>0</v>
      </c>
      <c r="BG119" s="21">
        <v>0</v>
      </c>
      <c r="BH119" s="21">
        <v>0</v>
      </c>
      <c r="BI119" s="21">
        <v>0</v>
      </c>
      <c r="BJ119" s="22">
        <v>0</v>
      </c>
      <c r="BK119" s="23">
        <f t="shared" si="20"/>
        <v>543.0088734270431</v>
      </c>
    </row>
    <row r="120" spans="1:63" ht="15">
      <c r="A120" s="19"/>
      <c r="B120" s="7" t="s">
        <v>137</v>
      </c>
      <c r="C120" s="20">
        <v>0</v>
      </c>
      <c r="D120" s="21">
        <v>15.225848258122454</v>
      </c>
      <c r="E120" s="21">
        <v>0</v>
      </c>
      <c r="F120" s="21">
        <v>0</v>
      </c>
      <c r="G120" s="22">
        <v>0</v>
      </c>
      <c r="H120" s="20">
        <v>31.276699999999998</v>
      </c>
      <c r="I120" s="21">
        <v>380.67509533020933</v>
      </c>
      <c r="J120" s="21">
        <v>0</v>
      </c>
      <c r="K120" s="21">
        <v>0</v>
      </c>
      <c r="L120" s="22">
        <v>333.5805</v>
      </c>
      <c r="M120" s="20">
        <v>0</v>
      </c>
      <c r="N120" s="21">
        <v>0</v>
      </c>
      <c r="O120" s="21">
        <v>0</v>
      </c>
      <c r="P120" s="21">
        <v>0</v>
      </c>
      <c r="Q120" s="22">
        <v>0</v>
      </c>
      <c r="R120" s="20">
        <v>15.604900000000002</v>
      </c>
      <c r="S120" s="21">
        <v>0.40950000000000003</v>
      </c>
      <c r="T120" s="21">
        <v>0</v>
      </c>
      <c r="U120" s="21">
        <v>0</v>
      </c>
      <c r="V120" s="22">
        <v>17.450400000000002</v>
      </c>
      <c r="W120" s="20">
        <v>0</v>
      </c>
      <c r="X120" s="21">
        <v>0</v>
      </c>
      <c r="Y120" s="21">
        <v>0</v>
      </c>
      <c r="Z120" s="21">
        <v>0</v>
      </c>
      <c r="AA120" s="22">
        <v>0</v>
      </c>
      <c r="AB120" s="20">
        <v>0</v>
      </c>
      <c r="AC120" s="21">
        <v>0</v>
      </c>
      <c r="AD120" s="21">
        <v>0</v>
      </c>
      <c r="AE120" s="21">
        <v>0</v>
      </c>
      <c r="AF120" s="22">
        <v>0</v>
      </c>
      <c r="AG120" s="20">
        <v>0</v>
      </c>
      <c r="AH120" s="21">
        <v>0</v>
      </c>
      <c r="AI120" s="21">
        <v>0</v>
      </c>
      <c r="AJ120" s="21">
        <v>0</v>
      </c>
      <c r="AK120" s="22">
        <v>0</v>
      </c>
      <c r="AL120" s="20">
        <v>0</v>
      </c>
      <c r="AM120" s="21">
        <v>0</v>
      </c>
      <c r="AN120" s="21">
        <v>0</v>
      </c>
      <c r="AO120" s="21">
        <v>0</v>
      </c>
      <c r="AP120" s="22">
        <v>0</v>
      </c>
      <c r="AQ120" s="20">
        <v>0</v>
      </c>
      <c r="AR120" s="21">
        <v>0</v>
      </c>
      <c r="AS120" s="21">
        <v>0</v>
      </c>
      <c r="AT120" s="21">
        <v>0</v>
      </c>
      <c r="AU120" s="22">
        <v>0</v>
      </c>
      <c r="AV120" s="20">
        <v>0</v>
      </c>
      <c r="AW120" s="21">
        <v>0</v>
      </c>
      <c r="AX120" s="21">
        <v>0</v>
      </c>
      <c r="AY120" s="21">
        <v>0</v>
      </c>
      <c r="AZ120" s="22">
        <v>0</v>
      </c>
      <c r="BA120" s="20">
        <v>0</v>
      </c>
      <c r="BB120" s="21">
        <v>0</v>
      </c>
      <c r="BC120" s="21">
        <v>0</v>
      </c>
      <c r="BD120" s="21">
        <v>0</v>
      </c>
      <c r="BE120" s="22">
        <v>0</v>
      </c>
      <c r="BF120" s="20">
        <v>0</v>
      </c>
      <c r="BG120" s="21">
        <v>0</v>
      </c>
      <c r="BH120" s="21">
        <v>0</v>
      </c>
      <c r="BI120" s="21">
        <v>0</v>
      </c>
      <c r="BJ120" s="22">
        <v>0</v>
      </c>
      <c r="BK120" s="23">
        <f t="shared" si="20"/>
        <v>794.2229435883316</v>
      </c>
    </row>
    <row r="121" spans="1:63" ht="15">
      <c r="A121" s="19"/>
      <c r="B121" s="7" t="s">
        <v>175</v>
      </c>
      <c r="C121" s="20">
        <v>0</v>
      </c>
      <c r="D121" s="21">
        <v>0.44980350502333344</v>
      </c>
      <c r="E121" s="21">
        <v>0</v>
      </c>
      <c r="F121" s="21">
        <v>0</v>
      </c>
      <c r="G121" s="22">
        <v>0</v>
      </c>
      <c r="H121" s="20">
        <v>2.6224000000000007</v>
      </c>
      <c r="I121" s="21">
        <v>0.6176256431203309</v>
      </c>
      <c r="J121" s="21">
        <v>0</v>
      </c>
      <c r="K121" s="21">
        <v>0</v>
      </c>
      <c r="L121" s="22">
        <v>7.136100000000001</v>
      </c>
      <c r="M121" s="20">
        <v>0</v>
      </c>
      <c r="N121" s="21">
        <v>0</v>
      </c>
      <c r="O121" s="21">
        <v>0</v>
      </c>
      <c r="P121" s="21">
        <v>0</v>
      </c>
      <c r="Q121" s="22">
        <v>0</v>
      </c>
      <c r="R121" s="20">
        <v>1.9298999999999995</v>
      </c>
      <c r="S121" s="21">
        <v>0.0114</v>
      </c>
      <c r="T121" s="21">
        <v>0</v>
      </c>
      <c r="U121" s="21">
        <v>0</v>
      </c>
      <c r="V121" s="22">
        <v>1.8327000000000002</v>
      </c>
      <c r="W121" s="20">
        <v>0</v>
      </c>
      <c r="X121" s="21">
        <v>0</v>
      </c>
      <c r="Y121" s="21">
        <v>0</v>
      </c>
      <c r="Z121" s="21">
        <v>0</v>
      </c>
      <c r="AA121" s="22">
        <v>0</v>
      </c>
      <c r="AB121" s="20">
        <v>0</v>
      </c>
      <c r="AC121" s="21">
        <v>0</v>
      </c>
      <c r="AD121" s="21">
        <v>0</v>
      </c>
      <c r="AE121" s="21">
        <v>0</v>
      </c>
      <c r="AF121" s="22">
        <v>0</v>
      </c>
      <c r="AG121" s="20">
        <v>0</v>
      </c>
      <c r="AH121" s="21">
        <v>0</v>
      </c>
      <c r="AI121" s="21">
        <v>0</v>
      </c>
      <c r="AJ121" s="21">
        <v>0</v>
      </c>
      <c r="AK121" s="22">
        <v>0</v>
      </c>
      <c r="AL121" s="20">
        <v>0</v>
      </c>
      <c r="AM121" s="21">
        <v>0</v>
      </c>
      <c r="AN121" s="21">
        <v>0</v>
      </c>
      <c r="AO121" s="21">
        <v>0</v>
      </c>
      <c r="AP121" s="22">
        <v>0</v>
      </c>
      <c r="AQ121" s="20">
        <v>0</v>
      </c>
      <c r="AR121" s="21">
        <v>0</v>
      </c>
      <c r="AS121" s="21">
        <v>0</v>
      </c>
      <c r="AT121" s="21">
        <v>0</v>
      </c>
      <c r="AU121" s="22">
        <v>0</v>
      </c>
      <c r="AV121" s="20">
        <v>0</v>
      </c>
      <c r="AW121" s="21">
        <v>0</v>
      </c>
      <c r="AX121" s="21">
        <v>0</v>
      </c>
      <c r="AY121" s="21">
        <v>0</v>
      </c>
      <c r="AZ121" s="22">
        <v>0</v>
      </c>
      <c r="BA121" s="20">
        <v>0</v>
      </c>
      <c r="BB121" s="21">
        <v>0</v>
      </c>
      <c r="BC121" s="21">
        <v>0</v>
      </c>
      <c r="BD121" s="21">
        <v>0</v>
      </c>
      <c r="BE121" s="22">
        <v>0</v>
      </c>
      <c r="BF121" s="20">
        <v>0</v>
      </c>
      <c r="BG121" s="21">
        <v>0</v>
      </c>
      <c r="BH121" s="21">
        <v>0</v>
      </c>
      <c r="BI121" s="21">
        <v>0</v>
      </c>
      <c r="BJ121" s="22">
        <v>0</v>
      </c>
      <c r="BK121" s="23">
        <f t="shared" si="20"/>
        <v>14.599929148143666</v>
      </c>
    </row>
    <row r="122" spans="1:63" ht="15">
      <c r="A122" s="19"/>
      <c r="B122" s="7" t="s">
        <v>176</v>
      </c>
      <c r="C122" s="20">
        <v>0</v>
      </c>
      <c r="D122" s="21">
        <v>2.394087385131</v>
      </c>
      <c r="E122" s="21">
        <v>0</v>
      </c>
      <c r="F122" s="21">
        <v>0</v>
      </c>
      <c r="G122" s="22">
        <v>0</v>
      </c>
      <c r="H122" s="20">
        <v>0.6214999999999999</v>
      </c>
      <c r="I122" s="21">
        <v>17.722832678638003</v>
      </c>
      <c r="J122" s="21">
        <v>0</v>
      </c>
      <c r="K122" s="21">
        <v>0</v>
      </c>
      <c r="L122" s="22">
        <v>0.2822</v>
      </c>
      <c r="M122" s="20">
        <v>0</v>
      </c>
      <c r="N122" s="21">
        <v>0</v>
      </c>
      <c r="O122" s="21">
        <v>0</v>
      </c>
      <c r="P122" s="21">
        <v>0</v>
      </c>
      <c r="Q122" s="22">
        <v>0</v>
      </c>
      <c r="R122" s="20">
        <v>0.2778</v>
      </c>
      <c r="S122" s="21">
        <v>0.0036</v>
      </c>
      <c r="T122" s="21">
        <v>0</v>
      </c>
      <c r="U122" s="21">
        <v>0</v>
      </c>
      <c r="V122" s="22">
        <v>0.0238</v>
      </c>
      <c r="W122" s="20">
        <v>0</v>
      </c>
      <c r="X122" s="21">
        <v>0</v>
      </c>
      <c r="Y122" s="21">
        <v>0</v>
      </c>
      <c r="Z122" s="21">
        <v>0</v>
      </c>
      <c r="AA122" s="22">
        <v>0</v>
      </c>
      <c r="AB122" s="20">
        <v>0</v>
      </c>
      <c r="AC122" s="21">
        <v>0</v>
      </c>
      <c r="AD122" s="21">
        <v>0</v>
      </c>
      <c r="AE122" s="21">
        <v>0</v>
      </c>
      <c r="AF122" s="22">
        <v>0</v>
      </c>
      <c r="AG122" s="20">
        <v>0</v>
      </c>
      <c r="AH122" s="21">
        <v>0</v>
      </c>
      <c r="AI122" s="21">
        <v>0</v>
      </c>
      <c r="AJ122" s="21">
        <v>0</v>
      </c>
      <c r="AK122" s="22">
        <v>0</v>
      </c>
      <c r="AL122" s="20">
        <v>0</v>
      </c>
      <c r="AM122" s="21">
        <v>0</v>
      </c>
      <c r="AN122" s="21">
        <v>0</v>
      </c>
      <c r="AO122" s="21">
        <v>0</v>
      </c>
      <c r="AP122" s="22">
        <v>0</v>
      </c>
      <c r="AQ122" s="20">
        <v>0</v>
      </c>
      <c r="AR122" s="21">
        <v>0</v>
      </c>
      <c r="AS122" s="21">
        <v>0</v>
      </c>
      <c r="AT122" s="21">
        <v>0</v>
      </c>
      <c r="AU122" s="22">
        <v>0</v>
      </c>
      <c r="AV122" s="20">
        <v>0</v>
      </c>
      <c r="AW122" s="21">
        <v>0</v>
      </c>
      <c r="AX122" s="21">
        <v>0</v>
      </c>
      <c r="AY122" s="21">
        <v>0</v>
      </c>
      <c r="AZ122" s="22">
        <v>0</v>
      </c>
      <c r="BA122" s="20">
        <v>0</v>
      </c>
      <c r="BB122" s="21">
        <v>0</v>
      </c>
      <c r="BC122" s="21">
        <v>0</v>
      </c>
      <c r="BD122" s="21">
        <v>0</v>
      </c>
      <c r="BE122" s="22">
        <v>0</v>
      </c>
      <c r="BF122" s="20">
        <v>0</v>
      </c>
      <c r="BG122" s="21">
        <v>0</v>
      </c>
      <c r="BH122" s="21">
        <v>0</v>
      </c>
      <c r="BI122" s="21">
        <v>0</v>
      </c>
      <c r="BJ122" s="22">
        <v>0</v>
      </c>
      <c r="BK122" s="23">
        <f t="shared" si="20"/>
        <v>21.325820063769</v>
      </c>
    </row>
    <row r="123" spans="1:63" ht="15">
      <c r="A123" s="19"/>
      <c r="B123" s="7" t="s">
        <v>140</v>
      </c>
      <c r="C123" s="20">
        <v>0</v>
      </c>
      <c r="D123" s="21">
        <v>7.451650987626293</v>
      </c>
      <c r="E123" s="21">
        <v>0</v>
      </c>
      <c r="F123" s="21">
        <v>0</v>
      </c>
      <c r="G123" s="22">
        <v>0</v>
      </c>
      <c r="H123" s="20">
        <v>121.95829999999998</v>
      </c>
      <c r="I123" s="21">
        <v>226.89529973558038</v>
      </c>
      <c r="J123" s="21">
        <v>12.5635</v>
      </c>
      <c r="K123" s="21">
        <v>0</v>
      </c>
      <c r="L123" s="22">
        <v>182.74839999999998</v>
      </c>
      <c r="M123" s="20">
        <v>0</v>
      </c>
      <c r="N123" s="21">
        <v>0</v>
      </c>
      <c r="O123" s="21">
        <v>0</v>
      </c>
      <c r="P123" s="21">
        <v>0</v>
      </c>
      <c r="Q123" s="22">
        <v>0</v>
      </c>
      <c r="R123" s="20">
        <v>125.97090000000004</v>
      </c>
      <c r="S123" s="21">
        <v>6.928800000000001</v>
      </c>
      <c r="T123" s="21">
        <v>0</v>
      </c>
      <c r="U123" s="21">
        <v>0</v>
      </c>
      <c r="V123" s="22">
        <v>101.69969999999999</v>
      </c>
      <c r="W123" s="20">
        <v>0</v>
      </c>
      <c r="X123" s="21">
        <v>0</v>
      </c>
      <c r="Y123" s="21">
        <v>0</v>
      </c>
      <c r="Z123" s="21">
        <v>0</v>
      </c>
      <c r="AA123" s="22">
        <v>0</v>
      </c>
      <c r="AB123" s="20">
        <v>0</v>
      </c>
      <c r="AC123" s="21">
        <v>0</v>
      </c>
      <c r="AD123" s="21">
        <v>0</v>
      </c>
      <c r="AE123" s="21">
        <v>0</v>
      </c>
      <c r="AF123" s="22">
        <v>0</v>
      </c>
      <c r="AG123" s="20">
        <v>0</v>
      </c>
      <c r="AH123" s="21">
        <v>0</v>
      </c>
      <c r="AI123" s="21">
        <v>0</v>
      </c>
      <c r="AJ123" s="21">
        <v>0</v>
      </c>
      <c r="AK123" s="22">
        <v>0</v>
      </c>
      <c r="AL123" s="20">
        <v>0</v>
      </c>
      <c r="AM123" s="21">
        <v>0</v>
      </c>
      <c r="AN123" s="21">
        <v>0</v>
      </c>
      <c r="AO123" s="21">
        <v>0</v>
      </c>
      <c r="AP123" s="22">
        <v>0</v>
      </c>
      <c r="AQ123" s="20">
        <v>0</v>
      </c>
      <c r="AR123" s="21">
        <v>0</v>
      </c>
      <c r="AS123" s="21">
        <v>0</v>
      </c>
      <c r="AT123" s="21">
        <v>0</v>
      </c>
      <c r="AU123" s="22">
        <v>0</v>
      </c>
      <c r="AV123" s="20">
        <v>0</v>
      </c>
      <c r="AW123" s="21">
        <v>0</v>
      </c>
      <c r="AX123" s="21">
        <v>0</v>
      </c>
      <c r="AY123" s="21">
        <v>0</v>
      </c>
      <c r="AZ123" s="22">
        <v>0</v>
      </c>
      <c r="BA123" s="20">
        <v>0</v>
      </c>
      <c r="BB123" s="21">
        <v>0</v>
      </c>
      <c r="BC123" s="21">
        <v>0</v>
      </c>
      <c r="BD123" s="21">
        <v>0</v>
      </c>
      <c r="BE123" s="22">
        <v>0</v>
      </c>
      <c r="BF123" s="20">
        <v>0</v>
      </c>
      <c r="BG123" s="21">
        <v>0</v>
      </c>
      <c r="BH123" s="21">
        <v>0</v>
      </c>
      <c r="BI123" s="21">
        <v>0</v>
      </c>
      <c r="BJ123" s="22">
        <v>0</v>
      </c>
      <c r="BK123" s="23">
        <f t="shared" si="20"/>
        <v>786.2165507232066</v>
      </c>
    </row>
    <row r="124" spans="1:63" ht="15">
      <c r="A124" s="19"/>
      <c r="B124" s="7" t="s">
        <v>177</v>
      </c>
      <c r="C124" s="20">
        <v>0</v>
      </c>
      <c r="D124" s="21">
        <v>0.5311988001714861</v>
      </c>
      <c r="E124" s="21">
        <v>0</v>
      </c>
      <c r="F124" s="21">
        <v>0</v>
      </c>
      <c r="G124" s="22">
        <v>0</v>
      </c>
      <c r="H124" s="20">
        <v>1.0074999999999998</v>
      </c>
      <c r="I124" s="21">
        <v>1737.3522602974233</v>
      </c>
      <c r="J124" s="21">
        <v>0.53</v>
      </c>
      <c r="K124" s="21">
        <v>0</v>
      </c>
      <c r="L124" s="22">
        <v>153.17690000000002</v>
      </c>
      <c r="M124" s="20">
        <v>0</v>
      </c>
      <c r="N124" s="21">
        <v>0</v>
      </c>
      <c r="O124" s="21">
        <v>0</v>
      </c>
      <c r="P124" s="21">
        <v>0</v>
      </c>
      <c r="Q124" s="22">
        <v>0</v>
      </c>
      <c r="R124" s="20">
        <v>0.28539999999999993</v>
      </c>
      <c r="S124" s="21">
        <v>0.055</v>
      </c>
      <c r="T124" s="21">
        <v>0</v>
      </c>
      <c r="U124" s="21">
        <v>0</v>
      </c>
      <c r="V124" s="22">
        <v>4.2932999999999995</v>
      </c>
      <c r="W124" s="20">
        <v>0</v>
      </c>
      <c r="X124" s="21">
        <v>0</v>
      </c>
      <c r="Y124" s="21">
        <v>0</v>
      </c>
      <c r="Z124" s="21">
        <v>0</v>
      </c>
      <c r="AA124" s="22">
        <v>0</v>
      </c>
      <c r="AB124" s="20">
        <v>0</v>
      </c>
      <c r="AC124" s="21">
        <v>0</v>
      </c>
      <c r="AD124" s="21">
        <v>0</v>
      </c>
      <c r="AE124" s="21">
        <v>0</v>
      </c>
      <c r="AF124" s="22">
        <v>0</v>
      </c>
      <c r="AG124" s="20">
        <v>0</v>
      </c>
      <c r="AH124" s="21">
        <v>0</v>
      </c>
      <c r="AI124" s="21">
        <v>0</v>
      </c>
      <c r="AJ124" s="21">
        <v>0</v>
      </c>
      <c r="AK124" s="22">
        <v>0</v>
      </c>
      <c r="AL124" s="20">
        <v>0</v>
      </c>
      <c r="AM124" s="21">
        <v>0</v>
      </c>
      <c r="AN124" s="21">
        <v>0</v>
      </c>
      <c r="AO124" s="21">
        <v>0</v>
      </c>
      <c r="AP124" s="22">
        <v>0</v>
      </c>
      <c r="AQ124" s="20">
        <v>0</v>
      </c>
      <c r="AR124" s="21">
        <v>0</v>
      </c>
      <c r="AS124" s="21">
        <v>0</v>
      </c>
      <c r="AT124" s="21">
        <v>0</v>
      </c>
      <c r="AU124" s="22">
        <v>0</v>
      </c>
      <c r="AV124" s="20">
        <v>0</v>
      </c>
      <c r="AW124" s="21">
        <v>0</v>
      </c>
      <c r="AX124" s="21">
        <v>0</v>
      </c>
      <c r="AY124" s="21">
        <v>0</v>
      </c>
      <c r="AZ124" s="22">
        <v>0</v>
      </c>
      <c r="BA124" s="20">
        <v>0</v>
      </c>
      <c r="BB124" s="21">
        <v>0</v>
      </c>
      <c r="BC124" s="21">
        <v>0</v>
      </c>
      <c r="BD124" s="21">
        <v>0</v>
      </c>
      <c r="BE124" s="22">
        <v>0</v>
      </c>
      <c r="BF124" s="20">
        <v>0</v>
      </c>
      <c r="BG124" s="21">
        <v>0</v>
      </c>
      <c r="BH124" s="21">
        <v>0</v>
      </c>
      <c r="BI124" s="21">
        <v>0</v>
      </c>
      <c r="BJ124" s="22">
        <v>0</v>
      </c>
      <c r="BK124" s="23">
        <f t="shared" si="20"/>
        <v>1897.2315590975948</v>
      </c>
    </row>
    <row r="125" spans="1:63" ht="15">
      <c r="A125" s="19"/>
      <c r="B125" s="7" t="s">
        <v>178</v>
      </c>
      <c r="C125" s="20">
        <v>0</v>
      </c>
      <c r="D125" s="21">
        <v>155.98947629901525</v>
      </c>
      <c r="E125" s="21">
        <v>0</v>
      </c>
      <c r="F125" s="21">
        <v>0</v>
      </c>
      <c r="G125" s="22">
        <v>0</v>
      </c>
      <c r="H125" s="20">
        <v>0.49809999999999993</v>
      </c>
      <c r="I125" s="21">
        <v>5719.778006777084</v>
      </c>
      <c r="J125" s="21">
        <v>26.8805</v>
      </c>
      <c r="K125" s="21">
        <v>0</v>
      </c>
      <c r="L125" s="22">
        <v>263.5901</v>
      </c>
      <c r="M125" s="20">
        <v>0</v>
      </c>
      <c r="N125" s="21">
        <v>0</v>
      </c>
      <c r="O125" s="21">
        <v>0</v>
      </c>
      <c r="P125" s="21">
        <v>0</v>
      </c>
      <c r="Q125" s="22">
        <v>0</v>
      </c>
      <c r="R125" s="20">
        <v>0.2954</v>
      </c>
      <c r="S125" s="21">
        <v>115.0441</v>
      </c>
      <c r="T125" s="21">
        <v>0</v>
      </c>
      <c r="U125" s="21">
        <v>0</v>
      </c>
      <c r="V125" s="22">
        <v>31.402399999999997</v>
      </c>
      <c r="W125" s="20">
        <v>0</v>
      </c>
      <c r="X125" s="21">
        <v>0</v>
      </c>
      <c r="Y125" s="21">
        <v>0</v>
      </c>
      <c r="Z125" s="21">
        <v>0</v>
      </c>
      <c r="AA125" s="22">
        <v>0</v>
      </c>
      <c r="AB125" s="20">
        <v>0</v>
      </c>
      <c r="AC125" s="21">
        <v>0</v>
      </c>
      <c r="AD125" s="21">
        <v>0</v>
      </c>
      <c r="AE125" s="21">
        <v>0</v>
      </c>
      <c r="AF125" s="22">
        <v>0</v>
      </c>
      <c r="AG125" s="20">
        <v>0</v>
      </c>
      <c r="AH125" s="21">
        <v>0</v>
      </c>
      <c r="AI125" s="21">
        <v>0</v>
      </c>
      <c r="AJ125" s="21">
        <v>0</v>
      </c>
      <c r="AK125" s="22">
        <v>0</v>
      </c>
      <c r="AL125" s="20">
        <v>0</v>
      </c>
      <c r="AM125" s="21">
        <v>0</v>
      </c>
      <c r="AN125" s="21">
        <v>0</v>
      </c>
      <c r="AO125" s="21">
        <v>0</v>
      </c>
      <c r="AP125" s="22">
        <v>0</v>
      </c>
      <c r="AQ125" s="20">
        <v>0</v>
      </c>
      <c r="AR125" s="21">
        <v>0</v>
      </c>
      <c r="AS125" s="21">
        <v>0</v>
      </c>
      <c r="AT125" s="21">
        <v>0</v>
      </c>
      <c r="AU125" s="22">
        <v>0</v>
      </c>
      <c r="AV125" s="20">
        <v>0</v>
      </c>
      <c r="AW125" s="21">
        <v>0</v>
      </c>
      <c r="AX125" s="21">
        <v>0</v>
      </c>
      <c r="AY125" s="21">
        <v>0</v>
      </c>
      <c r="AZ125" s="22">
        <v>0</v>
      </c>
      <c r="BA125" s="20">
        <v>0</v>
      </c>
      <c r="BB125" s="21">
        <v>0</v>
      </c>
      <c r="BC125" s="21">
        <v>0</v>
      </c>
      <c r="BD125" s="21">
        <v>0</v>
      </c>
      <c r="BE125" s="22">
        <v>0</v>
      </c>
      <c r="BF125" s="20">
        <v>0</v>
      </c>
      <c r="BG125" s="21">
        <v>0</v>
      </c>
      <c r="BH125" s="21">
        <v>0</v>
      </c>
      <c r="BI125" s="21">
        <v>0</v>
      </c>
      <c r="BJ125" s="22">
        <v>0</v>
      </c>
      <c r="BK125" s="23">
        <f t="shared" si="20"/>
        <v>6313.478083076099</v>
      </c>
    </row>
    <row r="126" spans="1:63" ht="15">
      <c r="A126" s="19"/>
      <c r="B126" s="7" t="s">
        <v>179</v>
      </c>
      <c r="C126" s="20">
        <v>0</v>
      </c>
      <c r="D126" s="21">
        <v>1.0543616161245104</v>
      </c>
      <c r="E126" s="21">
        <v>0</v>
      </c>
      <c r="F126" s="21">
        <v>0</v>
      </c>
      <c r="G126" s="22">
        <v>0</v>
      </c>
      <c r="H126" s="20">
        <v>8.674999999999999</v>
      </c>
      <c r="I126" s="21">
        <v>48.367610399915485</v>
      </c>
      <c r="J126" s="21">
        <v>0</v>
      </c>
      <c r="K126" s="21">
        <v>0</v>
      </c>
      <c r="L126" s="22">
        <v>6.0558</v>
      </c>
      <c r="M126" s="20">
        <v>0</v>
      </c>
      <c r="N126" s="21">
        <v>0</v>
      </c>
      <c r="O126" s="21">
        <v>0</v>
      </c>
      <c r="P126" s="21">
        <v>0</v>
      </c>
      <c r="Q126" s="22">
        <v>0</v>
      </c>
      <c r="R126" s="20">
        <v>6.3966</v>
      </c>
      <c r="S126" s="21">
        <v>0</v>
      </c>
      <c r="T126" s="21">
        <v>0</v>
      </c>
      <c r="U126" s="21">
        <v>0</v>
      </c>
      <c r="V126" s="22">
        <v>3.9983999999999993</v>
      </c>
      <c r="W126" s="20">
        <v>0</v>
      </c>
      <c r="X126" s="21">
        <v>0</v>
      </c>
      <c r="Y126" s="21">
        <v>0</v>
      </c>
      <c r="Z126" s="21">
        <v>0</v>
      </c>
      <c r="AA126" s="22">
        <v>0</v>
      </c>
      <c r="AB126" s="20">
        <v>0</v>
      </c>
      <c r="AC126" s="21">
        <v>0</v>
      </c>
      <c r="AD126" s="21">
        <v>0</v>
      </c>
      <c r="AE126" s="21">
        <v>0</v>
      </c>
      <c r="AF126" s="22">
        <v>0</v>
      </c>
      <c r="AG126" s="20">
        <v>0</v>
      </c>
      <c r="AH126" s="21">
        <v>0</v>
      </c>
      <c r="AI126" s="21">
        <v>0</v>
      </c>
      <c r="AJ126" s="21">
        <v>0</v>
      </c>
      <c r="AK126" s="22">
        <v>0</v>
      </c>
      <c r="AL126" s="20">
        <v>0</v>
      </c>
      <c r="AM126" s="21">
        <v>0</v>
      </c>
      <c r="AN126" s="21">
        <v>0</v>
      </c>
      <c r="AO126" s="21">
        <v>0</v>
      </c>
      <c r="AP126" s="22">
        <v>0</v>
      </c>
      <c r="AQ126" s="20">
        <v>0</v>
      </c>
      <c r="AR126" s="21">
        <v>0</v>
      </c>
      <c r="AS126" s="21">
        <v>0</v>
      </c>
      <c r="AT126" s="21">
        <v>0</v>
      </c>
      <c r="AU126" s="22">
        <v>0</v>
      </c>
      <c r="AV126" s="20">
        <v>0</v>
      </c>
      <c r="AW126" s="21">
        <v>0</v>
      </c>
      <c r="AX126" s="21">
        <v>0</v>
      </c>
      <c r="AY126" s="21">
        <v>0</v>
      </c>
      <c r="AZ126" s="22">
        <v>0</v>
      </c>
      <c r="BA126" s="20">
        <v>0</v>
      </c>
      <c r="BB126" s="21">
        <v>0</v>
      </c>
      <c r="BC126" s="21">
        <v>0</v>
      </c>
      <c r="BD126" s="21">
        <v>0</v>
      </c>
      <c r="BE126" s="22">
        <v>0</v>
      </c>
      <c r="BF126" s="20">
        <v>0</v>
      </c>
      <c r="BG126" s="21">
        <v>0</v>
      </c>
      <c r="BH126" s="21">
        <v>0</v>
      </c>
      <c r="BI126" s="21">
        <v>0</v>
      </c>
      <c r="BJ126" s="22">
        <v>0</v>
      </c>
      <c r="BK126" s="23">
        <f t="shared" si="20"/>
        <v>74.54777201604</v>
      </c>
    </row>
    <row r="127" spans="1:63" ht="15">
      <c r="A127" s="19"/>
      <c r="B127" s="7" t="s">
        <v>152</v>
      </c>
      <c r="C127" s="20">
        <v>0</v>
      </c>
      <c r="D127" s="21">
        <v>3.338054129784002</v>
      </c>
      <c r="E127" s="21">
        <v>0</v>
      </c>
      <c r="F127" s="21">
        <v>0</v>
      </c>
      <c r="G127" s="22">
        <v>0</v>
      </c>
      <c r="H127" s="20">
        <v>17.656899999999997</v>
      </c>
      <c r="I127" s="21">
        <v>14.431313717919991</v>
      </c>
      <c r="J127" s="21">
        <v>3.5026</v>
      </c>
      <c r="K127" s="21">
        <v>0</v>
      </c>
      <c r="L127" s="22">
        <v>25.858400000000003</v>
      </c>
      <c r="M127" s="20">
        <v>0</v>
      </c>
      <c r="N127" s="21">
        <v>0</v>
      </c>
      <c r="O127" s="21">
        <v>0</v>
      </c>
      <c r="P127" s="21">
        <v>0</v>
      </c>
      <c r="Q127" s="22">
        <v>0</v>
      </c>
      <c r="R127" s="20">
        <v>12.5165</v>
      </c>
      <c r="S127" s="21">
        <v>0.1586</v>
      </c>
      <c r="T127" s="21">
        <v>0</v>
      </c>
      <c r="U127" s="21">
        <v>0</v>
      </c>
      <c r="V127" s="22">
        <v>16.0796</v>
      </c>
      <c r="W127" s="20">
        <v>0</v>
      </c>
      <c r="X127" s="21">
        <v>0</v>
      </c>
      <c r="Y127" s="21">
        <v>0</v>
      </c>
      <c r="Z127" s="21">
        <v>0</v>
      </c>
      <c r="AA127" s="22">
        <v>0</v>
      </c>
      <c r="AB127" s="20">
        <v>0</v>
      </c>
      <c r="AC127" s="21">
        <v>0</v>
      </c>
      <c r="AD127" s="21">
        <v>0</v>
      </c>
      <c r="AE127" s="21">
        <v>0</v>
      </c>
      <c r="AF127" s="22">
        <v>0</v>
      </c>
      <c r="AG127" s="20">
        <v>0</v>
      </c>
      <c r="AH127" s="21">
        <v>0</v>
      </c>
      <c r="AI127" s="21">
        <v>0</v>
      </c>
      <c r="AJ127" s="21">
        <v>0</v>
      </c>
      <c r="AK127" s="22">
        <v>0</v>
      </c>
      <c r="AL127" s="20">
        <v>0</v>
      </c>
      <c r="AM127" s="21">
        <v>0</v>
      </c>
      <c r="AN127" s="21">
        <v>0</v>
      </c>
      <c r="AO127" s="21">
        <v>0</v>
      </c>
      <c r="AP127" s="22">
        <v>0</v>
      </c>
      <c r="AQ127" s="20">
        <v>0</v>
      </c>
      <c r="AR127" s="21">
        <v>0</v>
      </c>
      <c r="AS127" s="21">
        <v>0</v>
      </c>
      <c r="AT127" s="21">
        <v>0</v>
      </c>
      <c r="AU127" s="22">
        <v>0</v>
      </c>
      <c r="AV127" s="20">
        <v>0</v>
      </c>
      <c r="AW127" s="21">
        <v>0</v>
      </c>
      <c r="AX127" s="21">
        <v>0</v>
      </c>
      <c r="AY127" s="21">
        <v>0</v>
      </c>
      <c r="AZ127" s="22">
        <v>0</v>
      </c>
      <c r="BA127" s="20">
        <v>0</v>
      </c>
      <c r="BB127" s="21">
        <v>0</v>
      </c>
      <c r="BC127" s="21">
        <v>0</v>
      </c>
      <c r="BD127" s="21">
        <v>0</v>
      </c>
      <c r="BE127" s="22">
        <v>0</v>
      </c>
      <c r="BF127" s="20">
        <v>0</v>
      </c>
      <c r="BG127" s="21">
        <v>0</v>
      </c>
      <c r="BH127" s="21">
        <v>0</v>
      </c>
      <c r="BI127" s="21">
        <v>0</v>
      </c>
      <c r="BJ127" s="22">
        <v>0</v>
      </c>
      <c r="BK127" s="23">
        <f t="shared" si="20"/>
        <v>93.541967847704</v>
      </c>
    </row>
    <row r="128" spans="1:63" ht="15">
      <c r="A128" s="19"/>
      <c r="B128" s="7" t="s">
        <v>157</v>
      </c>
      <c r="C128" s="20">
        <v>0</v>
      </c>
      <c r="D128" s="21">
        <v>0.5542897526606388</v>
      </c>
      <c r="E128" s="21">
        <v>0</v>
      </c>
      <c r="F128" s="21">
        <v>0</v>
      </c>
      <c r="G128" s="22">
        <v>0</v>
      </c>
      <c r="H128" s="20">
        <v>9.412199999999999</v>
      </c>
      <c r="I128" s="21">
        <v>8.011340687691362</v>
      </c>
      <c r="J128" s="21">
        <v>0</v>
      </c>
      <c r="K128" s="21">
        <v>0</v>
      </c>
      <c r="L128" s="22">
        <v>15.908299999999999</v>
      </c>
      <c r="M128" s="20">
        <v>0</v>
      </c>
      <c r="N128" s="21">
        <v>0</v>
      </c>
      <c r="O128" s="21">
        <v>0</v>
      </c>
      <c r="P128" s="21">
        <v>0</v>
      </c>
      <c r="Q128" s="22">
        <v>0</v>
      </c>
      <c r="R128" s="20">
        <v>6.349500000000001</v>
      </c>
      <c r="S128" s="21">
        <v>0.2438</v>
      </c>
      <c r="T128" s="21">
        <v>0</v>
      </c>
      <c r="U128" s="21">
        <v>0</v>
      </c>
      <c r="V128" s="22">
        <v>2.9299</v>
      </c>
      <c r="W128" s="20">
        <v>0</v>
      </c>
      <c r="X128" s="21">
        <v>0</v>
      </c>
      <c r="Y128" s="21">
        <v>0</v>
      </c>
      <c r="Z128" s="21">
        <v>0</v>
      </c>
      <c r="AA128" s="22">
        <v>0</v>
      </c>
      <c r="AB128" s="20">
        <v>0</v>
      </c>
      <c r="AC128" s="21">
        <v>0</v>
      </c>
      <c r="AD128" s="21">
        <v>0</v>
      </c>
      <c r="AE128" s="21">
        <v>0</v>
      </c>
      <c r="AF128" s="22">
        <v>0</v>
      </c>
      <c r="AG128" s="20">
        <v>0</v>
      </c>
      <c r="AH128" s="21">
        <v>0</v>
      </c>
      <c r="AI128" s="21">
        <v>0</v>
      </c>
      <c r="AJ128" s="21">
        <v>0</v>
      </c>
      <c r="AK128" s="22">
        <v>0</v>
      </c>
      <c r="AL128" s="20">
        <v>0</v>
      </c>
      <c r="AM128" s="21">
        <v>0</v>
      </c>
      <c r="AN128" s="21">
        <v>0</v>
      </c>
      <c r="AO128" s="21">
        <v>0</v>
      </c>
      <c r="AP128" s="22">
        <v>0</v>
      </c>
      <c r="AQ128" s="20">
        <v>0</v>
      </c>
      <c r="AR128" s="21">
        <v>0</v>
      </c>
      <c r="AS128" s="21">
        <v>0</v>
      </c>
      <c r="AT128" s="21">
        <v>0</v>
      </c>
      <c r="AU128" s="22">
        <v>0</v>
      </c>
      <c r="AV128" s="20">
        <v>0</v>
      </c>
      <c r="AW128" s="21">
        <v>0</v>
      </c>
      <c r="AX128" s="21">
        <v>0</v>
      </c>
      <c r="AY128" s="21">
        <v>0</v>
      </c>
      <c r="AZ128" s="22">
        <v>0</v>
      </c>
      <c r="BA128" s="20">
        <v>0</v>
      </c>
      <c r="BB128" s="21">
        <v>0</v>
      </c>
      <c r="BC128" s="21">
        <v>0</v>
      </c>
      <c r="BD128" s="21">
        <v>0</v>
      </c>
      <c r="BE128" s="22">
        <v>0</v>
      </c>
      <c r="BF128" s="20">
        <v>0</v>
      </c>
      <c r="BG128" s="21">
        <v>0</v>
      </c>
      <c r="BH128" s="21">
        <v>0</v>
      </c>
      <c r="BI128" s="21">
        <v>0</v>
      </c>
      <c r="BJ128" s="22">
        <v>0</v>
      </c>
      <c r="BK128" s="23">
        <f t="shared" si="20"/>
        <v>43.409330440351994</v>
      </c>
    </row>
    <row r="129" spans="1:63" ht="15">
      <c r="A129" s="19"/>
      <c r="B129" s="7" t="s">
        <v>159</v>
      </c>
      <c r="C129" s="20">
        <v>0</v>
      </c>
      <c r="D129" s="21">
        <v>0.434065502501244</v>
      </c>
      <c r="E129" s="21">
        <v>0</v>
      </c>
      <c r="F129" s="21">
        <v>0</v>
      </c>
      <c r="G129" s="22">
        <v>0</v>
      </c>
      <c r="H129" s="20">
        <v>35.832300000000004</v>
      </c>
      <c r="I129" s="21">
        <v>240.436422422916</v>
      </c>
      <c r="J129" s="21">
        <v>0</v>
      </c>
      <c r="K129" s="21">
        <v>0</v>
      </c>
      <c r="L129" s="22">
        <v>145.97599999999997</v>
      </c>
      <c r="M129" s="20">
        <v>0</v>
      </c>
      <c r="N129" s="21">
        <v>0</v>
      </c>
      <c r="O129" s="21">
        <v>0</v>
      </c>
      <c r="P129" s="21">
        <v>0</v>
      </c>
      <c r="Q129" s="22">
        <v>0</v>
      </c>
      <c r="R129" s="20">
        <v>25.755999999999993</v>
      </c>
      <c r="S129" s="21">
        <v>4.2855</v>
      </c>
      <c r="T129" s="21">
        <v>0</v>
      </c>
      <c r="U129" s="21">
        <v>0</v>
      </c>
      <c r="V129" s="22">
        <v>40.70929999999999</v>
      </c>
      <c r="W129" s="20">
        <v>0</v>
      </c>
      <c r="X129" s="21">
        <v>0</v>
      </c>
      <c r="Y129" s="21">
        <v>0</v>
      </c>
      <c r="Z129" s="21">
        <v>0</v>
      </c>
      <c r="AA129" s="22">
        <v>0</v>
      </c>
      <c r="AB129" s="20">
        <v>0</v>
      </c>
      <c r="AC129" s="21">
        <v>0</v>
      </c>
      <c r="AD129" s="21">
        <v>0</v>
      </c>
      <c r="AE129" s="21">
        <v>0</v>
      </c>
      <c r="AF129" s="22">
        <v>0</v>
      </c>
      <c r="AG129" s="20">
        <v>0</v>
      </c>
      <c r="AH129" s="21">
        <v>0</v>
      </c>
      <c r="AI129" s="21">
        <v>0</v>
      </c>
      <c r="AJ129" s="21">
        <v>0</v>
      </c>
      <c r="AK129" s="22">
        <v>0</v>
      </c>
      <c r="AL129" s="20">
        <v>0</v>
      </c>
      <c r="AM129" s="21">
        <v>0</v>
      </c>
      <c r="AN129" s="21">
        <v>0</v>
      </c>
      <c r="AO129" s="21">
        <v>0</v>
      </c>
      <c r="AP129" s="22">
        <v>0</v>
      </c>
      <c r="AQ129" s="20">
        <v>0</v>
      </c>
      <c r="AR129" s="21">
        <v>0</v>
      </c>
      <c r="AS129" s="21">
        <v>0</v>
      </c>
      <c r="AT129" s="21">
        <v>0</v>
      </c>
      <c r="AU129" s="22">
        <v>0</v>
      </c>
      <c r="AV129" s="20">
        <v>0</v>
      </c>
      <c r="AW129" s="21">
        <v>0</v>
      </c>
      <c r="AX129" s="21">
        <v>0</v>
      </c>
      <c r="AY129" s="21">
        <v>0</v>
      </c>
      <c r="AZ129" s="22">
        <v>0</v>
      </c>
      <c r="BA129" s="20">
        <v>0</v>
      </c>
      <c r="BB129" s="21">
        <v>0</v>
      </c>
      <c r="BC129" s="21">
        <v>0</v>
      </c>
      <c r="BD129" s="21">
        <v>0</v>
      </c>
      <c r="BE129" s="22">
        <v>0</v>
      </c>
      <c r="BF129" s="20">
        <v>0</v>
      </c>
      <c r="BG129" s="21">
        <v>0</v>
      </c>
      <c r="BH129" s="21">
        <v>0</v>
      </c>
      <c r="BI129" s="21">
        <v>0</v>
      </c>
      <c r="BJ129" s="22">
        <v>0</v>
      </c>
      <c r="BK129" s="23">
        <f t="shared" si="20"/>
        <v>493.42958792541714</v>
      </c>
    </row>
    <row r="130" spans="1:63" s="28" customFormat="1" ht="15">
      <c r="A130" s="19"/>
      <c r="B130" s="8" t="s">
        <v>12</v>
      </c>
      <c r="C130" s="24">
        <f aca="true" t="shared" si="21" ref="C130:AH130">SUM(C106:C129)</f>
        <v>0</v>
      </c>
      <c r="D130" s="25">
        <f t="shared" si="21"/>
        <v>292.22719994576045</v>
      </c>
      <c r="E130" s="25">
        <f t="shared" si="21"/>
        <v>0</v>
      </c>
      <c r="F130" s="25">
        <f t="shared" si="21"/>
        <v>0</v>
      </c>
      <c r="G130" s="26">
        <f t="shared" si="21"/>
        <v>0</v>
      </c>
      <c r="H130" s="24">
        <f t="shared" si="21"/>
        <v>1855.9318999999998</v>
      </c>
      <c r="I130" s="25">
        <f t="shared" si="21"/>
        <v>41399.9961680081</v>
      </c>
      <c r="J130" s="25">
        <f t="shared" si="21"/>
        <v>293.12479999999994</v>
      </c>
      <c r="K130" s="25">
        <f t="shared" si="21"/>
        <v>0</v>
      </c>
      <c r="L130" s="26">
        <f t="shared" si="21"/>
        <v>11341.589499999998</v>
      </c>
      <c r="M130" s="24">
        <f t="shared" si="21"/>
        <v>0</v>
      </c>
      <c r="N130" s="25">
        <f t="shared" si="21"/>
        <v>0</v>
      </c>
      <c r="O130" s="25">
        <f t="shared" si="21"/>
        <v>0</v>
      </c>
      <c r="P130" s="25">
        <f t="shared" si="21"/>
        <v>0</v>
      </c>
      <c r="Q130" s="26">
        <f t="shared" si="21"/>
        <v>0</v>
      </c>
      <c r="R130" s="24">
        <f t="shared" si="21"/>
        <v>1222.7482000000005</v>
      </c>
      <c r="S130" s="25">
        <f t="shared" si="21"/>
        <v>700.3402999999997</v>
      </c>
      <c r="T130" s="25">
        <f t="shared" si="21"/>
        <v>0</v>
      </c>
      <c r="U130" s="25">
        <f t="shared" si="21"/>
        <v>0</v>
      </c>
      <c r="V130" s="26">
        <f t="shared" si="21"/>
        <v>2221.9017999999996</v>
      </c>
      <c r="W130" s="24">
        <f t="shared" si="21"/>
        <v>0</v>
      </c>
      <c r="X130" s="25">
        <f t="shared" si="21"/>
        <v>0</v>
      </c>
      <c r="Y130" s="25">
        <f t="shared" si="21"/>
        <v>0</v>
      </c>
      <c r="Z130" s="25">
        <f t="shared" si="21"/>
        <v>0</v>
      </c>
      <c r="AA130" s="26">
        <f t="shared" si="21"/>
        <v>0</v>
      </c>
      <c r="AB130" s="24">
        <f t="shared" si="21"/>
        <v>0</v>
      </c>
      <c r="AC130" s="25">
        <f t="shared" si="21"/>
        <v>0</v>
      </c>
      <c r="AD130" s="25">
        <f t="shared" si="21"/>
        <v>0</v>
      </c>
      <c r="AE130" s="25">
        <f t="shared" si="21"/>
        <v>0</v>
      </c>
      <c r="AF130" s="26">
        <f t="shared" si="21"/>
        <v>0</v>
      </c>
      <c r="AG130" s="24">
        <f t="shared" si="21"/>
        <v>0</v>
      </c>
      <c r="AH130" s="25">
        <f t="shared" si="21"/>
        <v>0</v>
      </c>
      <c r="AI130" s="25">
        <f aca="true" t="shared" si="22" ref="AI130:BK130">SUM(AI106:AI129)</f>
        <v>0</v>
      </c>
      <c r="AJ130" s="25">
        <f t="shared" si="22"/>
        <v>0</v>
      </c>
      <c r="AK130" s="26">
        <f t="shared" si="22"/>
        <v>0</v>
      </c>
      <c r="AL130" s="24">
        <f t="shared" si="22"/>
        <v>0</v>
      </c>
      <c r="AM130" s="25">
        <f t="shared" si="22"/>
        <v>0</v>
      </c>
      <c r="AN130" s="25">
        <f t="shared" si="22"/>
        <v>0</v>
      </c>
      <c r="AO130" s="25">
        <f t="shared" si="22"/>
        <v>0</v>
      </c>
      <c r="AP130" s="26">
        <f t="shared" si="22"/>
        <v>0</v>
      </c>
      <c r="AQ130" s="24">
        <f t="shared" si="22"/>
        <v>0</v>
      </c>
      <c r="AR130" s="25">
        <f t="shared" si="22"/>
        <v>0</v>
      </c>
      <c r="AS130" s="25">
        <f t="shared" si="22"/>
        <v>0</v>
      </c>
      <c r="AT130" s="25">
        <f t="shared" si="22"/>
        <v>0</v>
      </c>
      <c r="AU130" s="26">
        <f t="shared" si="22"/>
        <v>0</v>
      </c>
      <c r="AV130" s="24">
        <f t="shared" si="22"/>
        <v>0</v>
      </c>
      <c r="AW130" s="25">
        <f t="shared" si="22"/>
        <v>0</v>
      </c>
      <c r="AX130" s="25">
        <f t="shared" si="22"/>
        <v>0</v>
      </c>
      <c r="AY130" s="25">
        <f t="shared" si="22"/>
        <v>0</v>
      </c>
      <c r="AZ130" s="26">
        <f t="shared" si="22"/>
        <v>0</v>
      </c>
      <c r="BA130" s="24">
        <f t="shared" si="22"/>
        <v>0</v>
      </c>
      <c r="BB130" s="25">
        <f t="shared" si="22"/>
        <v>0</v>
      </c>
      <c r="BC130" s="25">
        <f t="shared" si="22"/>
        <v>0</v>
      </c>
      <c r="BD130" s="25">
        <f t="shared" si="22"/>
        <v>0</v>
      </c>
      <c r="BE130" s="26">
        <f t="shared" si="22"/>
        <v>0</v>
      </c>
      <c r="BF130" s="24">
        <f t="shared" si="22"/>
        <v>0</v>
      </c>
      <c r="BG130" s="25">
        <f t="shared" si="22"/>
        <v>0</v>
      </c>
      <c r="BH130" s="25">
        <f t="shared" si="22"/>
        <v>0</v>
      </c>
      <c r="BI130" s="25">
        <f t="shared" si="22"/>
        <v>0</v>
      </c>
      <c r="BJ130" s="26">
        <f t="shared" si="22"/>
        <v>0</v>
      </c>
      <c r="BK130" s="26">
        <f t="shared" si="22"/>
        <v>59327.85986795388</v>
      </c>
    </row>
    <row r="131" spans="1:64" s="28" customFormat="1" ht="15">
      <c r="A131" s="19"/>
      <c r="B131" s="9" t="s">
        <v>23</v>
      </c>
      <c r="C131" s="24">
        <f aca="true" t="shared" si="23" ref="C131:AH131">C130+C104</f>
        <v>0</v>
      </c>
      <c r="D131" s="25">
        <f t="shared" si="23"/>
        <v>293.1594863032978</v>
      </c>
      <c r="E131" s="25">
        <f t="shared" si="23"/>
        <v>0</v>
      </c>
      <c r="F131" s="25">
        <f t="shared" si="23"/>
        <v>0</v>
      </c>
      <c r="G131" s="26">
        <f t="shared" si="23"/>
        <v>0</v>
      </c>
      <c r="H131" s="24">
        <f t="shared" si="23"/>
        <v>2456.5456999999997</v>
      </c>
      <c r="I131" s="25">
        <f t="shared" si="23"/>
        <v>43790.49441874485</v>
      </c>
      <c r="J131" s="25">
        <f t="shared" si="23"/>
        <v>293.12809999999996</v>
      </c>
      <c r="K131" s="25">
        <f t="shared" si="23"/>
        <v>0</v>
      </c>
      <c r="L131" s="26">
        <f t="shared" si="23"/>
        <v>13939.008999999998</v>
      </c>
      <c r="M131" s="24">
        <f t="shared" si="23"/>
        <v>0</v>
      </c>
      <c r="N131" s="25">
        <f t="shared" si="23"/>
        <v>0</v>
      </c>
      <c r="O131" s="25">
        <f t="shared" si="23"/>
        <v>0</v>
      </c>
      <c r="P131" s="25">
        <f t="shared" si="23"/>
        <v>0</v>
      </c>
      <c r="Q131" s="26">
        <f t="shared" si="23"/>
        <v>0</v>
      </c>
      <c r="R131" s="24">
        <f t="shared" si="23"/>
        <v>1545.2283000000004</v>
      </c>
      <c r="S131" s="25">
        <f t="shared" si="23"/>
        <v>785.6487999999997</v>
      </c>
      <c r="T131" s="25">
        <f t="shared" si="23"/>
        <v>0.0056</v>
      </c>
      <c r="U131" s="25">
        <f t="shared" si="23"/>
        <v>0</v>
      </c>
      <c r="V131" s="26">
        <f t="shared" si="23"/>
        <v>2689.1395999999995</v>
      </c>
      <c r="W131" s="24">
        <f t="shared" si="23"/>
        <v>0</v>
      </c>
      <c r="X131" s="25">
        <f t="shared" si="23"/>
        <v>0</v>
      </c>
      <c r="Y131" s="25">
        <f t="shared" si="23"/>
        <v>0</v>
      </c>
      <c r="Z131" s="25">
        <f t="shared" si="23"/>
        <v>0</v>
      </c>
      <c r="AA131" s="26">
        <f t="shared" si="23"/>
        <v>0</v>
      </c>
      <c r="AB131" s="24">
        <f t="shared" si="23"/>
        <v>0</v>
      </c>
      <c r="AC131" s="25">
        <f t="shared" si="23"/>
        <v>0</v>
      </c>
      <c r="AD131" s="25">
        <f t="shared" si="23"/>
        <v>0</v>
      </c>
      <c r="AE131" s="25">
        <f t="shared" si="23"/>
        <v>0</v>
      </c>
      <c r="AF131" s="26">
        <f t="shared" si="23"/>
        <v>0</v>
      </c>
      <c r="AG131" s="24">
        <f t="shared" si="23"/>
        <v>0</v>
      </c>
      <c r="AH131" s="25">
        <f t="shared" si="23"/>
        <v>0</v>
      </c>
      <c r="AI131" s="25">
        <f aca="true" t="shared" si="24" ref="AI131:BK131">AI130+AI104</f>
        <v>0</v>
      </c>
      <c r="AJ131" s="25">
        <f t="shared" si="24"/>
        <v>0</v>
      </c>
      <c r="AK131" s="26">
        <f t="shared" si="24"/>
        <v>0</v>
      </c>
      <c r="AL131" s="24">
        <f t="shared" si="24"/>
        <v>0</v>
      </c>
      <c r="AM131" s="25">
        <f t="shared" si="24"/>
        <v>0</v>
      </c>
      <c r="AN131" s="25">
        <f t="shared" si="24"/>
        <v>0</v>
      </c>
      <c r="AO131" s="25">
        <f t="shared" si="24"/>
        <v>0</v>
      </c>
      <c r="AP131" s="26">
        <f t="shared" si="24"/>
        <v>0</v>
      </c>
      <c r="AQ131" s="24">
        <f t="shared" si="24"/>
        <v>0</v>
      </c>
      <c r="AR131" s="25">
        <f t="shared" si="24"/>
        <v>0</v>
      </c>
      <c r="AS131" s="25">
        <f t="shared" si="24"/>
        <v>0</v>
      </c>
      <c r="AT131" s="25">
        <f t="shared" si="24"/>
        <v>0</v>
      </c>
      <c r="AU131" s="26">
        <f t="shared" si="24"/>
        <v>0</v>
      </c>
      <c r="AV131" s="24">
        <f t="shared" si="24"/>
        <v>0</v>
      </c>
      <c r="AW131" s="25">
        <f t="shared" si="24"/>
        <v>0</v>
      </c>
      <c r="AX131" s="25">
        <f t="shared" si="24"/>
        <v>0</v>
      </c>
      <c r="AY131" s="25">
        <f t="shared" si="24"/>
        <v>0</v>
      </c>
      <c r="AZ131" s="26">
        <f t="shared" si="24"/>
        <v>0</v>
      </c>
      <c r="BA131" s="24">
        <f t="shared" si="24"/>
        <v>0</v>
      </c>
      <c r="BB131" s="25">
        <f t="shared" si="24"/>
        <v>0</v>
      </c>
      <c r="BC131" s="25">
        <f t="shared" si="24"/>
        <v>0</v>
      </c>
      <c r="BD131" s="25">
        <f t="shared" si="24"/>
        <v>0</v>
      </c>
      <c r="BE131" s="26">
        <f t="shared" si="24"/>
        <v>0</v>
      </c>
      <c r="BF131" s="24">
        <f t="shared" si="24"/>
        <v>0</v>
      </c>
      <c r="BG131" s="25">
        <f t="shared" si="24"/>
        <v>0</v>
      </c>
      <c r="BH131" s="25">
        <f t="shared" si="24"/>
        <v>0</v>
      </c>
      <c r="BI131" s="25">
        <f t="shared" si="24"/>
        <v>0</v>
      </c>
      <c r="BJ131" s="26">
        <f t="shared" si="24"/>
        <v>0</v>
      </c>
      <c r="BK131" s="26">
        <f t="shared" si="24"/>
        <v>65792.35900504816</v>
      </c>
      <c r="BL131" s="37"/>
    </row>
    <row r="132" spans="1:63" ht="15">
      <c r="A132" s="19"/>
      <c r="B132" s="9"/>
      <c r="C132" s="30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2"/>
    </row>
    <row r="133" spans="1:63" ht="15">
      <c r="A133" s="19" t="s">
        <v>42</v>
      </c>
      <c r="B133" s="10" t="s">
        <v>43</v>
      </c>
      <c r="C133" s="30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2"/>
    </row>
    <row r="134" spans="1:63" ht="15">
      <c r="A134" s="19" t="s">
        <v>7</v>
      </c>
      <c r="B134" s="13" t="s">
        <v>44</v>
      </c>
      <c r="C134" s="30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2"/>
    </row>
    <row r="135" spans="1:63" ht="15">
      <c r="A135" s="34"/>
      <c r="B135" s="7" t="s">
        <v>33</v>
      </c>
      <c r="C135" s="20">
        <v>0</v>
      </c>
      <c r="D135" s="21">
        <v>0</v>
      </c>
      <c r="E135" s="21">
        <v>0</v>
      </c>
      <c r="F135" s="21">
        <v>0</v>
      </c>
      <c r="G135" s="22">
        <v>0</v>
      </c>
      <c r="H135" s="20">
        <v>0</v>
      </c>
      <c r="I135" s="21">
        <v>0</v>
      </c>
      <c r="J135" s="21">
        <v>0</v>
      </c>
      <c r="K135" s="21">
        <v>0</v>
      </c>
      <c r="L135" s="22">
        <v>0</v>
      </c>
      <c r="M135" s="20">
        <v>0</v>
      </c>
      <c r="N135" s="21">
        <v>0</v>
      </c>
      <c r="O135" s="21">
        <v>0</v>
      </c>
      <c r="P135" s="21">
        <v>0</v>
      </c>
      <c r="Q135" s="22">
        <v>0</v>
      </c>
      <c r="R135" s="20">
        <v>0</v>
      </c>
      <c r="S135" s="21">
        <v>0</v>
      </c>
      <c r="T135" s="21">
        <v>0</v>
      </c>
      <c r="U135" s="21">
        <v>0</v>
      </c>
      <c r="V135" s="22">
        <v>0</v>
      </c>
      <c r="W135" s="20">
        <v>0</v>
      </c>
      <c r="X135" s="21">
        <v>0</v>
      </c>
      <c r="Y135" s="21">
        <v>0</v>
      </c>
      <c r="Z135" s="21">
        <v>0</v>
      </c>
      <c r="AA135" s="22">
        <v>0</v>
      </c>
      <c r="AB135" s="20">
        <v>0</v>
      </c>
      <c r="AC135" s="21">
        <v>0</v>
      </c>
      <c r="AD135" s="21">
        <v>0</v>
      </c>
      <c r="AE135" s="21">
        <v>0</v>
      </c>
      <c r="AF135" s="22">
        <v>0</v>
      </c>
      <c r="AG135" s="20">
        <v>0</v>
      </c>
      <c r="AH135" s="21">
        <v>0</v>
      </c>
      <c r="AI135" s="21">
        <v>0</v>
      </c>
      <c r="AJ135" s="21">
        <v>0</v>
      </c>
      <c r="AK135" s="22">
        <v>0</v>
      </c>
      <c r="AL135" s="20">
        <v>0</v>
      </c>
      <c r="AM135" s="21">
        <v>0</v>
      </c>
      <c r="AN135" s="21">
        <v>0</v>
      </c>
      <c r="AO135" s="21">
        <v>0</v>
      </c>
      <c r="AP135" s="22">
        <v>0</v>
      </c>
      <c r="AQ135" s="20">
        <v>0</v>
      </c>
      <c r="AR135" s="21">
        <v>0</v>
      </c>
      <c r="AS135" s="21">
        <v>0</v>
      </c>
      <c r="AT135" s="21">
        <v>0</v>
      </c>
      <c r="AU135" s="22">
        <v>0</v>
      </c>
      <c r="AV135" s="20">
        <v>0</v>
      </c>
      <c r="AW135" s="21">
        <v>0</v>
      </c>
      <c r="AX135" s="21">
        <v>0</v>
      </c>
      <c r="AY135" s="21">
        <v>0</v>
      </c>
      <c r="AZ135" s="22">
        <v>0</v>
      </c>
      <c r="BA135" s="20">
        <v>0</v>
      </c>
      <c r="BB135" s="21">
        <v>0</v>
      </c>
      <c r="BC135" s="21">
        <v>0</v>
      </c>
      <c r="BD135" s="21">
        <v>0</v>
      </c>
      <c r="BE135" s="22">
        <v>0</v>
      </c>
      <c r="BF135" s="20">
        <v>0</v>
      </c>
      <c r="BG135" s="21">
        <v>0</v>
      </c>
      <c r="BH135" s="21">
        <v>0</v>
      </c>
      <c r="BI135" s="21">
        <v>0</v>
      </c>
      <c r="BJ135" s="22">
        <v>0</v>
      </c>
      <c r="BK135" s="20">
        <v>0</v>
      </c>
    </row>
    <row r="136" spans="1:63" s="28" customFormat="1" ht="15">
      <c r="A136" s="19"/>
      <c r="B136" s="9" t="s">
        <v>27</v>
      </c>
      <c r="C136" s="24">
        <v>0</v>
      </c>
      <c r="D136" s="25">
        <v>0</v>
      </c>
      <c r="E136" s="25">
        <v>0</v>
      </c>
      <c r="F136" s="25">
        <v>0</v>
      </c>
      <c r="G136" s="26">
        <v>0</v>
      </c>
      <c r="H136" s="24">
        <v>0</v>
      </c>
      <c r="I136" s="25">
        <v>0</v>
      </c>
      <c r="J136" s="25">
        <v>0</v>
      </c>
      <c r="K136" s="25">
        <v>0</v>
      </c>
      <c r="L136" s="26">
        <v>0</v>
      </c>
      <c r="M136" s="24">
        <v>0</v>
      </c>
      <c r="N136" s="25">
        <v>0</v>
      </c>
      <c r="O136" s="25">
        <v>0</v>
      </c>
      <c r="P136" s="25">
        <v>0</v>
      </c>
      <c r="Q136" s="26">
        <v>0</v>
      </c>
      <c r="R136" s="24">
        <v>0</v>
      </c>
      <c r="S136" s="25">
        <v>0</v>
      </c>
      <c r="T136" s="25">
        <v>0</v>
      </c>
      <c r="U136" s="25">
        <v>0</v>
      </c>
      <c r="V136" s="26">
        <v>0</v>
      </c>
      <c r="W136" s="24">
        <v>0</v>
      </c>
      <c r="X136" s="25">
        <v>0</v>
      </c>
      <c r="Y136" s="25">
        <v>0</v>
      </c>
      <c r="Z136" s="25">
        <v>0</v>
      </c>
      <c r="AA136" s="26">
        <v>0</v>
      </c>
      <c r="AB136" s="24">
        <v>0</v>
      </c>
      <c r="AC136" s="25">
        <v>0</v>
      </c>
      <c r="AD136" s="25">
        <v>0</v>
      </c>
      <c r="AE136" s="25">
        <v>0</v>
      </c>
      <c r="AF136" s="26">
        <v>0</v>
      </c>
      <c r="AG136" s="24">
        <v>0</v>
      </c>
      <c r="AH136" s="25">
        <v>0</v>
      </c>
      <c r="AI136" s="25">
        <v>0</v>
      </c>
      <c r="AJ136" s="25">
        <v>0</v>
      </c>
      <c r="AK136" s="26">
        <v>0</v>
      </c>
      <c r="AL136" s="24">
        <v>0</v>
      </c>
      <c r="AM136" s="25">
        <v>0</v>
      </c>
      <c r="AN136" s="25">
        <v>0</v>
      </c>
      <c r="AO136" s="25">
        <v>0</v>
      </c>
      <c r="AP136" s="26">
        <v>0</v>
      </c>
      <c r="AQ136" s="24">
        <v>0</v>
      </c>
      <c r="AR136" s="25">
        <v>0</v>
      </c>
      <c r="AS136" s="25">
        <v>0</v>
      </c>
      <c r="AT136" s="25">
        <v>0</v>
      </c>
      <c r="AU136" s="26">
        <v>0</v>
      </c>
      <c r="AV136" s="24">
        <v>0</v>
      </c>
      <c r="AW136" s="25">
        <v>0</v>
      </c>
      <c r="AX136" s="25">
        <v>0</v>
      </c>
      <c r="AY136" s="25">
        <v>0</v>
      </c>
      <c r="AZ136" s="26">
        <v>0</v>
      </c>
      <c r="BA136" s="24">
        <v>0</v>
      </c>
      <c r="BB136" s="25">
        <v>0</v>
      </c>
      <c r="BC136" s="25">
        <v>0</v>
      </c>
      <c r="BD136" s="25">
        <v>0</v>
      </c>
      <c r="BE136" s="26">
        <v>0</v>
      </c>
      <c r="BF136" s="24">
        <v>0</v>
      </c>
      <c r="BG136" s="25">
        <v>0</v>
      </c>
      <c r="BH136" s="25">
        <v>0</v>
      </c>
      <c r="BI136" s="25">
        <v>0</v>
      </c>
      <c r="BJ136" s="26">
        <v>0</v>
      </c>
      <c r="BK136" s="27">
        <v>0</v>
      </c>
    </row>
    <row r="137" spans="1:64" ht="12" customHeight="1">
      <c r="A137" s="19"/>
      <c r="B137" s="11"/>
      <c r="C137" s="30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2"/>
      <c r="BL137" s="18"/>
    </row>
    <row r="138" spans="1:64" s="28" customFormat="1" ht="15">
      <c r="A138" s="19"/>
      <c r="B138" s="35" t="s">
        <v>45</v>
      </c>
      <c r="C138" s="36">
        <f aca="true" t="shared" si="25" ref="C138:AH138">C136+C131+C99+C93+C54</f>
        <v>0</v>
      </c>
      <c r="D138" s="36">
        <f t="shared" si="25"/>
        <v>2675.6761441014314</v>
      </c>
      <c r="E138" s="36">
        <f t="shared" si="25"/>
        <v>0</v>
      </c>
      <c r="F138" s="36">
        <f t="shared" si="25"/>
        <v>0</v>
      </c>
      <c r="G138" s="36">
        <f t="shared" si="25"/>
        <v>0</v>
      </c>
      <c r="H138" s="36">
        <f t="shared" si="25"/>
        <v>9010.273589536433</v>
      </c>
      <c r="I138" s="36">
        <f t="shared" si="25"/>
        <v>100607.69038167842</v>
      </c>
      <c r="J138" s="36">
        <f t="shared" si="25"/>
        <v>4115.549004493734</v>
      </c>
      <c r="K138" s="36">
        <f t="shared" si="25"/>
        <v>522.1118341186999</v>
      </c>
      <c r="L138" s="36">
        <f t="shared" si="25"/>
        <v>27208.729373408394</v>
      </c>
      <c r="M138" s="36">
        <f t="shared" si="25"/>
        <v>0</v>
      </c>
      <c r="N138" s="36">
        <f t="shared" si="25"/>
        <v>0</v>
      </c>
      <c r="O138" s="36">
        <f t="shared" si="25"/>
        <v>0</v>
      </c>
      <c r="P138" s="36">
        <f t="shared" si="25"/>
        <v>0</v>
      </c>
      <c r="Q138" s="36">
        <f t="shared" si="25"/>
        <v>0</v>
      </c>
      <c r="R138" s="36">
        <f t="shared" si="25"/>
        <v>5251.285295657234</v>
      </c>
      <c r="S138" s="36">
        <f t="shared" si="25"/>
        <v>3546.6147593490005</v>
      </c>
      <c r="T138" s="36">
        <f t="shared" si="25"/>
        <v>456.7484508938</v>
      </c>
      <c r="U138" s="36">
        <f t="shared" si="25"/>
        <v>0</v>
      </c>
      <c r="V138" s="36">
        <f t="shared" si="25"/>
        <v>4462.4082192666665</v>
      </c>
      <c r="W138" s="36">
        <f t="shared" si="25"/>
        <v>0</v>
      </c>
      <c r="X138" s="36">
        <f t="shared" si="25"/>
        <v>0</v>
      </c>
      <c r="Y138" s="36">
        <f t="shared" si="25"/>
        <v>0</v>
      </c>
      <c r="Z138" s="36">
        <f t="shared" si="25"/>
        <v>0</v>
      </c>
      <c r="AA138" s="36">
        <f t="shared" si="25"/>
        <v>0</v>
      </c>
      <c r="AB138" s="36">
        <f t="shared" si="25"/>
        <v>0</v>
      </c>
      <c r="AC138" s="36">
        <f t="shared" si="25"/>
        <v>0</v>
      </c>
      <c r="AD138" s="36">
        <f t="shared" si="25"/>
        <v>0</v>
      </c>
      <c r="AE138" s="36">
        <f t="shared" si="25"/>
        <v>0</v>
      </c>
      <c r="AF138" s="36">
        <f t="shared" si="25"/>
        <v>0</v>
      </c>
      <c r="AG138" s="36">
        <f t="shared" si="25"/>
        <v>0</v>
      </c>
      <c r="AH138" s="36">
        <f t="shared" si="25"/>
        <v>0</v>
      </c>
      <c r="AI138" s="36">
        <f aca="true" t="shared" si="26" ref="AI138:BJ138">AI136+AI131+AI99+AI93+AI54</f>
        <v>0</v>
      </c>
      <c r="AJ138" s="36">
        <f t="shared" si="26"/>
        <v>0</v>
      </c>
      <c r="AK138" s="36">
        <f t="shared" si="26"/>
        <v>0</v>
      </c>
      <c r="AL138" s="36">
        <f t="shared" si="26"/>
        <v>0</v>
      </c>
      <c r="AM138" s="36">
        <f t="shared" si="26"/>
        <v>0</v>
      </c>
      <c r="AN138" s="36">
        <f t="shared" si="26"/>
        <v>0</v>
      </c>
      <c r="AO138" s="36">
        <f t="shared" si="26"/>
        <v>0</v>
      </c>
      <c r="AP138" s="36">
        <f t="shared" si="26"/>
        <v>0</v>
      </c>
      <c r="AQ138" s="36">
        <f t="shared" si="26"/>
        <v>0</v>
      </c>
      <c r="AR138" s="36">
        <f t="shared" si="26"/>
        <v>0</v>
      </c>
      <c r="AS138" s="36">
        <f t="shared" si="26"/>
        <v>0</v>
      </c>
      <c r="AT138" s="36">
        <f t="shared" si="26"/>
        <v>0</v>
      </c>
      <c r="AU138" s="36">
        <f t="shared" si="26"/>
        <v>0</v>
      </c>
      <c r="AV138" s="36">
        <f t="shared" si="26"/>
        <v>42408.09151927908</v>
      </c>
      <c r="AW138" s="36">
        <f t="shared" si="26"/>
        <v>20466.844634701745</v>
      </c>
      <c r="AX138" s="36">
        <f t="shared" si="26"/>
        <v>99.19066587283335</v>
      </c>
      <c r="AY138" s="36">
        <f t="shared" si="26"/>
        <v>0</v>
      </c>
      <c r="AZ138" s="36">
        <f t="shared" si="26"/>
        <v>30506.030388153697</v>
      </c>
      <c r="BA138" s="36">
        <f t="shared" si="26"/>
        <v>0</v>
      </c>
      <c r="BB138" s="36">
        <f t="shared" si="26"/>
        <v>0</v>
      </c>
      <c r="BC138" s="36">
        <f t="shared" si="26"/>
        <v>0</v>
      </c>
      <c r="BD138" s="36">
        <f t="shared" si="26"/>
        <v>0</v>
      </c>
      <c r="BE138" s="36">
        <f t="shared" si="26"/>
        <v>0</v>
      </c>
      <c r="BF138" s="36">
        <f t="shared" si="26"/>
        <v>28015.018986824274</v>
      </c>
      <c r="BG138" s="36">
        <f t="shared" si="26"/>
        <v>3013.5108182376007</v>
      </c>
      <c r="BH138" s="36">
        <f t="shared" si="26"/>
        <v>130.87077708706667</v>
      </c>
      <c r="BI138" s="36">
        <f t="shared" si="26"/>
        <v>0</v>
      </c>
      <c r="BJ138" s="36">
        <f t="shared" si="26"/>
        <v>8011.889733669766</v>
      </c>
      <c r="BK138" s="27">
        <f>BK136+BK131+BK99+BK93+BK54</f>
        <v>290508.53457632987</v>
      </c>
      <c r="BL138" s="37"/>
    </row>
    <row r="139" spans="1:64" ht="15">
      <c r="A139" s="19"/>
      <c r="B139" s="9"/>
      <c r="C139" s="20"/>
      <c r="D139" s="21"/>
      <c r="E139" s="21"/>
      <c r="F139" s="21"/>
      <c r="G139" s="22"/>
      <c r="H139" s="20"/>
      <c r="I139" s="21"/>
      <c r="J139" s="21"/>
      <c r="K139" s="21"/>
      <c r="L139" s="22"/>
      <c r="M139" s="20"/>
      <c r="N139" s="21"/>
      <c r="O139" s="21"/>
      <c r="P139" s="21"/>
      <c r="Q139" s="22"/>
      <c r="R139" s="20"/>
      <c r="S139" s="21"/>
      <c r="T139" s="21"/>
      <c r="U139" s="21"/>
      <c r="V139" s="22"/>
      <c r="W139" s="20"/>
      <c r="X139" s="21"/>
      <c r="Y139" s="21"/>
      <c r="Z139" s="21"/>
      <c r="AA139" s="22"/>
      <c r="AB139" s="20"/>
      <c r="AC139" s="21"/>
      <c r="AD139" s="21"/>
      <c r="AE139" s="21"/>
      <c r="AF139" s="22"/>
      <c r="AG139" s="20"/>
      <c r="AH139" s="21"/>
      <c r="AI139" s="21"/>
      <c r="AJ139" s="21"/>
      <c r="AK139" s="22"/>
      <c r="AL139" s="20"/>
      <c r="AM139" s="21"/>
      <c r="AN139" s="21"/>
      <c r="AO139" s="21"/>
      <c r="AP139" s="22"/>
      <c r="AQ139" s="20"/>
      <c r="AR139" s="21"/>
      <c r="AS139" s="21"/>
      <c r="AT139" s="21"/>
      <c r="AU139" s="22"/>
      <c r="AV139" s="20"/>
      <c r="AW139" s="21"/>
      <c r="AX139" s="21"/>
      <c r="AY139" s="21"/>
      <c r="AZ139" s="22"/>
      <c r="BA139" s="20"/>
      <c r="BB139" s="21"/>
      <c r="BC139" s="21"/>
      <c r="BD139" s="21"/>
      <c r="BE139" s="22"/>
      <c r="BF139" s="20"/>
      <c r="BG139" s="21"/>
      <c r="BH139" s="21"/>
      <c r="BI139" s="21"/>
      <c r="BJ139" s="22"/>
      <c r="BK139" s="23"/>
      <c r="BL139" s="18"/>
    </row>
    <row r="140" spans="1:65" ht="15">
      <c r="A140" s="19" t="s">
        <v>28</v>
      </c>
      <c r="B140" s="8" t="s">
        <v>29</v>
      </c>
      <c r="C140" s="20"/>
      <c r="D140" s="21"/>
      <c r="E140" s="21"/>
      <c r="F140" s="21"/>
      <c r="G140" s="22"/>
      <c r="H140" s="20"/>
      <c r="I140" s="21"/>
      <c r="J140" s="21"/>
      <c r="K140" s="21"/>
      <c r="L140" s="22"/>
      <c r="M140" s="20"/>
      <c r="N140" s="21"/>
      <c r="O140" s="21"/>
      <c r="P140" s="21"/>
      <c r="Q140" s="22"/>
      <c r="R140" s="20"/>
      <c r="S140" s="21"/>
      <c r="T140" s="21"/>
      <c r="U140" s="21"/>
      <c r="V140" s="22"/>
      <c r="W140" s="20"/>
      <c r="X140" s="21"/>
      <c r="Y140" s="21"/>
      <c r="Z140" s="21"/>
      <c r="AA140" s="22"/>
      <c r="AB140" s="20"/>
      <c r="AC140" s="21"/>
      <c r="AD140" s="21"/>
      <c r="AE140" s="21"/>
      <c r="AF140" s="22"/>
      <c r="AG140" s="20"/>
      <c r="AH140" s="21"/>
      <c r="AI140" s="21"/>
      <c r="AJ140" s="21"/>
      <c r="AK140" s="22"/>
      <c r="AL140" s="20"/>
      <c r="AM140" s="21"/>
      <c r="AN140" s="21"/>
      <c r="AO140" s="21"/>
      <c r="AP140" s="22"/>
      <c r="AQ140" s="20"/>
      <c r="AR140" s="21"/>
      <c r="AS140" s="21"/>
      <c r="AT140" s="21"/>
      <c r="AU140" s="22"/>
      <c r="AV140" s="20"/>
      <c r="AW140" s="21"/>
      <c r="AX140" s="21"/>
      <c r="AY140" s="21"/>
      <c r="AZ140" s="22"/>
      <c r="BA140" s="20"/>
      <c r="BB140" s="21"/>
      <c r="BC140" s="21"/>
      <c r="BD140" s="21"/>
      <c r="BE140" s="22"/>
      <c r="BF140" s="20"/>
      <c r="BG140" s="21"/>
      <c r="BH140" s="21"/>
      <c r="BI140" s="21"/>
      <c r="BJ140" s="22"/>
      <c r="BK140" s="23"/>
      <c r="BL140" s="18"/>
      <c r="BM140" s="18"/>
    </row>
    <row r="141" spans="1:64" ht="15">
      <c r="A141" s="19"/>
      <c r="B141" s="7" t="s">
        <v>147</v>
      </c>
      <c r="C141" s="20">
        <v>0</v>
      </c>
      <c r="D141" s="21">
        <v>0.6489958832333332</v>
      </c>
      <c r="E141" s="21">
        <v>0</v>
      </c>
      <c r="F141" s="21">
        <v>0</v>
      </c>
      <c r="G141" s="22">
        <v>0</v>
      </c>
      <c r="H141" s="20">
        <v>5.0328228835666655</v>
      </c>
      <c r="I141" s="21">
        <v>3.412092493066667</v>
      </c>
      <c r="J141" s="21">
        <v>0</v>
      </c>
      <c r="K141" s="21">
        <v>0</v>
      </c>
      <c r="L141" s="22">
        <v>4.379029560766667</v>
      </c>
      <c r="M141" s="20">
        <v>0</v>
      </c>
      <c r="N141" s="21">
        <v>0</v>
      </c>
      <c r="O141" s="21">
        <v>0</v>
      </c>
      <c r="P141" s="21">
        <v>0</v>
      </c>
      <c r="Q141" s="22">
        <v>0</v>
      </c>
      <c r="R141" s="20">
        <v>3.543861700233333</v>
      </c>
      <c r="S141" s="21">
        <v>3.5245415339666666</v>
      </c>
      <c r="T141" s="21">
        <v>0</v>
      </c>
      <c r="U141" s="21">
        <v>0</v>
      </c>
      <c r="V141" s="22">
        <v>2.2833792862000006</v>
      </c>
      <c r="W141" s="20">
        <v>0</v>
      </c>
      <c r="X141" s="21">
        <v>0</v>
      </c>
      <c r="Y141" s="21">
        <v>0</v>
      </c>
      <c r="Z141" s="21">
        <v>0</v>
      </c>
      <c r="AA141" s="22">
        <v>0</v>
      </c>
      <c r="AB141" s="20">
        <v>0</v>
      </c>
      <c r="AC141" s="21">
        <v>0</v>
      </c>
      <c r="AD141" s="21">
        <v>0</v>
      </c>
      <c r="AE141" s="21">
        <v>0</v>
      </c>
      <c r="AF141" s="22">
        <v>0</v>
      </c>
      <c r="AG141" s="20">
        <v>0</v>
      </c>
      <c r="AH141" s="21">
        <v>0</v>
      </c>
      <c r="AI141" s="21">
        <v>0</v>
      </c>
      <c r="AJ141" s="21">
        <v>0</v>
      </c>
      <c r="AK141" s="22">
        <v>0</v>
      </c>
      <c r="AL141" s="20">
        <v>0</v>
      </c>
      <c r="AM141" s="21">
        <v>0</v>
      </c>
      <c r="AN141" s="21">
        <v>0</v>
      </c>
      <c r="AO141" s="21">
        <v>0</v>
      </c>
      <c r="AP141" s="22">
        <v>0</v>
      </c>
      <c r="AQ141" s="20">
        <v>0</v>
      </c>
      <c r="AR141" s="21">
        <v>0</v>
      </c>
      <c r="AS141" s="21">
        <v>0</v>
      </c>
      <c r="AT141" s="21">
        <v>0</v>
      </c>
      <c r="AU141" s="22">
        <v>0</v>
      </c>
      <c r="AV141" s="20">
        <v>14.923386771266669</v>
      </c>
      <c r="AW141" s="21">
        <v>15.919099942889403</v>
      </c>
      <c r="AX141" s="21">
        <v>0</v>
      </c>
      <c r="AY141" s="21">
        <v>0</v>
      </c>
      <c r="AZ141" s="22">
        <v>27.822825252366673</v>
      </c>
      <c r="BA141" s="20">
        <v>0</v>
      </c>
      <c r="BB141" s="21">
        <v>0</v>
      </c>
      <c r="BC141" s="21">
        <v>0</v>
      </c>
      <c r="BD141" s="21">
        <v>0</v>
      </c>
      <c r="BE141" s="22">
        <v>0</v>
      </c>
      <c r="BF141" s="20">
        <v>10.718525428866664</v>
      </c>
      <c r="BG141" s="21">
        <v>3.3957519939999994</v>
      </c>
      <c r="BH141" s="21">
        <v>0</v>
      </c>
      <c r="BI141" s="21">
        <v>0</v>
      </c>
      <c r="BJ141" s="22">
        <v>10.11772445766667</v>
      </c>
      <c r="BK141" s="23">
        <f>SUM(C141:BJ141)</f>
        <v>105.72203718808942</v>
      </c>
      <c r="BL141" s="18"/>
    </row>
    <row r="142" spans="1:64" ht="15">
      <c r="A142" s="19"/>
      <c r="B142" s="7" t="s">
        <v>134</v>
      </c>
      <c r="C142" s="20">
        <v>0</v>
      </c>
      <c r="D142" s="21">
        <v>9.867483877633335</v>
      </c>
      <c r="E142" s="21">
        <v>0</v>
      </c>
      <c r="F142" s="21">
        <v>0</v>
      </c>
      <c r="G142" s="22">
        <v>0</v>
      </c>
      <c r="H142" s="20">
        <v>78.94374782966666</v>
      </c>
      <c r="I142" s="21">
        <v>18.835557927133333</v>
      </c>
      <c r="J142" s="21">
        <v>0</v>
      </c>
      <c r="K142" s="21">
        <v>0</v>
      </c>
      <c r="L142" s="22">
        <v>171.19180845543337</v>
      </c>
      <c r="M142" s="20">
        <v>0</v>
      </c>
      <c r="N142" s="21">
        <v>0</v>
      </c>
      <c r="O142" s="21">
        <v>0</v>
      </c>
      <c r="P142" s="21">
        <v>0</v>
      </c>
      <c r="Q142" s="22">
        <v>0</v>
      </c>
      <c r="R142" s="20">
        <v>43.49197162729999</v>
      </c>
      <c r="S142" s="21">
        <v>0.9941619104666666</v>
      </c>
      <c r="T142" s="21">
        <v>0</v>
      </c>
      <c r="U142" s="21">
        <v>0</v>
      </c>
      <c r="V142" s="22">
        <v>7.877559778333332</v>
      </c>
      <c r="W142" s="20">
        <v>0</v>
      </c>
      <c r="X142" s="21">
        <v>0</v>
      </c>
      <c r="Y142" s="21">
        <v>0</v>
      </c>
      <c r="Z142" s="21">
        <v>0</v>
      </c>
      <c r="AA142" s="22">
        <v>0</v>
      </c>
      <c r="AB142" s="20">
        <v>0</v>
      </c>
      <c r="AC142" s="21">
        <v>0</v>
      </c>
      <c r="AD142" s="21">
        <v>0</v>
      </c>
      <c r="AE142" s="21">
        <v>0</v>
      </c>
      <c r="AF142" s="22">
        <v>0</v>
      </c>
      <c r="AG142" s="20">
        <v>0</v>
      </c>
      <c r="AH142" s="21">
        <v>0</v>
      </c>
      <c r="AI142" s="21">
        <v>0</v>
      </c>
      <c r="AJ142" s="21">
        <v>0</v>
      </c>
      <c r="AK142" s="22">
        <v>0</v>
      </c>
      <c r="AL142" s="20">
        <v>0</v>
      </c>
      <c r="AM142" s="21">
        <v>0</v>
      </c>
      <c r="AN142" s="21">
        <v>0</v>
      </c>
      <c r="AO142" s="21">
        <v>0</v>
      </c>
      <c r="AP142" s="22">
        <v>0</v>
      </c>
      <c r="AQ142" s="20">
        <v>0</v>
      </c>
      <c r="AR142" s="21">
        <v>0</v>
      </c>
      <c r="AS142" s="21">
        <v>0</v>
      </c>
      <c r="AT142" s="21">
        <v>0</v>
      </c>
      <c r="AU142" s="22">
        <v>0</v>
      </c>
      <c r="AV142" s="20">
        <v>389.7895090667669</v>
      </c>
      <c r="AW142" s="21">
        <v>115.63356664358511</v>
      </c>
      <c r="AX142" s="21">
        <v>0</v>
      </c>
      <c r="AY142" s="21">
        <v>0</v>
      </c>
      <c r="AZ142" s="22">
        <v>326.2023874371333</v>
      </c>
      <c r="BA142" s="20">
        <v>0</v>
      </c>
      <c r="BB142" s="21">
        <v>0</v>
      </c>
      <c r="BC142" s="21">
        <v>0</v>
      </c>
      <c r="BD142" s="21">
        <v>0</v>
      </c>
      <c r="BE142" s="22">
        <v>0</v>
      </c>
      <c r="BF142" s="20">
        <v>198.9197338576</v>
      </c>
      <c r="BG142" s="21">
        <v>3.6870137475666667</v>
      </c>
      <c r="BH142" s="21">
        <v>0</v>
      </c>
      <c r="BI142" s="21">
        <v>0</v>
      </c>
      <c r="BJ142" s="22">
        <v>28.659196037499996</v>
      </c>
      <c r="BK142" s="23">
        <f>SUM(C142:BJ142)</f>
        <v>1394.0936981961186</v>
      </c>
      <c r="BL142" s="18"/>
    </row>
    <row r="143" spans="1:64" ht="15">
      <c r="A143" s="19"/>
      <c r="B143" s="7" t="s">
        <v>144</v>
      </c>
      <c r="C143" s="20">
        <v>0</v>
      </c>
      <c r="D143" s="21">
        <v>0.6946359344999998</v>
      </c>
      <c r="E143" s="21">
        <v>0</v>
      </c>
      <c r="F143" s="21">
        <v>0</v>
      </c>
      <c r="G143" s="22">
        <v>0</v>
      </c>
      <c r="H143" s="20">
        <v>10.804489522699999</v>
      </c>
      <c r="I143" s="21">
        <v>4.220977141466666</v>
      </c>
      <c r="J143" s="21">
        <v>0</v>
      </c>
      <c r="K143" s="21">
        <v>0</v>
      </c>
      <c r="L143" s="22">
        <v>17.241194836699997</v>
      </c>
      <c r="M143" s="20">
        <v>0</v>
      </c>
      <c r="N143" s="21">
        <v>0</v>
      </c>
      <c r="O143" s="21">
        <v>0</v>
      </c>
      <c r="P143" s="21">
        <v>0</v>
      </c>
      <c r="Q143" s="22">
        <v>0</v>
      </c>
      <c r="R143" s="20">
        <v>12.027060352466668</v>
      </c>
      <c r="S143" s="21">
        <v>4.6869211938</v>
      </c>
      <c r="T143" s="21">
        <v>0</v>
      </c>
      <c r="U143" s="21">
        <v>0</v>
      </c>
      <c r="V143" s="22">
        <v>14.112356297766663</v>
      </c>
      <c r="W143" s="20">
        <v>0</v>
      </c>
      <c r="X143" s="21">
        <v>0</v>
      </c>
      <c r="Y143" s="21">
        <v>0</v>
      </c>
      <c r="Z143" s="21">
        <v>0</v>
      </c>
      <c r="AA143" s="22">
        <v>0</v>
      </c>
      <c r="AB143" s="20">
        <v>0</v>
      </c>
      <c r="AC143" s="21">
        <v>0</v>
      </c>
      <c r="AD143" s="21">
        <v>0</v>
      </c>
      <c r="AE143" s="21">
        <v>0</v>
      </c>
      <c r="AF143" s="22">
        <v>0</v>
      </c>
      <c r="AG143" s="20">
        <v>0</v>
      </c>
      <c r="AH143" s="21">
        <v>0</v>
      </c>
      <c r="AI143" s="21">
        <v>0</v>
      </c>
      <c r="AJ143" s="21">
        <v>0</v>
      </c>
      <c r="AK143" s="22">
        <v>0</v>
      </c>
      <c r="AL143" s="20">
        <v>0</v>
      </c>
      <c r="AM143" s="21">
        <v>0</v>
      </c>
      <c r="AN143" s="21">
        <v>0</v>
      </c>
      <c r="AO143" s="21">
        <v>0</v>
      </c>
      <c r="AP143" s="22">
        <v>0</v>
      </c>
      <c r="AQ143" s="20">
        <v>0</v>
      </c>
      <c r="AR143" s="21">
        <v>0</v>
      </c>
      <c r="AS143" s="21">
        <v>0</v>
      </c>
      <c r="AT143" s="21">
        <v>0</v>
      </c>
      <c r="AU143" s="22">
        <v>0</v>
      </c>
      <c r="AV143" s="20">
        <v>29.665201191199994</v>
      </c>
      <c r="AW143" s="21">
        <v>10.26864375602797</v>
      </c>
      <c r="AX143" s="21">
        <v>0</v>
      </c>
      <c r="AY143" s="21">
        <v>0</v>
      </c>
      <c r="AZ143" s="22">
        <v>40.998772790733334</v>
      </c>
      <c r="BA143" s="20">
        <v>0</v>
      </c>
      <c r="BB143" s="21">
        <v>0</v>
      </c>
      <c r="BC143" s="21">
        <v>0</v>
      </c>
      <c r="BD143" s="21">
        <v>0</v>
      </c>
      <c r="BE143" s="22">
        <v>0</v>
      </c>
      <c r="BF143" s="20">
        <v>26.54779495393334</v>
      </c>
      <c r="BG143" s="21">
        <v>3.743916668466666</v>
      </c>
      <c r="BH143" s="21">
        <v>0</v>
      </c>
      <c r="BI143" s="21">
        <v>0</v>
      </c>
      <c r="BJ143" s="22">
        <v>21.096549846333335</v>
      </c>
      <c r="BK143" s="23">
        <f>SUM(C143:BJ143)</f>
        <v>196.10851448609463</v>
      </c>
      <c r="BL143" s="18"/>
    </row>
    <row r="144" spans="1:64" ht="15">
      <c r="A144" s="19"/>
      <c r="B144" s="7" t="s">
        <v>164</v>
      </c>
      <c r="C144" s="20">
        <v>0</v>
      </c>
      <c r="D144" s="21">
        <v>0.8126768333333333</v>
      </c>
      <c r="E144" s="21">
        <v>0</v>
      </c>
      <c r="F144" s="21">
        <v>0</v>
      </c>
      <c r="G144" s="22">
        <v>0</v>
      </c>
      <c r="H144" s="20">
        <v>15.010500103033333</v>
      </c>
      <c r="I144" s="21">
        <v>11.039157184866664</v>
      </c>
      <c r="J144" s="21">
        <v>0</v>
      </c>
      <c r="K144" s="21">
        <v>0</v>
      </c>
      <c r="L144" s="22">
        <v>91.6422781251</v>
      </c>
      <c r="M144" s="20">
        <v>0</v>
      </c>
      <c r="N144" s="21">
        <v>0</v>
      </c>
      <c r="O144" s="21">
        <v>0</v>
      </c>
      <c r="P144" s="21">
        <v>0</v>
      </c>
      <c r="Q144" s="22">
        <v>0</v>
      </c>
      <c r="R144" s="20">
        <v>5.6491533797</v>
      </c>
      <c r="S144" s="21">
        <v>0.25797247683333335</v>
      </c>
      <c r="T144" s="21">
        <v>0</v>
      </c>
      <c r="U144" s="21">
        <v>0</v>
      </c>
      <c r="V144" s="22">
        <v>3.7796253632666668</v>
      </c>
      <c r="W144" s="20">
        <v>0</v>
      </c>
      <c r="X144" s="21">
        <v>0</v>
      </c>
      <c r="Y144" s="21">
        <v>0</v>
      </c>
      <c r="Z144" s="21">
        <v>0</v>
      </c>
      <c r="AA144" s="22">
        <v>0</v>
      </c>
      <c r="AB144" s="20">
        <v>0</v>
      </c>
      <c r="AC144" s="21">
        <v>0</v>
      </c>
      <c r="AD144" s="21">
        <v>0</v>
      </c>
      <c r="AE144" s="21">
        <v>0</v>
      </c>
      <c r="AF144" s="22">
        <v>0</v>
      </c>
      <c r="AG144" s="20">
        <v>0</v>
      </c>
      <c r="AH144" s="21">
        <v>0</v>
      </c>
      <c r="AI144" s="21">
        <v>0</v>
      </c>
      <c r="AJ144" s="21">
        <v>0</v>
      </c>
      <c r="AK144" s="22">
        <v>0</v>
      </c>
      <c r="AL144" s="20">
        <v>0</v>
      </c>
      <c r="AM144" s="21">
        <v>0</v>
      </c>
      <c r="AN144" s="21">
        <v>0</v>
      </c>
      <c r="AO144" s="21">
        <v>0</v>
      </c>
      <c r="AP144" s="22">
        <v>0</v>
      </c>
      <c r="AQ144" s="20">
        <v>0</v>
      </c>
      <c r="AR144" s="21">
        <v>0</v>
      </c>
      <c r="AS144" s="21">
        <v>0</v>
      </c>
      <c r="AT144" s="21">
        <v>0</v>
      </c>
      <c r="AU144" s="22">
        <v>0</v>
      </c>
      <c r="AV144" s="20">
        <v>7.6374550452</v>
      </c>
      <c r="AW144" s="21">
        <v>1.4965399907725787</v>
      </c>
      <c r="AX144" s="21">
        <v>0</v>
      </c>
      <c r="AY144" s="21">
        <v>0</v>
      </c>
      <c r="AZ144" s="22">
        <v>9.133367746766664</v>
      </c>
      <c r="BA144" s="20">
        <v>0</v>
      </c>
      <c r="BB144" s="21">
        <v>0</v>
      </c>
      <c r="BC144" s="21">
        <v>0</v>
      </c>
      <c r="BD144" s="21">
        <v>0</v>
      </c>
      <c r="BE144" s="22">
        <v>0</v>
      </c>
      <c r="BF144" s="20">
        <v>2.7235011219666676</v>
      </c>
      <c r="BG144" s="21">
        <v>2.231117520400001</v>
      </c>
      <c r="BH144" s="21">
        <v>0</v>
      </c>
      <c r="BI144" s="21">
        <v>0</v>
      </c>
      <c r="BJ144" s="22">
        <v>1.8099672252333334</v>
      </c>
      <c r="BK144" s="23">
        <f>SUM(C144:BJ144)</f>
        <v>153.22331211647258</v>
      </c>
      <c r="BL144" s="18"/>
    </row>
    <row r="145" spans="1:63" ht="15">
      <c r="A145" s="19"/>
      <c r="B145" s="7" t="s">
        <v>158</v>
      </c>
      <c r="C145" s="20">
        <v>0</v>
      </c>
      <c r="D145" s="21">
        <v>0.4459986666666667</v>
      </c>
      <c r="E145" s="21">
        <v>0</v>
      </c>
      <c r="F145" s="21">
        <v>0</v>
      </c>
      <c r="G145" s="22">
        <v>0</v>
      </c>
      <c r="H145" s="20">
        <v>6.745050738966666</v>
      </c>
      <c r="I145" s="21">
        <v>7.764448335233332</v>
      </c>
      <c r="J145" s="21">
        <v>0</v>
      </c>
      <c r="K145" s="21">
        <v>0</v>
      </c>
      <c r="L145" s="22">
        <v>14.951503186933333</v>
      </c>
      <c r="M145" s="20">
        <v>0</v>
      </c>
      <c r="N145" s="21">
        <v>0</v>
      </c>
      <c r="O145" s="21">
        <v>0</v>
      </c>
      <c r="P145" s="21">
        <v>0</v>
      </c>
      <c r="Q145" s="22">
        <v>0</v>
      </c>
      <c r="R145" s="20">
        <v>5.283713094699998</v>
      </c>
      <c r="S145" s="21">
        <v>0.6430435745666665</v>
      </c>
      <c r="T145" s="21">
        <v>0</v>
      </c>
      <c r="U145" s="21">
        <v>0</v>
      </c>
      <c r="V145" s="22">
        <v>4.927824400199999</v>
      </c>
      <c r="W145" s="20">
        <v>0</v>
      </c>
      <c r="X145" s="21">
        <v>0</v>
      </c>
      <c r="Y145" s="21">
        <v>0</v>
      </c>
      <c r="Z145" s="21">
        <v>0</v>
      </c>
      <c r="AA145" s="22">
        <v>0</v>
      </c>
      <c r="AB145" s="20">
        <v>0</v>
      </c>
      <c r="AC145" s="21">
        <v>0</v>
      </c>
      <c r="AD145" s="21">
        <v>0</v>
      </c>
      <c r="AE145" s="21">
        <v>0</v>
      </c>
      <c r="AF145" s="22">
        <v>0</v>
      </c>
      <c r="AG145" s="20">
        <v>0</v>
      </c>
      <c r="AH145" s="21">
        <v>0</v>
      </c>
      <c r="AI145" s="21">
        <v>0</v>
      </c>
      <c r="AJ145" s="21">
        <v>0</v>
      </c>
      <c r="AK145" s="22">
        <v>0</v>
      </c>
      <c r="AL145" s="20">
        <v>0</v>
      </c>
      <c r="AM145" s="21">
        <v>0</v>
      </c>
      <c r="AN145" s="21">
        <v>0</v>
      </c>
      <c r="AO145" s="21">
        <v>0</v>
      </c>
      <c r="AP145" s="22">
        <v>0</v>
      </c>
      <c r="AQ145" s="20">
        <v>0</v>
      </c>
      <c r="AR145" s="21">
        <v>0</v>
      </c>
      <c r="AS145" s="21">
        <v>0</v>
      </c>
      <c r="AT145" s="21">
        <v>0</v>
      </c>
      <c r="AU145" s="22">
        <v>0</v>
      </c>
      <c r="AV145" s="20">
        <v>25.598711087599995</v>
      </c>
      <c r="AW145" s="21">
        <v>15.916003050313705</v>
      </c>
      <c r="AX145" s="21">
        <v>0</v>
      </c>
      <c r="AY145" s="21">
        <v>0</v>
      </c>
      <c r="AZ145" s="22">
        <v>45.70103312099999</v>
      </c>
      <c r="BA145" s="20">
        <v>0</v>
      </c>
      <c r="BB145" s="21">
        <v>0</v>
      </c>
      <c r="BC145" s="21">
        <v>0</v>
      </c>
      <c r="BD145" s="21">
        <v>0</v>
      </c>
      <c r="BE145" s="22">
        <v>0</v>
      </c>
      <c r="BF145" s="20">
        <v>20.934142149333333</v>
      </c>
      <c r="BG145" s="21">
        <v>7.327559489533333</v>
      </c>
      <c r="BH145" s="21">
        <v>0.0026659737333333336</v>
      </c>
      <c r="BI145" s="21">
        <v>0</v>
      </c>
      <c r="BJ145" s="22">
        <v>20.245640341833333</v>
      </c>
      <c r="BK145" s="23">
        <f>SUM(C145:BJ145)</f>
        <v>176.4873372106137</v>
      </c>
    </row>
    <row r="146" spans="1:63" s="28" customFormat="1" ht="15">
      <c r="A146" s="19"/>
      <c r="B146" s="8" t="s">
        <v>27</v>
      </c>
      <c r="C146" s="24">
        <f>SUM(C141:C145)</f>
        <v>0</v>
      </c>
      <c r="D146" s="24">
        <f aca="true" t="shared" si="27" ref="D146:BJ146">SUM(D141:D145)</f>
        <v>12.469791195366666</v>
      </c>
      <c r="E146" s="24">
        <f t="shared" si="27"/>
        <v>0</v>
      </c>
      <c r="F146" s="24">
        <f t="shared" si="27"/>
        <v>0</v>
      </c>
      <c r="G146" s="24">
        <f t="shared" si="27"/>
        <v>0</v>
      </c>
      <c r="H146" s="24">
        <f t="shared" si="27"/>
        <v>116.53661107793333</v>
      </c>
      <c r="I146" s="24">
        <f t="shared" si="27"/>
        <v>45.272233081766664</v>
      </c>
      <c r="J146" s="24">
        <f t="shared" si="27"/>
        <v>0</v>
      </c>
      <c r="K146" s="24">
        <f t="shared" si="27"/>
        <v>0</v>
      </c>
      <c r="L146" s="24">
        <f t="shared" si="27"/>
        <v>299.4058141649334</v>
      </c>
      <c r="M146" s="24">
        <f t="shared" si="27"/>
        <v>0</v>
      </c>
      <c r="N146" s="24">
        <f t="shared" si="27"/>
        <v>0</v>
      </c>
      <c r="O146" s="24">
        <f t="shared" si="27"/>
        <v>0</v>
      </c>
      <c r="P146" s="24">
        <f t="shared" si="27"/>
        <v>0</v>
      </c>
      <c r="Q146" s="24">
        <f t="shared" si="27"/>
        <v>0</v>
      </c>
      <c r="R146" s="24">
        <f t="shared" si="27"/>
        <v>69.99576015439999</v>
      </c>
      <c r="S146" s="24">
        <f t="shared" si="27"/>
        <v>10.106640689633332</v>
      </c>
      <c r="T146" s="24">
        <f t="shared" si="27"/>
        <v>0</v>
      </c>
      <c r="U146" s="24">
        <f t="shared" si="27"/>
        <v>0</v>
      </c>
      <c r="V146" s="24">
        <f t="shared" si="27"/>
        <v>32.98074512576666</v>
      </c>
      <c r="W146" s="24">
        <f t="shared" si="27"/>
        <v>0</v>
      </c>
      <c r="X146" s="24">
        <f t="shared" si="27"/>
        <v>0</v>
      </c>
      <c r="Y146" s="24">
        <f t="shared" si="27"/>
        <v>0</v>
      </c>
      <c r="Z146" s="24">
        <f t="shared" si="27"/>
        <v>0</v>
      </c>
      <c r="AA146" s="24">
        <f t="shared" si="27"/>
        <v>0</v>
      </c>
      <c r="AB146" s="24">
        <f t="shared" si="27"/>
        <v>0</v>
      </c>
      <c r="AC146" s="24">
        <f t="shared" si="27"/>
        <v>0</v>
      </c>
      <c r="AD146" s="24">
        <f t="shared" si="27"/>
        <v>0</v>
      </c>
      <c r="AE146" s="24">
        <f t="shared" si="27"/>
        <v>0</v>
      </c>
      <c r="AF146" s="24">
        <f t="shared" si="27"/>
        <v>0</v>
      </c>
      <c r="AG146" s="24">
        <f t="shared" si="27"/>
        <v>0</v>
      </c>
      <c r="AH146" s="24">
        <f t="shared" si="27"/>
        <v>0</v>
      </c>
      <c r="AI146" s="24">
        <f t="shared" si="27"/>
        <v>0</v>
      </c>
      <c r="AJ146" s="24">
        <f t="shared" si="27"/>
        <v>0</v>
      </c>
      <c r="AK146" s="24">
        <f t="shared" si="27"/>
        <v>0</v>
      </c>
      <c r="AL146" s="24">
        <f t="shared" si="27"/>
        <v>0</v>
      </c>
      <c r="AM146" s="24">
        <f t="shared" si="27"/>
        <v>0</v>
      </c>
      <c r="AN146" s="24">
        <f t="shared" si="27"/>
        <v>0</v>
      </c>
      <c r="AO146" s="24">
        <f t="shared" si="27"/>
        <v>0</v>
      </c>
      <c r="AP146" s="24">
        <f t="shared" si="27"/>
        <v>0</v>
      </c>
      <c r="AQ146" s="24">
        <f t="shared" si="27"/>
        <v>0</v>
      </c>
      <c r="AR146" s="24">
        <f t="shared" si="27"/>
        <v>0</v>
      </c>
      <c r="AS146" s="24">
        <f t="shared" si="27"/>
        <v>0</v>
      </c>
      <c r="AT146" s="24">
        <f t="shared" si="27"/>
        <v>0</v>
      </c>
      <c r="AU146" s="24">
        <f t="shared" si="27"/>
        <v>0</v>
      </c>
      <c r="AV146" s="24">
        <f t="shared" si="27"/>
        <v>467.6142631620336</v>
      </c>
      <c r="AW146" s="24">
        <f t="shared" si="27"/>
        <v>159.23385338358878</v>
      </c>
      <c r="AX146" s="24">
        <f t="shared" si="27"/>
        <v>0</v>
      </c>
      <c r="AY146" s="24">
        <f t="shared" si="27"/>
        <v>0</v>
      </c>
      <c r="AZ146" s="24">
        <f t="shared" si="27"/>
        <v>449.85838634799995</v>
      </c>
      <c r="BA146" s="24">
        <f t="shared" si="27"/>
        <v>0</v>
      </c>
      <c r="BB146" s="24">
        <f t="shared" si="27"/>
        <v>0</v>
      </c>
      <c r="BC146" s="24">
        <f t="shared" si="27"/>
        <v>0</v>
      </c>
      <c r="BD146" s="24">
        <f t="shared" si="27"/>
        <v>0</v>
      </c>
      <c r="BE146" s="24">
        <f t="shared" si="27"/>
        <v>0</v>
      </c>
      <c r="BF146" s="24">
        <f t="shared" si="27"/>
        <v>259.8436975117</v>
      </c>
      <c r="BG146" s="24">
        <f t="shared" si="27"/>
        <v>20.385359419966665</v>
      </c>
      <c r="BH146" s="24">
        <f t="shared" si="27"/>
        <v>0.0026659737333333336</v>
      </c>
      <c r="BI146" s="24">
        <f t="shared" si="27"/>
        <v>0</v>
      </c>
      <c r="BJ146" s="24">
        <f t="shared" si="27"/>
        <v>81.92907790856667</v>
      </c>
      <c r="BK146" s="26">
        <f>SUM(BK141:BK145)</f>
        <v>2025.634899197389</v>
      </c>
    </row>
    <row r="150" spans="1:13" ht="15">
      <c r="A150" s="53" t="s">
        <v>191</v>
      </c>
      <c r="B150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</row>
    <row r="151" spans="1:13" ht="15">
      <c r="A151" s="53" t="s">
        <v>192</v>
      </c>
      <c r="B151"/>
      <c r="C151"/>
      <c r="D151"/>
      <c r="E151"/>
      <c r="F151"/>
      <c r="G151"/>
      <c r="H151"/>
      <c r="I151"/>
      <c r="J151"/>
      <c r="K151" s="53" t="s">
        <v>193</v>
      </c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 s="53" t="s">
        <v>194</v>
      </c>
      <c r="L152"/>
      <c r="M152"/>
    </row>
    <row r="153" spans="1:13" ht="15">
      <c r="A153" s="53" t="s">
        <v>195</v>
      </c>
      <c r="B153"/>
      <c r="C153"/>
      <c r="D153"/>
      <c r="E153"/>
      <c r="F153"/>
      <c r="G153"/>
      <c r="H153"/>
      <c r="I153"/>
      <c r="J153"/>
      <c r="K153" s="53" t="s">
        <v>196</v>
      </c>
      <c r="L153"/>
      <c r="M153"/>
    </row>
    <row r="154" spans="1:13" ht="15">
      <c r="A154" s="53" t="s">
        <v>197</v>
      </c>
      <c r="B154"/>
      <c r="C154"/>
      <c r="D154"/>
      <c r="E154"/>
      <c r="F154"/>
      <c r="G154"/>
      <c r="H154"/>
      <c r="I154"/>
      <c r="J154"/>
      <c r="K154" s="53" t="s">
        <v>198</v>
      </c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 s="53" t="s">
        <v>199</v>
      </c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 s="53" t="s">
        <v>200</v>
      </c>
      <c r="L156"/>
      <c r="M156"/>
    </row>
  </sheetData>
  <sheetProtection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78" t="s">
        <v>182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ht="15">
      <c r="B3" s="78" t="s">
        <v>135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30">
      <c r="B4" s="38" t="s">
        <v>0</v>
      </c>
      <c r="C4" s="38" t="s">
        <v>52</v>
      </c>
      <c r="D4" s="38" t="s">
        <v>53</v>
      </c>
      <c r="E4" s="38" t="s">
        <v>54</v>
      </c>
      <c r="F4" s="38" t="s">
        <v>21</v>
      </c>
      <c r="G4" s="38" t="s">
        <v>25</v>
      </c>
      <c r="H4" s="38" t="s">
        <v>43</v>
      </c>
      <c r="I4" s="38" t="s">
        <v>55</v>
      </c>
      <c r="J4" s="38" t="s">
        <v>56</v>
      </c>
      <c r="K4" s="38" t="s">
        <v>57</v>
      </c>
      <c r="L4" s="38" t="s">
        <v>58</v>
      </c>
    </row>
    <row r="5" spans="2:12" ht="15">
      <c r="B5" s="39">
        <v>1</v>
      </c>
      <c r="C5" s="40" t="s">
        <v>59</v>
      </c>
      <c r="D5" s="41">
        <v>0.05615088309999999</v>
      </c>
      <c r="E5" s="41">
        <v>0.0706126871</v>
      </c>
      <c r="F5" s="41">
        <v>6.536050041200003</v>
      </c>
      <c r="G5" s="41">
        <v>0.004787463733333334</v>
      </c>
      <c r="H5" s="41">
        <v>0</v>
      </c>
      <c r="I5" s="42">
        <v>0</v>
      </c>
      <c r="J5" s="42">
        <v>0</v>
      </c>
      <c r="K5" s="42">
        <f>D5+E5+F5+G5+H5+I5+J5</f>
        <v>6.667601075133335</v>
      </c>
      <c r="L5" s="41">
        <v>0.0946000172</v>
      </c>
    </row>
    <row r="6" spans="2:12" ht="15">
      <c r="B6" s="39">
        <v>2</v>
      </c>
      <c r="C6" s="43" t="s">
        <v>60</v>
      </c>
      <c r="D6" s="41">
        <v>83.38512761316666</v>
      </c>
      <c r="E6" s="41">
        <v>284.91153962373335</v>
      </c>
      <c r="F6" s="41">
        <v>1764.9080217435353</v>
      </c>
      <c r="G6" s="41">
        <v>30.56931789210001</v>
      </c>
      <c r="H6" s="41">
        <v>0</v>
      </c>
      <c r="I6" s="42">
        <v>38.5064</v>
      </c>
      <c r="J6" s="42">
        <v>258.0195</v>
      </c>
      <c r="K6" s="42">
        <f aca="true" t="shared" si="0" ref="K6:K41">D6+E6+F6+G6+H6+I6+J6</f>
        <v>2460.2999068725353</v>
      </c>
      <c r="L6" s="41">
        <v>18.0659671988</v>
      </c>
    </row>
    <row r="7" spans="2:12" ht="15">
      <c r="B7" s="39">
        <v>3</v>
      </c>
      <c r="C7" s="40" t="s">
        <v>61</v>
      </c>
      <c r="D7" s="41">
        <v>0.9203229149000001</v>
      </c>
      <c r="E7" s="41">
        <v>0.7177619731666667</v>
      </c>
      <c r="F7" s="41">
        <v>34.77050164573333</v>
      </c>
      <c r="G7" s="41">
        <v>0.5864992595333334</v>
      </c>
      <c r="H7" s="41">
        <v>0</v>
      </c>
      <c r="I7" s="42">
        <v>0.2501</v>
      </c>
      <c r="J7" s="42">
        <v>1.2703</v>
      </c>
      <c r="K7" s="42">
        <f t="shared" si="0"/>
        <v>38.51548579333333</v>
      </c>
      <c r="L7" s="41">
        <v>0.3720498977</v>
      </c>
    </row>
    <row r="8" spans="2:12" ht="15">
      <c r="B8" s="39">
        <v>4</v>
      </c>
      <c r="C8" s="43" t="s">
        <v>62</v>
      </c>
      <c r="D8" s="41">
        <v>16.161247159466665</v>
      </c>
      <c r="E8" s="41">
        <v>115.70323542276664</v>
      </c>
      <c r="F8" s="41">
        <v>857.5479302973002</v>
      </c>
      <c r="G8" s="41">
        <v>28.315411907366666</v>
      </c>
      <c r="H8" s="41">
        <v>0</v>
      </c>
      <c r="I8" s="42">
        <v>9.3054</v>
      </c>
      <c r="J8" s="42">
        <v>43.941100000000006</v>
      </c>
      <c r="K8" s="42">
        <f t="shared" si="0"/>
        <v>1070.9743247869003</v>
      </c>
      <c r="L8" s="41">
        <v>10.1859390695</v>
      </c>
    </row>
    <row r="9" spans="2:12" ht="15">
      <c r="B9" s="39">
        <v>5</v>
      </c>
      <c r="C9" s="43" t="s">
        <v>63</v>
      </c>
      <c r="D9" s="41">
        <v>42.68433817526666</v>
      </c>
      <c r="E9" s="41">
        <v>121.15955046463334</v>
      </c>
      <c r="F9" s="41">
        <v>2100.8834532381657</v>
      </c>
      <c r="G9" s="41">
        <v>34.86282747743334</v>
      </c>
      <c r="H9" s="41">
        <v>0</v>
      </c>
      <c r="I9" s="42">
        <v>39.470800000000004</v>
      </c>
      <c r="J9" s="42">
        <v>216.58250000000004</v>
      </c>
      <c r="K9" s="42">
        <f t="shared" si="0"/>
        <v>2555.643469355499</v>
      </c>
      <c r="L9" s="41">
        <v>50.75242830273335</v>
      </c>
    </row>
    <row r="10" spans="2:12" ht="15">
      <c r="B10" s="39">
        <v>6</v>
      </c>
      <c r="C10" s="43" t="s">
        <v>64</v>
      </c>
      <c r="D10" s="41">
        <v>12.899074231333332</v>
      </c>
      <c r="E10" s="41">
        <v>105.34196712646668</v>
      </c>
      <c r="F10" s="41">
        <v>542.4549723118668</v>
      </c>
      <c r="G10" s="41">
        <v>23.9300380103</v>
      </c>
      <c r="H10" s="41">
        <v>0</v>
      </c>
      <c r="I10" s="42">
        <v>88.2616</v>
      </c>
      <c r="J10" s="42">
        <v>96.52719999999998</v>
      </c>
      <c r="K10" s="42">
        <f t="shared" si="0"/>
        <v>869.4148516799668</v>
      </c>
      <c r="L10" s="41">
        <v>6.573633691666667</v>
      </c>
    </row>
    <row r="11" spans="2:12" ht="15">
      <c r="B11" s="39">
        <v>7</v>
      </c>
      <c r="C11" s="43" t="s">
        <v>65</v>
      </c>
      <c r="D11" s="41">
        <v>43.34112630203333</v>
      </c>
      <c r="E11" s="41">
        <v>118.79452331056663</v>
      </c>
      <c r="F11" s="41">
        <v>1249.7499114390666</v>
      </c>
      <c r="G11" s="41">
        <v>27.86414529663333</v>
      </c>
      <c r="H11" s="41">
        <v>0</v>
      </c>
      <c r="I11" s="42">
        <v>0</v>
      </c>
      <c r="J11" s="42">
        <v>0</v>
      </c>
      <c r="K11" s="42">
        <f t="shared" si="0"/>
        <v>1439.7497063483</v>
      </c>
      <c r="L11" s="41">
        <v>16.60024996643334</v>
      </c>
    </row>
    <row r="12" spans="2:12" ht="15">
      <c r="B12" s="39">
        <v>8</v>
      </c>
      <c r="C12" s="40" t="s">
        <v>66</v>
      </c>
      <c r="D12" s="41">
        <v>8.73261531813333</v>
      </c>
      <c r="E12" s="41">
        <v>6.675784669033332</v>
      </c>
      <c r="F12" s="41">
        <v>77.8641763691</v>
      </c>
      <c r="G12" s="41">
        <v>2.791398322</v>
      </c>
      <c r="H12" s="41">
        <v>0</v>
      </c>
      <c r="I12" s="42">
        <v>0</v>
      </c>
      <c r="J12" s="42">
        <v>0</v>
      </c>
      <c r="K12" s="42">
        <f t="shared" si="0"/>
        <v>96.06397467826666</v>
      </c>
      <c r="L12" s="41">
        <v>0.5759133331999999</v>
      </c>
    </row>
    <row r="13" spans="2:12" ht="15">
      <c r="B13" s="39">
        <v>9</v>
      </c>
      <c r="C13" s="40" t="s">
        <v>67</v>
      </c>
      <c r="D13" s="41">
        <v>0.12096442866666668</v>
      </c>
      <c r="E13" s="41">
        <v>0.6040762061333332</v>
      </c>
      <c r="F13" s="41">
        <v>7.063383158900002</v>
      </c>
      <c r="G13" s="41">
        <v>0.016050602633333334</v>
      </c>
      <c r="H13" s="41">
        <v>0</v>
      </c>
      <c r="I13" s="42">
        <v>0</v>
      </c>
      <c r="J13" s="42">
        <v>0</v>
      </c>
      <c r="K13" s="42">
        <f t="shared" si="0"/>
        <v>7.804474396333335</v>
      </c>
      <c r="L13" s="41">
        <v>0.021240453766666664</v>
      </c>
    </row>
    <row r="14" spans="2:12" ht="15">
      <c r="B14" s="39">
        <v>10</v>
      </c>
      <c r="C14" s="43" t="s">
        <v>68</v>
      </c>
      <c r="D14" s="41">
        <v>182.3082632655</v>
      </c>
      <c r="E14" s="41">
        <v>395.2854394319001</v>
      </c>
      <c r="F14" s="41">
        <v>1287.4611829801659</v>
      </c>
      <c r="G14" s="41">
        <v>65.8912727403</v>
      </c>
      <c r="H14" s="41">
        <v>0</v>
      </c>
      <c r="I14" s="42">
        <v>100.71619999999999</v>
      </c>
      <c r="J14" s="42">
        <v>35.199799999999996</v>
      </c>
      <c r="K14" s="42">
        <f t="shared" si="0"/>
        <v>2066.862158417866</v>
      </c>
      <c r="L14" s="41">
        <v>17.437646444966663</v>
      </c>
    </row>
    <row r="15" spans="2:12" ht="15">
      <c r="B15" s="39">
        <v>11</v>
      </c>
      <c r="C15" s="43" t="s">
        <v>69</v>
      </c>
      <c r="D15" s="41">
        <v>1548.1880283215664</v>
      </c>
      <c r="E15" s="41">
        <v>2109.1372886140994</v>
      </c>
      <c r="F15" s="41">
        <v>14785.575752367302</v>
      </c>
      <c r="G15" s="41">
        <v>499.4164239834997</v>
      </c>
      <c r="H15" s="41">
        <v>0</v>
      </c>
      <c r="I15" s="42">
        <v>230.56310000000002</v>
      </c>
      <c r="J15" s="42">
        <v>1642.2260999999992</v>
      </c>
      <c r="K15" s="42">
        <f t="shared" si="0"/>
        <v>20815.106693286467</v>
      </c>
      <c r="L15" s="41">
        <v>140.45890060393342</v>
      </c>
    </row>
    <row r="16" spans="2:12" ht="15">
      <c r="B16" s="39">
        <v>12</v>
      </c>
      <c r="C16" s="43" t="s">
        <v>70</v>
      </c>
      <c r="D16" s="41">
        <v>3754.2061986071662</v>
      </c>
      <c r="E16" s="41">
        <v>5145.16188992463</v>
      </c>
      <c r="F16" s="41">
        <v>3461.8779004595667</v>
      </c>
      <c r="G16" s="41">
        <v>56.01547871580002</v>
      </c>
      <c r="H16" s="41">
        <v>0</v>
      </c>
      <c r="I16" s="42">
        <v>88.6959</v>
      </c>
      <c r="J16" s="42">
        <v>1375.6102</v>
      </c>
      <c r="K16" s="42">
        <f t="shared" si="0"/>
        <v>13881.567567707163</v>
      </c>
      <c r="L16" s="41">
        <v>67.22331953106664</v>
      </c>
    </row>
    <row r="17" spans="2:12" ht="15">
      <c r="B17" s="39">
        <v>13</v>
      </c>
      <c r="C17" s="43" t="s">
        <v>71</v>
      </c>
      <c r="D17" s="41">
        <v>7.204277457633332</v>
      </c>
      <c r="E17" s="41">
        <v>67.35569357506667</v>
      </c>
      <c r="F17" s="41">
        <v>617.0567342654333</v>
      </c>
      <c r="G17" s="41">
        <v>20.816115989633328</v>
      </c>
      <c r="H17" s="41">
        <v>0</v>
      </c>
      <c r="I17" s="42">
        <v>3.9498999999999995</v>
      </c>
      <c r="J17" s="42">
        <v>31.2212</v>
      </c>
      <c r="K17" s="42">
        <f t="shared" si="0"/>
        <v>747.6039212877665</v>
      </c>
      <c r="L17" s="41">
        <v>8.945698656966666</v>
      </c>
    </row>
    <row r="18" spans="2:12" ht="15">
      <c r="B18" s="39">
        <v>14</v>
      </c>
      <c r="C18" s="43" t="s">
        <v>72</v>
      </c>
      <c r="D18" s="41">
        <v>2.5170195603666667</v>
      </c>
      <c r="E18" s="41">
        <v>21.69378026363334</v>
      </c>
      <c r="F18" s="41">
        <v>392.7974687965333</v>
      </c>
      <c r="G18" s="41">
        <v>5.598406127600001</v>
      </c>
      <c r="H18" s="41">
        <v>0</v>
      </c>
      <c r="I18" s="42">
        <v>6.5263</v>
      </c>
      <c r="J18" s="42">
        <v>14.826099999999997</v>
      </c>
      <c r="K18" s="42">
        <f t="shared" si="0"/>
        <v>443.9590747481333</v>
      </c>
      <c r="L18" s="41">
        <v>4.643449672599998</v>
      </c>
    </row>
    <row r="19" spans="2:12" ht="15">
      <c r="B19" s="39">
        <v>15</v>
      </c>
      <c r="C19" s="43" t="s">
        <v>73</v>
      </c>
      <c r="D19" s="41">
        <v>46.57152024933333</v>
      </c>
      <c r="E19" s="41">
        <v>203.57720033496668</v>
      </c>
      <c r="F19" s="41">
        <v>2191.01276199847</v>
      </c>
      <c r="G19" s="41">
        <v>59.97699351600001</v>
      </c>
      <c r="H19" s="41">
        <v>0</v>
      </c>
      <c r="I19" s="42">
        <v>2.2163</v>
      </c>
      <c r="J19" s="42">
        <v>53.87679999999999</v>
      </c>
      <c r="K19" s="42">
        <f t="shared" si="0"/>
        <v>2557.2315760987703</v>
      </c>
      <c r="L19" s="41">
        <v>22.671704581966665</v>
      </c>
    </row>
    <row r="20" spans="2:12" ht="15">
      <c r="B20" s="39">
        <v>16</v>
      </c>
      <c r="C20" s="43" t="s">
        <v>74</v>
      </c>
      <c r="D20" s="41">
        <v>2860.6207786776336</v>
      </c>
      <c r="E20" s="41">
        <v>4112.609091006735</v>
      </c>
      <c r="F20" s="41">
        <v>7623.957445700998</v>
      </c>
      <c r="G20" s="41">
        <v>129.36565826043332</v>
      </c>
      <c r="H20" s="41">
        <v>0</v>
      </c>
      <c r="I20" s="42">
        <v>543.3185000000001</v>
      </c>
      <c r="J20" s="42">
        <v>2407.413100000001</v>
      </c>
      <c r="K20" s="42">
        <f t="shared" si="0"/>
        <v>17677.2845736458</v>
      </c>
      <c r="L20" s="41">
        <v>192.06565661220003</v>
      </c>
    </row>
    <row r="21" spans="2:12" ht="15">
      <c r="B21" s="39">
        <v>17</v>
      </c>
      <c r="C21" s="43" t="s">
        <v>75</v>
      </c>
      <c r="D21" s="41">
        <v>130.99026479146667</v>
      </c>
      <c r="E21" s="41">
        <v>302.24473358696673</v>
      </c>
      <c r="F21" s="41">
        <v>2247.9304394778023</v>
      </c>
      <c r="G21" s="41">
        <v>43.417901833933335</v>
      </c>
      <c r="H21" s="41">
        <v>0</v>
      </c>
      <c r="I21" s="42">
        <v>78.6494</v>
      </c>
      <c r="J21" s="42">
        <v>381.72119999999984</v>
      </c>
      <c r="K21" s="42">
        <f t="shared" si="0"/>
        <v>3184.9539396901687</v>
      </c>
      <c r="L21" s="41">
        <v>34.95894945550001</v>
      </c>
    </row>
    <row r="22" spans="2:12" ht="15">
      <c r="B22" s="39">
        <v>18</v>
      </c>
      <c r="C22" s="40" t="s">
        <v>96</v>
      </c>
      <c r="D22" s="41">
        <v>0.008074449266666665</v>
      </c>
      <c r="E22" s="41">
        <v>0.0015009260333333336</v>
      </c>
      <c r="F22" s="41">
        <v>0.3668386400666667</v>
      </c>
      <c r="G22" s="41">
        <v>0.0006015117333333333</v>
      </c>
      <c r="H22" s="41">
        <v>0</v>
      </c>
      <c r="I22" s="42">
        <v>0</v>
      </c>
      <c r="J22" s="42">
        <v>0</v>
      </c>
      <c r="K22" s="42">
        <f t="shared" si="0"/>
        <v>0.3770155271000001</v>
      </c>
      <c r="L22" s="41">
        <v>0.0020624449999999996</v>
      </c>
    </row>
    <row r="23" spans="2:12" ht="15">
      <c r="B23" s="39">
        <v>19</v>
      </c>
      <c r="C23" s="43" t="s">
        <v>76</v>
      </c>
      <c r="D23" s="41">
        <v>203.2787379226333</v>
      </c>
      <c r="E23" s="41">
        <v>543.6625630331663</v>
      </c>
      <c r="F23" s="41">
        <v>3554.093968313797</v>
      </c>
      <c r="G23" s="41">
        <v>91.68913780546666</v>
      </c>
      <c r="H23" s="41">
        <v>0</v>
      </c>
      <c r="I23" s="42">
        <v>55.7339</v>
      </c>
      <c r="J23" s="42">
        <v>295.6071000000001</v>
      </c>
      <c r="K23" s="42">
        <f t="shared" si="0"/>
        <v>4744.065407075064</v>
      </c>
      <c r="L23" s="41">
        <v>46.88448394353334</v>
      </c>
    </row>
    <row r="24" spans="2:12" ht="15">
      <c r="B24" s="39">
        <v>20</v>
      </c>
      <c r="C24" s="43" t="s">
        <v>77</v>
      </c>
      <c r="D24" s="41">
        <v>21918.77628749945</v>
      </c>
      <c r="E24" s="41">
        <v>25562.209218114225</v>
      </c>
      <c r="F24" s="41">
        <v>34115.35656288814</v>
      </c>
      <c r="G24" s="41">
        <v>916.2529477136724</v>
      </c>
      <c r="H24" s="41">
        <v>0</v>
      </c>
      <c r="I24" s="42">
        <v>3647.42063709428</v>
      </c>
      <c r="J24" s="42">
        <v>40540.74726795386</v>
      </c>
      <c r="K24" s="42">
        <f t="shared" si="0"/>
        <v>126700.76292126362</v>
      </c>
      <c r="L24" s="41">
        <v>624.4361767276552</v>
      </c>
    </row>
    <row r="25" spans="2:12" ht="15">
      <c r="B25" s="39">
        <v>21</v>
      </c>
      <c r="C25" s="40" t="s">
        <v>78</v>
      </c>
      <c r="D25" s="41">
        <v>0.7746563635666666</v>
      </c>
      <c r="E25" s="41">
        <v>2.875701195800001</v>
      </c>
      <c r="F25" s="41">
        <v>22.306931564066666</v>
      </c>
      <c r="G25" s="41">
        <v>0.3610842130666667</v>
      </c>
      <c r="H25" s="41">
        <v>0</v>
      </c>
      <c r="I25" s="42">
        <v>0.33030000000000004</v>
      </c>
      <c r="J25" s="42">
        <v>3.0273999999999996</v>
      </c>
      <c r="K25" s="42">
        <f t="shared" si="0"/>
        <v>29.676073336500004</v>
      </c>
      <c r="L25" s="41">
        <v>0.26947032456666664</v>
      </c>
    </row>
    <row r="26" spans="2:12" ht="15">
      <c r="B26" s="39">
        <v>22</v>
      </c>
      <c r="C26" s="43" t="s">
        <v>79</v>
      </c>
      <c r="D26" s="41">
        <v>2.4095282568</v>
      </c>
      <c r="E26" s="41">
        <v>48.01920816826664</v>
      </c>
      <c r="F26" s="41">
        <v>149.58230868793333</v>
      </c>
      <c r="G26" s="41">
        <v>2.6666411032333337</v>
      </c>
      <c r="H26" s="41">
        <v>0</v>
      </c>
      <c r="I26" s="42">
        <v>0.5004</v>
      </c>
      <c r="J26" s="42">
        <v>6.349</v>
      </c>
      <c r="K26" s="42">
        <f t="shared" si="0"/>
        <v>209.5270862162333</v>
      </c>
      <c r="L26" s="41">
        <v>1.1630608588666667</v>
      </c>
    </row>
    <row r="27" spans="2:12" ht="15">
      <c r="B27" s="39">
        <v>23</v>
      </c>
      <c r="C27" s="40" t="s">
        <v>80</v>
      </c>
      <c r="D27" s="41">
        <v>0.028008827933333334</v>
      </c>
      <c r="E27" s="41">
        <v>2.3277170413666672</v>
      </c>
      <c r="F27" s="41">
        <v>6.886966612299999</v>
      </c>
      <c r="G27" s="41">
        <v>0.6493043634000001</v>
      </c>
      <c r="H27" s="41">
        <v>0</v>
      </c>
      <c r="I27" s="42">
        <v>0.0527</v>
      </c>
      <c r="J27" s="42">
        <v>0.19720000000000001</v>
      </c>
      <c r="K27" s="42">
        <f t="shared" si="0"/>
        <v>10.141896845</v>
      </c>
      <c r="L27" s="41">
        <v>0.49132986549999996</v>
      </c>
    </row>
    <row r="28" spans="2:12" ht="15">
      <c r="B28" s="39">
        <v>24</v>
      </c>
      <c r="C28" s="40" t="s">
        <v>81</v>
      </c>
      <c r="D28" s="41">
        <v>1.4649606295333333</v>
      </c>
      <c r="E28" s="41">
        <v>1.7883345085666666</v>
      </c>
      <c r="F28" s="41">
        <v>35.207714245833344</v>
      </c>
      <c r="G28" s="41">
        <v>1.7131315878666662</v>
      </c>
      <c r="H28" s="41">
        <v>0</v>
      </c>
      <c r="I28" s="42">
        <v>0.3443</v>
      </c>
      <c r="J28" s="42">
        <v>1.3555000000000001</v>
      </c>
      <c r="K28" s="42">
        <f t="shared" si="0"/>
        <v>41.87394097180001</v>
      </c>
      <c r="L28" s="41">
        <v>1.4717570018000001</v>
      </c>
    </row>
    <row r="29" spans="2:12" ht="15">
      <c r="B29" s="39">
        <v>25</v>
      </c>
      <c r="C29" s="43" t="s">
        <v>82</v>
      </c>
      <c r="D29" s="41">
        <v>3657.0146890524015</v>
      </c>
      <c r="E29" s="41">
        <v>4847.464548592066</v>
      </c>
      <c r="F29" s="41">
        <v>8334.227031017233</v>
      </c>
      <c r="G29" s="41">
        <v>129.5242902110334</v>
      </c>
      <c r="H29" s="41">
        <v>0</v>
      </c>
      <c r="I29" s="42">
        <v>311.5868</v>
      </c>
      <c r="J29" s="42">
        <v>4395.1302000000005</v>
      </c>
      <c r="K29" s="42">
        <f t="shared" si="0"/>
        <v>21674.947558872733</v>
      </c>
      <c r="L29" s="41">
        <v>126.78220397299998</v>
      </c>
    </row>
    <row r="30" spans="2:12" ht="15">
      <c r="B30" s="39">
        <v>26</v>
      </c>
      <c r="C30" s="43" t="s">
        <v>83</v>
      </c>
      <c r="D30" s="41">
        <v>149.47439354610003</v>
      </c>
      <c r="E30" s="41">
        <v>482.58023085503334</v>
      </c>
      <c r="F30" s="41">
        <v>1947.929179343934</v>
      </c>
      <c r="G30" s="41">
        <v>52.88406646793332</v>
      </c>
      <c r="H30" s="41">
        <v>0</v>
      </c>
      <c r="I30" s="42">
        <v>15.190499999999998</v>
      </c>
      <c r="J30" s="42">
        <v>124.72630000000004</v>
      </c>
      <c r="K30" s="42">
        <f t="shared" si="0"/>
        <v>2772.784670213001</v>
      </c>
      <c r="L30" s="41">
        <v>26.033402318599997</v>
      </c>
    </row>
    <row r="31" spans="2:12" ht="15">
      <c r="B31" s="39">
        <v>27</v>
      </c>
      <c r="C31" s="43" t="s">
        <v>22</v>
      </c>
      <c r="D31" s="41">
        <v>93.24924897513336</v>
      </c>
      <c r="E31" s="41">
        <v>390.00191212873324</v>
      </c>
      <c r="F31" s="41">
        <v>4016.8431227489996</v>
      </c>
      <c r="G31" s="41">
        <v>97.10855784463332</v>
      </c>
      <c r="H31" s="41">
        <v>0</v>
      </c>
      <c r="I31" s="42">
        <v>155.46450000000002</v>
      </c>
      <c r="J31" s="42">
        <v>735.1104000000003</v>
      </c>
      <c r="K31" s="42">
        <f t="shared" si="0"/>
        <v>5487.7777416975005</v>
      </c>
      <c r="L31" s="41">
        <v>56.95760107373332</v>
      </c>
    </row>
    <row r="32" spans="2:12" ht="15">
      <c r="B32" s="39">
        <v>28</v>
      </c>
      <c r="C32" s="43" t="s">
        <v>84</v>
      </c>
      <c r="D32" s="41">
        <v>42.37262900323334</v>
      </c>
      <c r="E32" s="41">
        <v>13.630173222599998</v>
      </c>
      <c r="F32" s="41">
        <v>131.31030758686668</v>
      </c>
      <c r="G32" s="41">
        <v>2.274397668733333</v>
      </c>
      <c r="H32" s="41">
        <v>0</v>
      </c>
      <c r="I32" s="42">
        <v>0</v>
      </c>
      <c r="J32" s="42">
        <v>0</v>
      </c>
      <c r="K32" s="42">
        <f t="shared" si="0"/>
        <v>189.58750748143336</v>
      </c>
      <c r="L32" s="41">
        <v>2.5657184817000007</v>
      </c>
    </row>
    <row r="33" spans="2:12" ht="15">
      <c r="B33" s="39">
        <v>29</v>
      </c>
      <c r="C33" s="43" t="s">
        <v>85</v>
      </c>
      <c r="D33" s="41">
        <v>127.92062864423333</v>
      </c>
      <c r="E33" s="41">
        <v>363.00795862259986</v>
      </c>
      <c r="F33" s="41">
        <v>2991.379673684566</v>
      </c>
      <c r="G33" s="41">
        <v>54.2025589778</v>
      </c>
      <c r="H33" s="41">
        <v>0</v>
      </c>
      <c r="I33" s="42">
        <v>31.620099999999997</v>
      </c>
      <c r="J33" s="42">
        <v>349.5975</v>
      </c>
      <c r="K33" s="42">
        <f t="shared" si="0"/>
        <v>3917.7284199291994</v>
      </c>
      <c r="L33" s="41">
        <v>34.578247521233344</v>
      </c>
    </row>
    <row r="34" spans="2:12" ht="15">
      <c r="B34" s="39">
        <v>30</v>
      </c>
      <c r="C34" s="43" t="s">
        <v>86</v>
      </c>
      <c r="D34" s="41">
        <v>542.2255686098999</v>
      </c>
      <c r="E34" s="41">
        <v>942.1728025292341</v>
      </c>
      <c r="F34" s="41">
        <v>3705.4287828105344</v>
      </c>
      <c r="G34" s="41">
        <v>47.78673010363334</v>
      </c>
      <c r="H34" s="41">
        <v>0</v>
      </c>
      <c r="I34" s="42">
        <v>48.163000000000004</v>
      </c>
      <c r="J34" s="42">
        <v>389.0358</v>
      </c>
      <c r="K34" s="42">
        <f t="shared" si="0"/>
        <v>5674.8126840533005</v>
      </c>
      <c r="L34" s="41">
        <v>44.32456303150003</v>
      </c>
    </row>
    <row r="35" spans="2:12" ht="15">
      <c r="B35" s="39">
        <v>31</v>
      </c>
      <c r="C35" s="40" t="s">
        <v>87</v>
      </c>
      <c r="D35" s="41">
        <v>25.005771427499997</v>
      </c>
      <c r="E35" s="41">
        <v>10.395907632599998</v>
      </c>
      <c r="F35" s="41">
        <v>80.64940916659997</v>
      </c>
      <c r="G35" s="41">
        <v>2.4205554831</v>
      </c>
      <c r="H35" s="41">
        <v>0</v>
      </c>
      <c r="I35" s="42">
        <v>0</v>
      </c>
      <c r="J35" s="42">
        <v>0</v>
      </c>
      <c r="K35" s="42">
        <f t="shared" si="0"/>
        <v>118.47164370979996</v>
      </c>
      <c r="L35" s="41">
        <v>2.0401490089333327</v>
      </c>
    </row>
    <row r="36" spans="2:12" ht="15">
      <c r="B36" s="39">
        <v>32</v>
      </c>
      <c r="C36" s="43" t="s">
        <v>88</v>
      </c>
      <c r="D36" s="41">
        <v>3128.0084179309333</v>
      </c>
      <c r="E36" s="41">
        <v>2253.0886373503663</v>
      </c>
      <c r="F36" s="41">
        <v>5798.611104898033</v>
      </c>
      <c r="G36" s="41">
        <v>100.18147620023333</v>
      </c>
      <c r="H36" s="41">
        <v>0</v>
      </c>
      <c r="I36" s="42">
        <v>469.29200000000003</v>
      </c>
      <c r="J36" s="42">
        <v>1664.2027999999998</v>
      </c>
      <c r="K36" s="42">
        <f t="shared" si="0"/>
        <v>13413.384436379565</v>
      </c>
      <c r="L36" s="41">
        <v>145.32027298876665</v>
      </c>
    </row>
    <row r="37" spans="2:12" ht="15">
      <c r="B37" s="39">
        <v>33</v>
      </c>
      <c r="C37" s="43" t="s">
        <v>89</v>
      </c>
      <c r="D37" s="41">
        <v>499.3541458488332</v>
      </c>
      <c r="E37" s="41">
        <v>1210.0383765117333</v>
      </c>
      <c r="F37" s="41">
        <v>3156.015393813466</v>
      </c>
      <c r="G37" s="41">
        <v>66.51953863203333</v>
      </c>
      <c r="H37" s="41">
        <v>0</v>
      </c>
      <c r="I37" s="42">
        <v>177.0063</v>
      </c>
      <c r="J37" s="42">
        <v>1091.5374000000002</v>
      </c>
      <c r="K37" s="42">
        <f t="shared" si="0"/>
        <v>6200.471154806065</v>
      </c>
      <c r="L37" s="41">
        <v>64.49953594380001</v>
      </c>
    </row>
    <row r="38" spans="2:12" ht="15">
      <c r="B38" s="39">
        <v>34</v>
      </c>
      <c r="C38" s="43" t="s">
        <v>90</v>
      </c>
      <c r="D38" s="41">
        <v>2.363879709166666</v>
      </c>
      <c r="E38" s="41">
        <v>11.633780581700004</v>
      </c>
      <c r="F38" s="41">
        <v>75.71103534446667</v>
      </c>
      <c r="G38" s="41">
        <v>2.405116015033333</v>
      </c>
      <c r="H38" s="41">
        <v>0</v>
      </c>
      <c r="I38" s="42">
        <v>0.5813</v>
      </c>
      <c r="J38" s="42">
        <v>5.222500000000001</v>
      </c>
      <c r="K38" s="42">
        <f t="shared" si="0"/>
        <v>97.91761165036665</v>
      </c>
      <c r="L38" s="41">
        <v>1.4287849361000005</v>
      </c>
    </row>
    <row r="39" spans="2:12" ht="15">
      <c r="B39" s="39">
        <v>35</v>
      </c>
      <c r="C39" s="43" t="s">
        <v>91</v>
      </c>
      <c r="D39" s="41">
        <v>416.0874709396</v>
      </c>
      <c r="E39" s="41">
        <v>1269.173168268133</v>
      </c>
      <c r="F39" s="41">
        <v>9828.84668688333</v>
      </c>
      <c r="G39" s="41">
        <v>170.45113893960004</v>
      </c>
      <c r="H39" s="41">
        <v>0</v>
      </c>
      <c r="I39" s="42">
        <v>153.4938</v>
      </c>
      <c r="J39" s="42">
        <v>1045.5377999999998</v>
      </c>
      <c r="K39" s="42">
        <f t="shared" si="0"/>
        <v>12883.590065030661</v>
      </c>
      <c r="L39" s="41">
        <v>115.58353586743337</v>
      </c>
    </row>
    <row r="40" spans="2:12" ht="15">
      <c r="B40" s="39">
        <v>36</v>
      </c>
      <c r="C40" s="43" t="s">
        <v>92</v>
      </c>
      <c r="D40" s="41">
        <v>63.425043628433336</v>
      </c>
      <c r="E40" s="41">
        <v>128.02296916239996</v>
      </c>
      <c r="F40" s="41">
        <v>952.8702994161993</v>
      </c>
      <c r="G40" s="41">
        <v>16.010291496500002</v>
      </c>
      <c r="H40" s="41">
        <v>0</v>
      </c>
      <c r="I40" s="42">
        <v>0.0003</v>
      </c>
      <c r="J40" s="42">
        <v>0.0033</v>
      </c>
      <c r="K40" s="42">
        <f t="shared" si="0"/>
        <v>1160.3322037035325</v>
      </c>
      <c r="L40" s="41">
        <v>11.126954497</v>
      </c>
    </row>
    <row r="41" spans="2:12" ht="15">
      <c r="B41" s="39">
        <v>37</v>
      </c>
      <c r="C41" s="43" t="s">
        <v>93</v>
      </c>
      <c r="D41" s="41">
        <v>1144.0725823114667</v>
      </c>
      <c r="E41" s="41">
        <v>3587.310720291498</v>
      </c>
      <c r="F41" s="41">
        <v>8029.90212259736</v>
      </c>
      <c r="G41" s="41">
        <v>209.99011249859996</v>
      </c>
      <c r="H41" s="41">
        <v>0</v>
      </c>
      <c r="I41" s="42">
        <v>167.2884</v>
      </c>
      <c r="J41" s="42">
        <v>2122.0372999999995</v>
      </c>
      <c r="K41" s="42">
        <f t="shared" si="0"/>
        <v>15260.601237698922</v>
      </c>
      <c r="L41" s="41">
        <v>128.0282408984667</v>
      </c>
    </row>
    <row r="42" spans="2:12" s="47" customFormat="1" ht="15">
      <c r="B42" s="44" t="s">
        <v>94</v>
      </c>
      <c r="C42" s="45"/>
      <c r="D42" s="46">
        <f aca="true" t="shared" si="1" ref="D42:L42">SUM(D5:D41)</f>
        <v>40758.22204153286</v>
      </c>
      <c r="E42" s="46">
        <f t="shared" si="1"/>
        <v>54780.44959695772</v>
      </c>
      <c r="F42" s="46">
        <f t="shared" si="1"/>
        <v>126182.97352655487</v>
      </c>
      <c r="G42" s="46">
        <f t="shared" si="1"/>
        <v>2994.5304062362393</v>
      </c>
      <c r="H42" s="46">
        <f t="shared" si="1"/>
        <v>0</v>
      </c>
      <c r="I42" s="46">
        <f t="shared" si="1"/>
        <v>6464.49913709428</v>
      </c>
      <c r="J42" s="46">
        <f t="shared" si="1"/>
        <v>59327.85986795386</v>
      </c>
      <c r="K42" s="46">
        <f t="shared" si="1"/>
        <v>290508.53457632975</v>
      </c>
      <c r="L42" s="46">
        <f t="shared" si="1"/>
        <v>2025.6348991973887</v>
      </c>
    </row>
    <row r="43" spans="2:11" ht="15">
      <c r="B43" t="s">
        <v>95</v>
      </c>
      <c r="I43" s="48"/>
      <c r="J43" s="48"/>
      <c r="K43" s="48"/>
    </row>
    <row r="44" s="48" customFormat="1" ht="15"/>
    <row r="45" spans="4:12" ht="15">
      <c r="D45" s="48"/>
      <c r="E45" s="48"/>
      <c r="F45" s="48"/>
      <c r="G45" s="49"/>
      <c r="I45" s="48"/>
      <c r="J45" s="48"/>
      <c r="K45" s="48"/>
      <c r="L45" s="48"/>
    </row>
    <row r="46" spans="4:12" ht="15">
      <c r="D46" s="48"/>
      <c r="E46" s="48"/>
      <c r="F46" s="48"/>
      <c r="G46" s="48"/>
      <c r="I46" s="48"/>
      <c r="J46" s="48"/>
      <c r="K46" s="48"/>
      <c r="L46" s="48"/>
    </row>
    <row r="47" spans="4:12" ht="15">
      <c r="D47" s="48"/>
      <c r="E47" s="48"/>
      <c r="F47" s="48"/>
      <c r="G47" s="48"/>
      <c r="H47" s="50"/>
      <c r="I47" s="48"/>
      <c r="J47" s="48"/>
      <c r="K47" s="48"/>
      <c r="L47" s="48"/>
    </row>
    <row r="48" spans="4:12" ht="15">
      <c r="D48" s="49"/>
      <c r="E48" s="49"/>
      <c r="F48" s="49"/>
      <c r="G48" s="49"/>
      <c r="H48" s="49"/>
      <c r="I48" s="50"/>
      <c r="J48" s="50"/>
      <c r="K48" s="49"/>
      <c r="L48" s="49"/>
    </row>
    <row r="49" ht="15">
      <c r="K49" s="51"/>
    </row>
    <row r="50" ht="15">
      <c r="K50" s="51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2022-10-12T05:58:58Z</dcterms:modified>
  <cp:category/>
  <cp:version/>
  <cp:contentType/>
  <cp:contentStatus/>
</cp:coreProperties>
</file>