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codeName="ThisWorkbook" defaultThemeVersion="124226"/>
  <bookViews>
    <workbookView xWindow="65416" yWindow="65416" windowWidth="20730" windowHeight="11160" activeTab="0"/>
  </bookViews>
  <sheets>
    <sheet name="Anex A1 Frmt for AUM disclosure" sheetId="1" r:id="rId1"/>
    <sheet name="Anex A2 Frmt AUM stateUT wise " sheetId="2" r:id="rId2"/>
  </sheets>
  <definedNames/>
  <calcPr calcId="191029"/>
  <extLst/>
</workbook>
</file>

<file path=xl/sharedStrings.xml><?xml version="1.0" encoding="utf-8"?>
<sst xmlns="http://schemas.openxmlformats.org/spreadsheetml/2006/main" count="242" uniqueCount="208">
  <si>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</si>
  <si>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</si>
  <si>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</si>
  <si>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</si>
  <si>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</si>
  <si>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</si>
  <si>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</si>
  <si>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</si>
  <si>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</si>
  <si>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</si>
  <si>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</si>
  <si>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</si>
  <si>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</si>
  <si>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</si>
  <si>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</si>
  <si>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</si>
  <si>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</si>
  <si>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</si>
  <si>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</si>
  <si>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</si>
  <si>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</si>
  <si>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</si>
  <si>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</si>
  <si>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</si>
  <si>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</si>
  <si>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</si>
  <si>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</si>
  <si>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</si>
  <si>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</si>
  <si>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</si>
  <si>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</si>
  <si>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</si>
  <si>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</si>
  <si>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</si>
  <si>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</si>
  <si>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</si>
  <si>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</si>
  <si>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</si>
  <si>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</si>
  <si>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</si>
  <si>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</si>
  <si>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</si>
  <si>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</si>
  <si>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</si>
  <si>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</si>
  <si>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</si>
  <si>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</si>
  <si>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</si>
  <si>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</si>
  <si>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</si>
  <si>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</si>
  <si>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</si>
  <si>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</si>
  <si>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</si>
  <si>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</si>
  <si>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</si>
  <si>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</si>
  <si>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</si>
  <si>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</si>
  <si>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</si>
  <si>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</si>
  <si>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</si>
  <si>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</si>
  <si>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</si>
  <si>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</si>
  <si>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</si>
  <si>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</si>
  <si>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</si>
  <si>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</si>
  <si>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</si>
  <si>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</si>
  <si>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</si>
  <si>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</si>
  <si>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</si>
  <si>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</si>
  <si>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</si>
  <si>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</si>
  <si>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</si>
  <si>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</si>
  <si>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</si>
  <si>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</si>
  <si>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</si>
  <si>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</si>
  <si>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</si>
  <si>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</si>
  <si>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</si>
  <si>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</si>
  <si>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</si>
  <si>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</si>
  <si>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</si>
  <si>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</si>
  <si>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</si>
  <si>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</si>
  <si>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</si>
  <si>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</si>
  <si>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</si>
  <si>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</si>
  <si>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</si>
  <si>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</si>
  <si>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</si>
  <si>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</si>
  <si>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</si>
  <si>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XLI - SERIES 8</t>
  </si>
  <si>
    <t>NIPPON INDIA MONTHLY INTERVAL FUND - SERIES II</t>
  </si>
  <si>
    <t>NIPPON INDIA MONTHLY INTERVAL FUND - SERIES I</t>
  </si>
  <si>
    <t>NIPPON INDIA QUARTERLY INTERVAL FUND - SERIES II</t>
  </si>
  <si>
    <t>NIPPON INDIA ANNUAL INTERVAL FUND - SERIES I</t>
  </si>
  <si>
    <t>NIPPON INDIA BANKING &amp; PSU DEBT FUND</t>
  </si>
  <si>
    <t>NIPPON INDIA FLOATING RATE FUND</t>
  </si>
  <si>
    <t>NIPPON INDIA INCOME FUND</t>
  </si>
  <si>
    <t>NIPPON INDIA LOW DURATION FUND</t>
  </si>
  <si>
    <t>NIPPON INDIA MONEY MARKET FUND</t>
  </si>
  <si>
    <t>NIPPON INDIA DYNAMIC BOND FUND</t>
  </si>
  <si>
    <t>NIPPON INDIA NIVESH LAKSHYA FUND</t>
  </si>
  <si>
    <t>NIPPON INDIA RETIREMENT FUND - INCOME GENERATION SCHEME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</si>
  <si>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</si>
  <si>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</si>
  <si>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</si>
  <si>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</si>
  <si>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LARGE CAP FUND</t>
  </si>
  <si>
    <t>NIPPON INDIA MULTI CAP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</si>
  <si>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</si>
  <si>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</si>
  <si>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</si>
  <si>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</si>
  <si>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</si>
  <si>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</si>
  <si>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</si>
  <si>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</si>
  <si>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</si>
  <si>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</si>
  <si>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</si>
  <si>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EQUITY HYBRID FUND -  SEGREGATED PORTFOLIO 1</t>
  </si>
  <si>
    <t>NIPPON INDIA GOLD SAVINGS FUND</t>
  </si>
  <si>
    <t>NIPPON INDIA Mutual Fund (All figures in Rs. Crore)</t>
  </si>
  <si>
    <t>NIPPON INDIA - JAPAN EQUITY FUND</t>
  </si>
  <si>
    <t>NIPPON INDIA ETF NIFTY MIDCAP 150</t>
  </si>
  <si>
    <t>NIPPON INDIA ETF NIFTY IT</t>
  </si>
  <si>
    <t>NIPPON INDIA MULTI ASSET FUND</t>
  </si>
  <si>
    <t>NIPPON INDIA NIFTY SMALLCAP 250 INDEX FUND</t>
  </si>
  <si>
    <t>NIPPON INDIA CORPORATE BOND FUND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</si>
  <si>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</si>
  <si>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</si>
  <si>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</si>
  <si>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</si>
  <si>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- US EQUITY OPPORTUNITIES FUND</t>
  </si>
  <si>
    <t>NIPPON INDIA ETF GOLD BEES</t>
  </si>
  <si>
    <t>NIPPON INDIA ETF NIFTY 100</t>
  </si>
  <si>
    <t>NIPPON INDIA ETF HANG SENG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</si>
  <si>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</si>
  <si>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</si>
  <si>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</si>
  <si>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</si>
  <si>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</si>
  <si>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</si>
  <si>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</si>
  <si>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</si>
  <si>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</si>
  <si>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</si>
  <si>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INDEX FUND - NIFTY 50 PLAN</t>
  </si>
  <si>
    <t>NIPPON INDIA INDEX FUND - S&amp;P BSE SENSEX PLAN</t>
  </si>
  <si>
    <t>NIPPON INDIA NIFTY NEXT 50 JUNIOR BEES FOF</t>
  </si>
  <si>
    <t>NIPPON INDIA ETF S&amp;P BSE SENSEX</t>
  </si>
  <si>
    <t>NIPPON INDIA ETF NIFTY INDIA CONSUMPTION</t>
  </si>
  <si>
    <t>NIPPON INDIA ETF NIFTY DIVIDEND OPPORTUNITIES 50</t>
  </si>
  <si>
    <t>NIPPON INDIA ETF NIFTY 50 VALUE 20</t>
  </si>
  <si>
    <t>NIPPON INDIA ETF NIFTY BANK BEES</t>
  </si>
  <si>
    <t>NIPPON INDIA ETF NIFTY INFRASTRUCTURE BEES</t>
  </si>
  <si>
    <t>NIPPON INDIA ETF NIFTY NEXT 50 JUNIOR BEES</t>
  </si>
  <si>
    <t>NIPPON INDIA ETF NIFTY 1D RATE LIQUID BEES</t>
  </si>
  <si>
    <t>NIPPON INDIA ETF NIFTY 50 BEES</t>
  </si>
  <si>
    <t>NIPPON INDIA ETF NIFTY PSU BANK BEES</t>
  </si>
  <si>
    <t>NIPPON INDIA ETF NIFTY 50 SHARIAH BEES</t>
  </si>
  <si>
    <t>NIPPON INDIA ETF S&amp;P BSE SENSEX NEXT 50</t>
  </si>
  <si>
    <t>NIPPON INDIA ETF NIFTY CPSE BOND PLUS SDL SEP 2024 50:50</t>
  </si>
  <si>
    <t>NIPPON INDIA ETF NIFTY SDL APR 2026 TOP 20 EQUAL WEIGHT</t>
  </si>
  <si>
    <t>NIPPON INDIA ETF NIFTY 5 YR BENCHMARK G-SEC</t>
  </si>
  <si>
    <t>NIPPON INDIA NIFTY ALPHA LOW VOLATILITY 30 INDEX FUND</t>
  </si>
  <si>
    <t>NIPPON INDIA FIXED HORIZON FUND XLIV SERIES 1</t>
  </si>
  <si>
    <t>NIPPON INDIA ETF NIFTY 8-13 YR G-SEC LONG TERM GILT LT</t>
  </si>
  <si>
    <t>NIPPON INDIA NIFTY AAA PSU BOND PLUS SDL - SEP 2026 MATURITY 50:50 INDEX FUND</t>
  </si>
  <si>
    <t>NIPPON INDIA STRATEGIC DEBT FUND</t>
  </si>
  <si>
    <t>NIPPON INDIA ULTRA SHORT DURATION FUND</t>
  </si>
  <si>
    <t>NIPPON INDIA HYBRID BOND FUND</t>
  </si>
  <si>
    <t>NIPPON INDIA CREDIT RISK FUND</t>
  </si>
  <si>
    <t>NIPPON INDIA EQUITY SAVINGS FUND</t>
  </si>
  <si>
    <t>NIPPON INDIA NIFTY SDL PLUS G-SEC - JUN 2028 MATURITY 70:30 INDEX FUND</t>
  </si>
  <si>
    <t>NIPPON INDIA EQUITY HYBRID FUND</t>
  </si>
  <si>
    <t>NIPPON INDIA FIXED HORIZON FUND XLIV SERIES 4</t>
  </si>
  <si>
    <t>NIPPON INDIA NIFTY G-SEC - SEP 2027 MATURITY INDEX FUND</t>
  </si>
  <si>
    <t>NIPPON INDIA NIFTY G-SEC - JUN 2036 MATURITY INDEX FUND</t>
  </si>
  <si>
    <t>NIPPON INDIA NIFTY SDL PLUS G-SEC - JUN 2029 MATURITY 70:30 INDEX FUND</t>
  </si>
  <si>
    <t>NIPPON INDIA FIXED HORIZON FUND XLV SERIES 4</t>
  </si>
  <si>
    <t>NIPPON INDIA FIXED HORIZON FUND XLV SERIES 5</t>
  </si>
  <si>
    <t>NIPPON INDIA NIFTY G-SEC OCT 2028 MATURITY INDEX FUND</t>
  </si>
  <si>
    <t>NIPPON INDIA INNOVATION FUND</t>
  </si>
  <si>
    <t>Nippon India Mutual Fund: Average Net Assets Under Management (AAUM) as on SEP 2023 (All figures in Rs. Crore)</t>
  </si>
  <si>
    <t>Table showing State wise /Union Territory wise contribution to AAUM of category of schemes as on Sep 2023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</si>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</sst>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81">
    <xf numFmtId="0" fontId="0" fillId="0" borderId="0" xfId="0"/>
    <xf numFmtId="49" fontId="9" fillId="0" borderId="0" xfId="20" applyNumberFormat="1" applyFont="1" applyAlignment="1">
      <alignment vertical="center" wrapText="1"/>
      <protection/>
    </xf>
    <xf numFmtId="0" fontId="5" fillId="0" borderId="1" xfId="21" applyFont="1" applyBorder="1" applyAlignment="1">
      <alignment horizontal="center" wrapText="1"/>
      <protection/>
    </xf>
    <xf numFmtId="0" fontId="5" fillId="0" borderId="2" xfId="21" applyFont="1" applyBorder="1" applyAlignment="1">
      <alignment horizontal="center" wrapText="1"/>
      <protection/>
    </xf>
    <xf numFmtId="0" fontId="5" fillId="0" borderId="3" xfId="21" applyFont="1" applyBorder="1" applyAlignment="1">
      <alignment horizontal="center" wrapText="1"/>
      <protection/>
    </xf>
    <xf numFmtId="0" fontId="8" fillId="0" borderId="4" xfId="0" applyFont="1" applyBorder="1" applyAlignment="1">
      <alignment wrapText="1"/>
    </xf>
    <xf numFmtId="0" fontId="5" fillId="0" borderId="0" xfId="21" applyFont="1" applyAlignment="1">
      <alignment horizontal="center" wrapText="1"/>
      <protection/>
    </xf>
    <xf numFmtId="0" fontId="0" fillId="0" borderId="4" xfId="0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49" fontId="9" fillId="0" borderId="5" xfId="20" applyNumberFormat="1" applyFont="1" applyBorder="1" applyAlignment="1">
      <alignment horizontal="center" vertical="center" wrapText="1"/>
      <protection/>
    </xf>
    <xf numFmtId="3" fontId="4" fillId="0" borderId="0" xfId="21" applyNumberFormat="1" applyFont="1" applyAlignment="1">
      <alignment horizontal="center" vertical="center" wrapText="1"/>
      <protection/>
    </xf>
    <xf numFmtId="49" fontId="9" fillId="0" borderId="6" xfId="20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8" fillId="0" borderId="2" xfId="0" applyNumberFormat="1" applyFont="1" applyBorder="1" applyAlignment="1">
      <alignment wrapText="1"/>
    </xf>
    <xf numFmtId="4" fontId="8" fillId="0" borderId="3" xfId="0" applyNumberFormat="1" applyFont="1" applyBorder="1" applyAlignment="1">
      <alignment wrapText="1"/>
    </xf>
    <xf numFmtId="4" fontId="8" fillId="0" borderId="6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4" fontId="0" fillId="0" borderId="0" xfId="18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8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8" fillId="0" borderId="2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2" fontId="5" fillId="0" borderId="2" xfId="21" applyNumberFormat="1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/>
      <protection/>
    </xf>
    <xf numFmtId="0" fontId="7" fillId="0" borderId="2" xfId="20" applyFont="1" applyBorder="1" applyAlignment="1">
      <alignment horizontal="left"/>
      <protection/>
    </xf>
    <xf numFmtId="164" fontId="7" fillId="0" borderId="2" xfId="18" applyFont="1" applyBorder="1" applyAlignment="1">
      <alignment horizontal="left"/>
    </xf>
    <xf numFmtId="164" fontId="0" fillId="0" borderId="2" xfId="18" applyFont="1" applyBorder="1"/>
    <xf numFmtId="0" fontId="7" fillId="0" borderId="2" xfId="20" applyFont="1" applyBorder="1">
      <alignment/>
      <protection/>
    </xf>
    <xf numFmtId="2" fontId="5" fillId="0" borderId="2" xfId="21" applyNumberFormat="1" applyFont="1" applyBorder="1" applyAlignment="1">
      <alignment horizontal="center" vertical="top" wrapText="1"/>
      <protection/>
    </xf>
    <xf numFmtId="0" fontId="8" fillId="0" borderId="2" xfId="0" applyFont="1" applyBorder="1"/>
    <xf numFmtId="164" fontId="8" fillId="0" borderId="2" xfId="0" applyNumberFormat="1" applyFont="1" applyBorder="1"/>
    <xf numFmtId="0" fontId="8" fillId="0" borderId="0" xfId="0" applyFont="1"/>
    <xf numFmtId="164" fontId="0" fillId="0" borderId="0" xfId="18" applyFon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right"/>
    </xf>
    <xf numFmtId="0" fontId="6" fillId="0" borderId="0" xfId="0" applyFont="1"/>
    <xf numFmtId="4" fontId="0" fillId="0" borderId="0" xfId="18" applyNumberFormat="1" applyFont="1"/>
    <xf numFmtId="3" fontId="4" fillId="0" borderId="10" xfId="21" applyNumberFormat="1" applyFont="1" applyBorder="1" applyAlignment="1">
      <alignment horizontal="center" vertical="center" wrapText="1"/>
      <protection/>
    </xf>
    <xf numFmtId="3" fontId="4" fillId="0" borderId="11" xfId="21" applyNumberFormat="1" applyFont="1" applyBorder="1" applyAlignment="1">
      <alignment horizontal="center" vertical="center" wrapText="1"/>
      <protection/>
    </xf>
    <xf numFmtId="3" fontId="4" fillId="0" borderId="12" xfId="21" applyNumberFormat="1" applyFont="1" applyBorder="1" applyAlignment="1">
      <alignment horizontal="center" vertical="center" wrapText="1"/>
      <protection/>
    </xf>
    <xf numFmtId="2" fontId="4" fillId="0" borderId="13" xfId="21" applyNumberFormat="1" applyFont="1" applyBorder="1" applyAlignment="1">
      <alignment horizontal="center" wrapText="1"/>
      <protection/>
    </xf>
    <xf numFmtId="2" fontId="4" fillId="0" borderId="14" xfId="21" applyNumberFormat="1" applyFont="1" applyBorder="1" applyAlignment="1">
      <alignment horizontal="center" wrapText="1"/>
      <protection/>
    </xf>
    <xf numFmtId="2" fontId="4" fillId="0" borderId="15" xfId="21" applyNumberFormat="1" applyFont="1" applyBorder="1" applyAlignment="1">
      <alignment horizontal="center" wrapText="1"/>
      <protection/>
    </xf>
    <xf numFmtId="49" fontId="9" fillId="0" borderId="16" xfId="20" applyNumberFormat="1" applyFont="1" applyBorder="1" applyAlignment="1">
      <alignment horizontal="center" vertical="center" wrapText="1"/>
      <protection/>
    </xf>
    <xf numFmtId="49" fontId="9" fillId="0" borderId="6" xfId="20" applyNumberFormat="1" applyFont="1" applyBorder="1" applyAlignment="1">
      <alignment horizontal="center" vertical="center" wrapText="1"/>
      <protection/>
    </xf>
    <xf numFmtId="49" fontId="9" fillId="0" borderId="17" xfId="20" applyNumberFormat="1" applyFont="1" applyBorder="1" applyAlignment="1">
      <alignment horizontal="center" vertical="center" wrapText="1"/>
      <protection/>
    </xf>
    <xf numFmtId="49" fontId="9" fillId="0" borderId="18" xfId="20" applyNumberFormat="1" applyFont="1" applyBorder="1" applyAlignment="1">
      <alignment horizontal="center" vertical="center" wrapText="1"/>
      <protection/>
    </xf>
    <xf numFmtId="49" fontId="9" fillId="0" borderId="19" xfId="20" applyNumberFormat="1" applyFont="1" applyBorder="1" applyAlignment="1">
      <alignment horizontal="center" vertical="center" wrapText="1"/>
      <protection/>
    </xf>
    <xf numFmtId="2" fontId="3" fillId="0" borderId="13" xfId="21" applyNumberFormat="1" applyFont="1" applyBorder="1" applyAlignment="1">
      <alignment vertical="top" wrapText="1"/>
      <protection/>
    </xf>
    <xf numFmtId="2" fontId="3" fillId="0" borderId="14" xfId="21" applyNumberFormat="1" applyFont="1" applyBorder="1" applyAlignment="1">
      <alignment vertical="top" wrapText="1"/>
      <protection/>
    </xf>
    <xf numFmtId="2" fontId="3" fillId="0" borderId="15" xfId="21" applyNumberFormat="1" applyFont="1" applyBorder="1" applyAlignment="1">
      <alignment vertical="top" wrapText="1"/>
      <protection/>
    </xf>
    <xf numFmtId="2" fontId="4" fillId="0" borderId="13" xfId="21" applyNumberFormat="1" applyFont="1" applyBorder="1" applyAlignment="1">
      <alignment horizontal="center" vertical="top" wrapText="1"/>
      <protection/>
    </xf>
    <xf numFmtId="2" fontId="4" fillId="0" borderId="14" xfId="21" applyNumberFormat="1" applyFont="1" applyBorder="1" applyAlignment="1">
      <alignment horizontal="center" vertical="top" wrapText="1"/>
      <protection/>
    </xf>
    <xf numFmtId="2" fontId="4" fillId="0" borderId="15" xfId="21" applyNumberFormat="1" applyFont="1" applyBorder="1" applyAlignment="1">
      <alignment horizontal="center" vertical="top" wrapText="1"/>
      <protection/>
    </xf>
    <xf numFmtId="2" fontId="4" fillId="0" borderId="20" xfId="21" applyNumberFormat="1" applyFont="1" applyBorder="1" applyAlignment="1">
      <alignment horizontal="center" vertical="top" wrapText="1"/>
      <protection/>
    </xf>
    <xf numFmtId="2" fontId="4" fillId="0" borderId="21" xfId="21" applyNumberFormat="1" applyFont="1" applyBorder="1" applyAlignment="1">
      <alignment horizontal="center" vertical="top" wrapText="1"/>
      <protection/>
    </xf>
    <xf numFmtId="2" fontId="4" fillId="0" borderId="22" xfId="21" applyNumberFormat="1" applyFont="1" applyBorder="1" applyAlignment="1">
      <alignment horizontal="center" vertical="top" wrapText="1"/>
      <protection/>
    </xf>
    <xf numFmtId="2" fontId="4" fillId="0" borderId="23" xfId="21" applyNumberFormat="1" applyFont="1" applyBorder="1" applyAlignment="1">
      <alignment horizontal="center" vertical="top" wrapText="1"/>
      <protection/>
    </xf>
    <xf numFmtId="2" fontId="4" fillId="0" borderId="24" xfId="21" applyNumberFormat="1" applyFont="1" applyBorder="1" applyAlignment="1">
      <alignment horizontal="center" vertical="top" wrapText="1"/>
      <protection/>
    </xf>
    <xf numFmtId="2" fontId="4" fillId="0" borderId="25" xfId="21" applyNumberFormat="1" applyFont="1" applyBorder="1" applyAlignment="1">
      <alignment horizontal="center" vertical="top" wrapText="1"/>
      <protection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62"/>
  <sheetViews>
    <sheetView tabSelected="1" workbookViewId="0" topLeftCell="A1">
      <pane xSplit="2" ySplit="8" topLeftCell="C9" activePane="bottomRight" state="frozen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8.28125" style="17" customWidth="1"/>
    <col min="2" max="2" width="63.00390625" style="17" bestFit="1" customWidth="1"/>
    <col min="3" max="3" width="6.57421875" style="17" bestFit="1" customWidth="1"/>
    <col min="4" max="4" width="8.140625" style="17" customWidth="1"/>
    <col min="5" max="5" width="4.57421875" style="17" bestFit="1" customWidth="1"/>
    <col min="6" max="6" width="4.5742187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421875" style="17" bestFit="1" customWidth="1"/>
    <col min="12" max="12" width="9.140625" style="17" bestFit="1" customWidth="1"/>
    <col min="13" max="16" width="4.57421875" style="17" customWidth="1"/>
    <col min="17" max="17" width="4.57421875" style="17" bestFit="1" customWidth="1"/>
    <col min="18" max="19" width="8.140625" style="17" bestFit="1" customWidth="1"/>
    <col min="20" max="20" width="8.140625" style="17" customWidth="1"/>
    <col min="21" max="21" width="4.57421875" style="17" customWidth="1"/>
    <col min="22" max="22" width="8.140625" style="17" bestFit="1" customWidth="1"/>
    <col min="23" max="23" width="4.57421875" style="17" customWidth="1"/>
    <col min="24" max="24" width="6.57421875" style="17" customWidth="1"/>
    <col min="25" max="26" width="4.57421875" style="17" customWidth="1"/>
    <col min="27" max="29" width="6.57421875" style="17" bestFit="1" customWidth="1"/>
    <col min="30" max="31" width="4.57421875" style="17" customWidth="1"/>
    <col min="32" max="32" width="6.57421875" style="17" bestFit="1" customWidth="1"/>
    <col min="33" max="37" width="4.57421875" style="17" customWidth="1"/>
    <col min="38" max="39" width="6.57421875" style="17" bestFit="1" customWidth="1"/>
    <col min="40" max="41" width="4.57421875" style="17" customWidth="1"/>
    <col min="42" max="42" width="5.57421875" style="17" bestFit="1" customWidth="1"/>
    <col min="43" max="43" width="4.57421875" style="17" customWidth="1"/>
    <col min="44" max="44" width="8.140625" style="17" bestFit="1" customWidth="1"/>
    <col min="45" max="46" width="4.5742187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421875" style="17" bestFit="1" customWidth="1"/>
    <col min="52" max="52" width="9.140625" style="17" bestFit="1" customWidth="1"/>
    <col min="53" max="57" width="4.57421875" style="17" customWidth="1"/>
    <col min="58" max="58" width="9.140625" style="17" bestFit="1" customWidth="1"/>
    <col min="59" max="60" width="8.140625" style="17" bestFit="1" customWidth="1"/>
    <col min="61" max="61" width="5.57421875" style="17" bestFit="1" customWidth="1"/>
    <col min="62" max="62" width="10.7109375" style="17" bestFit="1" customWidth="1"/>
    <col min="63" max="63" width="17.00390625" style="18" customWidth="1"/>
    <col min="64" max="65" width="10.7109375" style="17" bestFit="1" customWidth="1"/>
    <col min="66" max="16384" width="9.140625" style="17" customWidth="1"/>
  </cols>
  <sheetData>
    <row r="1" ht="15" customHeight="1" thickBot="1">
      <c r="B1" s="1"/>
    </row>
    <row r="2" spans="1:63" ht="15.75" customHeight="1" thickBot="1">
      <c r="A2" s="61" t="s">
        <v>0</v>
      </c>
      <c r="B2" s="63" t="s">
        <v>1</v>
      </c>
      <c r="C2" s="66" t="s">
        <v>196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8"/>
    </row>
    <row r="3" spans="1:63" ht="18.75" thickBot="1">
      <c r="A3" s="62"/>
      <c r="B3" s="64"/>
      <c r="C3" s="69" t="s">
        <v>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69" t="s">
        <v>3</v>
      </c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1"/>
      <c r="AQ3" s="69" t="s">
        <v>4</v>
      </c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1"/>
      <c r="BK3" s="55" t="s">
        <v>30</v>
      </c>
    </row>
    <row r="4" spans="1:63" ht="18.75" thickBot="1">
      <c r="A4" s="62"/>
      <c r="B4" s="64"/>
      <c r="C4" s="58" t="s">
        <v>50</v>
      </c>
      <c r="D4" s="59"/>
      <c r="E4" s="59"/>
      <c r="F4" s="59"/>
      <c r="G4" s="59"/>
      <c r="H4" s="59"/>
      <c r="I4" s="59"/>
      <c r="J4" s="59"/>
      <c r="K4" s="59"/>
      <c r="L4" s="60"/>
      <c r="M4" s="58" t="s">
        <v>51</v>
      </c>
      <c r="N4" s="59"/>
      <c r="O4" s="59"/>
      <c r="P4" s="59"/>
      <c r="Q4" s="59"/>
      <c r="R4" s="59"/>
      <c r="S4" s="59"/>
      <c r="T4" s="59"/>
      <c r="U4" s="59"/>
      <c r="V4" s="60"/>
      <c r="W4" s="58" t="s">
        <v>50</v>
      </c>
      <c r="X4" s="59"/>
      <c r="Y4" s="59"/>
      <c r="Z4" s="59"/>
      <c r="AA4" s="59"/>
      <c r="AB4" s="59"/>
      <c r="AC4" s="59"/>
      <c r="AD4" s="59"/>
      <c r="AE4" s="59"/>
      <c r="AF4" s="60"/>
      <c r="AG4" s="58" t="s">
        <v>51</v>
      </c>
      <c r="AH4" s="59"/>
      <c r="AI4" s="59"/>
      <c r="AJ4" s="59"/>
      <c r="AK4" s="59"/>
      <c r="AL4" s="59"/>
      <c r="AM4" s="59"/>
      <c r="AN4" s="59"/>
      <c r="AO4" s="59"/>
      <c r="AP4" s="60"/>
      <c r="AQ4" s="58" t="s">
        <v>50</v>
      </c>
      <c r="AR4" s="59"/>
      <c r="AS4" s="59"/>
      <c r="AT4" s="59"/>
      <c r="AU4" s="59"/>
      <c r="AV4" s="59"/>
      <c r="AW4" s="59"/>
      <c r="AX4" s="59"/>
      <c r="AY4" s="59"/>
      <c r="AZ4" s="60"/>
      <c r="BA4" s="58" t="s">
        <v>51</v>
      </c>
      <c r="BB4" s="59"/>
      <c r="BC4" s="59"/>
      <c r="BD4" s="59"/>
      <c r="BE4" s="59"/>
      <c r="BF4" s="59"/>
      <c r="BG4" s="59"/>
      <c r="BH4" s="59"/>
      <c r="BI4" s="59"/>
      <c r="BJ4" s="60"/>
      <c r="BK4" s="56"/>
    </row>
    <row r="5" spans="1:63" ht="18" customHeight="1">
      <c r="A5" s="62"/>
      <c r="B5" s="64"/>
      <c r="C5" s="72" t="s">
        <v>5</v>
      </c>
      <c r="D5" s="73"/>
      <c r="E5" s="73"/>
      <c r="F5" s="73"/>
      <c r="G5" s="74"/>
      <c r="H5" s="75" t="s">
        <v>6</v>
      </c>
      <c r="I5" s="76"/>
      <c r="J5" s="76"/>
      <c r="K5" s="76"/>
      <c r="L5" s="77"/>
      <c r="M5" s="72" t="s">
        <v>5</v>
      </c>
      <c r="N5" s="73"/>
      <c r="O5" s="73"/>
      <c r="P5" s="73"/>
      <c r="Q5" s="74"/>
      <c r="R5" s="75" t="s">
        <v>6</v>
      </c>
      <c r="S5" s="76"/>
      <c r="T5" s="76"/>
      <c r="U5" s="76"/>
      <c r="V5" s="77"/>
      <c r="W5" s="72" t="s">
        <v>5</v>
      </c>
      <c r="X5" s="73"/>
      <c r="Y5" s="73"/>
      <c r="Z5" s="73"/>
      <c r="AA5" s="74"/>
      <c r="AB5" s="75" t="s">
        <v>6</v>
      </c>
      <c r="AC5" s="76"/>
      <c r="AD5" s="76"/>
      <c r="AE5" s="76"/>
      <c r="AF5" s="77"/>
      <c r="AG5" s="72" t="s">
        <v>5</v>
      </c>
      <c r="AH5" s="73"/>
      <c r="AI5" s="73"/>
      <c r="AJ5" s="73"/>
      <c r="AK5" s="74"/>
      <c r="AL5" s="75" t="s">
        <v>6</v>
      </c>
      <c r="AM5" s="76"/>
      <c r="AN5" s="76"/>
      <c r="AO5" s="76"/>
      <c r="AP5" s="77"/>
      <c r="AQ5" s="72" t="s">
        <v>5</v>
      </c>
      <c r="AR5" s="73"/>
      <c r="AS5" s="73"/>
      <c r="AT5" s="73"/>
      <c r="AU5" s="74"/>
      <c r="AV5" s="75" t="s">
        <v>6</v>
      </c>
      <c r="AW5" s="76"/>
      <c r="AX5" s="76"/>
      <c r="AY5" s="76"/>
      <c r="AZ5" s="77"/>
      <c r="BA5" s="72" t="s">
        <v>5</v>
      </c>
      <c r="BB5" s="73"/>
      <c r="BC5" s="73"/>
      <c r="BD5" s="73"/>
      <c r="BE5" s="74"/>
      <c r="BF5" s="75" t="s">
        <v>6</v>
      </c>
      <c r="BG5" s="76"/>
      <c r="BH5" s="76"/>
      <c r="BI5" s="76"/>
      <c r="BJ5" s="77"/>
      <c r="BK5" s="56"/>
    </row>
    <row r="6" spans="1:63" ht="15.75">
      <c r="A6" s="62"/>
      <c r="B6" s="65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57"/>
    </row>
    <row r="7" spans="1:63" ht="18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2" ht="15.7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ht="15">
      <c r="A9" s="19"/>
      <c r="B9" s="7" t="s">
        <v>97</v>
      </c>
      <c r="C9" s="20">
        <v>0</v>
      </c>
      <c r="D9" s="21">
        <v>120.04975214220002</v>
      </c>
      <c r="E9" s="21">
        <v>0</v>
      </c>
      <c r="F9" s="21">
        <v>0</v>
      </c>
      <c r="G9" s="22">
        <v>0</v>
      </c>
      <c r="H9" s="20">
        <v>225.72427322726665</v>
      </c>
      <c r="I9" s="21">
        <v>16632.633426605837</v>
      </c>
      <c r="J9" s="21">
        <v>1856.6570189156998</v>
      </c>
      <c r="K9" s="21">
        <v>0</v>
      </c>
      <c r="L9" s="22">
        <v>1200.0019588506002</v>
      </c>
      <c r="M9" s="20">
        <v>0</v>
      </c>
      <c r="N9" s="21">
        <v>0</v>
      </c>
      <c r="O9" s="21">
        <v>0</v>
      </c>
      <c r="P9" s="21">
        <v>0</v>
      </c>
      <c r="Q9" s="22">
        <v>0</v>
      </c>
      <c r="R9" s="20">
        <v>142.68688408326668</v>
      </c>
      <c r="S9" s="21">
        <v>1442.4981247457004</v>
      </c>
      <c r="T9" s="21">
        <v>106.76318320916666</v>
      </c>
      <c r="U9" s="21">
        <v>0</v>
      </c>
      <c r="V9" s="22">
        <v>194.1759159758667</v>
      </c>
      <c r="W9" s="20">
        <v>0</v>
      </c>
      <c r="X9" s="21">
        <v>0</v>
      </c>
      <c r="Y9" s="21">
        <v>0</v>
      </c>
      <c r="Z9" s="21">
        <v>0</v>
      </c>
      <c r="AA9" s="22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0">
        <v>0</v>
      </c>
      <c r="AH9" s="21">
        <v>0</v>
      </c>
      <c r="AI9" s="21">
        <v>0</v>
      </c>
      <c r="AJ9" s="21">
        <v>0</v>
      </c>
      <c r="AK9" s="22">
        <v>0</v>
      </c>
      <c r="AL9" s="20">
        <v>0</v>
      </c>
      <c r="AM9" s="21">
        <v>0</v>
      </c>
      <c r="AN9" s="21">
        <v>0</v>
      </c>
      <c r="AO9" s="21">
        <v>0</v>
      </c>
      <c r="AP9" s="22">
        <v>0</v>
      </c>
      <c r="AQ9" s="20">
        <v>0</v>
      </c>
      <c r="AR9" s="21">
        <v>0</v>
      </c>
      <c r="AS9" s="21">
        <v>0</v>
      </c>
      <c r="AT9" s="21">
        <v>0</v>
      </c>
      <c r="AU9" s="22">
        <v>0</v>
      </c>
      <c r="AV9" s="20">
        <v>234.20461599056682</v>
      </c>
      <c r="AW9" s="21">
        <v>3998.9327128030172</v>
      </c>
      <c r="AX9" s="21">
        <v>2.2945206221333327</v>
      </c>
      <c r="AY9" s="21">
        <v>0</v>
      </c>
      <c r="AZ9" s="22">
        <v>1318.2113860052334</v>
      </c>
      <c r="BA9" s="20">
        <v>0</v>
      </c>
      <c r="BB9" s="21">
        <v>0</v>
      </c>
      <c r="BC9" s="21">
        <v>0</v>
      </c>
      <c r="BD9" s="21">
        <v>0</v>
      </c>
      <c r="BE9" s="22">
        <v>0</v>
      </c>
      <c r="BF9" s="20">
        <v>137.32388916456662</v>
      </c>
      <c r="BG9" s="21">
        <v>237.43220846630004</v>
      </c>
      <c r="BH9" s="21">
        <v>91.6572922934</v>
      </c>
      <c r="BI9" s="21">
        <v>0</v>
      </c>
      <c r="BJ9" s="22">
        <v>215.59085881086665</v>
      </c>
      <c r="BK9" s="23">
        <f>SUM(C9:BJ9)</f>
        <v>28156.838021911684</v>
      </c>
    </row>
    <row r="10" spans="1:63" ht="15">
      <c r="A10" s="19"/>
      <c r="B10" s="7" t="s">
        <v>98</v>
      </c>
      <c r="C10" s="20">
        <v>0</v>
      </c>
      <c r="D10" s="21">
        <v>4.002188355633333</v>
      </c>
      <c r="E10" s="21">
        <v>0</v>
      </c>
      <c r="F10" s="21">
        <v>0</v>
      </c>
      <c r="G10" s="22">
        <v>0</v>
      </c>
      <c r="H10" s="20">
        <v>6.3462786918</v>
      </c>
      <c r="I10" s="21">
        <v>6328.656648687368</v>
      </c>
      <c r="J10" s="21">
        <v>15.126061849366668</v>
      </c>
      <c r="K10" s="21">
        <v>0</v>
      </c>
      <c r="L10" s="22">
        <v>415.1586232689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4.016769710933334</v>
      </c>
      <c r="S10" s="21">
        <v>361.1197959099666</v>
      </c>
      <c r="T10" s="21">
        <v>35.0304724277</v>
      </c>
      <c r="U10" s="21">
        <v>0</v>
      </c>
      <c r="V10" s="22">
        <v>13.530394092233333</v>
      </c>
      <c r="W10" s="20">
        <v>0</v>
      </c>
      <c r="X10" s="21">
        <v>0</v>
      </c>
      <c r="Y10" s="21">
        <v>0</v>
      </c>
      <c r="Z10" s="21">
        <v>0</v>
      </c>
      <c r="AA10" s="22">
        <v>0</v>
      </c>
      <c r="AB10" s="20">
        <v>0</v>
      </c>
      <c r="AC10" s="21">
        <v>0</v>
      </c>
      <c r="AD10" s="21">
        <v>0</v>
      </c>
      <c r="AE10" s="21">
        <v>0</v>
      </c>
      <c r="AF10" s="22">
        <v>0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0</v>
      </c>
      <c r="AM10" s="21">
        <v>0</v>
      </c>
      <c r="AN10" s="21">
        <v>0</v>
      </c>
      <c r="AO10" s="21">
        <v>0</v>
      </c>
      <c r="AP10" s="22">
        <v>0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19.52606805936666</v>
      </c>
      <c r="AW10" s="21">
        <v>1713.6900215811759</v>
      </c>
      <c r="AX10" s="21">
        <v>2.2322166560999994</v>
      </c>
      <c r="AY10" s="21">
        <v>0</v>
      </c>
      <c r="AZ10" s="22">
        <v>205.99272991426665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21.93311219273334</v>
      </c>
      <c r="BG10" s="21">
        <v>34.64376165733333</v>
      </c>
      <c r="BH10" s="21">
        <v>20.04078929676667</v>
      </c>
      <c r="BI10" s="21">
        <v>0</v>
      </c>
      <c r="BJ10" s="22">
        <v>66.78654534933334</v>
      </c>
      <c r="BK10" s="23">
        <f>SUM(C10:BJ10)</f>
        <v>9267.83247770098</v>
      </c>
    </row>
    <row r="11" spans="1:63" s="28" customFormat="1" ht="15">
      <c r="A11" s="19"/>
      <c r="B11" s="8" t="s">
        <v>9</v>
      </c>
      <c r="C11" s="24">
        <f aca="true" t="shared" si="0" ref="C11:AH11">SUM(C9:C10)</f>
        <v>0</v>
      </c>
      <c r="D11" s="25">
        <f t="shared" si="0"/>
        <v>124.05194049783336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232.07055191906665</v>
      </c>
      <c r="I11" s="25">
        <f t="shared" si="0"/>
        <v>22961.290075293204</v>
      </c>
      <c r="J11" s="25">
        <f t="shared" si="0"/>
        <v>1871.7830807650664</v>
      </c>
      <c r="K11" s="25">
        <f t="shared" si="0"/>
        <v>0</v>
      </c>
      <c r="L11" s="26">
        <f t="shared" si="0"/>
        <v>1615.1605821195003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146.70365379420002</v>
      </c>
      <c r="S11" s="25">
        <f t="shared" si="0"/>
        <v>1803.617920655667</v>
      </c>
      <c r="T11" s="25">
        <f t="shared" si="0"/>
        <v>141.79365563686665</v>
      </c>
      <c r="U11" s="25">
        <f t="shared" si="0"/>
        <v>0</v>
      </c>
      <c r="V11" s="26">
        <f t="shared" si="0"/>
        <v>207.70631006810004</v>
      </c>
      <c r="W11" s="24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0</v>
      </c>
      <c r="AG11" s="24">
        <f t="shared" si="0"/>
        <v>0</v>
      </c>
      <c r="AH11" s="25">
        <f t="shared" si="0"/>
        <v>0</v>
      </c>
      <c r="AI11" s="25">
        <f aca="true" t="shared" si="1" ref="AI11:BK1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0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0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253.73068404993347</v>
      </c>
      <c r="AW11" s="25">
        <f t="shared" si="1"/>
        <v>5712.622734384193</v>
      </c>
      <c r="AX11" s="25">
        <f t="shared" si="1"/>
        <v>4.526737278233332</v>
      </c>
      <c r="AY11" s="25">
        <f t="shared" si="1"/>
        <v>0</v>
      </c>
      <c r="AZ11" s="26">
        <f t="shared" si="1"/>
        <v>1524.2041159195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159.25700135729997</v>
      </c>
      <c r="BG11" s="25">
        <f t="shared" si="1"/>
        <v>272.0759701236334</v>
      </c>
      <c r="BH11" s="25">
        <f t="shared" si="1"/>
        <v>111.69808159016668</v>
      </c>
      <c r="BI11" s="25">
        <f t="shared" si="1"/>
        <v>0</v>
      </c>
      <c r="BJ11" s="26">
        <f t="shared" si="1"/>
        <v>282.3774041602</v>
      </c>
      <c r="BK11" s="27">
        <f t="shared" si="1"/>
        <v>37424.670499612665</v>
      </c>
    </row>
    <row r="12" spans="3:63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ht="1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ht="15">
      <c r="A14" s="19"/>
      <c r="B14" s="7" t="s">
        <v>99</v>
      </c>
      <c r="C14" s="20">
        <v>0</v>
      </c>
      <c r="D14" s="21">
        <v>49.94444309123335</v>
      </c>
      <c r="E14" s="21">
        <v>0</v>
      </c>
      <c r="F14" s="21">
        <v>0</v>
      </c>
      <c r="G14" s="22">
        <v>0</v>
      </c>
      <c r="H14" s="20">
        <v>69.18056093080001</v>
      </c>
      <c r="I14" s="21">
        <v>389.8423845884333</v>
      </c>
      <c r="J14" s="21">
        <v>4.5464667419</v>
      </c>
      <c r="K14" s="21">
        <v>0</v>
      </c>
      <c r="L14" s="22">
        <v>253.40543514490003</v>
      </c>
      <c r="M14" s="20">
        <v>0</v>
      </c>
      <c r="N14" s="21">
        <v>0</v>
      </c>
      <c r="O14" s="21">
        <v>0</v>
      </c>
      <c r="P14" s="21">
        <v>0</v>
      </c>
      <c r="Q14" s="22">
        <v>0</v>
      </c>
      <c r="R14" s="20">
        <v>29.679530631299997</v>
      </c>
      <c r="S14" s="21">
        <v>89.81120790473332</v>
      </c>
      <c r="T14" s="21">
        <v>0</v>
      </c>
      <c r="U14" s="21">
        <v>0</v>
      </c>
      <c r="V14" s="22">
        <v>31.800902756800006</v>
      </c>
      <c r="W14" s="20">
        <v>0</v>
      </c>
      <c r="X14" s="21">
        <v>0</v>
      </c>
      <c r="Y14" s="21">
        <v>0</v>
      </c>
      <c r="Z14" s="21">
        <v>0</v>
      </c>
      <c r="AA14" s="22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0">
        <v>0</v>
      </c>
      <c r="AH14" s="21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1">
        <v>0</v>
      </c>
      <c r="AP14" s="22">
        <v>0</v>
      </c>
      <c r="AQ14" s="20">
        <v>0</v>
      </c>
      <c r="AR14" s="21">
        <v>0</v>
      </c>
      <c r="AS14" s="21">
        <v>0</v>
      </c>
      <c r="AT14" s="21">
        <v>0</v>
      </c>
      <c r="AU14" s="22">
        <v>0</v>
      </c>
      <c r="AV14" s="20">
        <v>35.1776618513</v>
      </c>
      <c r="AW14" s="21">
        <v>222.48785044606245</v>
      </c>
      <c r="AX14" s="21">
        <v>8.331197526066667</v>
      </c>
      <c r="AY14" s="21">
        <v>0</v>
      </c>
      <c r="AZ14" s="22">
        <v>161.2855408299</v>
      </c>
      <c r="BA14" s="20">
        <v>0</v>
      </c>
      <c r="BB14" s="21">
        <v>0</v>
      </c>
      <c r="BC14" s="21">
        <v>0</v>
      </c>
      <c r="BD14" s="21">
        <v>0</v>
      </c>
      <c r="BE14" s="22">
        <v>0</v>
      </c>
      <c r="BF14" s="20">
        <v>10.081587195933333</v>
      </c>
      <c r="BG14" s="21">
        <v>15.704607972766668</v>
      </c>
      <c r="BH14" s="21">
        <v>0</v>
      </c>
      <c r="BI14" s="21">
        <v>0</v>
      </c>
      <c r="BJ14" s="22">
        <v>31.6117854333</v>
      </c>
      <c r="BK14" s="23">
        <f>SUM(C14:BJ14)</f>
        <v>1402.891163045429</v>
      </c>
    </row>
    <row r="15" spans="1:63" s="28" customFormat="1" ht="15">
      <c r="A15" s="19"/>
      <c r="B15" s="8" t="s">
        <v>12</v>
      </c>
      <c r="C15" s="24">
        <f>SUM(C14)</f>
        <v>0</v>
      </c>
      <c r="D15" s="25">
        <f>SUM(D14)</f>
        <v>49.94444309123335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aca="true" t="shared" si="2" ref="H15:BK15">SUM(H14)</f>
        <v>69.18056093080001</v>
      </c>
      <c r="I15" s="25">
        <f t="shared" si="2"/>
        <v>389.8423845884333</v>
      </c>
      <c r="J15" s="25">
        <f t="shared" si="2"/>
        <v>4.5464667419</v>
      </c>
      <c r="K15" s="25">
        <f t="shared" si="2"/>
        <v>0</v>
      </c>
      <c r="L15" s="26">
        <f t="shared" si="2"/>
        <v>253.40543514490003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29.679530631299997</v>
      </c>
      <c r="S15" s="25">
        <f t="shared" si="2"/>
        <v>89.81120790473332</v>
      </c>
      <c r="T15" s="25">
        <f t="shared" si="2"/>
        <v>0</v>
      </c>
      <c r="U15" s="25">
        <f t="shared" si="2"/>
        <v>0</v>
      </c>
      <c r="V15" s="26">
        <f t="shared" si="2"/>
        <v>31.800902756800006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35.1776618513</v>
      </c>
      <c r="AW15" s="25">
        <f t="shared" si="2"/>
        <v>222.48785044606245</v>
      </c>
      <c r="AX15" s="25">
        <f t="shared" si="2"/>
        <v>8.331197526066667</v>
      </c>
      <c r="AY15" s="25">
        <f t="shared" si="2"/>
        <v>0</v>
      </c>
      <c r="AZ15" s="26">
        <f t="shared" si="2"/>
        <v>161.2855408299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10.081587195933333</v>
      </c>
      <c r="BG15" s="25">
        <f t="shared" si="2"/>
        <v>15.704607972766668</v>
      </c>
      <c r="BH15" s="25">
        <f t="shared" si="2"/>
        <v>0</v>
      </c>
      <c r="BI15" s="25">
        <f t="shared" si="2"/>
        <v>0</v>
      </c>
      <c r="BJ15" s="26">
        <f t="shared" si="2"/>
        <v>31.6117854333</v>
      </c>
      <c r="BK15" s="26">
        <f t="shared" si="2"/>
        <v>1402.891163045429</v>
      </c>
    </row>
    <row r="16" spans="3:63" ht="15" customHeigh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ht="15">
      <c r="A18" s="19"/>
      <c r="B18" s="7" t="s">
        <v>100</v>
      </c>
      <c r="C18" s="20">
        <v>0</v>
      </c>
      <c r="D18" s="21">
        <v>0.5804831591666667</v>
      </c>
      <c r="E18" s="21">
        <v>0</v>
      </c>
      <c r="F18" s="21">
        <v>0</v>
      </c>
      <c r="G18" s="22">
        <v>0</v>
      </c>
      <c r="H18" s="20">
        <v>0.042311755300000004</v>
      </c>
      <c r="I18" s="21">
        <v>3.357126237466667</v>
      </c>
      <c r="J18" s="21">
        <v>0</v>
      </c>
      <c r="K18" s="21">
        <v>0</v>
      </c>
      <c r="L18" s="22">
        <v>1.5230638723333336</v>
      </c>
      <c r="M18" s="20">
        <v>0</v>
      </c>
      <c r="N18" s="21">
        <v>0</v>
      </c>
      <c r="O18" s="21">
        <v>0</v>
      </c>
      <c r="P18" s="21">
        <v>0</v>
      </c>
      <c r="Q18" s="22">
        <v>0</v>
      </c>
      <c r="R18" s="20">
        <v>0.018791916933333333</v>
      </c>
      <c r="S18" s="21">
        <v>0</v>
      </c>
      <c r="T18" s="21">
        <v>0.05190174626666668</v>
      </c>
      <c r="U18" s="21">
        <v>0</v>
      </c>
      <c r="V18" s="22">
        <v>0.15638909883333332</v>
      </c>
      <c r="W18" s="20">
        <v>0</v>
      </c>
      <c r="X18" s="21">
        <v>0</v>
      </c>
      <c r="Y18" s="21">
        <v>0</v>
      </c>
      <c r="Z18" s="21">
        <v>0</v>
      </c>
      <c r="AA18" s="22">
        <v>0</v>
      </c>
      <c r="AB18" s="20">
        <v>0</v>
      </c>
      <c r="AC18" s="21">
        <v>0</v>
      </c>
      <c r="AD18" s="21">
        <v>0</v>
      </c>
      <c r="AE18" s="21">
        <v>0</v>
      </c>
      <c r="AF18" s="22">
        <v>0</v>
      </c>
      <c r="AG18" s="20">
        <v>0</v>
      </c>
      <c r="AH18" s="21">
        <v>0</v>
      </c>
      <c r="AI18" s="21">
        <v>0</v>
      </c>
      <c r="AJ18" s="21">
        <v>0</v>
      </c>
      <c r="AK18" s="22">
        <v>0</v>
      </c>
      <c r="AL18" s="20">
        <v>0</v>
      </c>
      <c r="AM18" s="21">
        <v>0</v>
      </c>
      <c r="AN18" s="21">
        <v>0</v>
      </c>
      <c r="AO18" s="21">
        <v>0</v>
      </c>
      <c r="AP18" s="22">
        <v>0</v>
      </c>
      <c r="AQ18" s="20">
        <v>0</v>
      </c>
      <c r="AR18" s="21">
        <v>0</v>
      </c>
      <c r="AS18" s="21">
        <v>0</v>
      </c>
      <c r="AT18" s="21">
        <v>0</v>
      </c>
      <c r="AU18" s="22">
        <v>0</v>
      </c>
      <c r="AV18" s="20">
        <v>0.2582390036666667</v>
      </c>
      <c r="AW18" s="21">
        <v>11.361119520970664</v>
      </c>
      <c r="AX18" s="21">
        <v>0</v>
      </c>
      <c r="AY18" s="21">
        <v>0</v>
      </c>
      <c r="AZ18" s="22">
        <v>0.5506843945333334</v>
      </c>
      <c r="BA18" s="20">
        <v>0</v>
      </c>
      <c r="BB18" s="21">
        <v>0</v>
      </c>
      <c r="BC18" s="21">
        <v>0</v>
      </c>
      <c r="BD18" s="21">
        <v>0</v>
      </c>
      <c r="BE18" s="22">
        <v>0</v>
      </c>
      <c r="BF18" s="20">
        <v>0.25279891340000005</v>
      </c>
      <c r="BG18" s="21">
        <v>0.027411919899999998</v>
      </c>
      <c r="BH18" s="21">
        <v>0</v>
      </c>
      <c r="BI18" s="21">
        <v>0</v>
      </c>
      <c r="BJ18" s="22">
        <v>0.24206360276666664</v>
      </c>
      <c r="BK18" s="23">
        <f aca="true" t="shared" si="3" ref="BK18:BK30">SUM(C18:BJ18)</f>
        <v>18.422385141537333</v>
      </c>
    </row>
    <row r="19" spans="1:63" ht="15">
      <c r="A19" s="19"/>
      <c r="B19" s="7" t="s">
        <v>101</v>
      </c>
      <c r="C19" s="20">
        <v>0</v>
      </c>
      <c r="D19" s="21">
        <v>0.5727647644333332</v>
      </c>
      <c r="E19" s="21">
        <v>0</v>
      </c>
      <c r="F19" s="21">
        <v>0</v>
      </c>
      <c r="G19" s="22">
        <v>0</v>
      </c>
      <c r="H19" s="20">
        <v>0</v>
      </c>
      <c r="I19" s="21">
        <v>0.06204450536666666</v>
      </c>
      <c r="J19" s="21">
        <v>0</v>
      </c>
      <c r="K19" s="21">
        <v>0</v>
      </c>
      <c r="L19" s="22">
        <v>0.1568135897</v>
      </c>
      <c r="M19" s="20">
        <v>0</v>
      </c>
      <c r="N19" s="21">
        <v>0</v>
      </c>
      <c r="O19" s="21">
        <v>0</v>
      </c>
      <c r="P19" s="21">
        <v>0</v>
      </c>
      <c r="Q19" s="22">
        <v>0</v>
      </c>
      <c r="R19" s="20">
        <v>0.030658671433333336</v>
      </c>
      <c r="S19" s="21">
        <v>0</v>
      </c>
      <c r="T19" s="21">
        <v>0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2">
        <v>0</v>
      </c>
      <c r="AB19" s="20">
        <v>0</v>
      </c>
      <c r="AC19" s="21">
        <v>0</v>
      </c>
      <c r="AD19" s="21">
        <v>0</v>
      </c>
      <c r="AE19" s="21">
        <v>0</v>
      </c>
      <c r="AF19" s="22">
        <v>0</v>
      </c>
      <c r="AG19" s="20">
        <v>0</v>
      </c>
      <c r="AH19" s="21">
        <v>0</v>
      </c>
      <c r="AI19" s="21">
        <v>0</v>
      </c>
      <c r="AJ19" s="21">
        <v>0</v>
      </c>
      <c r="AK19" s="22">
        <v>0</v>
      </c>
      <c r="AL19" s="20">
        <v>0</v>
      </c>
      <c r="AM19" s="21">
        <v>0</v>
      </c>
      <c r="AN19" s="21">
        <v>0</v>
      </c>
      <c r="AO19" s="21">
        <v>0</v>
      </c>
      <c r="AP19" s="22">
        <v>0</v>
      </c>
      <c r="AQ19" s="20">
        <v>0</v>
      </c>
      <c r="AR19" s="21">
        <v>0</v>
      </c>
      <c r="AS19" s="21">
        <v>0</v>
      </c>
      <c r="AT19" s="21">
        <v>0</v>
      </c>
      <c r="AU19" s="22">
        <v>0</v>
      </c>
      <c r="AV19" s="20">
        <v>0.25682813956666667</v>
      </c>
      <c r="AW19" s="21">
        <v>0.3066581129859881</v>
      </c>
      <c r="AX19" s="21">
        <v>0</v>
      </c>
      <c r="AY19" s="21">
        <v>0</v>
      </c>
      <c r="AZ19" s="22">
        <v>1.0655698161333333</v>
      </c>
      <c r="BA19" s="20">
        <v>0</v>
      </c>
      <c r="BB19" s="21">
        <v>0</v>
      </c>
      <c r="BC19" s="21">
        <v>0</v>
      </c>
      <c r="BD19" s="21">
        <v>0</v>
      </c>
      <c r="BE19" s="22">
        <v>0</v>
      </c>
      <c r="BF19" s="20">
        <v>0.049009147833333336</v>
      </c>
      <c r="BG19" s="21">
        <v>0</v>
      </c>
      <c r="BH19" s="21">
        <v>0</v>
      </c>
      <c r="BI19" s="21">
        <v>0</v>
      </c>
      <c r="BJ19" s="22">
        <v>0.2427240466666667</v>
      </c>
      <c r="BK19" s="23">
        <f t="shared" si="3"/>
        <v>2.7430707941193218</v>
      </c>
    </row>
    <row r="20" spans="1:63" ht="15">
      <c r="A20" s="19"/>
      <c r="B20" s="7" t="s">
        <v>102</v>
      </c>
      <c r="C20" s="20">
        <v>0</v>
      </c>
      <c r="D20" s="21">
        <v>0</v>
      </c>
      <c r="E20" s="21">
        <v>0</v>
      </c>
      <c r="F20" s="21">
        <v>0</v>
      </c>
      <c r="G20" s="22">
        <v>0</v>
      </c>
      <c r="H20" s="20">
        <v>0.053489813166666664</v>
      </c>
      <c r="I20" s="21">
        <v>10.6979625</v>
      </c>
      <c r="J20" s="21">
        <v>0</v>
      </c>
      <c r="K20" s="21">
        <v>0</v>
      </c>
      <c r="L20" s="22">
        <v>16.286883673600002</v>
      </c>
      <c r="M20" s="20">
        <v>0</v>
      </c>
      <c r="N20" s="21">
        <v>0</v>
      </c>
      <c r="O20" s="21">
        <v>0</v>
      </c>
      <c r="P20" s="21">
        <v>0</v>
      </c>
      <c r="Q20" s="22">
        <v>0</v>
      </c>
      <c r="R20" s="20">
        <v>0.0214075287</v>
      </c>
      <c r="S20" s="21">
        <v>0</v>
      </c>
      <c r="T20" s="21">
        <v>0</v>
      </c>
      <c r="U20" s="21">
        <v>0</v>
      </c>
      <c r="V20" s="22">
        <v>0.012837554999999999</v>
      </c>
      <c r="W20" s="20">
        <v>0</v>
      </c>
      <c r="X20" s="21">
        <v>0</v>
      </c>
      <c r="Y20" s="21">
        <v>0</v>
      </c>
      <c r="Z20" s="21">
        <v>0</v>
      </c>
      <c r="AA20" s="22">
        <v>0</v>
      </c>
      <c r="AB20" s="20">
        <v>0</v>
      </c>
      <c r="AC20" s="21">
        <v>0</v>
      </c>
      <c r="AD20" s="21">
        <v>0</v>
      </c>
      <c r="AE20" s="21">
        <v>0</v>
      </c>
      <c r="AF20" s="22">
        <v>0</v>
      </c>
      <c r="AG20" s="20">
        <v>0</v>
      </c>
      <c r="AH20" s="21">
        <v>0</v>
      </c>
      <c r="AI20" s="21">
        <v>0</v>
      </c>
      <c r="AJ20" s="21">
        <v>0</v>
      </c>
      <c r="AK20" s="22">
        <v>0</v>
      </c>
      <c r="AL20" s="20">
        <v>0</v>
      </c>
      <c r="AM20" s="21">
        <v>0</v>
      </c>
      <c r="AN20" s="21">
        <v>0</v>
      </c>
      <c r="AO20" s="21">
        <v>0</v>
      </c>
      <c r="AP20" s="22">
        <v>0</v>
      </c>
      <c r="AQ20" s="20">
        <v>0</v>
      </c>
      <c r="AR20" s="21">
        <v>0</v>
      </c>
      <c r="AS20" s="21">
        <v>0</v>
      </c>
      <c r="AT20" s="21">
        <v>0</v>
      </c>
      <c r="AU20" s="22">
        <v>0</v>
      </c>
      <c r="AV20" s="20">
        <v>14.746683679166669</v>
      </c>
      <c r="AW20" s="21">
        <v>3.650361870601107</v>
      </c>
      <c r="AX20" s="21">
        <v>0</v>
      </c>
      <c r="AY20" s="21">
        <v>0</v>
      </c>
      <c r="AZ20" s="22">
        <v>10.0528251736</v>
      </c>
      <c r="BA20" s="20">
        <v>0</v>
      </c>
      <c r="BB20" s="21">
        <v>0</v>
      </c>
      <c r="BC20" s="21">
        <v>0</v>
      </c>
      <c r="BD20" s="21">
        <v>0</v>
      </c>
      <c r="BE20" s="22">
        <v>0</v>
      </c>
      <c r="BF20" s="20">
        <v>0.011965690166666668</v>
      </c>
      <c r="BG20" s="21">
        <v>0</v>
      </c>
      <c r="BH20" s="21">
        <v>0</v>
      </c>
      <c r="BI20" s="21">
        <v>0</v>
      </c>
      <c r="BJ20" s="22">
        <v>1.0135503225999998</v>
      </c>
      <c r="BK20" s="23">
        <f t="shared" si="3"/>
        <v>56.54796780660111</v>
      </c>
    </row>
    <row r="21" spans="1:63" ht="15">
      <c r="A21" s="19"/>
      <c r="B21" s="7" t="s">
        <v>150</v>
      </c>
      <c r="C21" s="20">
        <v>0</v>
      </c>
      <c r="D21" s="21">
        <v>4.402630535133332</v>
      </c>
      <c r="E21" s="21">
        <v>0</v>
      </c>
      <c r="F21" s="21">
        <v>0</v>
      </c>
      <c r="G21" s="22">
        <v>0</v>
      </c>
      <c r="H21" s="20">
        <v>0.09245524193333331</v>
      </c>
      <c r="I21" s="21">
        <v>178.16647798513338</v>
      </c>
      <c r="J21" s="21">
        <v>0</v>
      </c>
      <c r="K21" s="21">
        <v>0</v>
      </c>
      <c r="L21" s="22">
        <v>8.212006601499999</v>
      </c>
      <c r="M21" s="20">
        <v>0</v>
      </c>
      <c r="N21" s="21">
        <v>0</v>
      </c>
      <c r="O21" s="21">
        <v>0</v>
      </c>
      <c r="P21" s="21">
        <v>0</v>
      </c>
      <c r="Q21" s="22">
        <v>0</v>
      </c>
      <c r="R21" s="20">
        <v>0.04523703066666667</v>
      </c>
      <c r="S21" s="21">
        <v>0</v>
      </c>
      <c r="T21" s="21">
        <v>0</v>
      </c>
      <c r="U21" s="21">
        <v>0</v>
      </c>
      <c r="V21" s="22">
        <v>0.007264340333333333</v>
      </c>
      <c r="W21" s="20">
        <v>0</v>
      </c>
      <c r="X21" s="21">
        <v>0</v>
      </c>
      <c r="Y21" s="21">
        <v>0</v>
      </c>
      <c r="Z21" s="21">
        <v>0</v>
      </c>
      <c r="AA21" s="22">
        <v>0</v>
      </c>
      <c r="AB21" s="20">
        <v>0</v>
      </c>
      <c r="AC21" s="21">
        <v>0</v>
      </c>
      <c r="AD21" s="21">
        <v>0</v>
      </c>
      <c r="AE21" s="21">
        <v>0</v>
      </c>
      <c r="AF21" s="22">
        <v>0</v>
      </c>
      <c r="AG21" s="20">
        <v>0</v>
      </c>
      <c r="AH21" s="21">
        <v>0</v>
      </c>
      <c r="AI21" s="21">
        <v>0</v>
      </c>
      <c r="AJ21" s="21">
        <v>0</v>
      </c>
      <c r="AK21" s="22">
        <v>0</v>
      </c>
      <c r="AL21" s="20">
        <v>0</v>
      </c>
      <c r="AM21" s="21">
        <v>0</v>
      </c>
      <c r="AN21" s="21">
        <v>0</v>
      </c>
      <c r="AO21" s="21">
        <v>0</v>
      </c>
      <c r="AP21" s="22">
        <v>0</v>
      </c>
      <c r="AQ21" s="20">
        <v>0</v>
      </c>
      <c r="AR21" s="21">
        <v>0</v>
      </c>
      <c r="AS21" s="21">
        <v>0</v>
      </c>
      <c r="AT21" s="21">
        <v>0</v>
      </c>
      <c r="AU21" s="22">
        <v>0</v>
      </c>
      <c r="AV21" s="20">
        <v>0.19118047976666666</v>
      </c>
      <c r="AW21" s="21">
        <v>6.241286716917599</v>
      </c>
      <c r="AX21" s="21">
        <v>0</v>
      </c>
      <c r="AY21" s="21">
        <v>0</v>
      </c>
      <c r="AZ21" s="22">
        <v>1.8778498821</v>
      </c>
      <c r="BA21" s="20">
        <v>0</v>
      </c>
      <c r="BB21" s="21">
        <v>0</v>
      </c>
      <c r="BC21" s="21">
        <v>0</v>
      </c>
      <c r="BD21" s="21">
        <v>0</v>
      </c>
      <c r="BE21" s="22">
        <v>0</v>
      </c>
      <c r="BF21" s="20">
        <v>0.08990749429999997</v>
      </c>
      <c r="BG21" s="21">
        <v>0.21899251653333335</v>
      </c>
      <c r="BH21" s="21">
        <v>0</v>
      </c>
      <c r="BI21" s="21">
        <v>0</v>
      </c>
      <c r="BJ21" s="22">
        <v>0.0016424440000000005</v>
      </c>
      <c r="BK21" s="23">
        <f t="shared" si="3"/>
        <v>199.54693126831765</v>
      </c>
    </row>
    <row r="22" spans="1:63" ht="15">
      <c r="A22" s="19"/>
      <c r="B22" s="7" t="s">
        <v>157</v>
      </c>
      <c r="C22" s="20">
        <v>0</v>
      </c>
      <c r="D22" s="21">
        <v>0.5436726666666667</v>
      </c>
      <c r="E22" s="21">
        <v>0</v>
      </c>
      <c r="F22" s="21">
        <v>0</v>
      </c>
      <c r="G22" s="22">
        <v>0</v>
      </c>
      <c r="H22" s="20">
        <v>0.028269569999999994</v>
      </c>
      <c r="I22" s="21">
        <v>50.26828844156667</v>
      </c>
      <c r="J22" s="21">
        <v>0</v>
      </c>
      <c r="K22" s="21">
        <v>0</v>
      </c>
      <c r="L22" s="22">
        <v>4.517802703366666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0.028813210866666664</v>
      </c>
      <c r="S22" s="21">
        <v>0</v>
      </c>
      <c r="T22" s="21">
        <v>0</v>
      </c>
      <c r="U22" s="21">
        <v>0</v>
      </c>
      <c r="V22" s="22">
        <v>0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0.06652681939999999</v>
      </c>
      <c r="AW22" s="21">
        <v>45.200734557838594</v>
      </c>
      <c r="AX22" s="21">
        <v>0</v>
      </c>
      <c r="AY22" s="21">
        <v>0</v>
      </c>
      <c r="AZ22" s="22">
        <v>52.506560718966654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0.009213583633333333</v>
      </c>
      <c r="BG22" s="21">
        <v>0</v>
      </c>
      <c r="BH22" s="21">
        <v>0</v>
      </c>
      <c r="BI22" s="21">
        <v>0</v>
      </c>
      <c r="BJ22" s="22">
        <v>0</v>
      </c>
      <c r="BK22" s="23">
        <f t="shared" si="3"/>
        <v>153.16988227230524</v>
      </c>
    </row>
    <row r="23" spans="1:63" ht="15">
      <c r="A23" s="19"/>
      <c r="B23" s="7" t="s">
        <v>103</v>
      </c>
      <c r="C23" s="20">
        <v>0</v>
      </c>
      <c r="D23" s="21">
        <v>0.5745753104666667</v>
      </c>
      <c r="E23" s="21">
        <v>0</v>
      </c>
      <c r="F23" s="21">
        <v>0</v>
      </c>
      <c r="G23" s="22">
        <v>0</v>
      </c>
      <c r="H23" s="20">
        <v>0.03868677796666667</v>
      </c>
      <c r="I23" s="21">
        <v>1.0000000000000003E-09</v>
      </c>
      <c r="J23" s="21">
        <v>0</v>
      </c>
      <c r="K23" s="21">
        <v>0</v>
      </c>
      <c r="L23" s="22">
        <v>0.046082864266666655</v>
      </c>
      <c r="M23" s="20">
        <v>0</v>
      </c>
      <c r="N23" s="21">
        <v>0</v>
      </c>
      <c r="O23" s="21">
        <v>0</v>
      </c>
      <c r="P23" s="21">
        <v>0</v>
      </c>
      <c r="Q23" s="22">
        <v>0</v>
      </c>
      <c r="R23" s="20">
        <v>0.005312542600000001</v>
      </c>
      <c r="S23" s="21">
        <v>0</v>
      </c>
      <c r="T23" s="21">
        <v>0</v>
      </c>
      <c r="U23" s="21">
        <v>0</v>
      </c>
      <c r="V23" s="22">
        <v>0</v>
      </c>
      <c r="W23" s="20">
        <v>0</v>
      </c>
      <c r="X23" s="21">
        <v>0</v>
      </c>
      <c r="Y23" s="21">
        <v>0</v>
      </c>
      <c r="Z23" s="21">
        <v>0</v>
      </c>
      <c r="AA23" s="22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0">
        <v>0</v>
      </c>
      <c r="AH23" s="21">
        <v>0</v>
      </c>
      <c r="AI23" s="21">
        <v>0</v>
      </c>
      <c r="AJ23" s="21">
        <v>0</v>
      </c>
      <c r="AK23" s="22">
        <v>0</v>
      </c>
      <c r="AL23" s="20">
        <v>0</v>
      </c>
      <c r="AM23" s="21">
        <v>0</v>
      </c>
      <c r="AN23" s="21">
        <v>0</v>
      </c>
      <c r="AO23" s="21">
        <v>0</v>
      </c>
      <c r="AP23" s="22">
        <v>0</v>
      </c>
      <c r="AQ23" s="20">
        <v>0</v>
      </c>
      <c r="AR23" s="21">
        <v>0</v>
      </c>
      <c r="AS23" s="21">
        <v>0</v>
      </c>
      <c r="AT23" s="21">
        <v>0</v>
      </c>
      <c r="AU23" s="22">
        <v>0</v>
      </c>
      <c r="AV23" s="20">
        <v>1.3404856109999994</v>
      </c>
      <c r="AW23" s="21">
        <v>0.1427080430490461</v>
      </c>
      <c r="AX23" s="21">
        <v>0</v>
      </c>
      <c r="AY23" s="21">
        <v>0</v>
      </c>
      <c r="AZ23" s="22">
        <v>1.1765964024333333</v>
      </c>
      <c r="BA23" s="20">
        <v>0</v>
      </c>
      <c r="BB23" s="21">
        <v>0</v>
      </c>
      <c r="BC23" s="21">
        <v>0</v>
      </c>
      <c r="BD23" s="21">
        <v>0</v>
      </c>
      <c r="BE23" s="22">
        <v>0</v>
      </c>
      <c r="BF23" s="20">
        <v>0.2613429920666666</v>
      </c>
      <c r="BG23" s="21">
        <v>0.27416532729999993</v>
      </c>
      <c r="BH23" s="21">
        <v>0</v>
      </c>
      <c r="BI23" s="21">
        <v>0</v>
      </c>
      <c r="BJ23" s="22">
        <v>0.4620120541666666</v>
      </c>
      <c r="BK23" s="23">
        <f t="shared" si="3"/>
        <v>4.321967926315712</v>
      </c>
    </row>
    <row r="24" spans="1:63" ht="15">
      <c r="A24" s="19"/>
      <c r="B24" s="7" t="s">
        <v>104</v>
      </c>
      <c r="C24" s="20">
        <v>0</v>
      </c>
      <c r="D24" s="21">
        <v>0.5777436233333332</v>
      </c>
      <c r="E24" s="21">
        <v>0</v>
      </c>
      <c r="F24" s="21">
        <v>0</v>
      </c>
      <c r="G24" s="22">
        <v>0</v>
      </c>
      <c r="H24" s="20">
        <v>0.007759772166666666</v>
      </c>
      <c r="I24" s="21">
        <v>0</v>
      </c>
      <c r="J24" s="21">
        <v>0</v>
      </c>
      <c r="K24" s="21">
        <v>0</v>
      </c>
      <c r="L24" s="22">
        <v>0</v>
      </c>
      <c r="M24" s="20">
        <v>0</v>
      </c>
      <c r="N24" s="21">
        <v>0</v>
      </c>
      <c r="O24" s="21">
        <v>0</v>
      </c>
      <c r="P24" s="21">
        <v>0</v>
      </c>
      <c r="Q24" s="22">
        <v>0</v>
      </c>
      <c r="R24" s="20">
        <v>0.001641385066666666</v>
      </c>
      <c r="S24" s="21">
        <v>0</v>
      </c>
      <c r="T24" s="21">
        <v>0</v>
      </c>
      <c r="U24" s="21">
        <v>0</v>
      </c>
      <c r="V24" s="22">
        <v>5.651106666666667E-05</v>
      </c>
      <c r="W24" s="20">
        <v>0</v>
      </c>
      <c r="X24" s="21">
        <v>0</v>
      </c>
      <c r="Y24" s="21">
        <v>0</v>
      </c>
      <c r="Z24" s="21">
        <v>0</v>
      </c>
      <c r="AA24" s="22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0">
        <v>0</v>
      </c>
      <c r="AH24" s="21">
        <v>0</v>
      </c>
      <c r="AI24" s="21">
        <v>0</v>
      </c>
      <c r="AJ24" s="21">
        <v>0</v>
      </c>
      <c r="AK24" s="22">
        <v>0</v>
      </c>
      <c r="AL24" s="20">
        <v>0</v>
      </c>
      <c r="AM24" s="21">
        <v>0</v>
      </c>
      <c r="AN24" s="21">
        <v>0</v>
      </c>
      <c r="AO24" s="21">
        <v>0</v>
      </c>
      <c r="AP24" s="22">
        <v>0</v>
      </c>
      <c r="AQ24" s="20">
        <v>0</v>
      </c>
      <c r="AR24" s="21">
        <v>0</v>
      </c>
      <c r="AS24" s="21">
        <v>0</v>
      </c>
      <c r="AT24" s="21">
        <v>0</v>
      </c>
      <c r="AU24" s="22">
        <v>0</v>
      </c>
      <c r="AV24" s="20">
        <v>0.38583265284815194</v>
      </c>
      <c r="AW24" s="21">
        <v>0.06822049436666666</v>
      </c>
      <c r="AX24" s="21">
        <v>0</v>
      </c>
      <c r="AY24" s="21">
        <v>0</v>
      </c>
      <c r="AZ24" s="22">
        <v>1.2633962196666666</v>
      </c>
      <c r="BA24" s="20">
        <v>0</v>
      </c>
      <c r="BB24" s="21">
        <v>0</v>
      </c>
      <c r="BC24" s="21">
        <v>0</v>
      </c>
      <c r="BD24" s="21">
        <v>0</v>
      </c>
      <c r="BE24" s="22">
        <v>0</v>
      </c>
      <c r="BF24" s="20">
        <v>0.3044141323333333</v>
      </c>
      <c r="BG24" s="21">
        <v>0.8446959505666669</v>
      </c>
      <c r="BH24" s="21">
        <v>0</v>
      </c>
      <c r="BI24" s="21">
        <v>0</v>
      </c>
      <c r="BJ24" s="22">
        <v>0.18768809886666665</v>
      </c>
      <c r="BK24" s="23">
        <f t="shared" si="3"/>
        <v>3.641448840281485</v>
      </c>
    </row>
    <row r="25" spans="1:63" ht="15">
      <c r="A25" s="19"/>
      <c r="B25" s="7" t="s">
        <v>105</v>
      </c>
      <c r="C25" s="20">
        <v>0</v>
      </c>
      <c r="D25" s="21">
        <v>0.5788342056666668</v>
      </c>
      <c r="E25" s="21">
        <v>0</v>
      </c>
      <c r="F25" s="21">
        <v>0</v>
      </c>
      <c r="G25" s="22">
        <v>0</v>
      </c>
      <c r="H25" s="20">
        <v>0.0625224154</v>
      </c>
      <c r="I25" s="21">
        <v>19.956532818666666</v>
      </c>
      <c r="J25" s="21">
        <v>0</v>
      </c>
      <c r="K25" s="21">
        <v>0</v>
      </c>
      <c r="L25" s="22">
        <v>0.8587642114666666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0.017747559733333335</v>
      </c>
      <c r="S25" s="21">
        <v>19.98806965486667</v>
      </c>
      <c r="T25" s="21">
        <v>0</v>
      </c>
      <c r="U25" s="21">
        <v>0</v>
      </c>
      <c r="V25" s="22">
        <v>0.07479881693333337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0.6992168902666667</v>
      </c>
      <c r="AW25" s="21">
        <v>0.6476827382829274</v>
      </c>
      <c r="AX25" s="21">
        <v>0</v>
      </c>
      <c r="AY25" s="21">
        <v>0</v>
      </c>
      <c r="AZ25" s="22">
        <v>4.160736119133333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0.48070699306666675</v>
      </c>
      <c r="BG25" s="21">
        <v>0.005596323266666668</v>
      </c>
      <c r="BH25" s="21">
        <v>0.13502349990000007</v>
      </c>
      <c r="BI25" s="21">
        <v>0</v>
      </c>
      <c r="BJ25" s="22">
        <v>0.18675485113333334</v>
      </c>
      <c r="BK25" s="23">
        <f t="shared" si="3"/>
        <v>47.85298709778293</v>
      </c>
    </row>
    <row r="26" spans="1:63" ht="15">
      <c r="A26" s="19"/>
      <c r="B26" s="7" t="s">
        <v>192</v>
      </c>
      <c r="C26" s="20">
        <v>0</v>
      </c>
      <c r="D26" s="21">
        <v>0.10305891343333337</v>
      </c>
      <c r="E26" s="21">
        <v>0</v>
      </c>
      <c r="F26" s="21">
        <v>0</v>
      </c>
      <c r="G26" s="22">
        <v>0</v>
      </c>
      <c r="H26" s="20">
        <v>0.40363084903333324</v>
      </c>
      <c r="I26" s="21">
        <v>48.18367822726667</v>
      </c>
      <c r="J26" s="21">
        <v>0</v>
      </c>
      <c r="K26" s="21">
        <v>0</v>
      </c>
      <c r="L26" s="22">
        <v>16.080971770466665</v>
      </c>
      <c r="M26" s="20">
        <v>0</v>
      </c>
      <c r="N26" s="21">
        <v>0</v>
      </c>
      <c r="O26" s="21">
        <v>0</v>
      </c>
      <c r="P26" s="21">
        <v>0</v>
      </c>
      <c r="Q26" s="22">
        <v>0</v>
      </c>
      <c r="R26" s="20">
        <v>0.071522885</v>
      </c>
      <c r="S26" s="21">
        <v>4.122356548533333</v>
      </c>
      <c r="T26" s="21">
        <v>0</v>
      </c>
      <c r="U26" s="21">
        <v>0</v>
      </c>
      <c r="V26" s="22">
        <v>0.6923448983333333</v>
      </c>
      <c r="W26" s="20">
        <v>0</v>
      </c>
      <c r="X26" s="21">
        <v>0</v>
      </c>
      <c r="Y26" s="21">
        <v>0</v>
      </c>
      <c r="Z26" s="21">
        <v>0</v>
      </c>
      <c r="AA26" s="22">
        <v>0</v>
      </c>
      <c r="AB26" s="20">
        <v>0</v>
      </c>
      <c r="AC26" s="21">
        <v>0</v>
      </c>
      <c r="AD26" s="21">
        <v>0</v>
      </c>
      <c r="AE26" s="21">
        <v>0</v>
      </c>
      <c r="AF26" s="22">
        <v>0</v>
      </c>
      <c r="AG26" s="20">
        <v>0</v>
      </c>
      <c r="AH26" s="21">
        <v>0</v>
      </c>
      <c r="AI26" s="21">
        <v>0</v>
      </c>
      <c r="AJ26" s="21">
        <v>0</v>
      </c>
      <c r="AK26" s="22">
        <v>0</v>
      </c>
      <c r="AL26" s="20">
        <v>0</v>
      </c>
      <c r="AM26" s="21">
        <v>0</v>
      </c>
      <c r="AN26" s="21">
        <v>0</v>
      </c>
      <c r="AO26" s="21">
        <v>0</v>
      </c>
      <c r="AP26" s="22">
        <v>0</v>
      </c>
      <c r="AQ26" s="20">
        <v>0</v>
      </c>
      <c r="AR26" s="21">
        <v>0</v>
      </c>
      <c r="AS26" s="21">
        <v>0</v>
      </c>
      <c r="AT26" s="21">
        <v>0</v>
      </c>
      <c r="AU26" s="22">
        <v>0</v>
      </c>
      <c r="AV26" s="20">
        <v>0.27965075733333333</v>
      </c>
      <c r="AW26" s="21">
        <v>14.283140906077776</v>
      </c>
      <c r="AX26" s="21">
        <v>0</v>
      </c>
      <c r="AY26" s="21">
        <v>0</v>
      </c>
      <c r="AZ26" s="22">
        <v>13.722552015533328</v>
      </c>
      <c r="BA26" s="20">
        <v>0</v>
      </c>
      <c r="BB26" s="21">
        <v>0</v>
      </c>
      <c r="BC26" s="21">
        <v>0</v>
      </c>
      <c r="BD26" s="21">
        <v>0</v>
      </c>
      <c r="BE26" s="22">
        <v>0</v>
      </c>
      <c r="BF26" s="20">
        <v>0.04271968663333333</v>
      </c>
      <c r="BG26" s="21">
        <v>2.059276369366666</v>
      </c>
      <c r="BH26" s="21">
        <v>0</v>
      </c>
      <c r="BI26" s="21">
        <v>0</v>
      </c>
      <c r="BJ26" s="22">
        <v>1.2046766744333333</v>
      </c>
      <c r="BK26" s="23">
        <f t="shared" si="3"/>
        <v>101.24958050144441</v>
      </c>
    </row>
    <row r="27" spans="1:63" ht="15">
      <c r="A27" s="19"/>
      <c r="B27" s="7" t="s">
        <v>193</v>
      </c>
      <c r="C27" s="20">
        <v>0</v>
      </c>
      <c r="D27" s="21">
        <v>21.050963250233334</v>
      </c>
      <c r="E27" s="21">
        <v>0</v>
      </c>
      <c r="F27" s="21">
        <v>0</v>
      </c>
      <c r="G27" s="22">
        <v>0</v>
      </c>
      <c r="H27" s="20">
        <v>0.31156907856666666</v>
      </c>
      <c r="I27" s="21">
        <v>52.729015501099994</v>
      </c>
      <c r="J27" s="21">
        <v>0</v>
      </c>
      <c r="K27" s="21">
        <v>0</v>
      </c>
      <c r="L27" s="22">
        <v>19.925724787533333</v>
      </c>
      <c r="M27" s="20">
        <v>0</v>
      </c>
      <c r="N27" s="21">
        <v>0</v>
      </c>
      <c r="O27" s="21">
        <v>0</v>
      </c>
      <c r="P27" s="21">
        <v>0</v>
      </c>
      <c r="Q27" s="22">
        <v>0</v>
      </c>
      <c r="R27" s="20">
        <v>0.4353487479666667</v>
      </c>
      <c r="S27" s="21">
        <v>7.3713857726333325</v>
      </c>
      <c r="T27" s="21">
        <v>0.5210634466666668</v>
      </c>
      <c r="U27" s="21">
        <v>0</v>
      </c>
      <c r="V27" s="22">
        <v>8.198331680999999</v>
      </c>
      <c r="W27" s="20">
        <v>0</v>
      </c>
      <c r="X27" s="21">
        <v>0</v>
      </c>
      <c r="Y27" s="21">
        <v>0</v>
      </c>
      <c r="Z27" s="21">
        <v>0</v>
      </c>
      <c r="AA27" s="22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0">
        <v>0</v>
      </c>
      <c r="AH27" s="21">
        <v>0</v>
      </c>
      <c r="AI27" s="21">
        <v>0</v>
      </c>
      <c r="AJ27" s="21">
        <v>0</v>
      </c>
      <c r="AK27" s="22">
        <v>0</v>
      </c>
      <c r="AL27" s="20">
        <v>0</v>
      </c>
      <c r="AM27" s="21">
        <v>0</v>
      </c>
      <c r="AN27" s="21">
        <v>0</v>
      </c>
      <c r="AO27" s="21">
        <v>0</v>
      </c>
      <c r="AP27" s="22">
        <v>0</v>
      </c>
      <c r="AQ27" s="20">
        <v>0</v>
      </c>
      <c r="AR27" s="21">
        <v>0</v>
      </c>
      <c r="AS27" s="21">
        <v>0</v>
      </c>
      <c r="AT27" s="21">
        <v>0</v>
      </c>
      <c r="AU27" s="22">
        <v>0</v>
      </c>
      <c r="AV27" s="20">
        <v>0.7191330962666668</v>
      </c>
      <c r="AW27" s="21">
        <v>18.90783031458594</v>
      </c>
      <c r="AX27" s="21">
        <v>0</v>
      </c>
      <c r="AY27" s="21">
        <v>0</v>
      </c>
      <c r="AZ27" s="22">
        <v>52.622923517633325</v>
      </c>
      <c r="BA27" s="20">
        <v>0</v>
      </c>
      <c r="BB27" s="21">
        <v>0</v>
      </c>
      <c r="BC27" s="21">
        <v>0</v>
      </c>
      <c r="BD27" s="21">
        <v>0</v>
      </c>
      <c r="BE27" s="22">
        <v>0</v>
      </c>
      <c r="BF27" s="20">
        <v>0.9491505003666668</v>
      </c>
      <c r="BG27" s="21">
        <v>0.3798501332666666</v>
      </c>
      <c r="BH27" s="21">
        <v>0.3642398549333334</v>
      </c>
      <c r="BI27" s="21">
        <v>0</v>
      </c>
      <c r="BJ27" s="22">
        <v>11.444641076233333</v>
      </c>
      <c r="BK27" s="23">
        <f t="shared" si="3"/>
        <v>195.93117075898593</v>
      </c>
    </row>
    <row r="28" spans="1:63" ht="15">
      <c r="A28" s="19"/>
      <c r="B28" s="7" t="s">
        <v>106</v>
      </c>
      <c r="C28" s="20">
        <v>0</v>
      </c>
      <c r="D28" s="21">
        <v>0.5829524204333333</v>
      </c>
      <c r="E28" s="21">
        <v>0</v>
      </c>
      <c r="F28" s="21">
        <v>0</v>
      </c>
      <c r="G28" s="22">
        <v>0</v>
      </c>
      <c r="H28" s="20">
        <v>0</v>
      </c>
      <c r="I28" s="21">
        <v>0</v>
      </c>
      <c r="J28" s="21">
        <v>0</v>
      </c>
      <c r="K28" s="21">
        <v>0</v>
      </c>
      <c r="L28" s="22">
        <v>5.888838837899996</v>
      </c>
      <c r="M28" s="20">
        <v>0</v>
      </c>
      <c r="N28" s="21">
        <v>0</v>
      </c>
      <c r="O28" s="21">
        <v>0</v>
      </c>
      <c r="P28" s="21">
        <v>0</v>
      </c>
      <c r="Q28" s="22">
        <v>0</v>
      </c>
      <c r="R28" s="20">
        <v>0</v>
      </c>
      <c r="S28" s="21">
        <v>0</v>
      </c>
      <c r="T28" s="21">
        <v>0</v>
      </c>
      <c r="U28" s="21">
        <v>0</v>
      </c>
      <c r="V28" s="22">
        <v>0</v>
      </c>
      <c r="W28" s="20">
        <v>0</v>
      </c>
      <c r="X28" s="21">
        <v>0</v>
      </c>
      <c r="Y28" s="21">
        <v>0</v>
      </c>
      <c r="Z28" s="21">
        <v>0</v>
      </c>
      <c r="AA28" s="22">
        <v>0</v>
      </c>
      <c r="AB28" s="20">
        <v>0</v>
      </c>
      <c r="AC28" s="21">
        <v>0</v>
      </c>
      <c r="AD28" s="21">
        <v>0</v>
      </c>
      <c r="AE28" s="21">
        <v>0</v>
      </c>
      <c r="AF28" s="22">
        <v>0</v>
      </c>
      <c r="AG28" s="20">
        <v>0</v>
      </c>
      <c r="AH28" s="21">
        <v>0</v>
      </c>
      <c r="AI28" s="21">
        <v>0</v>
      </c>
      <c r="AJ28" s="21">
        <v>0</v>
      </c>
      <c r="AK28" s="22">
        <v>0</v>
      </c>
      <c r="AL28" s="20">
        <v>0</v>
      </c>
      <c r="AM28" s="21">
        <v>0</v>
      </c>
      <c r="AN28" s="21">
        <v>0</v>
      </c>
      <c r="AO28" s="21">
        <v>0</v>
      </c>
      <c r="AP28" s="22">
        <v>0</v>
      </c>
      <c r="AQ28" s="20">
        <v>0</v>
      </c>
      <c r="AR28" s="21">
        <v>0</v>
      </c>
      <c r="AS28" s="21">
        <v>0</v>
      </c>
      <c r="AT28" s="21">
        <v>0</v>
      </c>
      <c r="AU28" s="22">
        <v>0</v>
      </c>
      <c r="AV28" s="20">
        <v>0.6664309667</v>
      </c>
      <c r="AW28" s="21">
        <v>0.6393143113656862</v>
      </c>
      <c r="AX28" s="21">
        <v>0</v>
      </c>
      <c r="AY28" s="21">
        <v>0</v>
      </c>
      <c r="AZ28" s="22">
        <v>7.7389222704666665</v>
      </c>
      <c r="BA28" s="20">
        <v>0</v>
      </c>
      <c r="BB28" s="21">
        <v>0</v>
      </c>
      <c r="BC28" s="21">
        <v>0</v>
      </c>
      <c r="BD28" s="21">
        <v>0</v>
      </c>
      <c r="BE28" s="22">
        <v>0</v>
      </c>
      <c r="BF28" s="20">
        <v>0.21711489293333336</v>
      </c>
      <c r="BG28" s="21">
        <v>0</v>
      </c>
      <c r="BH28" s="21">
        <v>0</v>
      </c>
      <c r="BI28" s="21">
        <v>0</v>
      </c>
      <c r="BJ28" s="22">
        <v>0.028027067400000008</v>
      </c>
      <c r="BK28" s="23">
        <f t="shared" si="3"/>
        <v>15.761600767199015</v>
      </c>
    </row>
    <row r="29" spans="1:63" ht="15">
      <c r="A29" s="19"/>
      <c r="B29" s="7" t="s">
        <v>178</v>
      </c>
      <c r="C29" s="20">
        <v>0</v>
      </c>
      <c r="D29" s="21">
        <v>4.383630728666667</v>
      </c>
      <c r="E29" s="21">
        <v>0</v>
      </c>
      <c r="F29" s="21">
        <v>0</v>
      </c>
      <c r="G29" s="22">
        <v>0</v>
      </c>
      <c r="H29" s="20">
        <v>0.08454914183333333</v>
      </c>
      <c r="I29" s="21">
        <v>6.042301813766667</v>
      </c>
      <c r="J29" s="21">
        <v>0</v>
      </c>
      <c r="K29" s="21">
        <v>0</v>
      </c>
      <c r="L29" s="22">
        <v>4.555960190166667</v>
      </c>
      <c r="M29" s="20">
        <v>0</v>
      </c>
      <c r="N29" s="21">
        <v>0</v>
      </c>
      <c r="O29" s="21">
        <v>0</v>
      </c>
      <c r="P29" s="21">
        <v>0</v>
      </c>
      <c r="Q29" s="22">
        <v>0</v>
      </c>
      <c r="R29" s="20">
        <v>0.023695300133333336</v>
      </c>
      <c r="S29" s="21">
        <v>0</v>
      </c>
      <c r="T29" s="21">
        <v>0</v>
      </c>
      <c r="U29" s="21">
        <v>0</v>
      </c>
      <c r="V29" s="22">
        <v>0.43082365776666665</v>
      </c>
      <c r="W29" s="20">
        <v>0</v>
      </c>
      <c r="X29" s="21">
        <v>0</v>
      </c>
      <c r="Y29" s="21">
        <v>0</v>
      </c>
      <c r="Z29" s="21">
        <v>0</v>
      </c>
      <c r="AA29" s="22">
        <v>0</v>
      </c>
      <c r="AB29" s="20">
        <v>0</v>
      </c>
      <c r="AC29" s="21">
        <v>0</v>
      </c>
      <c r="AD29" s="21">
        <v>0</v>
      </c>
      <c r="AE29" s="21">
        <v>0</v>
      </c>
      <c r="AF29" s="22">
        <v>0</v>
      </c>
      <c r="AG29" s="20">
        <v>0</v>
      </c>
      <c r="AH29" s="21">
        <v>0</v>
      </c>
      <c r="AI29" s="21">
        <v>0</v>
      </c>
      <c r="AJ29" s="21">
        <v>0</v>
      </c>
      <c r="AK29" s="22">
        <v>0</v>
      </c>
      <c r="AL29" s="20">
        <v>0</v>
      </c>
      <c r="AM29" s="21">
        <v>0</v>
      </c>
      <c r="AN29" s="21">
        <v>0</v>
      </c>
      <c r="AO29" s="21">
        <v>0</v>
      </c>
      <c r="AP29" s="22">
        <v>0</v>
      </c>
      <c r="AQ29" s="20">
        <v>0</v>
      </c>
      <c r="AR29" s="21">
        <v>0</v>
      </c>
      <c r="AS29" s="21">
        <v>0</v>
      </c>
      <c r="AT29" s="21">
        <v>0</v>
      </c>
      <c r="AU29" s="22">
        <v>0</v>
      </c>
      <c r="AV29" s="20">
        <v>0.3196482634</v>
      </c>
      <c r="AW29" s="21">
        <v>39.7748899180264</v>
      </c>
      <c r="AX29" s="21">
        <v>0</v>
      </c>
      <c r="AY29" s="21">
        <v>0</v>
      </c>
      <c r="AZ29" s="22">
        <v>9.486860175766667</v>
      </c>
      <c r="BA29" s="20">
        <v>0</v>
      </c>
      <c r="BB29" s="21">
        <v>0</v>
      </c>
      <c r="BC29" s="21">
        <v>0</v>
      </c>
      <c r="BD29" s="21">
        <v>0</v>
      </c>
      <c r="BE29" s="22">
        <v>0</v>
      </c>
      <c r="BF29" s="20">
        <v>0.047942272033333344</v>
      </c>
      <c r="BG29" s="21">
        <v>0</v>
      </c>
      <c r="BH29" s="21">
        <v>0</v>
      </c>
      <c r="BI29" s="21">
        <v>0</v>
      </c>
      <c r="BJ29" s="22">
        <v>0.1612408375</v>
      </c>
      <c r="BK29" s="23">
        <f t="shared" si="3"/>
        <v>65.31154229905975</v>
      </c>
    </row>
    <row r="30" spans="1:63" ht="15">
      <c r="A30" s="19"/>
      <c r="B30" s="7" t="s">
        <v>188</v>
      </c>
      <c r="C30" s="20">
        <v>0</v>
      </c>
      <c r="D30" s="21">
        <v>0.07339119016666665</v>
      </c>
      <c r="E30" s="21">
        <v>0</v>
      </c>
      <c r="F30" s="21">
        <v>0</v>
      </c>
      <c r="G30" s="22">
        <v>0</v>
      </c>
      <c r="H30" s="20">
        <v>0.014154015633333334</v>
      </c>
      <c r="I30" s="21">
        <v>42.6717350123</v>
      </c>
      <c r="J30" s="21">
        <v>0</v>
      </c>
      <c r="K30" s="21">
        <v>0</v>
      </c>
      <c r="L30" s="22">
        <v>2.5764613446666664</v>
      </c>
      <c r="M30" s="20">
        <v>0</v>
      </c>
      <c r="N30" s="21">
        <v>0</v>
      </c>
      <c r="O30" s="21">
        <v>0</v>
      </c>
      <c r="P30" s="21">
        <v>0</v>
      </c>
      <c r="Q30" s="22">
        <v>0</v>
      </c>
      <c r="R30" s="20">
        <v>0.0031453368666666663</v>
      </c>
      <c r="S30" s="21">
        <v>0</v>
      </c>
      <c r="T30" s="21">
        <v>0</v>
      </c>
      <c r="U30" s="21">
        <v>0</v>
      </c>
      <c r="V30" s="22">
        <v>0.052422278833333336</v>
      </c>
      <c r="W30" s="20">
        <v>0</v>
      </c>
      <c r="X30" s="21">
        <v>0</v>
      </c>
      <c r="Y30" s="21">
        <v>0</v>
      </c>
      <c r="Z30" s="21">
        <v>0</v>
      </c>
      <c r="AA30" s="22">
        <v>0</v>
      </c>
      <c r="AB30" s="20">
        <v>0</v>
      </c>
      <c r="AC30" s="21">
        <v>0</v>
      </c>
      <c r="AD30" s="21">
        <v>0</v>
      </c>
      <c r="AE30" s="21">
        <v>0</v>
      </c>
      <c r="AF30" s="22">
        <v>0</v>
      </c>
      <c r="AG30" s="20">
        <v>0</v>
      </c>
      <c r="AH30" s="21">
        <v>0</v>
      </c>
      <c r="AI30" s="21">
        <v>0</v>
      </c>
      <c r="AJ30" s="21">
        <v>0</v>
      </c>
      <c r="AK30" s="22">
        <v>0</v>
      </c>
      <c r="AL30" s="20">
        <v>0</v>
      </c>
      <c r="AM30" s="21">
        <v>0</v>
      </c>
      <c r="AN30" s="21">
        <v>0</v>
      </c>
      <c r="AO30" s="21">
        <v>0</v>
      </c>
      <c r="AP30" s="22">
        <v>0</v>
      </c>
      <c r="AQ30" s="20">
        <v>0</v>
      </c>
      <c r="AR30" s="21">
        <v>0</v>
      </c>
      <c r="AS30" s="21">
        <v>0</v>
      </c>
      <c r="AT30" s="21">
        <v>0</v>
      </c>
      <c r="AU30" s="22">
        <v>0</v>
      </c>
      <c r="AV30" s="20">
        <v>0.1473410309</v>
      </c>
      <c r="AW30" s="21">
        <v>0.05442494044416106</v>
      </c>
      <c r="AX30" s="21">
        <v>0</v>
      </c>
      <c r="AY30" s="21">
        <v>0</v>
      </c>
      <c r="AZ30" s="22">
        <v>1.0084315378333335</v>
      </c>
      <c r="BA30" s="20">
        <v>0</v>
      </c>
      <c r="BB30" s="21">
        <v>0</v>
      </c>
      <c r="BC30" s="21">
        <v>0</v>
      </c>
      <c r="BD30" s="21">
        <v>0</v>
      </c>
      <c r="BE30" s="22">
        <v>0</v>
      </c>
      <c r="BF30" s="20">
        <v>0.0654146064333333</v>
      </c>
      <c r="BG30" s="21">
        <v>0</v>
      </c>
      <c r="BH30" s="21">
        <v>0</v>
      </c>
      <c r="BI30" s="21">
        <v>0</v>
      </c>
      <c r="BJ30" s="22">
        <v>0.3715549513333334</v>
      </c>
      <c r="BK30" s="23">
        <f t="shared" si="3"/>
        <v>47.03847624541083</v>
      </c>
    </row>
    <row r="31" spans="1:63" s="28" customFormat="1" ht="15">
      <c r="A31" s="19"/>
      <c r="B31" s="8" t="s">
        <v>15</v>
      </c>
      <c r="C31" s="24">
        <f aca="true" t="shared" si="4" ref="C31:AH31">SUM(C18:C30)</f>
        <v>0</v>
      </c>
      <c r="D31" s="24">
        <f t="shared" si="4"/>
        <v>34.0247007678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1.1393984309999998</v>
      </c>
      <c r="I31" s="24">
        <f t="shared" si="4"/>
        <v>412.1351630436334</v>
      </c>
      <c r="J31" s="24">
        <f t="shared" si="4"/>
        <v>0</v>
      </c>
      <c r="K31" s="24">
        <f t="shared" si="4"/>
        <v>0</v>
      </c>
      <c r="L31" s="24">
        <f t="shared" si="4"/>
        <v>80.62937444696666</v>
      </c>
      <c r="M31" s="24">
        <f t="shared" si="4"/>
        <v>0</v>
      </c>
      <c r="N31" s="24">
        <f t="shared" si="4"/>
        <v>0</v>
      </c>
      <c r="O31" s="24">
        <f t="shared" si="4"/>
        <v>0</v>
      </c>
      <c r="P31" s="24">
        <f t="shared" si="4"/>
        <v>0</v>
      </c>
      <c r="Q31" s="24">
        <f t="shared" si="4"/>
        <v>0</v>
      </c>
      <c r="R31" s="24">
        <f t="shared" si="4"/>
        <v>0.7033221159666666</v>
      </c>
      <c r="S31" s="24">
        <f t="shared" si="4"/>
        <v>31.481811976033335</v>
      </c>
      <c r="T31" s="24">
        <f t="shared" si="4"/>
        <v>0.5729651929333335</v>
      </c>
      <c r="U31" s="24">
        <f t="shared" si="4"/>
        <v>0</v>
      </c>
      <c r="V31" s="24">
        <f t="shared" si="4"/>
        <v>9.625268838099998</v>
      </c>
      <c r="W31" s="24">
        <f t="shared" si="4"/>
        <v>0</v>
      </c>
      <c r="X31" s="24">
        <f t="shared" si="4"/>
        <v>0</v>
      </c>
      <c r="Y31" s="24">
        <f t="shared" si="4"/>
        <v>0</v>
      </c>
      <c r="Z31" s="24">
        <f t="shared" si="4"/>
        <v>0</v>
      </c>
      <c r="AA31" s="24">
        <f t="shared" si="4"/>
        <v>0</v>
      </c>
      <c r="AB31" s="24">
        <f t="shared" si="4"/>
        <v>0</v>
      </c>
      <c r="AC31" s="24">
        <f t="shared" si="4"/>
        <v>0</v>
      </c>
      <c r="AD31" s="24">
        <f t="shared" si="4"/>
        <v>0</v>
      </c>
      <c r="AE31" s="24">
        <f t="shared" si="4"/>
        <v>0</v>
      </c>
      <c r="AF31" s="24">
        <f t="shared" si="4"/>
        <v>0</v>
      </c>
      <c r="AG31" s="24">
        <f t="shared" si="4"/>
        <v>0</v>
      </c>
      <c r="AH31" s="24">
        <f t="shared" si="4"/>
        <v>0</v>
      </c>
      <c r="AI31" s="24">
        <f aca="true" t="shared" si="5" ref="AI31:BK31">SUM(AI18:AI30)</f>
        <v>0</v>
      </c>
      <c r="AJ31" s="24">
        <f t="shared" si="5"/>
        <v>0</v>
      </c>
      <c r="AK31" s="24">
        <f t="shared" si="5"/>
        <v>0</v>
      </c>
      <c r="AL31" s="24">
        <f t="shared" si="5"/>
        <v>0</v>
      </c>
      <c r="AM31" s="24">
        <f t="shared" si="5"/>
        <v>0</v>
      </c>
      <c r="AN31" s="24">
        <f t="shared" si="5"/>
        <v>0</v>
      </c>
      <c r="AO31" s="24">
        <f t="shared" si="5"/>
        <v>0</v>
      </c>
      <c r="AP31" s="24">
        <f t="shared" si="5"/>
        <v>0</v>
      </c>
      <c r="AQ31" s="24">
        <f t="shared" si="5"/>
        <v>0</v>
      </c>
      <c r="AR31" s="24">
        <f t="shared" si="5"/>
        <v>0</v>
      </c>
      <c r="AS31" s="24">
        <f t="shared" si="5"/>
        <v>0</v>
      </c>
      <c r="AT31" s="24">
        <f t="shared" si="5"/>
        <v>0</v>
      </c>
      <c r="AU31" s="24">
        <f t="shared" si="5"/>
        <v>0</v>
      </c>
      <c r="AV31" s="24">
        <f t="shared" si="5"/>
        <v>20.077197390281484</v>
      </c>
      <c r="AW31" s="24">
        <f t="shared" si="5"/>
        <v>141.27837244551256</v>
      </c>
      <c r="AX31" s="24">
        <f t="shared" si="5"/>
        <v>0</v>
      </c>
      <c r="AY31" s="24">
        <f t="shared" si="5"/>
        <v>0</v>
      </c>
      <c r="AZ31" s="24">
        <f t="shared" si="5"/>
        <v>157.2339082438</v>
      </c>
      <c r="BA31" s="24">
        <f t="shared" si="5"/>
        <v>0</v>
      </c>
      <c r="BB31" s="24">
        <f t="shared" si="5"/>
        <v>0</v>
      </c>
      <c r="BC31" s="24">
        <f t="shared" si="5"/>
        <v>0</v>
      </c>
      <c r="BD31" s="24">
        <f t="shared" si="5"/>
        <v>0</v>
      </c>
      <c r="BE31" s="24">
        <f t="shared" si="5"/>
        <v>0</v>
      </c>
      <c r="BF31" s="24">
        <f t="shared" si="5"/>
        <v>2.7817009052</v>
      </c>
      <c r="BG31" s="24">
        <f t="shared" si="5"/>
        <v>3.809988540199999</v>
      </c>
      <c r="BH31" s="24">
        <f t="shared" si="5"/>
        <v>0.49926335483333345</v>
      </c>
      <c r="BI31" s="24">
        <f t="shared" si="5"/>
        <v>0</v>
      </c>
      <c r="BJ31" s="24">
        <f t="shared" si="5"/>
        <v>15.546576027099999</v>
      </c>
      <c r="BK31" s="24">
        <f t="shared" si="5"/>
        <v>911.5390117193607</v>
      </c>
    </row>
    <row r="32" spans="3:63" ht="15" customHeight="1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</row>
    <row r="33" spans="1:63" ht="15">
      <c r="A33" s="19" t="s">
        <v>31</v>
      </c>
      <c r="B33" s="5" t="s">
        <v>32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2"/>
    </row>
    <row r="34" spans="1:63" ht="15">
      <c r="A34" s="19"/>
      <c r="B34" s="7" t="s">
        <v>33</v>
      </c>
      <c r="C34" s="20">
        <v>0</v>
      </c>
      <c r="D34" s="21">
        <v>0</v>
      </c>
      <c r="E34" s="21">
        <v>0</v>
      </c>
      <c r="F34" s="21">
        <v>0</v>
      </c>
      <c r="G34" s="22">
        <v>0</v>
      </c>
      <c r="H34" s="20">
        <v>0</v>
      </c>
      <c r="I34" s="21">
        <v>0</v>
      </c>
      <c r="J34" s="21">
        <v>0</v>
      </c>
      <c r="K34" s="21">
        <v>0</v>
      </c>
      <c r="L34" s="22">
        <v>0</v>
      </c>
      <c r="M34" s="20">
        <v>0</v>
      </c>
      <c r="N34" s="21">
        <v>0</v>
      </c>
      <c r="O34" s="21">
        <v>0</v>
      </c>
      <c r="P34" s="21">
        <v>0</v>
      </c>
      <c r="Q34" s="22">
        <v>0</v>
      </c>
      <c r="R34" s="20">
        <v>0</v>
      </c>
      <c r="S34" s="21">
        <v>0</v>
      </c>
      <c r="T34" s="21">
        <v>0</v>
      </c>
      <c r="U34" s="21">
        <v>0</v>
      </c>
      <c r="V34" s="22">
        <v>0</v>
      </c>
      <c r="W34" s="20">
        <v>0</v>
      </c>
      <c r="X34" s="21">
        <v>0</v>
      </c>
      <c r="Y34" s="21">
        <v>0</v>
      </c>
      <c r="Z34" s="21">
        <v>0</v>
      </c>
      <c r="AA34" s="22">
        <v>0</v>
      </c>
      <c r="AB34" s="20">
        <v>0</v>
      </c>
      <c r="AC34" s="21">
        <v>0</v>
      </c>
      <c r="AD34" s="21">
        <v>0</v>
      </c>
      <c r="AE34" s="21">
        <v>0</v>
      </c>
      <c r="AF34" s="22">
        <v>0</v>
      </c>
      <c r="AG34" s="20">
        <v>0</v>
      </c>
      <c r="AH34" s="21">
        <v>0</v>
      </c>
      <c r="AI34" s="21">
        <v>0</v>
      </c>
      <c r="AJ34" s="21">
        <v>0</v>
      </c>
      <c r="AK34" s="22">
        <v>0</v>
      </c>
      <c r="AL34" s="20">
        <v>0</v>
      </c>
      <c r="AM34" s="21">
        <v>0</v>
      </c>
      <c r="AN34" s="21">
        <v>0</v>
      </c>
      <c r="AO34" s="21">
        <v>0</v>
      </c>
      <c r="AP34" s="22">
        <v>0</v>
      </c>
      <c r="AQ34" s="20">
        <v>0</v>
      </c>
      <c r="AR34" s="21">
        <v>0</v>
      </c>
      <c r="AS34" s="21">
        <v>0</v>
      </c>
      <c r="AT34" s="21">
        <v>0</v>
      </c>
      <c r="AU34" s="22">
        <v>0</v>
      </c>
      <c r="AV34" s="20">
        <v>0</v>
      </c>
      <c r="AW34" s="21">
        <v>0</v>
      </c>
      <c r="AX34" s="21">
        <v>0</v>
      </c>
      <c r="AY34" s="21">
        <v>0</v>
      </c>
      <c r="AZ34" s="22">
        <v>0</v>
      </c>
      <c r="BA34" s="20">
        <v>0</v>
      </c>
      <c r="BB34" s="21">
        <v>0</v>
      </c>
      <c r="BC34" s="21">
        <v>0</v>
      </c>
      <c r="BD34" s="21">
        <v>0</v>
      </c>
      <c r="BE34" s="22">
        <v>0</v>
      </c>
      <c r="BF34" s="20">
        <v>0</v>
      </c>
      <c r="BG34" s="21">
        <v>0</v>
      </c>
      <c r="BH34" s="21">
        <v>0</v>
      </c>
      <c r="BI34" s="21">
        <v>0</v>
      </c>
      <c r="BJ34" s="22">
        <v>0</v>
      </c>
      <c r="BK34" s="23">
        <v>0</v>
      </c>
    </row>
    <row r="35" spans="1:63" s="28" customFormat="1" ht="15">
      <c r="A35" s="19"/>
      <c r="B35" s="8" t="s">
        <v>34</v>
      </c>
      <c r="C35" s="24">
        <v>0</v>
      </c>
      <c r="D35" s="25">
        <v>0</v>
      </c>
      <c r="E35" s="25">
        <v>0</v>
      </c>
      <c r="F35" s="25">
        <v>0</v>
      </c>
      <c r="G35" s="26">
        <v>0</v>
      </c>
      <c r="H35" s="24">
        <v>0</v>
      </c>
      <c r="I35" s="25">
        <v>0</v>
      </c>
      <c r="J35" s="25">
        <v>0</v>
      </c>
      <c r="K35" s="25">
        <v>0</v>
      </c>
      <c r="L35" s="26">
        <v>0</v>
      </c>
      <c r="M35" s="24">
        <v>0</v>
      </c>
      <c r="N35" s="25">
        <v>0</v>
      </c>
      <c r="O35" s="25">
        <v>0</v>
      </c>
      <c r="P35" s="25">
        <v>0</v>
      </c>
      <c r="Q35" s="26">
        <v>0</v>
      </c>
      <c r="R35" s="24">
        <v>0</v>
      </c>
      <c r="S35" s="25">
        <v>0</v>
      </c>
      <c r="T35" s="25">
        <v>0</v>
      </c>
      <c r="U35" s="25">
        <v>0</v>
      </c>
      <c r="V35" s="26">
        <v>0</v>
      </c>
      <c r="W35" s="24">
        <v>0</v>
      </c>
      <c r="X35" s="25">
        <v>0</v>
      </c>
      <c r="Y35" s="25">
        <v>0</v>
      </c>
      <c r="Z35" s="25">
        <v>0</v>
      </c>
      <c r="AA35" s="26">
        <v>0</v>
      </c>
      <c r="AB35" s="24">
        <v>0</v>
      </c>
      <c r="AC35" s="25">
        <v>0</v>
      </c>
      <c r="AD35" s="25">
        <v>0</v>
      </c>
      <c r="AE35" s="25">
        <v>0</v>
      </c>
      <c r="AF35" s="26">
        <v>0</v>
      </c>
      <c r="AG35" s="24">
        <v>0</v>
      </c>
      <c r="AH35" s="25">
        <v>0</v>
      </c>
      <c r="AI35" s="25">
        <v>0</v>
      </c>
      <c r="AJ35" s="25">
        <v>0</v>
      </c>
      <c r="AK35" s="26">
        <v>0</v>
      </c>
      <c r="AL35" s="24">
        <v>0</v>
      </c>
      <c r="AM35" s="25">
        <v>0</v>
      </c>
      <c r="AN35" s="25">
        <v>0</v>
      </c>
      <c r="AO35" s="25">
        <v>0</v>
      </c>
      <c r="AP35" s="26">
        <v>0</v>
      </c>
      <c r="AQ35" s="24">
        <v>0</v>
      </c>
      <c r="AR35" s="25">
        <v>0</v>
      </c>
      <c r="AS35" s="25">
        <v>0</v>
      </c>
      <c r="AT35" s="25">
        <v>0</v>
      </c>
      <c r="AU35" s="26">
        <v>0</v>
      </c>
      <c r="AV35" s="24">
        <v>0</v>
      </c>
      <c r="AW35" s="25">
        <v>0</v>
      </c>
      <c r="AX35" s="25">
        <v>0</v>
      </c>
      <c r="AY35" s="25">
        <v>0</v>
      </c>
      <c r="AZ35" s="26">
        <v>0</v>
      </c>
      <c r="BA35" s="24">
        <v>0</v>
      </c>
      <c r="BB35" s="25">
        <v>0</v>
      </c>
      <c r="BC35" s="25">
        <v>0</v>
      </c>
      <c r="BD35" s="25">
        <v>0</v>
      </c>
      <c r="BE35" s="26">
        <v>0</v>
      </c>
      <c r="BF35" s="24">
        <v>0</v>
      </c>
      <c r="BG35" s="25">
        <v>0</v>
      </c>
      <c r="BH35" s="25">
        <v>0</v>
      </c>
      <c r="BI35" s="25">
        <v>0</v>
      </c>
      <c r="BJ35" s="26">
        <v>0</v>
      </c>
      <c r="BK35" s="27">
        <v>0</v>
      </c>
    </row>
    <row r="36" spans="1:63" ht="15">
      <c r="A36" s="19" t="s">
        <v>35</v>
      </c>
      <c r="B36" s="5" t="s">
        <v>36</v>
      </c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2"/>
    </row>
    <row r="37" spans="1:63" ht="15">
      <c r="A37" s="19"/>
      <c r="B37" s="7" t="s">
        <v>33</v>
      </c>
      <c r="C37" s="20">
        <v>0</v>
      </c>
      <c r="D37" s="21">
        <v>0</v>
      </c>
      <c r="E37" s="21">
        <v>0</v>
      </c>
      <c r="F37" s="21">
        <v>0</v>
      </c>
      <c r="G37" s="22">
        <v>0</v>
      </c>
      <c r="H37" s="20">
        <v>0</v>
      </c>
      <c r="I37" s="21">
        <v>0</v>
      </c>
      <c r="J37" s="21">
        <v>0</v>
      </c>
      <c r="K37" s="21">
        <v>0</v>
      </c>
      <c r="L37" s="22">
        <v>0</v>
      </c>
      <c r="M37" s="20">
        <v>0</v>
      </c>
      <c r="N37" s="21">
        <v>0</v>
      </c>
      <c r="O37" s="21">
        <v>0</v>
      </c>
      <c r="P37" s="21">
        <v>0</v>
      </c>
      <c r="Q37" s="22">
        <v>0</v>
      </c>
      <c r="R37" s="20">
        <v>0</v>
      </c>
      <c r="S37" s="21">
        <v>0</v>
      </c>
      <c r="T37" s="21">
        <v>0</v>
      </c>
      <c r="U37" s="21">
        <v>0</v>
      </c>
      <c r="V37" s="22">
        <v>0</v>
      </c>
      <c r="W37" s="20">
        <v>0</v>
      </c>
      <c r="X37" s="21">
        <v>0</v>
      </c>
      <c r="Y37" s="21">
        <v>0</v>
      </c>
      <c r="Z37" s="21">
        <v>0</v>
      </c>
      <c r="AA37" s="22">
        <v>0</v>
      </c>
      <c r="AB37" s="20">
        <v>0</v>
      </c>
      <c r="AC37" s="21">
        <v>0</v>
      </c>
      <c r="AD37" s="21">
        <v>0</v>
      </c>
      <c r="AE37" s="21">
        <v>0</v>
      </c>
      <c r="AF37" s="22">
        <v>0</v>
      </c>
      <c r="AG37" s="20">
        <v>0</v>
      </c>
      <c r="AH37" s="21">
        <v>0</v>
      </c>
      <c r="AI37" s="21">
        <v>0</v>
      </c>
      <c r="AJ37" s="21">
        <v>0</v>
      </c>
      <c r="AK37" s="22">
        <v>0</v>
      </c>
      <c r="AL37" s="20">
        <v>0</v>
      </c>
      <c r="AM37" s="21">
        <v>0</v>
      </c>
      <c r="AN37" s="21">
        <v>0</v>
      </c>
      <c r="AO37" s="21">
        <v>0</v>
      </c>
      <c r="AP37" s="22">
        <v>0</v>
      </c>
      <c r="AQ37" s="20">
        <v>0</v>
      </c>
      <c r="AR37" s="21">
        <v>0</v>
      </c>
      <c r="AS37" s="21">
        <v>0</v>
      </c>
      <c r="AT37" s="21">
        <v>0</v>
      </c>
      <c r="AU37" s="22">
        <v>0</v>
      </c>
      <c r="AV37" s="20">
        <v>0</v>
      </c>
      <c r="AW37" s="21">
        <v>0</v>
      </c>
      <c r="AX37" s="21">
        <v>0</v>
      </c>
      <c r="AY37" s="21">
        <v>0</v>
      </c>
      <c r="AZ37" s="22">
        <v>0</v>
      </c>
      <c r="BA37" s="20">
        <v>0</v>
      </c>
      <c r="BB37" s="21">
        <v>0</v>
      </c>
      <c r="BC37" s="21">
        <v>0</v>
      </c>
      <c r="BD37" s="21">
        <v>0</v>
      </c>
      <c r="BE37" s="22">
        <v>0</v>
      </c>
      <c r="BF37" s="20">
        <v>0</v>
      </c>
      <c r="BG37" s="21">
        <v>0</v>
      </c>
      <c r="BH37" s="21">
        <v>0</v>
      </c>
      <c r="BI37" s="21">
        <v>0</v>
      </c>
      <c r="BJ37" s="22">
        <v>0</v>
      </c>
      <c r="BK37" s="23">
        <v>0</v>
      </c>
    </row>
    <row r="38" spans="1:63" s="28" customFormat="1" ht="15">
      <c r="A38" s="19"/>
      <c r="B38" s="8" t="s">
        <v>37</v>
      </c>
      <c r="C38" s="24">
        <v>0</v>
      </c>
      <c r="D38" s="25">
        <v>0</v>
      </c>
      <c r="E38" s="25">
        <v>0</v>
      </c>
      <c r="F38" s="25">
        <v>0</v>
      </c>
      <c r="G38" s="26">
        <v>0</v>
      </c>
      <c r="H38" s="24">
        <v>0</v>
      </c>
      <c r="I38" s="25">
        <v>0</v>
      </c>
      <c r="J38" s="25">
        <v>0</v>
      </c>
      <c r="K38" s="25">
        <v>0</v>
      </c>
      <c r="L38" s="26">
        <v>0</v>
      </c>
      <c r="M38" s="24">
        <v>0</v>
      </c>
      <c r="N38" s="25">
        <v>0</v>
      </c>
      <c r="O38" s="25">
        <v>0</v>
      </c>
      <c r="P38" s="25">
        <v>0</v>
      </c>
      <c r="Q38" s="26">
        <v>0</v>
      </c>
      <c r="R38" s="24">
        <v>0</v>
      </c>
      <c r="S38" s="25">
        <v>0</v>
      </c>
      <c r="T38" s="25">
        <v>0</v>
      </c>
      <c r="U38" s="25">
        <v>0</v>
      </c>
      <c r="V38" s="26">
        <v>0</v>
      </c>
      <c r="W38" s="24">
        <v>0</v>
      </c>
      <c r="X38" s="25">
        <v>0</v>
      </c>
      <c r="Y38" s="25">
        <v>0</v>
      </c>
      <c r="Z38" s="25">
        <v>0</v>
      </c>
      <c r="AA38" s="26">
        <v>0</v>
      </c>
      <c r="AB38" s="24">
        <v>0</v>
      </c>
      <c r="AC38" s="25">
        <v>0</v>
      </c>
      <c r="AD38" s="25">
        <v>0</v>
      </c>
      <c r="AE38" s="25">
        <v>0</v>
      </c>
      <c r="AF38" s="26">
        <v>0</v>
      </c>
      <c r="AG38" s="24">
        <v>0</v>
      </c>
      <c r="AH38" s="25">
        <v>0</v>
      </c>
      <c r="AI38" s="25">
        <v>0</v>
      </c>
      <c r="AJ38" s="25">
        <v>0</v>
      </c>
      <c r="AK38" s="26">
        <v>0</v>
      </c>
      <c r="AL38" s="24">
        <v>0</v>
      </c>
      <c r="AM38" s="25">
        <v>0</v>
      </c>
      <c r="AN38" s="25">
        <v>0</v>
      </c>
      <c r="AO38" s="25">
        <v>0</v>
      </c>
      <c r="AP38" s="26">
        <v>0</v>
      </c>
      <c r="AQ38" s="24">
        <v>0</v>
      </c>
      <c r="AR38" s="25">
        <v>0</v>
      </c>
      <c r="AS38" s="25">
        <v>0</v>
      </c>
      <c r="AT38" s="25">
        <v>0</v>
      </c>
      <c r="AU38" s="26">
        <v>0</v>
      </c>
      <c r="AV38" s="24">
        <v>0</v>
      </c>
      <c r="AW38" s="25">
        <v>0</v>
      </c>
      <c r="AX38" s="25">
        <v>0</v>
      </c>
      <c r="AY38" s="25">
        <v>0</v>
      </c>
      <c r="AZ38" s="26">
        <v>0</v>
      </c>
      <c r="BA38" s="24">
        <v>0</v>
      </c>
      <c r="BB38" s="25">
        <v>0</v>
      </c>
      <c r="BC38" s="25">
        <v>0</v>
      </c>
      <c r="BD38" s="25">
        <v>0</v>
      </c>
      <c r="BE38" s="26">
        <v>0</v>
      </c>
      <c r="BF38" s="24">
        <v>0</v>
      </c>
      <c r="BG38" s="25">
        <v>0</v>
      </c>
      <c r="BH38" s="25">
        <v>0</v>
      </c>
      <c r="BI38" s="25">
        <v>0</v>
      </c>
      <c r="BJ38" s="26">
        <v>0</v>
      </c>
      <c r="BK38" s="27">
        <v>0</v>
      </c>
    </row>
    <row r="39" spans="1:63" s="28" customFormat="1" ht="15">
      <c r="A39" s="19" t="s">
        <v>16</v>
      </c>
      <c r="B39" s="12" t="s">
        <v>17</v>
      </c>
      <c r="C39" s="24"/>
      <c r="D39" s="25"/>
      <c r="E39" s="25"/>
      <c r="F39" s="25"/>
      <c r="G39" s="26"/>
      <c r="H39" s="24"/>
      <c r="I39" s="25"/>
      <c r="J39" s="25"/>
      <c r="K39" s="25"/>
      <c r="L39" s="26"/>
      <c r="M39" s="24"/>
      <c r="N39" s="25"/>
      <c r="O39" s="25"/>
      <c r="P39" s="25"/>
      <c r="Q39" s="26"/>
      <c r="R39" s="24"/>
      <c r="S39" s="25"/>
      <c r="T39" s="25"/>
      <c r="U39" s="25"/>
      <c r="V39" s="26"/>
      <c r="W39" s="24"/>
      <c r="X39" s="25"/>
      <c r="Y39" s="25"/>
      <c r="Z39" s="25"/>
      <c r="AA39" s="26"/>
      <c r="AB39" s="24"/>
      <c r="AC39" s="25"/>
      <c r="AD39" s="25"/>
      <c r="AE39" s="25"/>
      <c r="AF39" s="26"/>
      <c r="AG39" s="24"/>
      <c r="AH39" s="25"/>
      <c r="AI39" s="25"/>
      <c r="AJ39" s="25"/>
      <c r="AK39" s="26"/>
      <c r="AL39" s="24"/>
      <c r="AM39" s="25"/>
      <c r="AN39" s="25"/>
      <c r="AO39" s="25"/>
      <c r="AP39" s="26"/>
      <c r="AQ39" s="24"/>
      <c r="AR39" s="25"/>
      <c r="AS39" s="25"/>
      <c r="AT39" s="25"/>
      <c r="AU39" s="26"/>
      <c r="AV39" s="24"/>
      <c r="AW39" s="25"/>
      <c r="AX39" s="25"/>
      <c r="AY39" s="25"/>
      <c r="AZ39" s="26"/>
      <c r="BA39" s="24"/>
      <c r="BB39" s="25"/>
      <c r="BC39" s="25"/>
      <c r="BD39" s="25"/>
      <c r="BE39" s="26"/>
      <c r="BF39" s="24"/>
      <c r="BG39" s="25"/>
      <c r="BH39" s="25"/>
      <c r="BI39" s="25"/>
      <c r="BJ39" s="26"/>
      <c r="BK39" s="27"/>
    </row>
    <row r="40" spans="1:63" ht="15">
      <c r="A40" s="19"/>
      <c r="B40" s="52" t="s">
        <v>107</v>
      </c>
      <c r="C40" s="20">
        <v>0</v>
      </c>
      <c r="D40" s="21">
        <v>6.386780119966667</v>
      </c>
      <c r="E40" s="21">
        <v>0</v>
      </c>
      <c r="F40" s="21">
        <v>0</v>
      </c>
      <c r="G40" s="22">
        <v>0</v>
      </c>
      <c r="H40" s="20">
        <v>30.79921715933333</v>
      </c>
      <c r="I40" s="21">
        <v>3151.0702472329012</v>
      </c>
      <c r="J40" s="21">
        <v>9.052905919533332</v>
      </c>
      <c r="K40" s="21">
        <v>0</v>
      </c>
      <c r="L40" s="22">
        <v>554.1052930493664</v>
      </c>
      <c r="M40" s="20">
        <v>0</v>
      </c>
      <c r="N40" s="21">
        <v>0</v>
      </c>
      <c r="O40" s="21">
        <v>0</v>
      </c>
      <c r="P40" s="21">
        <v>0</v>
      </c>
      <c r="Q40" s="22">
        <v>0</v>
      </c>
      <c r="R40" s="20">
        <v>13.521925203166669</v>
      </c>
      <c r="S40" s="21">
        <v>42.448915751133335</v>
      </c>
      <c r="T40" s="21">
        <v>13.332656610133334</v>
      </c>
      <c r="U40" s="21">
        <v>0</v>
      </c>
      <c r="V40" s="22">
        <v>43.73369178196665</v>
      </c>
      <c r="W40" s="20">
        <v>0</v>
      </c>
      <c r="X40" s="21">
        <v>0</v>
      </c>
      <c r="Y40" s="21">
        <v>0</v>
      </c>
      <c r="Z40" s="21">
        <v>0</v>
      </c>
      <c r="AA40" s="22">
        <v>0</v>
      </c>
      <c r="AB40" s="20">
        <v>0</v>
      </c>
      <c r="AC40" s="21">
        <v>0</v>
      </c>
      <c r="AD40" s="21">
        <v>0</v>
      </c>
      <c r="AE40" s="21">
        <v>0</v>
      </c>
      <c r="AF40" s="22">
        <v>0</v>
      </c>
      <c r="AG40" s="20">
        <v>0</v>
      </c>
      <c r="AH40" s="21">
        <v>0</v>
      </c>
      <c r="AI40" s="21">
        <v>0</v>
      </c>
      <c r="AJ40" s="21">
        <v>0</v>
      </c>
      <c r="AK40" s="22">
        <v>0</v>
      </c>
      <c r="AL40" s="20">
        <v>0</v>
      </c>
      <c r="AM40" s="21">
        <v>0</v>
      </c>
      <c r="AN40" s="21">
        <v>0</v>
      </c>
      <c r="AO40" s="21">
        <v>0</v>
      </c>
      <c r="AP40" s="22">
        <v>0</v>
      </c>
      <c r="AQ40" s="20">
        <v>0</v>
      </c>
      <c r="AR40" s="21">
        <v>0</v>
      </c>
      <c r="AS40" s="21">
        <v>0</v>
      </c>
      <c r="AT40" s="21">
        <v>0</v>
      </c>
      <c r="AU40" s="22">
        <v>0</v>
      </c>
      <c r="AV40" s="20">
        <v>52.14197765930001</v>
      </c>
      <c r="AW40" s="21">
        <v>642.8318628930581</v>
      </c>
      <c r="AX40" s="21">
        <v>1.1001392905</v>
      </c>
      <c r="AY40" s="21">
        <v>0</v>
      </c>
      <c r="AZ40" s="22">
        <v>675.2918485788666</v>
      </c>
      <c r="BA40" s="20">
        <v>0</v>
      </c>
      <c r="BB40" s="21">
        <v>0</v>
      </c>
      <c r="BC40" s="21">
        <v>0</v>
      </c>
      <c r="BD40" s="21">
        <v>0</v>
      </c>
      <c r="BE40" s="22">
        <v>0</v>
      </c>
      <c r="BF40" s="20">
        <v>14.400318055033333</v>
      </c>
      <c r="BG40" s="21">
        <v>17.9678458013</v>
      </c>
      <c r="BH40" s="21">
        <v>6.326667436733333</v>
      </c>
      <c r="BI40" s="21">
        <v>0</v>
      </c>
      <c r="BJ40" s="22">
        <v>56.5115673244</v>
      </c>
      <c r="BK40" s="23">
        <f aca="true" t="shared" si="6" ref="BK40:BK46">SUM(C40:BJ40)</f>
        <v>5331.023859866693</v>
      </c>
    </row>
    <row r="41" spans="1:63" ht="15">
      <c r="A41" s="19"/>
      <c r="B41" s="52" t="s">
        <v>181</v>
      </c>
      <c r="C41" s="20">
        <v>0</v>
      </c>
      <c r="D41" s="21">
        <v>24.89492958573333</v>
      </c>
      <c r="E41" s="21">
        <v>0</v>
      </c>
      <c r="F41" s="21">
        <v>0</v>
      </c>
      <c r="G41" s="22">
        <v>0</v>
      </c>
      <c r="H41" s="20">
        <v>2.244693763466667</v>
      </c>
      <c r="I41" s="21">
        <v>9.745331517766667</v>
      </c>
      <c r="J41" s="21">
        <v>2.5554447892333325</v>
      </c>
      <c r="K41" s="21">
        <v>0</v>
      </c>
      <c r="L41" s="22">
        <v>9.02822326106667</v>
      </c>
      <c r="M41" s="20">
        <v>0</v>
      </c>
      <c r="N41" s="21">
        <v>0</v>
      </c>
      <c r="O41" s="21">
        <v>0</v>
      </c>
      <c r="P41" s="21">
        <v>0</v>
      </c>
      <c r="Q41" s="22">
        <v>0</v>
      </c>
      <c r="R41" s="20">
        <v>1.106595777</v>
      </c>
      <c r="S41" s="21">
        <v>0.18671217783333333</v>
      </c>
      <c r="T41" s="21">
        <v>0</v>
      </c>
      <c r="U41" s="21">
        <v>0</v>
      </c>
      <c r="V41" s="22">
        <v>0.7144532218</v>
      </c>
      <c r="W41" s="20">
        <v>0</v>
      </c>
      <c r="X41" s="21">
        <v>0</v>
      </c>
      <c r="Y41" s="21">
        <v>0</v>
      </c>
      <c r="Z41" s="21">
        <v>0</v>
      </c>
      <c r="AA41" s="22">
        <v>0</v>
      </c>
      <c r="AB41" s="20">
        <v>0</v>
      </c>
      <c r="AC41" s="21">
        <v>0</v>
      </c>
      <c r="AD41" s="21">
        <v>0</v>
      </c>
      <c r="AE41" s="21">
        <v>0</v>
      </c>
      <c r="AF41" s="22">
        <v>0</v>
      </c>
      <c r="AG41" s="20">
        <v>0</v>
      </c>
      <c r="AH41" s="21">
        <v>0</v>
      </c>
      <c r="AI41" s="21">
        <v>0</v>
      </c>
      <c r="AJ41" s="21">
        <v>0</v>
      </c>
      <c r="AK41" s="22">
        <v>0</v>
      </c>
      <c r="AL41" s="20">
        <v>0</v>
      </c>
      <c r="AM41" s="21">
        <v>0</v>
      </c>
      <c r="AN41" s="21">
        <v>0</v>
      </c>
      <c r="AO41" s="21">
        <v>0</v>
      </c>
      <c r="AP41" s="22">
        <v>0</v>
      </c>
      <c r="AQ41" s="20">
        <v>0</v>
      </c>
      <c r="AR41" s="21">
        <v>0</v>
      </c>
      <c r="AS41" s="21">
        <v>0</v>
      </c>
      <c r="AT41" s="21">
        <v>0</v>
      </c>
      <c r="AU41" s="22">
        <v>0</v>
      </c>
      <c r="AV41" s="20">
        <v>10.4969605555</v>
      </c>
      <c r="AW41" s="21">
        <v>11.87981383494008</v>
      </c>
      <c r="AX41" s="21">
        <v>4.000000000000001E-09</v>
      </c>
      <c r="AY41" s="21">
        <v>0</v>
      </c>
      <c r="AZ41" s="22">
        <v>43.46653391683334</v>
      </c>
      <c r="BA41" s="20">
        <v>0</v>
      </c>
      <c r="BB41" s="21">
        <v>0</v>
      </c>
      <c r="BC41" s="21">
        <v>0</v>
      </c>
      <c r="BD41" s="21">
        <v>0</v>
      </c>
      <c r="BE41" s="22">
        <v>0</v>
      </c>
      <c r="BF41" s="20">
        <v>2.8008768058333335</v>
      </c>
      <c r="BG41" s="21">
        <v>1.3271202135</v>
      </c>
      <c r="BH41" s="21">
        <v>0</v>
      </c>
      <c r="BI41" s="21">
        <v>0</v>
      </c>
      <c r="BJ41" s="22">
        <v>4.2927184467</v>
      </c>
      <c r="BK41" s="23">
        <f aca="true" t="shared" si="7" ref="BK41">SUM(C41:BJ41)</f>
        <v>124.74040787120677</v>
      </c>
    </row>
    <row r="42" spans="1:63" ht="15">
      <c r="A42" s="19"/>
      <c r="B42" s="52" t="s">
        <v>158</v>
      </c>
      <c r="C42" s="20">
        <v>0</v>
      </c>
      <c r="D42" s="21">
        <v>1.0681716022333332</v>
      </c>
      <c r="E42" s="21">
        <v>0</v>
      </c>
      <c r="F42" s="21">
        <v>0</v>
      </c>
      <c r="G42" s="22">
        <v>0</v>
      </c>
      <c r="H42" s="20">
        <v>57.02617198903334</v>
      </c>
      <c r="I42" s="21">
        <v>1836.690903785467</v>
      </c>
      <c r="J42" s="21">
        <v>0</v>
      </c>
      <c r="K42" s="21">
        <v>0</v>
      </c>
      <c r="L42" s="22">
        <v>453.5448695452</v>
      </c>
      <c r="M42" s="20">
        <v>0</v>
      </c>
      <c r="N42" s="21">
        <v>0</v>
      </c>
      <c r="O42" s="21">
        <v>0</v>
      </c>
      <c r="P42" s="21">
        <v>0</v>
      </c>
      <c r="Q42" s="22">
        <v>0</v>
      </c>
      <c r="R42" s="20">
        <v>0.4071729907333333</v>
      </c>
      <c r="S42" s="21">
        <v>15.67345511246667</v>
      </c>
      <c r="T42" s="21">
        <v>2.1032009495000006</v>
      </c>
      <c r="U42" s="21">
        <v>0</v>
      </c>
      <c r="V42" s="22">
        <v>25.472943088100006</v>
      </c>
      <c r="W42" s="20">
        <v>0</v>
      </c>
      <c r="X42" s="21">
        <v>0</v>
      </c>
      <c r="Y42" s="21">
        <v>0</v>
      </c>
      <c r="Z42" s="21">
        <v>0</v>
      </c>
      <c r="AA42" s="22">
        <v>0</v>
      </c>
      <c r="AB42" s="20">
        <v>0</v>
      </c>
      <c r="AC42" s="21">
        <v>0</v>
      </c>
      <c r="AD42" s="21">
        <v>0</v>
      </c>
      <c r="AE42" s="21">
        <v>0</v>
      </c>
      <c r="AF42" s="22">
        <v>0</v>
      </c>
      <c r="AG42" s="20">
        <v>0</v>
      </c>
      <c r="AH42" s="21">
        <v>0</v>
      </c>
      <c r="AI42" s="21">
        <v>0</v>
      </c>
      <c r="AJ42" s="21">
        <v>0</v>
      </c>
      <c r="AK42" s="22">
        <v>0</v>
      </c>
      <c r="AL42" s="20">
        <v>0</v>
      </c>
      <c r="AM42" s="21">
        <v>0</v>
      </c>
      <c r="AN42" s="21">
        <v>0</v>
      </c>
      <c r="AO42" s="21">
        <v>0</v>
      </c>
      <c r="AP42" s="22">
        <v>0</v>
      </c>
      <c r="AQ42" s="20">
        <v>0</v>
      </c>
      <c r="AR42" s="21">
        <v>0</v>
      </c>
      <c r="AS42" s="21">
        <v>0</v>
      </c>
      <c r="AT42" s="21">
        <v>0</v>
      </c>
      <c r="AU42" s="22">
        <v>0</v>
      </c>
      <c r="AV42" s="20">
        <v>0.9954929218</v>
      </c>
      <c r="AW42" s="21">
        <v>180.1601009923024</v>
      </c>
      <c r="AX42" s="21">
        <v>0</v>
      </c>
      <c r="AY42" s="21">
        <v>0</v>
      </c>
      <c r="AZ42" s="22">
        <v>258.55891198129996</v>
      </c>
      <c r="BA42" s="20">
        <v>0</v>
      </c>
      <c r="BB42" s="21">
        <v>0</v>
      </c>
      <c r="BC42" s="21">
        <v>0</v>
      </c>
      <c r="BD42" s="21">
        <v>0</v>
      </c>
      <c r="BE42" s="22">
        <v>0</v>
      </c>
      <c r="BF42" s="20">
        <v>1.1046065644000003</v>
      </c>
      <c r="BG42" s="21">
        <v>12.465350753833333</v>
      </c>
      <c r="BH42" s="21">
        <v>0</v>
      </c>
      <c r="BI42" s="21">
        <v>0</v>
      </c>
      <c r="BJ42" s="22">
        <v>31.263572390333334</v>
      </c>
      <c r="BK42" s="23">
        <f t="shared" si="6"/>
        <v>2876.5349246667024</v>
      </c>
    </row>
    <row r="43" spans="1:63" ht="15">
      <c r="A43" s="19"/>
      <c r="B43" s="52" t="s">
        <v>182</v>
      </c>
      <c r="C43" s="20">
        <v>0</v>
      </c>
      <c r="D43" s="21">
        <v>10.3388084928</v>
      </c>
      <c r="E43" s="21">
        <v>0</v>
      </c>
      <c r="F43" s="21">
        <v>0</v>
      </c>
      <c r="G43" s="22">
        <v>0</v>
      </c>
      <c r="H43" s="20">
        <v>32.40838865680001</v>
      </c>
      <c r="I43" s="21">
        <v>1337.6615226594663</v>
      </c>
      <c r="J43" s="21">
        <v>210.38689740216668</v>
      </c>
      <c r="K43" s="21">
        <v>0</v>
      </c>
      <c r="L43" s="22">
        <v>225.61386624263335</v>
      </c>
      <c r="M43" s="20">
        <v>0</v>
      </c>
      <c r="N43" s="21">
        <v>0</v>
      </c>
      <c r="O43" s="21">
        <v>0</v>
      </c>
      <c r="P43" s="21">
        <v>0</v>
      </c>
      <c r="Q43" s="22">
        <v>0</v>
      </c>
      <c r="R43" s="20">
        <v>20.3452637929</v>
      </c>
      <c r="S43" s="21">
        <v>145.55095304286667</v>
      </c>
      <c r="T43" s="21">
        <v>106.05699240276668</v>
      </c>
      <c r="U43" s="21">
        <v>0</v>
      </c>
      <c r="V43" s="22">
        <v>75.39619832496666</v>
      </c>
      <c r="W43" s="20">
        <v>0</v>
      </c>
      <c r="X43" s="21">
        <v>0</v>
      </c>
      <c r="Y43" s="21">
        <v>0</v>
      </c>
      <c r="Z43" s="21">
        <v>0</v>
      </c>
      <c r="AA43" s="22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0">
        <v>0</v>
      </c>
      <c r="AH43" s="21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1">
        <v>0</v>
      </c>
      <c r="AP43" s="22">
        <v>0</v>
      </c>
      <c r="AQ43" s="20">
        <v>0</v>
      </c>
      <c r="AR43" s="21">
        <v>0</v>
      </c>
      <c r="AS43" s="21">
        <v>0</v>
      </c>
      <c r="AT43" s="21">
        <v>0</v>
      </c>
      <c r="AU43" s="22">
        <v>0</v>
      </c>
      <c r="AV43" s="20">
        <v>130.38344215163337</v>
      </c>
      <c r="AW43" s="21">
        <v>1536.4214509517822</v>
      </c>
      <c r="AX43" s="21">
        <v>16.115880498499997</v>
      </c>
      <c r="AY43" s="21">
        <v>0</v>
      </c>
      <c r="AZ43" s="22">
        <v>939.8040350403</v>
      </c>
      <c r="BA43" s="20">
        <v>0</v>
      </c>
      <c r="BB43" s="21">
        <v>0</v>
      </c>
      <c r="BC43" s="21">
        <v>0</v>
      </c>
      <c r="BD43" s="21">
        <v>0</v>
      </c>
      <c r="BE43" s="22">
        <v>0</v>
      </c>
      <c r="BF43" s="20">
        <v>98.2280662745667</v>
      </c>
      <c r="BG43" s="21">
        <v>246.76688604743333</v>
      </c>
      <c r="BH43" s="21">
        <v>73.9101998068</v>
      </c>
      <c r="BI43" s="21">
        <v>0</v>
      </c>
      <c r="BJ43" s="22">
        <v>313.3275954994666</v>
      </c>
      <c r="BK43" s="23">
        <f t="shared" si="6"/>
        <v>5518.7164472878485</v>
      </c>
    </row>
    <row r="44" spans="1:63" ht="15">
      <c r="A44" s="19"/>
      <c r="B44" s="52" t="s">
        <v>108</v>
      </c>
      <c r="C44" s="20">
        <v>0</v>
      </c>
      <c r="D44" s="21">
        <v>188.7605684027666</v>
      </c>
      <c r="E44" s="21">
        <v>0</v>
      </c>
      <c r="F44" s="21">
        <v>0</v>
      </c>
      <c r="G44" s="22">
        <v>0</v>
      </c>
      <c r="H44" s="20">
        <v>60.42671547266665</v>
      </c>
      <c r="I44" s="21">
        <v>5577.537032960802</v>
      </c>
      <c r="J44" s="21">
        <v>27.40417346776667</v>
      </c>
      <c r="K44" s="21">
        <v>0</v>
      </c>
      <c r="L44" s="22">
        <v>711.426492862867</v>
      </c>
      <c r="M44" s="20">
        <v>0</v>
      </c>
      <c r="N44" s="21">
        <v>0</v>
      </c>
      <c r="O44" s="21">
        <v>0</v>
      </c>
      <c r="P44" s="21">
        <v>0</v>
      </c>
      <c r="Q44" s="22">
        <v>0</v>
      </c>
      <c r="R44" s="20">
        <v>6.5087537910333335</v>
      </c>
      <c r="S44" s="21">
        <v>296.2313268154</v>
      </c>
      <c r="T44" s="21">
        <v>0.06273241916666669</v>
      </c>
      <c r="U44" s="21">
        <v>0</v>
      </c>
      <c r="V44" s="22">
        <v>56.31872907133335</v>
      </c>
      <c r="W44" s="20">
        <v>0</v>
      </c>
      <c r="X44" s="21">
        <v>0</v>
      </c>
      <c r="Y44" s="21">
        <v>0</v>
      </c>
      <c r="Z44" s="21">
        <v>0</v>
      </c>
      <c r="AA44" s="22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0">
        <v>0</v>
      </c>
      <c r="AH44" s="21">
        <v>0</v>
      </c>
      <c r="AI44" s="21">
        <v>0</v>
      </c>
      <c r="AJ44" s="21">
        <v>0</v>
      </c>
      <c r="AK44" s="22">
        <v>0</v>
      </c>
      <c r="AL44" s="20">
        <v>0</v>
      </c>
      <c r="AM44" s="21">
        <v>0</v>
      </c>
      <c r="AN44" s="21">
        <v>0</v>
      </c>
      <c r="AO44" s="21">
        <v>0</v>
      </c>
      <c r="AP44" s="22">
        <v>0</v>
      </c>
      <c r="AQ44" s="20">
        <v>0</v>
      </c>
      <c r="AR44" s="21">
        <v>0</v>
      </c>
      <c r="AS44" s="21">
        <v>0</v>
      </c>
      <c r="AT44" s="21">
        <v>0</v>
      </c>
      <c r="AU44" s="22">
        <v>0</v>
      </c>
      <c r="AV44" s="20">
        <v>35.040519841</v>
      </c>
      <c r="AW44" s="21">
        <v>338.405563061006</v>
      </c>
      <c r="AX44" s="21">
        <v>0</v>
      </c>
      <c r="AY44" s="21">
        <v>0</v>
      </c>
      <c r="AZ44" s="22">
        <v>419.8647694712334</v>
      </c>
      <c r="BA44" s="20">
        <v>0</v>
      </c>
      <c r="BB44" s="21">
        <v>0</v>
      </c>
      <c r="BC44" s="21">
        <v>0</v>
      </c>
      <c r="BD44" s="21">
        <v>0</v>
      </c>
      <c r="BE44" s="22">
        <v>0</v>
      </c>
      <c r="BF44" s="20">
        <v>14.671795222433332</v>
      </c>
      <c r="BG44" s="21">
        <v>25.2395799183</v>
      </c>
      <c r="BH44" s="21">
        <v>1.8181131724999997</v>
      </c>
      <c r="BI44" s="21">
        <v>0</v>
      </c>
      <c r="BJ44" s="22">
        <v>45.43736041013333</v>
      </c>
      <c r="BK44" s="23">
        <f t="shared" si="6"/>
        <v>7805.154226360407</v>
      </c>
    </row>
    <row r="45" spans="1:63" ht="15">
      <c r="A45" s="19"/>
      <c r="B45" s="7" t="s">
        <v>109</v>
      </c>
      <c r="C45" s="20">
        <v>0</v>
      </c>
      <c r="D45" s="21">
        <v>0.9301809913333334</v>
      </c>
      <c r="E45" s="21">
        <v>0</v>
      </c>
      <c r="F45" s="21">
        <v>0</v>
      </c>
      <c r="G45" s="22">
        <v>0</v>
      </c>
      <c r="H45" s="20">
        <v>13.792917425966666</v>
      </c>
      <c r="I45" s="21">
        <v>12.126880489833333</v>
      </c>
      <c r="J45" s="21">
        <v>0</v>
      </c>
      <c r="K45" s="21">
        <v>0</v>
      </c>
      <c r="L45" s="22">
        <v>29.842594542966673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5.5559565760666665</v>
      </c>
      <c r="S45" s="21">
        <v>3.3740362631000007</v>
      </c>
      <c r="T45" s="21">
        <v>0</v>
      </c>
      <c r="U45" s="21">
        <v>0</v>
      </c>
      <c r="V45" s="22">
        <v>5.015137104500001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0</v>
      </c>
      <c r="AC45" s="21">
        <v>0</v>
      </c>
      <c r="AD45" s="21">
        <v>0</v>
      </c>
      <c r="AE45" s="21">
        <v>0</v>
      </c>
      <c r="AF45" s="22">
        <v>0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</v>
      </c>
      <c r="AM45" s="21">
        <v>0</v>
      </c>
      <c r="AN45" s="21">
        <v>0</v>
      </c>
      <c r="AO45" s="21">
        <v>0</v>
      </c>
      <c r="AP45" s="22">
        <v>0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21.899244655900002</v>
      </c>
      <c r="AW45" s="21">
        <v>69.33104534093219</v>
      </c>
      <c r="AX45" s="21">
        <v>1.086556744833333</v>
      </c>
      <c r="AY45" s="21">
        <v>0</v>
      </c>
      <c r="AZ45" s="22">
        <v>85.09476859570002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7.624789810600001</v>
      </c>
      <c r="BG45" s="21">
        <v>8.899370511666667</v>
      </c>
      <c r="BH45" s="21">
        <v>0</v>
      </c>
      <c r="BI45" s="21">
        <v>0</v>
      </c>
      <c r="BJ45" s="22">
        <v>21.967269267166667</v>
      </c>
      <c r="BK45" s="23">
        <f t="shared" si="6"/>
        <v>286.54074832056557</v>
      </c>
    </row>
    <row r="46" spans="1:63" ht="15">
      <c r="A46" s="19"/>
      <c r="B46" s="7" t="s">
        <v>140</v>
      </c>
      <c r="C46" s="20">
        <v>0</v>
      </c>
      <c r="D46" s="21">
        <v>275.96911208420005</v>
      </c>
      <c r="E46" s="21">
        <v>0</v>
      </c>
      <c r="F46" s="21">
        <v>0</v>
      </c>
      <c r="G46" s="22">
        <v>0</v>
      </c>
      <c r="H46" s="20">
        <v>24.681273519900007</v>
      </c>
      <c r="I46" s="21">
        <v>1138.4021254170998</v>
      </c>
      <c r="J46" s="21">
        <v>40.210248706033326</v>
      </c>
      <c r="K46" s="21">
        <v>0</v>
      </c>
      <c r="L46" s="22">
        <v>103.23795028469996</v>
      </c>
      <c r="M46" s="20">
        <v>0</v>
      </c>
      <c r="N46" s="21">
        <v>0</v>
      </c>
      <c r="O46" s="21">
        <v>0</v>
      </c>
      <c r="P46" s="21">
        <v>0</v>
      </c>
      <c r="Q46" s="22">
        <v>0</v>
      </c>
      <c r="R46" s="20">
        <v>10.000611188566669</v>
      </c>
      <c r="S46" s="21">
        <v>179.8478644093667</v>
      </c>
      <c r="T46" s="21">
        <v>24.57772933666667</v>
      </c>
      <c r="U46" s="21">
        <v>0</v>
      </c>
      <c r="V46" s="22">
        <v>20.678016229466664</v>
      </c>
      <c r="W46" s="20">
        <v>0</v>
      </c>
      <c r="X46" s="21">
        <v>0</v>
      </c>
      <c r="Y46" s="21">
        <v>0</v>
      </c>
      <c r="Z46" s="21">
        <v>0</v>
      </c>
      <c r="AA46" s="22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0">
        <v>0</v>
      </c>
      <c r="AH46" s="21">
        <v>0</v>
      </c>
      <c r="AI46" s="21">
        <v>0</v>
      </c>
      <c r="AJ46" s="21">
        <v>0</v>
      </c>
      <c r="AK46" s="22">
        <v>0</v>
      </c>
      <c r="AL46" s="20">
        <v>0</v>
      </c>
      <c r="AM46" s="21">
        <v>0</v>
      </c>
      <c r="AN46" s="21">
        <v>0</v>
      </c>
      <c r="AO46" s="21">
        <v>0</v>
      </c>
      <c r="AP46" s="22">
        <v>0</v>
      </c>
      <c r="AQ46" s="20">
        <v>0</v>
      </c>
      <c r="AR46" s="21">
        <v>0</v>
      </c>
      <c r="AS46" s="21">
        <v>0</v>
      </c>
      <c r="AT46" s="21">
        <v>0</v>
      </c>
      <c r="AU46" s="22">
        <v>0</v>
      </c>
      <c r="AV46" s="20">
        <v>31.06790840273334</v>
      </c>
      <c r="AW46" s="21">
        <v>257.6976821075724</v>
      </c>
      <c r="AX46" s="21">
        <v>1.0137471351000003</v>
      </c>
      <c r="AY46" s="21">
        <v>0</v>
      </c>
      <c r="AZ46" s="22">
        <v>184.26431903959997</v>
      </c>
      <c r="BA46" s="20">
        <v>0</v>
      </c>
      <c r="BB46" s="21">
        <v>0</v>
      </c>
      <c r="BC46" s="21">
        <v>0</v>
      </c>
      <c r="BD46" s="21">
        <v>0</v>
      </c>
      <c r="BE46" s="22">
        <v>0</v>
      </c>
      <c r="BF46" s="20">
        <v>17.663445160833337</v>
      </c>
      <c r="BG46" s="21">
        <v>35.894475043566665</v>
      </c>
      <c r="BH46" s="21">
        <v>0.7206253493666668</v>
      </c>
      <c r="BI46" s="21">
        <v>0</v>
      </c>
      <c r="BJ46" s="22">
        <v>135.62992404319994</v>
      </c>
      <c r="BK46" s="23">
        <f t="shared" si="6"/>
        <v>2481.5570574579724</v>
      </c>
    </row>
    <row r="47" spans="1:63" ht="15">
      <c r="A47" s="19"/>
      <c r="B47" s="7" t="s">
        <v>110</v>
      </c>
      <c r="C47" s="20">
        <v>0</v>
      </c>
      <c r="D47" s="21">
        <v>239.7849885319667</v>
      </c>
      <c r="E47" s="21">
        <v>0</v>
      </c>
      <c r="F47" s="21">
        <v>0</v>
      </c>
      <c r="G47" s="22">
        <v>0</v>
      </c>
      <c r="H47" s="20">
        <v>53.802838648366645</v>
      </c>
      <c r="I47" s="21">
        <v>3662.176494366366</v>
      </c>
      <c r="J47" s="21">
        <v>372.4647190280001</v>
      </c>
      <c r="K47" s="21">
        <v>0</v>
      </c>
      <c r="L47" s="22">
        <v>187.91396156773337</v>
      </c>
      <c r="M47" s="20">
        <v>0</v>
      </c>
      <c r="N47" s="21">
        <v>0</v>
      </c>
      <c r="O47" s="21">
        <v>0</v>
      </c>
      <c r="P47" s="21">
        <v>0</v>
      </c>
      <c r="Q47" s="22">
        <v>0</v>
      </c>
      <c r="R47" s="20">
        <v>35.11712959289999</v>
      </c>
      <c r="S47" s="21">
        <v>79.72691230566664</v>
      </c>
      <c r="T47" s="21">
        <v>74.92996594753333</v>
      </c>
      <c r="U47" s="21">
        <v>0</v>
      </c>
      <c r="V47" s="22">
        <v>63.21104590873335</v>
      </c>
      <c r="W47" s="20">
        <v>0</v>
      </c>
      <c r="X47" s="21">
        <v>0</v>
      </c>
      <c r="Y47" s="21">
        <v>0</v>
      </c>
      <c r="Z47" s="21">
        <v>0</v>
      </c>
      <c r="AA47" s="22">
        <v>0</v>
      </c>
      <c r="AB47" s="20">
        <v>0</v>
      </c>
      <c r="AC47" s="21">
        <v>0</v>
      </c>
      <c r="AD47" s="21">
        <v>0</v>
      </c>
      <c r="AE47" s="21">
        <v>0</v>
      </c>
      <c r="AF47" s="22">
        <v>0</v>
      </c>
      <c r="AG47" s="20">
        <v>0</v>
      </c>
      <c r="AH47" s="21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1">
        <v>0</v>
      </c>
      <c r="AP47" s="22">
        <v>0</v>
      </c>
      <c r="AQ47" s="20">
        <v>0</v>
      </c>
      <c r="AR47" s="21">
        <v>0</v>
      </c>
      <c r="AS47" s="21">
        <v>0</v>
      </c>
      <c r="AT47" s="21">
        <v>0</v>
      </c>
      <c r="AU47" s="22">
        <v>0</v>
      </c>
      <c r="AV47" s="20">
        <v>247.92590327809998</v>
      </c>
      <c r="AW47" s="21">
        <v>847.0574545060048</v>
      </c>
      <c r="AX47" s="21">
        <v>3.6380213803000006</v>
      </c>
      <c r="AY47" s="21">
        <v>0</v>
      </c>
      <c r="AZ47" s="22">
        <v>734.4903170711669</v>
      </c>
      <c r="BA47" s="20">
        <v>0</v>
      </c>
      <c r="BB47" s="21">
        <v>0</v>
      </c>
      <c r="BC47" s="21">
        <v>0</v>
      </c>
      <c r="BD47" s="21">
        <v>0</v>
      </c>
      <c r="BE47" s="22">
        <v>0</v>
      </c>
      <c r="BF47" s="20">
        <v>231.49762101826664</v>
      </c>
      <c r="BG47" s="21">
        <v>170.69340415776668</v>
      </c>
      <c r="BH47" s="21">
        <v>17.0706187955</v>
      </c>
      <c r="BI47" s="21">
        <v>0</v>
      </c>
      <c r="BJ47" s="22">
        <v>284.73598892229984</v>
      </c>
      <c r="BK47" s="23">
        <f aca="true" t="shared" si="8" ref="BK47:BK49">SUM(C47:BJ47)</f>
        <v>7306.237385026672</v>
      </c>
    </row>
    <row r="48" spans="1:63" ht="15">
      <c r="A48" s="19"/>
      <c r="B48" s="7" t="s">
        <v>111</v>
      </c>
      <c r="C48" s="20">
        <v>0</v>
      </c>
      <c r="D48" s="21">
        <v>251.23961905999994</v>
      </c>
      <c r="E48" s="21">
        <v>0</v>
      </c>
      <c r="F48" s="21">
        <v>0</v>
      </c>
      <c r="G48" s="22">
        <v>0</v>
      </c>
      <c r="H48" s="20">
        <v>35.66676472053334</v>
      </c>
      <c r="I48" s="21">
        <v>4855.109974596667</v>
      </c>
      <c r="J48" s="21">
        <v>1343.366784855167</v>
      </c>
      <c r="K48" s="21">
        <v>0</v>
      </c>
      <c r="L48" s="22">
        <v>1559.7397671680667</v>
      </c>
      <c r="M48" s="20">
        <v>0</v>
      </c>
      <c r="N48" s="21">
        <v>0</v>
      </c>
      <c r="O48" s="21">
        <v>0</v>
      </c>
      <c r="P48" s="21">
        <v>0</v>
      </c>
      <c r="Q48" s="22">
        <v>0</v>
      </c>
      <c r="R48" s="20">
        <v>20.041621376633337</v>
      </c>
      <c r="S48" s="21">
        <v>383.5333060994001</v>
      </c>
      <c r="T48" s="21">
        <v>60.66300025320001</v>
      </c>
      <c r="U48" s="21">
        <v>0</v>
      </c>
      <c r="V48" s="22">
        <v>67.46995557566666</v>
      </c>
      <c r="W48" s="20">
        <v>0</v>
      </c>
      <c r="X48" s="21">
        <v>0</v>
      </c>
      <c r="Y48" s="21">
        <v>0</v>
      </c>
      <c r="Z48" s="21">
        <v>0</v>
      </c>
      <c r="AA48" s="22">
        <v>0</v>
      </c>
      <c r="AB48" s="20">
        <v>0</v>
      </c>
      <c r="AC48" s="21">
        <v>0</v>
      </c>
      <c r="AD48" s="21">
        <v>0</v>
      </c>
      <c r="AE48" s="21">
        <v>0</v>
      </c>
      <c r="AF48" s="22">
        <v>0</v>
      </c>
      <c r="AG48" s="20">
        <v>0</v>
      </c>
      <c r="AH48" s="21">
        <v>0</v>
      </c>
      <c r="AI48" s="21">
        <v>0</v>
      </c>
      <c r="AJ48" s="21">
        <v>0</v>
      </c>
      <c r="AK48" s="22">
        <v>0</v>
      </c>
      <c r="AL48" s="20">
        <v>0</v>
      </c>
      <c r="AM48" s="21">
        <v>0</v>
      </c>
      <c r="AN48" s="21">
        <v>0</v>
      </c>
      <c r="AO48" s="21">
        <v>0</v>
      </c>
      <c r="AP48" s="22">
        <v>0</v>
      </c>
      <c r="AQ48" s="20">
        <v>0</v>
      </c>
      <c r="AR48" s="21">
        <v>0</v>
      </c>
      <c r="AS48" s="21">
        <v>0</v>
      </c>
      <c r="AT48" s="21">
        <v>0</v>
      </c>
      <c r="AU48" s="22">
        <v>0</v>
      </c>
      <c r="AV48" s="20">
        <v>42.27504443896666</v>
      </c>
      <c r="AW48" s="21">
        <v>1907.8980457623986</v>
      </c>
      <c r="AX48" s="21">
        <v>7.854551511333331</v>
      </c>
      <c r="AY48" s="21">
        <v>0</v>
      </c>
      <c r="AZ48" s="22">
        <v>765.032631215</v>
      </c>
      <c r="BA48" s="20">
        <v>0</v>
      </c>
      <c r="BB48" s="21">
        <v>0</v>
      </c>
      <c r="BC48" s="21">
        <v>0</v>
      </c>
      <c r="BD48" s="21">
        <v>0</v>
      </c>
      <c r="BE48" s="22">
        <v>0</v>
      </c>
      <c r="BF48" s="20">
        <v>24.47067944553334</v>
      </c>
      <c r="BG48" s="21">
        <v>159.81178878343331</v>
      </c>
      <c r="BH48" s="21">
        <v>11.977560575866669</v>
      </c>
      <c r="BI48" s="21">
        <v>0</v>
      </c>
      <c r="BJ48" s="22">
        <v>102.10281410179999</v>
      </c>
      <c r="BK48" s="23">
        <f t="shared" si="8"/>
        <v>11598.253909539664</v>
      </c>
    </row>
    <row r="49" spans="1:63" ht="15">
      <c r="A49" s="19"/>
      <c r="B49" s="7" t="s">
        <v>183</v>
      </c>
      <c r="C49" s="20">
        <v>0</v>
      </c>
      <c r="D49" s="21">
        <v>127.76977549969999</v>
      </c>
      <c r="E49" s="21">
        <v>0</v>
      </c>
      <c r="F49" s="21">
        <v>0</v>
      </c>
      <c r="G49" s="22">
        <v>0</v>
      </c>
      <c r="H49" s="20">
        <v>8.2425247575</v>
      </c>
      <c r="I49" s="21">
        <v>0.8852668983</v>
      </c>
      <c r="J49" s="21">
        <v>0</v>
      </c>
      <c r="K49" s="21">
        <v>0</v>
      </c>
      <c r="L49" s="22">
        <v>8.679904199799997</v>
      </c>
      <c r="M49" s="20">
        <v>0</v>
      </c>
      <c r="N49" s="21">
        <v>0</v>
      </c>
      <c r="O49" s="21">
        <v>0</v>
      </c>
      <c r="P49" s="21">
        <v>0</v>
      </c>
      <c r="Q49" s="22">
        <v>0</v>
      </c>
      <c r="R49" s="20">
        <v>2.9505125320666656</v>
      </c>
      <c r="S49" s="21">
        <v>0.27110359119999994</v>
      </c>
      <c r="T49" s="21">
        <v>0</v>
      </c>
      <c r="U49" s="21">
        <v>0</v>
      </c>
      <c r="V49" s="22">
        <v>3.4873124498999992</v>
      </c>
      <c r="W49" s="20">
        <v>0</v>
      </c>
      <c r="X49" s="21">
        <v>0</v>
      </c>
      <c r="Y49" s="21">
        <v>0</v>
      </c>
      <c r="Z49" s="21">
        <v>0</v>
      </c>
      <c r="AA49" s="22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0">
        <v>0</v>
      </c>
      <c r="AH49" s="21">
        <v>0</v>
      </c>
      <c r="AI49" s="21">
        <v>0</v>
      </c>
      <c r="AJ49" s="21">
        <v>0</v>
      </c>
      <c r="AK49" s="22">
        <v>0</v>
      </c>
      <c r="AL49" s="20">
        <v>0</v>
      </c>
      <c r="AM49" s="21">
        <v>0</v>
      </c>
      <c r="AN49" s="21">
        <v>0</v>
      </c>
      <c r="AO49" s="21">
        <v>0</v>
      </c>
      <c r="AP49" s="22">
        <v>0</v>
      </c>
      <c r="AQ49" s="20">
        <v>0</v>
      </c>
      <c r="AR49" s="21">
        <v>0</v>
      </c>
      <c r="AS49" s="21">
        <v>0</v>
      </c>
      <c r="AT49" s="21">
        <v>0</v>
      </c>
      <c r="AU49" s="22">
        <v>0</v>
      </c>
      <c r="AV49" s="20">
        <v>135.35487366693337</v>
      </c>
      <c r="AW49" s="21">
        <v>172.7854854516973</v>
      </c>
      <c r="AX49" s="21">
        <v>0</v>
      </c>
      <c r="AY49" s="21">
        <v>0</v>
      </c>
      <c r="AZ49" s="22">
        <v>191.52903945016675</v>
      </c>
      <c r="BA49" s="20">
        <v>0</v>
      </c>
      <c r="BB49" s="21">
        <v>0</v>
      </c>
      <c r="BC49" s="21">
        <v>0</v>
      </c>
      <c r="BD49" s="21">
        <v>0</v>
      </c>
      <c r="BE49" s="22">
        <v>0</v>
      </c>
      <c r="BF49" s="20">
        <v>63.53195529690001</v>
      </c>
      <c r="BG49" s="21">
        <v>16.2109717518</v>
      </c>
      <c r="BH49" s="21">
        <v>0</v>
      </c>
      <c r="BI49" s="21">
        <v>0</v>
      </c>
      <c r="BJ49" s="22">
        <v>45.479493428699996</v>
      </c>
      <c r="BK49" s="23">
        <f t="shared" si="8"/>
        <v>777.1782189746641</v>
      </c>
    </row>
    <row r="50" spans="1:63" ht="30">
      <c r="A50" s="19"/>
      <c r="B50" s="7" t="s">
        <v>180</v>
      </c>
      <c r="C50" s="20">
        <v>0</v>
      </c>
      <c r="D50" s="21">
        <v>0</v>
      </c>
      <c r="E50" s="21">
        <v>0</v>
      </c>
      <c r="F50" s="21">
        <v>0</v>
      </c>
      <c r="G50" s="22">
        <v>0</v>
      </c>
      <c r="H50" s="20">
        <v>3.0350601243666677</v>
      </c>
      <c r="I50" s="21">
        <v>163.1549558954333</v>
      </c>
      <c r="J50" s="21">
        <v>0.26623802183333334</v>
      </c>
      <c r="K50" s="21">
        <v>0</v>
      </c>
      <c r="L50" s="22">
        <v>68.66785275883333</v>
      </c>
      <c r="M50" s="20">
        <v>0</v>
      </c>
      <c r="N50" s="21">
        <v>0</v>
      </c>
      <c r="O50" s="21">
        <v>0</v>
      </c>
      <c r="P50" s="21">
        <v>0</v>
      </c>
      <c r="Q50" s="22">
        <v>0</v>
      </c>
      <c r="R50" s="20">
        <v>0.5619590691666665</v>
      </c>
      <c r="S50" s="21">
        <v>0.04138709653333333</v>
      </c>
      <c r="T50" s="21">
        <v>0</v>
      </c>
      <c r="U50" s="21">
        <v>0</v>
      </c>
      <c r="V50" s="22">
        <v>0.9377452129333332</v>
      </c>
      <c r="W50" s="20">
        <v>0</v>
      </c>
      <c r="X50" s="21">
        <v>0</v>
      </c>
      <c r="Y50" s="21">
        <v>0</v>
      </c>
      <c r="Z50" s="21">
        <v>0</v>
      </c>
      <c r="AA50" s="22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0">
        <v>0</v>
      </c>
      <c r="AH50" s="21">
        <v>0</v>
      </c>
      <c r="AI50" s="21">
        <v>0</v>
      </c>
      <c r="AJ50" s="21">
        <v>0</v>
      </c>
      <c r="AK50" s="22">
        <v>0</v>
      </c>
      <c r="AL50" s="20">
        <v>0</v>
      </c>
      <c r="AM50" s="21">
        <v>0</v>
      </c>
      <c r="AN50" s="21">
        <v>0</v>
      </c>
      <c r="AO50" s="21">
        <v>0</v>
      </c>
      <c r="AP50" s="22">
        <v>0</v>
      </c>
      <c r="AQ50" s="20">
        <v>0</v>
      </c>
      <c r="AR50" s="21">
        <v>0</v>
      </c>
      <c r="AS50" s="21">
        <v>0</v>
      </c>
      <c r="AT50" s="21">
        <v>0</v>
      </c>
      <c r="AU50" s="22">
        <v>0</v>
      </c>
      <c r="AV50" s="20">
        <v>1.2186041506</v>
      </c>
      <c r="AW50" s="21">
        <v>61.74627912128938</v>
      </c>
      <c r="AX50" s="21">
        <v>0</v>
      </c>
      <c r="AY50" s="21">
        <v>0</v>
      </c>
      <c r="AZ50" s="22">
        <v>130.77545954593336</v>
      </c>
      <c r="BA50" s="20">
        <v>0</v>
      </c>
      <c r="BB50" s="21">
        <v>0</v>
      </c>
      <c r="BC50" s="21">
        <v>0</v>
      </c>
      <c r="BD50" s="21">
        <v>0</v>
      </c>
      <c r="BE50" s="22">
        <v>0</v>
      </c>
      <c r="BF50" s="20">
        <v>1.1484020135333337</v>
      </c>
      <c r="BG50" s="21">
        <v>9.87223398506667</v>
      </c>
      <c r="BH50" s="21">
        <v>0.15472872510000005</v>
      </c>
      <c r="BI50" s="21">
        <v>0</v>
      </c>
      <c r="BJ50" s="22">
        <v>7.848006314233334</v>
      </c>
      <c r="BK50" s="23">
        <f>SUM(C50:BJ50)</f>
        <v>449.428912034856</v>
      </c>
    </row>
    <row r="51" spans="1:63" ht="15">
      <c r="A51" s="19"/>
      <c r="B51" s="7" t="s">
        <v>112</v>
      </c>
      <c r="C51" s="20">
        <v>0</v>
      </c>
      <c r="D51" s="21">
        <v>390.22246964216663</v>
      </c>
      <c r="E51" s="21">
        <v>0</v>
      </c>
      <c r="F51" s="21">
        <v>0</v>
      </c>
      <c r="G51" s="22">
        <v>0</v>
      </c>
      <c r="H51" s="20">
        <v>21.554195293999992</v>
      </c>
      <c r="I51" s="21">
        <v>2148.2453616722337</v>
      </c>
      <c r="J51" s="21">
        <v>0</v>
      </c>
      <c r="K51" s="21">
        <v>0</v>
      </c>
      <c r="L51" s="22">
        <v>496.58923368970005</v>
      </c>
      <c r="M51" s="20">
        <v>0</v>
      </c>
      <c r="N51" s="21">
        <v>0</v>
      </c>
      <c r="O51" s="21">
        <v>0</v>
      </c>
      <c r="P51" s="21">
        <v>0</v>
      </c>
      <c r="Q51" s="22">
        <v>0</v>
      </c>
      <c r="R51" s="20">
        <v>2.7761898197333332</v>
      </c>
      <c r="S51" s="21">
        <v>91.22022085769999</v>
      </c>
      <c r="T51" s="21">
        <v>1.0078057909333331</v>
      </c>
      <c r="U51" s="21">
        <v>0</v>
      </c>
      <c r="V51" s="22">
        <v>52.136203434766664</v>
      </c>
      <c r="W51" s="20">
        <v>0</v>
      </c>
      <c r="X51" s="21">
        <v>0</v>
      </c>
      <c r="Y51" s="21">
        <v>0</v>
      </c>
      <c r="Z51" s="21">
        <v>0</v>
      </c>
      <c r="AA51" s="22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0">
        <v>0</v>
      </c>
      <c r="AH51" s="21">
        <v>0</v>
      </c>
      <c r="AI51" s="21">
        <v>0</v>
      </c>
      <c r="AJ51" s="21">
        <v>0</v>
      </c>
      <c r="AK51" s="22">
        <v>0</v>
      </c>
      <c r="AL51" s="20">
        <v>0</v>
      </c>
      <c r="AM51" s="21">
        <v>0</v>
      </c>
      <c r="AN51" s="21">
        <v>0</v>
      </c>
      <c r="AO51" s="21">
        <v>0</v>
      </c>
      <c r="AP51" s="22">
        <v>0</v>
      </c>
      <c r="AQ51" s="20">
        <v>0</v>
      </c>
      <c r="AR51" s="21">
        <v>0</v>
      </c>
      <c r="AS51" s="21">
        <v>0</v>
      </c>
      <c r="AT51" s="21">
        <v>0</v>
      </c>
      <c r="AU51" s="22">
        <v>0</v>
      </c>
      <c r="AV51" s="20">
        <v>43.262548475433356</v>
      </c>
      <c r="AW51" s="21">
        <v>508.1160690927767</v>
      </c>
      <c r="AX51" s="21">
        <v>5.547953917366667</v>
      </c>
      <c r="AY51" s="21">
        <v>0</v>
      </c>
      <c r="AZ51" s="22">
        <v>672.5477486737999</v>
      </c>
      <c r="BA51" s="20">
        <v>0</v>
      </c>
      <c r="BB51" s="21">
        <v>0</v>
      </c>
      <c r="BC51" s="21">
        <v>0</v>
      </c>
      <c r="BD51" s="21">
        <v>0</v>
      </c>
      <c r="BE51" s="22">
        <v>0</v>
      </c>
      <c r="BF51" s="20">
        <v>11.194585297066668</v>
      </c>
      <c r="BG51" s="21">
        <v>15.677082203533333</v>
      </c>
      <c r="BH51" s="21">
        <v>0</v>
      </c>
      <c r="BI51" s="21">
        <v>0</v>
      </c>
      <c r="BJ51" s="22">
        <v>56.66423167696666</v>
      </c>
      <c r="BK51" s="23">
        <f>SUM(C51:BJ51)</f>
        <v>4516.761899538176</v>
      </c>
    </row>
    <row r="52" spans="1:63" ht="30">
      <c r="A52" s="19"/>
      <c r="B52" s="7" t="s">
        <v>186</v>
      </c>
      <c r="C52" s="20">
        <v>0</v>
      </c>
      <c r="D52" s="21">
        <v>0</v>
      </c>
      <c r="E52" s="21">
        <v>0</v>
      </c>
      <c r="F52" s="21">
        <v>0</v>
      </c>
      <c r="G52" s="22">
        <v>0</v>
      </c>
      <c r="H52" s="20">
        <v>6.397723374633334</v>
      </c>
      <c r="I52" s="21">
        <v>146.3059569388</v>
      </c>
      <c r="J52" s="21">
        <v>0</v>
      </c>
      <c r="K52" s="21">
        <v>0</v>
      </c>
      <c r="L52" s="22">
        <v>68.79235867159998</v>
      </c>
      <c r="M52" s="20">
        <v>0</v>
      </c>
      <c r="N52" s="21">
        <v>0</v>
      </c>
      <c r="O52" s="21">
        <v>0</v>
      </c>
      <c r="P52" s="21">
        <v>0</v>
      </c>
      <c r="Q52" s="22">
        <v>0</v>
      </c>
      <c r="R52" s="20">
        <v>1.3070286030333338</v>
      </c>
      <c r="S52" s="21">
        <v>6.038110664866665</v>
      </c>
      <c r="T52" s="21">
        <v>2.1033988395333343</v>
      </c>
      <c r="U52" s="21">
        <v>0</v>
      </c>
      <c r="V52" s="22">
        <v>2.8292055977333335</v>
      </c>
      <c r="W52" s="20">
        <v>0</v>
      </c>
      <c r="X52" s="21">
        <v>0</v>
      </c>
      <c r="Y52" s="21">
        <v>0</v>
      </c>
      <c r="Z52" s="21">
        <v>0</v>
      </c>
      <c r="AA52" s="22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0">
        <v>0</v>
      </c>
      <c r="AH52" s="21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1">
        <v>0</v>
      </c>
      <c r="AP52" s="22">
        <v>0</v>
      </c>
      <c r="AQ52" s="20">
        <v>0</v>
      </c>
      <c r="AR52" s="21">
        <v>0</v>
      </c>
      <c r="AS52" s="21">
        <v>0</v>
      </c>
      <c r="AT52" s="21">
        <v>0</v>
      </c>
      <c r="AU52" s="22">
        <v>0</v>
      </c>
      <c r="AV52" s="20">
        <v>1.3678866000666667</v>
      </c>
      <c r="AW52" s="21">
        <v>33.458823776525186</v>
      </c>
      <c r="AX52" s="21">
        <v>0</v>
      </c>
      <c r="AY52" s="21">
        <v>0</v>
      </c>
      <c r="AZ52" s="22">
        <v>64.34859487390001</v>
      </c>
      <c r="BA52" s="20">
        <v>0</v>
      </c>
      <c r="BB52" s="21">
        <v>0</v>
      </c>
      <c r="BC52" s="21">
        <v>0</v>
      </c>
      <c r="BD52" s="21">
        <v>0</v>
      </c>
      <c r="BE52" s="22">
        <v>0</v>
      </c>
      <c r="BF52" s="20">
        <v>0.41954707016666665</v>
      </c>
      <c r="BG52" s="21">
        <v>0.6091668840333334</v>
      </c>
      <c r="BH52" s="21">
        <v>0</v>
      </c>
      <c r="BI52" s="21">
        <v>0</v>
      </c>
      <c r="BJ52" s="22">
        <v>2.699027607866667</v>
      </c>
      <c r="BK52" s="23">
        <f aca="true" t="shared" si="9" ref="BK52:BK60">SUM(C52:BJ52)</f>
        <v>336.67682950275855</v>
      </c>
    </row>
    <row r="53" spans="1:63" ht="15">
      <c r="A53" s="19"/>
      <c r="B53" s="7" t="s">
        <v>189</v>
      </c>
      <c r="C53" s="20">
        <v>0</v>
      </c>
      <c r="D53" s="21">
        <v>0</v>
      </c>
      <c r="E53" s="21">
        <v>0</v>
      </c>
      <c r="F53" s="21">
        <v>0</v>
      </c>
      <c r="G53" s="22">
        <v>0</v>
      </c>
      <c r="H53" s="20">
        <v>0.8490610177</v>
      </c>
      <c r="I53" s="21">
        <v>122.78381254830002</v>
      </c>
      <c r="J53" s="21">
        <v>0</v>
      </c>
      <c r="K53" s="21">
        <v>0</v>
      </c>
      <c r="L53" s="22">
        <v>48.29305162826667</v>
      </c>
      <c r="M53" s="20">
        <v>0</v>
      </c>
      <c r="N53" s="21">
        <v>0</v>
      </c>
      <c r="O53" s="21">
        <v>0</v>
      </c>
      <c r="P53" s="21">
        <v>0</v>
      </c>
      <c r="Q53" s="22">
        <v>0</v>
      </c>
      <c r="R53" s="20">
        <v>0.5346971946333334</v>
      </c>
      <c r="S53" s="21">
        <v>9.672391915366667</v>
      </c>
      <c r="T53" s="21">
        <v>0</v>
      </c>
      <c r="U53" s="21">
        <v>0</v>
      </c>
      <c r="V53" s="22">
        <v>0.9307938932333336</v>
      </c>
      <c r="W53" s="20">
        <v>0</v>
      </c>
      <c r="X53" s="21">
        <v>0</v>
      </c>
      <c r="Y53" s="21">
        <v>0</v>
      </c>
      <c r="Z53" s="21">
        <v>0</v>
      </c>
      <c r="AA53" s="22">
        <v>0</v>
      </c>
      <c r="AB53" s="20">
        <v>0</v>
      </c>
      <c r="AC53" s="21">
        <v>0</v>
      </c>
      <c r="AD53" s="21">
        <v>0</v>
      </c>
      <c r="AE53" s="21">
        <v>0</v>
      </c>
      <c r="AF53" s="22">
        <v>0</v>
      </c>
      <c r="AG53" s="20">
        <v>0</v>
      </c>
      <c r="AH53" s="21">
        <v>0</v>
      </c>
      <c r="AI53" s="21">
        <v>0</v>
      </c>
      <c r="AJ53" s="21">
        <v>0</v>
      </c>
      <c r="AK53" s="22">
        <v>0</v>
      </c>
      <c r="AL53" s="20">
        <v>0</v>
      </c>
      <c r="AM53" s="21">
        <v>0</v>
      </c>
      <c r="AN53" s="21">
        <v>0</v>
      </c>
      <c r="AO53" s="21">
        <v>0</v>
      </c>
      <c r="AP53" s="22">
        <v>0</v>
      </c>
      <c r="AQ53" s="20">
        <v>0</v>
      </c>
      <c r="AR53" s="21">
        <v>0</v>
      </c>
      <c r="AS53" s="21">
        <v>0</v>
      </c>
      <c r="AT53" s="21">
        <v>0</v>
      </c>
      <c r="AU53" s="22">
        <v>0</v>
      </c>
      <c r="AV53" s="20">
        <v>2.4519990929333337</v>
      </c>
      <c r="AW53" s="21">
        <v>47.83483102172439</v>
      </c>
      <c r="AX53" s="21">
        <v>0</v>
      </c>
      <c r="AY53" s="21">
        <v>0</v>
      </c>
      <c r="AZ53" s="22">
        <v>142.64331372840002</v>
      </c>
      <c r="BA53" s="20">
        <v>0</v>
      </c>
      <c r="BB53" s="21">
        <v>0</v>
      </c>
      <c r="BC53" s="21">
        <v>0</v>
      </c>
      <c r="BD53" s="21">
        <v>0</v>
      </c>
      <c r="BE53" s="22">
        <v>0</v>
      </c>
      <c r="BF53" s="20">
        <v>0.6173818821999999</v>
      </c>
      <c r="BG53" s="21">
        <v>5.319202287966668</v>
      </c>
      <c r="BH53" s="21">
        <v>0</v>
      </c>
      <c r="BI53" s="21">
        <v>0</v>
      </c>
      <c r="BJ53" s="22">
        <v>9.644432439400001</v>
      </c>
      <c r="BK53" s="23">
        <f t="shared" si="9"/>
        <v>391.57496865012445</v>
      </c>
    </row>
    <row r="54" spans="1:63" ht="15">
      <c r="A54" s="19"/>
      <c r="B54" s="7" t="s">
        <v>113</v>
      </c>
      <c r="C54" s="20">
        <v>0</v>
      </c>
      <c r="D54" s="21">
        <v>5.637488531933333</v>
      </c>
      <c r="E54" s="21">
        <v>0</v>
      </c>
      <c r="F54" s="21">
        <v>0</v>
      </c>
      <c r="G54" s="22">
        <v>0</v>
      </c>
      <c r="H54" s="20">
        <v>77.89779121349999</v>
      </c>
      <c r="I54" s="21">
        <v>1637.7741672879336</v>
      </c>
      <c r="J54" s="21">
        <v>1.8306906762000006</v>
      </c>
      <c r="K54" s="21">
        <v>0</v>
      </c>
      <c r="L54" s="22">
        <v>1996.6363812250665</v>
      </c>
      <c r="M54" s="20">
        <v>0</v>
      </c>
      <c r="N54" s="21">
        <v>0</v>
      </c>
      <c r="O54" s="21">
        <v>0</v>
      </c>
      <c r="P54" s="21">
        <v>0</v>
      </c>
      <c r="Q54" s="22">
        <v>0</v>
      </c>
      <c r="R54" s="20">
        <v>9.811016622900002</v>
      </c>
      <c r="S54" s="21">
        <v>244.7324225528</v>
      </c>
      <c r="T54" s="21">
        <v>18.588027847900005</v>
      </c>
      <c r="U54" s="21">
        <v>0</v>
      </c>
      <c r="V54" s="22">
        <v>236.52862742536666</v>
      </c>
      <c r="W54" s="20">
        <v>0</v>
      </c>
      <c r="X54" s="21">
        <v>0</v>
      </c>
      <c r="Y54" s="21">
        <v>0</v>
      </c>
      <c r="Z54" s="21">
        <v>0</v>
      </c>
      <c r="AA54" s="22">
        <v>0</v>
      </c>
      <c r="AB54" s="20">
        <v>0</v>
      </c>
      <c r="AC54" s="21">
        <v>0</v>
      </c>
      <c r="AD54" s="21">
        <v>0</v>
      </c>
      <c r="AE54" s="21">
        <v>0</v>
      </c>
      <c r="AF54" s="22">
        <v>0</v>
      </c>
      <c r="AG54" s="20">
        <v>0</v>
      </c>
      <c r="AH54" s="21">
        <v>0</v>
      </c>
      <c r="AI54" s="21">
        <v>0</v>
      </c>
      <c r="AJ54" s="21">
        <v>0</v>
      </c>
      <c r="AK54" s="22">
        <v>0</v>
      </c>
      <c r="AL54" s="20">
        <v>0</v>
      </c>
      <c r="AM54" s="21">
        <v>0</v>
      </c>
      <c r="AN54" s="21">
        <v>0</v>
      </c>
      <c r="AO54" s="21">
        <v>0</v>
      </c>
      <c r="AP54" s="22">
        <v>0</v>
      </c>
      <c r="AQ54" s="20">
        <v>0</v>
      </c>
      <c r="AR54" s="21">
        <v>0</v>
      </c>
      <c r="AS54" s="21">
        <v>0</v>
      </c>
      <c r="AT54" s="21">
        <v>0</v>
      </c>
      <c r="AU54" s="22">
        <v>0</v>
      </c>
      <c r="AV54" s="20">
        <v>28.076667586599996</v>
      </c>
      <c r="AW54" s="21">
        <v>517.1165419555832</v>
      </c>
      <c r="AX54" s="21">
        <v>0</v>
      </c>
      <c r="AY54" s="21">
        <v>0</v>
      </c>
      <c r="AZ54" s="22">
        <v>1318.2815039338004</v>
      </c>
      <c r="BA54" s="20">
        <v>0</v>
      </c>
      <c r="BB54" s="21">
        <v>0</v>
      </c>
      <c r="BC54" s="21">
        <v>0</v>
      </c>
      <c r="BD54" s="21">
        <v>0</v>
      </c>
      <c r="BE54" s="22">
        <v>0</v>
      </c>
      <c r="BF54" s="20">
        <v>14.885389966866672</v>
      </c>
      <c r="BG54" s="21">
        <v>62.64943525333334</v>
      </c>
      <c r="BH54" s="21">
        <v>2.4616978577</v>
      </c>
      <c r="BI54" s="21">
        <v>0</v>
      </c>
      <c r="BJ54" s="22">
        <v>206.05259294920003</v>
      </c>
      <c r="BK54" s="23">
        <f t="shared" si="9"/>
        <v>6378.960442886682</v>
      </c>
    </row>
    <row r="55" spans="1:63" ht="15">
      <c r="A55" s="19"/>
      <c r="B55" s="7" t="s">
        <v>190</v>
      </c>
      <c r="C55" s="20">
        <v>0</v>
      </c>
      <c r="D55" s="21">
        <v>0</v>
      </c>
      <c r="E55" s="21">
        <v>0</v>
      </c>
      <c r="F55" s="21">
        <v>0</v>
      </c>
      <c r="G55" s="22">
        <v>0</v>
      </c>
      <c r="H55" s="20">
        <v>1.1673666919</v>
      </c>
      <c r="I55" s="21">
        <v>128.29302946139998</v>
      </c>
      <c r="J55" s="21">
        <v>0</v>
      </c>
      <c r="K55" s="21">
        <v>0</v>
      </c>
      <c r="L55" s="22">
        <v>175.1502793439667</v>
      </c>
      <c r="M55" s="20">
        <v>0</v>
      </c>
      <c r="N55" s="21">
        <v>0</v>
      </c>
      <c r="O55" s="21">
        <v>0</v>
      </c>
      <c r="P55" s="21">
        <v>0</v>
      </c>
      <c r="Q55" s="22">
        <v>0</v>
      </c>
      <c r="R55" s="20">
        <v>0.4327083437</v>
      </c>
      <c r="S55" s="21">
        <v>44.33792812056667</v>
      </c>
      <c r="T55" s="21">
        <v>0</v>
      </c>
      <c r="U55" s="21">
        <v>0</v>
      </c>
      <c r="V55" s="22">
        <v>9.030091639633335</v>
      </c>
      <c r="W55" s="20">
        <v>0</v>
      </c>
      <c r="X55" s="21">
        <v>0</v>
      </c>
      <c r="Y55" s="21">
        <v>0</v>
      </c>
      <c r="Z55" s="21">
        <v>0</v>
      </c>
      <c r="AA55" s="22">
        <v>0</v>
      </c>
      <c r="AB55" s="20">
        <v>0</v>
      </c>
      <c r="AC55" s="21">
        <v>0</v>
      </c>
      <c r="AD55" s="21">
        <v>0</v>
      </c>
      <c r="AE55" s="21">
        <v>0</v>
      </c>
      <c r="AF55" s="22">
        <v>0</v>
      </c>
      <c r="AG55" s="20">
        <v>0</v>
      </c>
      <c r="AH55" s="21">
        <v>0</v>
      </c>
      <c r="AI55" s="21">
        <v>0</v>
      </c>
      <c r="AJ55" s="21">
        <v>0</v>
      </c>
      <c r="AK55" s="22">
        <v>0</v>
      </c>
      <c r="AL55" s="20">
        <v>0</v>
      </c>
      <c r="AM55" s="21">
        <v>0</v>
      </c>
      <c r="AN55" s="21">
        <v>0</v>
      </c>
      <c r="AO55" s="21">
        <v>0</v>
      </c>
      <c r="AP55" s="22">
        <v>0</v>
      </c>
      <c r="AQ55" s="20">
        <v>0</v>
      </c>
      <c r="AR55" s="21">
        <v>0</v>
      </c>
      <c r="AS55" s="21">
        <v>0</v>
      </c>
      <c r="AT55" s="21">
        <v>0</v>
      </c>
      <c r="AU55" s="22">
        <v>0</v>
      </c>
      <c r="AV55" s="20">
        <v>1.4674876609333336</v>
      </c>
      <c r="AW55" s="21">
        <v>22.000496310323634</v>
      </c>
      <c r="AX55" s="21">
        <v>0</v>
      </c>
      <c r="AY55" s="21">
        <v>0</v>
      </c>
      <c r="AZ55" s="22">
        <v>110.77165461436667</v>
      </c>
      <c r="BA55" s="20">
        <v>0</v>
      </c>
      <c r="BB55" s="21">
        <v>0</v>
      </c>
      <c r="BC55" s="21">
        <v>0</v>
      </c>
      <c r="BD55" s="21">
        <v>0</v>
      </c>
      <c r="BE55" s="22">
        <v>0</v>
      </c>
      <c r="BF55" s="20">
        <v>1.7285006838666663</v>
      </c>
      <c r="BG55" s="21">
        <v>4.340672538233333</v>
      </c>
      <c r="BH55" s="21">
        <v>0</v>
      </c>
      <c r="BI55" s="21">
        <v>0</v>
      </c>
      <c r="BJ55" s="22">
        <v>7.296367845566668</v>
      </c>
      <c r="BK55" s="23">
        <f t="shared" si="9"/>
        <v>506.0165832544571</v>
      </c>
    </row>
    <row r="56" spans="1:63" ht="30">
      <c r="A56" s="19"/>
      <c r="B56" s="7" t="s">
        <v>191</v>
      </c>
      <c r="C56" s="20">
        <v>0</v>
      </c>
      <c r="D56" s="21">
        <v>0</v>
      </c>
      <c r="E56" s="21">
        <v>0</v>
      </c>
      <c r="F56" s="21">
        <v>0</v>
      </c>
      <c r="G56" s="22">
        <v>0</v>
      </c>
      <c r="H56" s="20">
        <v>6.887339539200002</v>
      </c>
      <c r="I56" s="21">
        <v>97.17444026609999</v>
      </c>
      <c r="J56" s="21">
        <v>0</v>
      </c>
      <c r="K56" s="21">
        <v>0</v>
      </c>
      <c r="L56" s="22">
        <v>69.01617310736667</v>
      </c>
      <c r="M56" s="20">
        <v>0</v>
      </c>
      <c r="N56" s="21">
        <v>0</v>
      </c>
      <c r="O56" s="21">
        <v>0</v>
      </c>
      <c r="P56" s="21">
        <v>0</v>
      </c>
      <c r="Q56" s="22">
        <v>0</v>
      </c>
      <c r="R56" s="20">
        <v>0.28405289466666656</v>
      </c>
      <c r="S56" s="21">
        <v>4.206146821233332</v>
      </c>
      <c r="T56" s="21">
        <v>0</v>
      </c>
      <c r="U56" s="21">
        <v>0</v>
      </c>
      <c r="V56" s="22">
        <v>2.8762168055666666</v>
      </c>
      <c r="W56" s="20">
        <v>0</v>
      </c>
      <c r="X56" s="21">
        <v>0</v>
      </c>
      <c r="Y56" s="21">
        <v>0</v>
      </c>
      <c r="Z56" s="21">
        <v>0</v>
      </c>
      <c r="AA56" s="22">
        <v>0</v>
      </c>
      <c r="AB56" s="20">
        <v>0</v>
      </c>
      <c r="AC56" s="21">
        <v>0</v>
      </c>
      <c r="AD56" s="21">
        <v>0</v>
      </c>
      <c r="AE56" s="21">
        <v>0</v>
      </c>
      <c r="AF56" s="22">
        <v>0</v>
      </c>
      <c r="AG56" s="20">
        <v>0</v>
      </c>
      <c r="AH56" s="21">
        <v>0</v>
      </c>
      <c r="AI56" s="21">
        <v>0</v>
      </c>
      <c r="AJ56" s="21">
        <v>0</v>
      </c>
      <c r="AK56" s="22">
        <v>0</v>
      </c>
      <c r="AL56" s="20">
        <v>0</v>
      </c>
      <c r="AM56" s="21">
        <v>0</v>
      </c>
      <c r="AN56" s="21">
        <v>0</v>
      </c>
      <c r="AO56" s="21">
        <v>0</v>
      </c>
      <c r="AP56" s="22">
        <v>0</v>
      </c>
      <c r="AQ56" s="20">
        <v>0</v>
      </c>
      <c r="AR56" s="21">
        <v>0</v>
      </c>
      <c r="AS56" s="21">
        <v>0</v>
      </c>
      <c r="AT56" s="21">
        <v>0</v>
      </c>
      <c r="AU56" s="22">
        <v>0</v>
      </c>
      <c r="AV56" s="20">
        <v>0.9171651173333335</v>
      </c>
      <c r="AW56" s="21">
        <v>15.200312266908956</v>
      </c>
      <c r="AX56" s="21">
        <v>0</v>
      </c>
      <c r="AY56" s="21">
        <v>0</v>
      </c>
      <c r="AZ56" s="22">
        <v>43.5622756459</v>
      </c>
      <c r="BA56" s="20">
        <v>0</v>
      </c>
      <c r="BB56" s="21">
        <v>0</v>
      </c>
      <c r="BC56" s="21">
        <v>0</v>
      </c>
      <c r="BD56" s="21">
        <v>0</v>
      </c>
      <c r="BE56" s="22">
        <v>0</v>
      </c>
      <c r="BF56" s="20">
        <v>0.5659658012333333</v>
      </c>
      <c r="BG56" s="21">
        <v>1.7973586224333333</v>
      </c>
      <c r="BH56" s="21">
        <v>0</v>
      </c>
      <c r="BI56" s="21">
        <v>0</v>
      </c>
      <c r="BJ56" s="22">
        <v>1.7006274778999997</v>
      </c>
      <c r="BK56" s="23">
        <f t="shared" si="9"/>
        <v>244.1880743658423</v>
      </c>
    </row>
    <row r="57" spans="1:63" ht="15">
      <c r="A57" s="19"/>
      <c r="B57" s="7" t="s">
        <v>194</v>
      </c>
      <c r="C57" s="20">
        <v>0</v>
      </c>
      <c r="D57" s="21">
        <v>0</v>
      </c>
      <c r="E57" s="21">
        <v>0</v>
      </c>
      <c r="F57" s="21">
        <v>0</v>
      </c>
      <c r="G57" s="22">
        <v>0</v>
      </c>
      <c r="H57" s="20">
        <v>0.4186235515999999</v>
      </c>
      <c r="I57" s="21">
        <v>49.09005861623335</v>
      </c>
      <c r="J57" s="21">
        <v>0</v>
      </c>
      <c r="K57" s="21">
        <v>0</v>
      </c>
      <c r="L57" s="22">
        <v>30.293116505000004</v>
      </c>
      <c r="M57" s="20">
        <v>0</v>
      </c>
      <c r="N57" s="21">
        <v>0</v>
      </c>
      <c r="O57" s="21">
        <v>0</v>
      </c>
      <c r="P57" s="21">
        <v>0</v>
      </c>
      <c r="Q57" s="22">
        <v>0</v>
      </c>
      <c r="R57" s="20">
        <v>0.26066133333333336</v>
      </c>
      <c r="S57" s="21">
        <v>2.0188437213333335</v>
      </c>
      <c r="T57" s="21">
        <v>0</v>
      </c>
      <c r="U57" s="21">
        <v>0</v>
      </c>
      <c r="V57" s="22">
        <v>0.7655068515666665</v>
      </c>
      <c r="W57" s="20">
        <v>0</v>
      </c>
      <c r="X57" s="21">
        <v>0</v>
      </c>
      <c r="Y57" s="21">
        <v>0</v>
      </c>
      <c r="Z57" s="21">
        <v>0</v>
      </c>
      <c r="AA57" s="22">
        <v>0</v>
      </c>
      <c r="AB57" s="20">
        <v>0</v>
      </c>
      <c r="AC57" s="21">
        <v>0</v>
      </c>
      <c r="AD57" s="21">
        <v>0</v>
      </c>
      <c r="AE57" s="21">
        <v>0</v>
      </c>
      <c r="AF57" s="22">
        <v>0</v>
      </c>
      <c r="AG57" s="20">
        <v>0</v>
      </c>
      <c r="AH57" s="21">
        <v>0</v>
      </c>
      <c r="AI57" s="21">
        <v>0</v>
      </c>
      <c r="AJ57" s="21">
        <v>0</v>
      </c>
      <c r="AK57" s="22">
        <v>0</v>
      </c>
      <c r="AL57" s="20">
        <v>0</v>
      </c>
      <c r="AM57" s="21">
        <v>0</v>
      </c>
      <c r="AN57" s="21">
        <v>0</v>
      </c>
      <c r="AO57" s="21">
        <v>0</v>
      </c>
      <c r="AP57" s="22">
        <v>0</v>
      </c>
      <c r="AQ57" s="20">
        <v>0</v>
      </c>
      <c r="AR57" s="21">
        <v>0</v>
      </c>
      <c r="AS57" s="21">
        <v>0</v>
      </c>
      <c r="AT57" s="21">
        <v>0</v>
      </c>
      <c r="AU57" s="22">
        <v>0</v>
      </c>
      <c r="AV57" s="20">
        <v>0.2349042126</v>
      </c>
      <c r="AW57" s="21">
        <v>9.109582437253442</v>
      </c>
      <c r="AX57" s="21">
        <v>0</v>
      </c>
      <c r="AY57" s="21">
        <v>0</v>
      </c>
      <c r="AZ57" s="22">
        <v>22.335101301399995</v>
      </c>
      <c r="BA57" s="20">
        <v>0</v>
      </c>
      <c r="BB57" s="21">
        <v>0</v>
      </c>
      <c r="BC57" s="21">
        <v>0</v>
      </c>
      <c r="BD57" s="21">
        <v>0</v>
      </c>
      <c r="BE57" s="22">
        <v>0</v>
      </c>
      <c r="BF57" s="20">
        <v>0.2436284102999999</v>
      </c>
      <c r="BG57" s="21">
        <v>0.0025827081333333326</v>
      </c>
      <c r="BH57" s="21">
        <v>0</v>
      </c>
      <c r="BI57" s="21">
        <v>0</v>
      </c>
      <c r="BJ57" s="22">
        <v>0.5790768935666669</v>
      </c>
      <c r="BK57" s="23">
        <f t="shared" si="9"/>
        <v>115.35168654232014</v>
      </c>
    </row>
    <row r="58" spans="1:63" ht="15">
      <c r="A58" s="19"/>
      <c r="B58" s="7" t="s">
        <v>114</v>
      </c>
      <c r="C58" s="20">
        <v>0</v>
      </c>
      <c r="D58" s="21">
        <v>8.63982</v>
      </c>
      <c r="E58" s="21">
        <v>0</v>
      </c>
      <c r="F58" s="21">
        <v>0</v>
      </c>
      <c r="G58" s="22">
        <v>0</v>
      </c>
      <c r="H58" s="20">
        <v>4.013127286166666</v>
      </c>
      <c r="I58" s="21">
        <v>0.05612632053932659</v>
      </c>
      <c r="J58" s="21">
        <v>0</v>
      </c>
      <c r="K58" s="21">
        <v>0</v>
      </c>
      <c r="L58" s="22">
        <v>5.320444759899998</v>
      </c>
      <c r="M58" s="20">
        <v>0</v>
      </c>
      <c r="N58" s="21">
        <v>0</v>
      </c>
      <c r="O58" s="21">
        <v>0</v>
      </c>
      <c r="P58" s="21">
        <v>0</v>
      </c>
      <c r="Q58" s="22">
        <v>0</v>
      </c>
      <c r="R58" s="20">
        <v>2.876635580266667</v>
      </c>
      <c r="S58" s="21">
        <v>0</v>
      </c>
      <c r="T58" s="21">
        <v>0</v>
      </c>
      <c r="U58" s="21">
        <v>0</v>
      </c>
      <c r="V58" s="22">
        <v>0.38005758556666663</v>
      </c>
      <c r="W58" s="20">
        <v>0</v>
      </c>
      <c r="X58" s="21">
        <v>0</v>
      </c>
      <c r="Y58" s="21">
        <v>0</v>
      </c>
      <c r="Z58" s="21">
        <v>0</v>
      </c>
      <c r="AA58" s="22">
        <v>0</v>
      </c>
      <c r="AB58" s="20">
        <v>0</v>
      </c>
      <c r="AC58" s="21">
        <v>0</v>
      </c>
      <c r="AD58" s="21">
        <v>0</v>
      </c>
      <c r="AE58" s="21">
        <v>0</v>
      </c>
      <c r="AF58" s="22">
        <v>0</v>
      </c>
      <c r="AG58" s="20">
        <v>0</v>
      </c>
      <c r="AH58" s="21">
        <v>0</v>
      </c>
      <c r="AI58" s="21">
        <v>0</v>
      </c>
      <c r="AJ58" s="21">
        <v>0</v>
      </c>
      <c r="AK58" s="22">
        <v>0</v>
      </c>
      <c r="AL58" s="20">
        <v>0</v>
      </c>
      <c r="AM58" s="21">
        <v>0</v>
      </c>
      <c r="AN58" s="21">
        <v>0</v>
      </c>
      <c r="AO58" s="21">
        <v>0</v>
      </c>
      <c r="AP58" s="22">
        <v>0</v>
      </c>
      <c r="AQ58" s="20">
        <v>0</v>
      </c>
      <c r="AR58" s="21">
        <v>0</v>
      </c>
      <c r="AS58" s="21">
        <v>0</v>
      </c>
      <c r="AT58" s="21">
        <v>0</v>
      </c>
      <c r="AU58" s="22">
        <v>0</v>
      </c>
      <c r="AV58" s="20">
        <v>51.905941591333324</v>
      </c>
      <c r="AW58" s="21">
        <v>0.0018325919999999996</v>
      </c>
      <c r="AX58" s="21">
        <v>0</v>
      </c>
      <c r="AY58" s="21">
        <v>0</v>
      </c>
      <c r="AZ58" s="22">
        <v>55.99086802876667</v>
      </c>
      <c r="BA58" s="20">
        <v>0</v>
      </c>
      <c r="BB58" s="21">
        <v>0</v>
      </c>
      <c r="BC58" s="21">
        <v>0</v>
      </c>
      <c r="BD58" s="21">
        <v>0</v>
      </c>
      <c r="BE58" s="22">
        <v>0</v>
      </c>
      <c r="BF58" s="20">
        <v>20.745242268133328</v>
      </c>
      <c r="BG58" s="21">
        <v>0</v>
      </c>
      <c r="BH58" s="21">
        <v>0</v>
      </c>
      <c r="BI58" s="21">
        <v>0</v>
      </c>
      <c r="BJ58" s="22">
        <v>20.244479145299994</v>
      </c>
      <c r="BK58" s="23">
        <f t="shared" si="9"/>
        <v>170.17457515797264</v>
      </c>
    </row>
    <row r="59" spans="1:63" ht="15">
      <c r="A59" s="19"/>
      <c r="B59" s="7" t="s">
        <v>184</v>
      </c>
      <c r="C59" s="20">
        <v>0</v>
      </c>
      <c r="D59" s="21">
        <v>209.49666509759996</v>
      </c>
      <c r="E59" s="21">
        <v>0</v>
      </c>
      <c r="F59" s="21">
        <v>0</v>
      </c>
      <c r="G59" s="22">
        <v>0</v>
      </c>
      <c r="H59" s="20">
        <v>6.667664929466667</v>
      </c>
      <c r="I59" s="21">
        <v>146.27553180959998</v>
      </c>
      <c r="J59" s="21">
        <v>0</v>
      </c>
      <c r="K59" s="21">
        <v>0</v>
      </c>
      <c r="L59" s="22">
        <v>17.600720972566656</v>
      </c>
      <c r="M59" s="20">
        <v>0</v>
      </c>
      <c r="N59" s="21">
        <v>0</v>
      </c>
      <c r="O59" s="21">
        <v>0</v>
      </c>
      <c r="P59" s="21">
        <v>0</v>
      </c>
      <c r="Q59" s="22">
        <v>0</v>
      </c>
      <c r="R59" s="20">
        <v>3.3801863093000013</v>
      </c>
      <c r="S59" s="21">
        <v>2.1316995208</v>
      </c>
      <c r="T59" s="21">
        <v>10.050209554200002</v>
      </c>
      <c r="U59" s="21">
        <v>0</v>
      </c>
      <c r="V59" s="22">
        <v>4.203318440333335</v>
      </c>
      <c r="W59" s="20">
        <v>0</v>
      </c>
      <c r="X59" s="21">
        <v>0</v>
      </c>
      <c r="Y59" s="21">
        <v>0</v>
      </c>
      <c r="Z59" s="21">
        <v>0</v>
      </c>
      <c r="AA59" s="22">
        <v>0</v>
      </c>
      <c r="AB59" s="20">
        <v>0</v>
      </c>
      <c r="AC59" s="21">
        <v>0</v>
      </c>
      <c r="AD59" s="21">
        <v>0</v>
      </c>
      <c r="AE59" s="21">
        <v>0</v>
      </c>
      <c r="AF59" s="22">
        <v>0</v>
      </c>
      <c r="AG59" s="20">
        <v>0</v>
      </c>
      <c r="AH59" s="21">
        <v>0</v>
      </c>
      <c r="AI59" s="21">
        <v>0</v>
      </c>
      <c r="AJ59" s="21">
        <v>0</v>
      </c>
      <c r="AK59" s="22">
        <v>0</v>
      </c>
      <c r="AL59" s="20">
        <v>0</v>
      </c>
      <c r="AM59" s="21">
        <v>0</v>
      </c>
      <c r="AN59" s="21">
        <v>0</v>
      </c>
      <c r="AO59" s="21">
        <v>0</v>
      </c>
      <c r="AP59" s="22">
        <v>0</v>
      </c>
      <c r="AQ59" s="20">
        <v>0</v>
      </c>
      <c r="AR59" s="21">
        <v>0</v>
      </c>
      <c r="AS59" s="21">
        <v>0</v>
      </c>
      <c r="AT59" s="21">
        <v>0</v>
      </c>
      <c r="AU59" s="22">
        <v>0</v>
      </c>
      <c r="AV59" s="20">
        <v>79.37532698243334</v>
      </c>
      <c r="AW59" s="21">
        <v>63.70275693509275</v>
      </c>
      <c r="AX59" s="21">
        <v>14.1781509455</v>
      </c>
      <c r="AY59" s="21">
        <v>0</v>
      </c>
      <c r="AZ59" s="22">
        <v>176.96396395883332</v>
      </c>
      <c r="BA59" s="20">
        <v>0</v>
      </c>
      <c r="BB59" s="21">
        <v>0</v>
      </c>
      <c r="BC59" s="21">
        <v>0</v>
      </c>
      <c r="BD59" s="21">
        <v>0</v>
      </c>
      <c r="BE59" s="22">
        <v>0</v>
      </c>
      <c r="BF59" s="20">
        <v>44.39406597396667</v>
      </c>
      <c r="BG59" s="21">
        <v>71.03612226916668</v>
      </c>
      <c r="BH59" s="21">
        <v>46.05798267856667</v>
      </c>
      <c r="BI59" s="21">
        <v>0</v>
      </c>
      <c r="BJ59" s="22">
        <v>121.41798563286663</v>
      </c>
      <c r="BK59" s="23">
        <f t="shared" si="9"/>
        <v>1016.9323520102927</v>
      </c>
    </row>
    <row r="60" spans="1:63" ht="15">
      <c r="A60" s="19"/>
      <c r="B60" s="7" t="s">
        <v>115</v>
      </c>
      <c r="C60" s="20">
        <v>0</v>
      </c>
      <c r="D60" s="21">
        <v>385.1486799876334</v>
      </c>
      <c r="E60" s="21">
        <v>0</v>
      </c>
      <c r="F60" s="21">
        <v>0</v>
      </c>
      <c r="G60" s="22">
        <v>0</v>
      </c>
      <c r="H60" s="20">
        <v>61.46165145946667</v>
      </c>
      <c r="I60" s="21">
        <v>1854.1162860334334</v>
      </c>
      <c r="J60" s="21">
        <v>480.27807803856655</v>
      </c>
      <c r="K60" s="21">
        <v>0</v>
      </c>
      <c r="L60" s="22">
        <v>618.0469783181</v>
      </c>
      <c r="M60" s="20">
        <v>0</v>
      </c>
      <c r="N60" s="21">
        <v>0</v>
      </c>
      <c r="O60" s="21">
        <v>0</v>
      </c>
      <c r="P60" s="21">
        <v>0</v>
      </c>
      <c r="Q60" s="22">
        <v>0</v>
      </c>
      <c r="R60" s="20">
        <v>34.48711036976666</v>
      </c>
      <c r="S60" s="21">
        <v>96.03176417223334</v>
      </c>
      <c r="T60" s="21">
        <v>32.75924965103333</v>
      </c>
      <c r="U60" s="21">
        <v>0</v>
      </c>
      <c r="V60" s="22">
        <v>60.57480238856667</v>
      </c>
      <c r="W60" s="20">
        <v>0</v>
      </c>
      <c r="X60" s="21">
        <v>0</v>
      </c>
      <c r="Y60" s="21">
        <v>0</v>
      </c>
      <c r="Z60" s="21">
        <v>0</v>
      </c>
      <c r="AA60" s="22">
        <v>0</v>
      </c>
      <c r="AB60" s="20">
        <v>0</v>
      </c>
      <c r="AC60" s="21">
        <v>0</v>
      </c>
      <c r="AD60" s="21">
        <v>0</v>
      </c>
      <c r="AE60" s="21">
        <v>0</v>
      </c>
      <c r="AF60" s="22">
        <v>0</v>
      </c>
      <c r="AG60" s="20">
        <v>0</v>
      </c>
      <c r="AH60" s="21">
        <v>0</v>
      </c>
      <c r="AI60" s="21">
        <v>0</v>
      </c>
      <c r="AJ60" s="21">
        <v>0</v>
      </c>
      <c r="AK60" s="22">
        <v>0</v>
      </c>
      <c r="AL60" s="20">
        <v>0</v>
      </c>
      <c r="AM60" s="21">
        <v>0</v>
      </c>
      <c r="AN60" s="21">
        <v>0</v>
      </c>
      <c r="AO60" s="21">
        <v>0</v>
      </c>
      <c r="AP60" s="22">
        <v>0</v>
      </c>
      <c r="AQ60" s="20">
        <v>0</v>
      </c>
      <c r="AR60" s="21">
        <v>0</v>
      </c>
      <c r="AS60" s="21">
        <v>0</v>
      </c>
      <c r="AT60" s="21">
        <v>0</v>
      </c>
      <c r="AU60" s="22">
        <v>0</v>
      </c>
      <c r="AV60" s="20">
        <v>113.9718971865</v>
      </c>
      <c r="AW60" s="21">
        <v>1123.7321204827442</v>
      </c>
      <c r="AX60" s="21">
        <v>12.109569098033333</v>
      </c>
      <c r="AY60" s="21">
        <v>0</v>
      </c>
      <c r="AZ60" s="22">
        <v>939.9786989210332</v>
      </c>
      <c r="BA60" s="20">
        <v>0</v>
      </c>
      <c r="BB60" s="21">
        <v>0</v>
      </c>
      <c r="BC60" s="21">
        <v>0</v>
      </c>
      <c r="BD60" s="21">
        <v>0</v>
      </c>
      <c r="BE60" s="22">
        <v>0</v>
      </c>
      <c r="BF60" s="20">
        <v>52.079925578600005</v>
      </c>
      <c r="BG60" s="21">
        <v>106.18232198213333</v>
      </c>
      <c r="BH60" s="21">
        <v>12.682099059033334</v>
      </c>
      <c r="BI60" s="21">
        <v>0</v>
      </c>
      <c r="BJ60" s="22">
        <v>136.6732672737333</v>
      </c>
      <c r="BK60" s="23">
        <f t="shared" si="9"/>
        <v>6120.314500000611</v>
      </c>
    </row>
    <row r="61" spans="1:63" s="28" customFormat="1" ht="15">
      <c r="A61" s="19"/>
      <c r="B61" s="8" t="s">
        <v>18</v>
      </c>
      <c r="C61" s="24">
        <f aca="true" t="shared" si="10" ref="C61:AH61">SUM(C40:C60)</f>
        <v>0</v>
      </c>
      <c r="D61" s="25">
        <f t="shared" si="10"/>
        <v>2126.2880576300336</v>
      </c>
      <c r="E61" s="25">
        <f t="shared" si="10"/>
        <v>0</v>
      </c>
      <c r="F61" s="25">
        <f t="shared" si="10"/>
        <v>0</v>
      </c>
      <c r="G61" s="26">
        <f t="shared" si="10"/>
        <v>0</v>
      </c>
      <c r="H61" s="24">
        <f t="shared" si="10"/>
        <v>509.4411105955667</v>
      </c>
      <c r="I61" s="25">
        <f t="shared" si="10"/>
        <v>28074.675506774674</v>
      </c>
      <c r="J61" s="25">
        <f t="shared" si="10"/>
        <v>2487.8161809045005</v>
      </c>
      <c r="K61" s="25">
        <f t="shared" si="10"/>
        <v>0</v>
      </c>
      <c r="L61" s="26">
        <f t="shared" si="10"/>
        <v>7437.539513704766</v>
      </c>
      <c r="M61" s="24">
        <f t="shared" si="10"/>
        <v>0</v>
      </c>
      <c r="N61" s="25">
        <f t="shared" si="10"/>
        <v>0</v>
      </c>
      <c r="O61" s="25">
        <f t="shared" si="10"/>
        <v>0</v>
      </c>
      <c r="P61" s="25">
        <f t="shared" si="10"/>
        <v>0</v>
      </c>
      <c r="Q61" s="26">
        <f t="shared" si="10"/>
        <v>0</v>
      </c>
      <c r="R61" s="24">
        <f t="shared" si="10"/>
        <v>172.2677889615667</v>
      </c>
      <c r="S61" s="25">
        <f t="shared" si="10"/>
        <v>1647.275501011867</v>
      </c>
      <c r="T61" s="25">
        <f t="shared" si="10"/>
        <v>346.2349696025667</v>
      </c>
      <c r="U61" s="25">
        <f t="shared" si="10"/>
        <v>0</v>
      </c>
      <c r="V61" s="26">
        <f t="shared" si="10"/>
        <v>732.6900520317001</v>
      </c>
      <c r="W61" s="24">
        <f t="shared" si="10"/>
        <v>0</v>
      </c>
      <c r="X61" s="25">
        <f t="shared" si="10"/>
        <v>0</v>
      </c>
      <c r="Y61" s="25">
        <f t="shared" si="10"/>
        <v>0</v>
      </c>
      <c r="Z61" s="25">
        <f t="shared" si="10"/>
        <v>0</v>
      </c>
      <c r="AA61" s="26">
        <f t="shared" si="10"/>
        <v>0</v>
      </c>
      <c r="AB61" s="24">
        <f t="shared" si="10"/>
        <v>0</v>
      </c>
      <c r="AC61" s="25">
        <f t="shared" si="10"/>
        <v>0</v>
      </c>
      <c r="AD61" s="25">
        <f t="shared" si="10"/>
        <v>0</v>
      </c>
      <c r="AE61" s="25">
        <f t="shared" si="10"/>
        <v>0</v>
      </c>
      <c r="AF61" s="26">
        <f t="shared" si="10"/>
        <v>0</v>
      </c>
      <c r="AG61" s="24">
        <f t="shared" si="10"/>
        <v>0</v>
      </c>
      <c r="AH61" s="25">
        <f t="shared" si="10"/>
        <v>0</v>
      </c>
      <c r="AI61" s="25">
        <f aca="true" t="shared" si="11" ref="AI61:BK61">SUM(AI40:AI60)</f>
        <v>0</v>
      </c>
      <c r="AJ61" s="25">
        <f t="shared" si="11"/>
        <v>0</v>
      </c>
      <c r="AK61" s="26">
        <f t="shared" si="11"/>
        <v>0</v>
      </c>
      <c r="AL61" s="24">
        <f t="shared" si="11"/>
        <v>0</v>
      </c>
      <c r="AM61" s="25">
        <f t="shared" si="11"/>
        <v>0</v>
      </c>
      <c r="AN61" s="25">
        <f t="shared" si="11"/>
        <v>0</v>
      </c>
      <c r="AO61" s="25">
        <f t="shared" si="11"/>
        <v>0</v>
      </c>
      <c r="AP61" s="26">
        <f t="shared" si="11"/>
        <v>0</v>
      </c>
      <c r="AQ61" s="24">
        <f t="shared" si="11"/>
        <v>0</v>
      </c>
      <c r="AR61" s="25">
        <f t="shared" si="11"/>
        <v>0</v>
      </c>
      <c r="AS61" s="25">
        <f t="shared" si="11"/>
        <v>0</v>
      </c>
      <c r="AT61" s="25">
        <f t="shared" si="11"/>
        <v>0</v>
      </c>
      <c r="AU61" s="26">
        <f t="shared" si="11"/>
        <v>0</v>
      </c>
      <c r="AV61" s="24">
        <f t="shared" si="11"/>
        <v>1031.8317962286333</v>
      </c>
      <c r="AW61" s="25">
        <f t="shared" si="11"/>
        <v>8366.488150893916</v>
      </c>
      <c r="AX61" s="25">
        <f t="shared" si="11"/>
        <v>62.64457052546666</v>
      </c>
      <c r="AY61" s="25">
        <f t="shared" si="11"/>
        <v>0</v>
      </c>
      <c r="AZ61" s="26">
        <f t="shared" si="11"/>
        <v>7975.5963575863</v>
      </c>
      <c r="BA61" s="24">
        <f t="shared" si="11"/>
        <v>0</v>
      </c>
      <c r="BB61" s="25">
        <f t="shared" si="11"/>
        <v>0</v>
      </c>
      <c r="BC61" s="25">
        <f t="shared" si="11"/>
        <v>0</v>
      </c>
      <c r="BD61" s="25">
        <f t="shared" si="11"/>
        <v>0</v>
      </c>
      <c r="BE61" s="26">
        <f t="shared" si="11"/>
        <v>0</v>
      </c>
      <c r="BF61" s="24">
        <f t="shared" si="11"/>
        <v>624.0167886003334</v>
      </c>
      <c r="BG61" s="25">
        <f t="shared" si="11"/>
        <v>972.7629717166334</v>
      </c>
      <c r="BH61" s="25">
        <f t="shared" si="11"/>
        <v>173.18029345716667</v>
      </c>
      <c r="BI61" s="25">
        <f t="shared" si="11"/>
        <v>0</v>
      </c>
      <c r="BJ61" s="26">
        <f t="shared" si="11"/>
        <v>1611.5683990907996</v>
      </c>
      <c r="BK61" s="27">
        <f t="shared" si="11"/>
        <v>64352.31800931649</v>
      </c>
    </row>
    <row r="62" spans="1:63" s="28" customFormat="1" ht="15">
      <c r="A62" s="19"/>
      <c r="B62" s="8" t="s">
        <v>19</v>
      </c>
      <c r="C62" s="24">
        <f aca="true" t="shared" si="12" ref="C62:AH62">C61+C38+C35+C31+C15+C11</f>
        <v>0</v>
      </c>
      <c r="D62" s="25">
        <f t="shared" si="12"/>
        <v>2334.3091419869006</v>
      </c>
      <c r="E62" s="25">
        <f t="shared" si="12"/>
        <v>0</v>
      </c>
      <c r="F62" s="25">
        <f t="shared" si="12"/>
        <v>0</v>
      </c>
      <c r="G62" s="26">
        <f t="shared" si="12"/>
        <v>0</v>
      </c>
      <c r="H62" s="24">
        <f t="shared" si="12"/>
        <v>811.8316218764335</v>
      </c>
      <c r="I62" s="25">
        <f t="shared" si="12"/>
        <v>51837.94312969994</v>
      </c>
      <c r="J62" s="25">
        <f t="shared" si="12"/>
        <v>4364.145728411467</v>
      </c>
      <c r="K62" s="25">
        <f t="shared" si="12"/>
        <v>0</v>
      </c>
      <c r="L62" s="26">
        <f t="shared" si="12"/>
        <v>9386.734905416133</v>
      </c>
      <c r="M62" s="24">
        <f t="shared" si="12"/>
        <v>0</v>
      </c>
      <c r="N62" s="25">
        <f t="shared" si="12"/>
        <v>0</v>
      </c>
      <c r="O62" s="25">
        <f t="shared" si="12"/>
        <v>0</v>
      </c>
      <c r="P62" s="25">
        <f t="shared" si="12"/>
        <v>0</v>
      </c>
      <c r="Q62" s="26">
        <f t="shared" si="12"/>
        <v>0</v>
      </c>
      <c r="R62" s="24">
        <f t="shared" si="12"/>
        <v>349.3542955030334</v>
      </c>
      <c r="S62" s="25">
        <f t="shared" si="12"/>
        <v>3572.1864415483005</v>
      </c>
      <c r="T62" s="25">
        <f t="shared" si="12"/>
        <v>488.6015904323667</v>
      </c>
      <c r="U62" s="25">
        <f t="shared" si="12"/>
        <v>0</v>
      </c>
      <c r="V62" s="26">
        <f t="shared" si="12"/>
        <v>981.8225336947003</v>
      </c>
      <c r="W62" s="24">
        <f t="shared" si="12"/>
        <v>0</v>
      </c>
      <c r="X62" s="25">
        <f t="shared" si="12"/>
        <v>0</v>
      </c>
      <c r="Y62" s="25">
        <f t="shared" si="12"/>
        <v>0</v>
      </c>
      <c r="Z62" s="25">
        <f t="shared" si="12"/>
        <v>0</v>
      </c>
      <c r="AA62" s="26">
        <f t="shared" si="12"/>
        <v>0</v>
      </c>
      <c r="AB62" s="24">
        <f t="shared" si="12"/>
        <v>0</v>
      </c>
      <c r="AC62" s="25">
        <f t="shared" si="12"/>
        <v>0</v>
      </c>
      <c r="AD62" s="25">
        <f t="shared" si="12"/>
        <v>0</v>
      </c>
      <c r="AE62" s="25">
        <f t="shared" si="12"/>
        <v>0</v>
      </c>
      <c r="AF62" s="26">
        <f t="shared" si="12"/>
        <v>0</v>
      </c>
      <c r="AG62" s="24">
        <f t="shared" si="12"/>
        <v>0</v>
      </c>
      <c r="AH62" s="25">
        <f t="shared" si="12"/>
        <v>0</v>
      </c>
      <c r="AI62" s="25">
        <f aca="true" t="shared" si="13" ref="AI62:BK62">AI61+AI38+AI35+AI31+AI15+AI11</f>
        <v>0</v>
      </c>
      <c r="AJ62" s="25">
        <f t="shared" si="13"/>
        <v>0</v>
      </c>
      <c r="AK62" s="26">
        <f t="shared" si="13"/>
        <v>0</v>
      </c>
      <c r="AL62" s="24">
        <f t="shared" si="13"/>
        <v>0</v>
      </c>
      <c r="AM62" s="25">
        <f t="shared" si="13"/>
        <v>0</v>
      </c>
      <c r="AN62" s="25">
        <f t="shared" si="13"/>
        <v>0</v>
      </c>
      <c r="AO62" s="25">
        <f t="shared" si="13"/>
        <v>0</v>
      </c>
      <c r="AP62" s="26">
        <f t="shared" si="13"/>
        <v>0</v>
      </c>
      <c r="AQ62" s="24">
        <f t="shared" si="13"/>
        <v>0</v>
      </c>
      <c r="AR62" s="25">
        <f t="shared" si="13"/>
        <v>0</v>
      </c>
      <c r="AS62" s="25">
        <f t="shared" si="13"/>
        <v>0</v>
      </c>
      <c r="AT62" s="25">
        <f t="shared" si="13"/>
        <v>0</v>
      </c>
      <c r="AU62" s="26">
        <f t="shared" si="13"/>
        <v>0</v>
      </c>
      <c r="AV62" s="24">
        <f t="shared" si="13"/>
        <v>1340.8173395201482</v>
      </c>
      <c r="AW62" s="25">
        <f t="shared" si="13"/>
        <v>14442.877108169685</v>
      </c>
      <c r="AX62" s="25">
        <f t="shared" si="13"/>
        <v>75.50250532976665</v>
      </c>
      <c r="AY62" s="25">
        <f t="shared" si="13"/>
        <v>0</v>
      </c>
      <c r="AZ62" s="26">
        <f t="shared" si="13"/>
        <v>9818.3199225795</v>
      </c>
      <c r="BA62" s="24">
        <f t="shared" si="13"/>
        <v>0</v>
      </c>
      <c r="BB62" s="25">
        <f t="shared" si="13"/>
        <v>0</v>
      </c>
      <c r="BC62" s="25">
        <f t="shared" si="13"/>
        <v>0</v>
      </c>
      <c r="BD62" s="25">
        <f t="shared" si="13"/>
        <v>0</v>
      </c>
      <c r="BE62" s="26">
        <f t="shared" si="13"/>
        <v>0</v>
      </c>
      <c r="BF62" s="24">
        <f t="shared" si="13"/>
        <v>796.1370780587666</v>
      </c>
      <c r="BG62" s="25">
        <f t="shared" si="13"/>
        <v>1264.3535383532335</v>
      </c>
      <c r="BH62" s="25">
        <f t="shared" si="13"/>
        <v>285.37763840216667</v>
      </c>
      <c r="BI62" s="25">
        <f t="shared" si="13"/>
        <v>0</v>
      </c>
      <c r="BJ62" s="26">
        <f t="shared" si="13"/>
        <v>1941.1041647113996</v>
      </c>
      <c r="BK62" s="26">
        <f t="shared" si="13"/>
        <v>104091.41868369395</v>
      </c>
    </row>
    <row r="63" spans="3:63" ht="15" customHeight="1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</row>
    <row r="64" spans="1:62" ht="15" customHeight="1">
      <c r="A64" s="19" t="s">
        <v>20</v>
      </c>
      <c r="B64" s="11" t="s">
        <v>21</v>
      </c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2"/>
    </row>
    <row r="65" spans="1:63" ht="15">
      <c r="A65" s="19" t="s">
        <v>7</v>
      </c>
      <c r="B65" s="33" t="s">
        <v>48</v>
      </c>
      <c r="C65" s="20"/>
      <c r="D65" s="21"/>
      <c r="E65" s="21"/>
      <c r="F65" s="21"/>
      <c r="G65" s="22"/>
      <c r="H65" s="20"/>
      <c r="I65" s="21"/>
      <c r="J65" s="21"/>
      <c r="K65" s="21"/>
      <c r="L65" s="22"/>
      <c r="M65" s="20"/>
      <c r="N65" s="21"/>
      <c r="O65" s="21"/>
      <c r="P65" s="21"/>
      <c r="Q65" s="22"/>
      <c r="R65" s="20"/>
      <c r="S65" s="21"/>
      <c r="T65" s="21"/>
      <c r="U65" s="21"/>
      <c r="V65" s="22"/>
      <c r="W65" s="20"/>
      <c r="X65" s="21"/>
      <c r="Y65" s="21"/>
      <c r="Z65" s="21"/>
      <c r="AA65" s="22"/>
      <c r="AB65" s="20"/>
      <c r="AC65" s="21"/>
      <c r="AD65" s="21"/>
      <c r="AE65" s="21"/>
      <c r="AF65" s="22"/>
      <c r="AG65" s="20"/>
      <c r="AH65" s="21"/>
      <c r="AI65" s="21"/>
      <c r="AJ65" s="21"/>
      <c r="AK65" s="22"/>
      <c r="AL65" s="20"/>
      <c r="AM65" s="21"/>
      <c r="AN65" s="21"/>
      <c r="AO65" s="21"/>
      <c r="AP65" s="22"/>
      <c r="AQ65" s="20"/>
      <c r="AR65" s="21"/>
      <c r="AS65" s="21"/>
      <c r="AT65" s="21"/>
      <c r="AU65" s="22"/>
      <c r="AV65" s="20"/>
      <c r="AW65" s="21"/>
      <c r="AX65" s="21"/>
      <c r="AY65" s="21"/>
      <c r="AZ65" s="22"/>
      <c r="BA65" s="20"/>
      <c r="BB65" s="21"/>
      <c r="BC65" s="21"/>
      <c r="BD65" s="21"/>
      <c r="BE65" s="22"/>
      <c r="BF65" s="20"/>
      <c r="BG65" s="21"/>
      <c r="BH65" s="21"/>
      <c r="BI65" s="21"/>
      <c r="BJ65" s="22"/>
      <c r="BK65" s="23"/>
    </row>
    <row r="66" spans="1:63" ht="15">
      <c r="A66" s="19"/>
      <c r="B66" s="7" t="s">
        <v>116</v>
      </c>
      <c r="C66" s="20">
        <v>0</v>
      </c>
      <c r="D66" s="21">
        <v>22.0853410899</v>
      </c>
      <c r="E66" s="21">
        <v>0</v>
      </c>
      <c r="F66" s="21">
        <v>0</v>
      </c>
      <c r="G66" s="22">
        <v>0</v>
      </c>
      <c r="H66" s="20">
        <v>521.2895866515332</v>
      </c>
      <c r="I66" s="21">
        <v>20.5759091945</v>
      </c>
      <c r="J66" s="21">
        <v>0</v>
      </c>
      <c r="K66" s="21">
        <v>0</v>
      </c>
      <c r="L66" s="22">
        <v>51.111479345833345</v>
      </c>
      <c r="M66" s="20">
        <v>0</v>
      </c>
      <c r="N66" s="21">
        <v>0</v>
      </c>
      <c r="O66" s="21">
        <v>0</v>
      </c>
      <c r="P66" s="21">
        <v>0</v>
      </c>
      <c r="Q66" s="22">
        <v>0</v>
      </c>
      <c r="R66" s="20">
        <v>374.5273843085334</v>
      </c>
      <c r="S66" s="21">
        <v>10.568071726100001</v>
      </c>
      <c r="T66" s="21">
        <v>0</v>
      </c>
      <c r="U66" s="21">
        <v>0</v>
      </c>
      <c r="V66" s="22">
        <v>21.0753504267</v>
      </c>
      <c r="W66" s="20">
        <v>0</v>
      </c>
      <c r="X66" s="21">
        <v>0</v>
      </c>
      <c r="Y66" s="21">
        <v>0</v>
      </c>
      <c r="Z66" s="21">
        <v>0</v>
      </c>
      <c r="AA66" s="22">
        <v>0</v>
      </c>
      <c r="AB66" s="20">
        <v>0</v>
      </c>
      <c r="AC66" s="21">
        <v>0</v>
      </c>
      <c r="AD66" s="21">
        <v>0</v>
      </c>
      <c r="AE66" s="21">
        <v>0</v>
      </c>
      <c r="AF66" s="22">
        <v>0</v>
      </c>
      <c r="AG66" s="20">
        <v>0</v>
      </c>
      <c r="AH66" s="21">
        <v>0</v>
      </c>
      <c r="AI66" s="21">
        <v>0</v>
      </c>
      <c r="AJ66" s="21">
        <v>0</v>
      </c>
      <c r="AK66" s="22">
        <v>0</v>
      </c>
      <c r="AL66" s="20">
        <v>0</v>
      </c>
      <c r="AM66" s="21">
        <v>0</v>
      </c>
      <c r="AN66" s="21">
        <v>0</v>
      </c>
      <c r="AO66" s="21">
        <v>0</v>
      </c>
      <c r="AP66" s="22">
        <v>0</v>
      </c>
      <c r="AQ66" s="20">
        <v>0</v>
      </c>
      <c r="AR66" s="21">
        <v>0</v>
      </c>
      <c r="AS66" s="21">
        <v>0</v>
      </c>
      <c r="AT66" s="21">
        <v>0</v>
      </c>
      <c r="AU66" s="22">
        <v>0</v>
      </c>
      <c r="AV66" s="20">
        <v>5605.471063044171</v>
      </c>
      <c r="AW66" s="21">
        <v>319.9544351830006</v>
      </c>
      <c r="AX66" s="21">
        <v>0</v>
      </c>
      <c r="AY66" s="21">
        <v>0</v>
      </c>
      <c r="AZ66" s="22">
        <v>493.3824003132999</v>
      </c>
      <c r="BA66" s="20">
        <v>0</v>
      </c>
      <c r="BB66" s="21">
        <v>0</v>
      </c>
      <c r="BC66" s="21">
        <v>0</v>
      </c>
      <c r="BD66" s="21">
        <v>0</v>
      </c>
      <c r="BE66" s="22">
        <v>0</v>
      </c>
      <c r="BF66" s="20">
        <v>4907.103578964035</v>
      </c>
      <c r="BG66" s="21">
        <v>212.8938528259667</v>
      </c>
      <c r="BH66" s="21">
        <v>0</v>
      </c>
      <c r="BI66" s="21">
        <v>0</v>
      </c>
      <c r="BJ66" s="22">
        <v>251.3032748432667</v>
      </c>
      <c r="BK66" s="23">
        <f>SUM(C66:BJ66)</f>
        <v>12811.34172791684</v>
      </c>
    </row>
    <row r="67" spans="1:63" s="28" customFormat="1" ht="15">
      <c r="A67" s="19"/>
      <c r="B67" s="8" t="s">
        <v>9</v>
      </c>
      <c r="C67" s="24">
        <f aca="true" t="shared" si="14" ref="C67:AH67">SUM(C66:C66)</f>
        <v>0</v>
      </c>
      <c r="D67" s="25">
        <f t="shared" si="14"/>
        <v>22.0853410899</v>
      </c>
      <c r="E67" s="25">
        <f t="shared" si="14"/>
        <v>0</v>
      </c>
      <c r="F67" s="25">
        <f t="shared" si="14"/>
        <v>0</v>
      </c>
      <c r="G67" s="26">
        <f t="shared" si="14"/>
        <v>0</v>
      </c>
      <c r="H67" s="24">
        <f t="shared" si="14"/>
        <v>521.2895866515332</v>
      </c>
      <c r="I67" s="25">
        <f t="shared" si="14"/>
        <v>20.5759091945</v>
      </c>
      <c r="J67" s="25">
        <f t="shared" si="14"/>
        <v>0</v>
      </c>
      <c r="K67" s="25">
        <f t="shared" si="14"/>
        <v>0</v>
      </c>
      <c r="L67" s="26">
        <f t="shared" si="14"/>
        <v>51.111479345833345</v>
      </c>
      <c r="M67" s="24">
        <f t="shared" si="14"/>
        <v>0</v>
      </c>
      <c r="N67" s="25">
        <f t="shared" si="14"/>
        <v>0</v>
      </c>
      <c r="O67" s="25">
        <f t="shared" si="14"/>
        <v>0</v>
      </c>
      <c r="P67" s="25">
        <f t="shared" si="14"/>
        <v>0</v>
      </c>
      <c r="Q67" s="26">
        <f t="shared" si="14"/>
        <v>0</v>
      </c>
      <c r="R67" s="24">
        <f t="shared" si="14"/>
        <v>374.5273843085334</v>
      </c>
      <c r="S67" s="25">
        <f t="shared" si="14"/>
        <v>10.568071726100001</v>
      </c>
      <c r="T67" s="25">
        <f t="shared" si="14"/>
        <v>0</v>
      </c>
      <c r="U67" s="25">
        <f t="shared" si="14"/>
        <v>0</v>
      </c>
      <c r="V67" s="26">
        <f t="shared" si="14"/>
        <v>21.0753504267</v>
      </c>
      <c r="W67" s="24">
        <f t="shared" si="14"/>
        <v>0</v>
      </c>
      <c r="X67" s="25">
        <f t="shared" si="14"/>
        <v>0</v>
      </c>
      <c r="Y67" s="25">
        <f t="shared" si="14"/>
        <v>0</v>
      </c>
      <c r="Z67" s="25">
        <f t="shared" si="14"/>
        <v>0</v>
      </c>
      <c r="AA67" s="26">
        <f t="shared" si="14"/>
        <v>0</v>
      </c>
      <c r="AB67" s="24">
        <f t="shared" si="14"/>
        <v>0</v>
      </c>
      <c r="AC67" s="25">
        <f t="shared" si="14"/>
        <v>0</v>
      </c>
      <c r="AD67" s="25">
        <f t="shared" si="14"/>
        <v>0</v>
      </c>
      <c r="AE67" s="25">
        <f t="shared" si="14"/>
        <v>0</v>
      </c>
      <c r="AF67" s="26">
        <f t="shared" si="14"/>
        <v>0</v>
      </c>
      <c r="AG67" s="24">
        <f t="shared" si="14"/>
        <v>0</v>
      </c>
      <c r="AH67" s="25">
        <f t="shared" si="14"/>
        <v>0</v>
      </c>
      <c r="AI67" s="25">
        <f aca="true" t="shared" si="15" ref="AI67:BK67">SUM(AI66:AI66)</f>
        <v>0</v>
      </c>
      <c r="AJ67" s="25">
        <f t="shared" si="15"/>
        <v>0</v>
      </c>
      <c r="AK67" s="26">
        <f t="shared" si="15"/>
        <v>0</v>
      </c>
      <c r="AL67" s="24">
        <f t="shared" si="15"/>
        <v>0</v>
      </c>
      <c r="AM67" s="25">
        <f t="shared" si="15"/>
        <v>0</v>
      </c>
      <c r="AN67" s="25">
        <f t="shared" si="15"/>
        <v>0</v>
      </c>
      <c r="AO67" s="25">
        <f t="shared" si="15"/>
        <v>0</v>
      </c>
      <c r="AP67" s="26">
        <f t="shared" si="15"/>
        <v>0</v>
      </c>
      <c r="AQ67" s="24">
        <f t="shared" si="15"/>
        <v>0</v>
      </c>
      <c r="AR67" s="25">
        <f t="shared" si="15"/>
        <v>0</v>
      </c>
      <c r="AS67" s="25">
        <f t="shared" si="15"/>
        <v>0</v>
      </c>
      <c r="AT67" s="25">
        <f t="shared" si="15"/>
        <v>0</v>
      </c>
      <c r="AU67" s="26">
        <f t="shared" si="15"/>
        <v>0</v>
      </c>
      <c r="AV67" s="24">
        <f t="shared" si="15"/>
        <v>5605.471063044171</v>
      </c>
      <c r="AW67" s="25">
        <f t="shared" si="15"/>
        <v>319.9544351830006</v>
      </c>
      <c r="AX67" s="25">
        <f t="shared" si="15"/>
        <v>0</v>
      </c>
      <c r="AY67" s="25">
        <f t="shared" si="15"/>
        <v>0</v>
      </c>
      <c r="AZ67" s="26">
        <f t="shared" si="15"/>
        <v>493.3824003132999</v>
      </c>
      <c r="BA67" s="24">
        <f t="shared" si="15"/>
        <v>0</v>
      </c>
      <c r="BB67" s="25">
        <f t="shared" si="15"/>
        <v>0</v>
      </c>
      <c r="BC67" s="25">
        <f t="shared" si="15"/>
        <v>0</v>
      </c>
      <c r="BD67" s="25">
        <f t="shared" si="15"/>
        <v>0</v>
      </c>
      <c r="BE67" s="26">
        <f t="shared" si="15"/>
        <v>0</v>
      </c>
      <c r="BF67" s="24">
        <f t="shared" si="15"/>
        <v>4907.103578964035</v>
      </c>
      <c r="BG67" s="25">
        <f t="shared" si="15"/>
        <v>212.8938528259667</v>
      </c>
      <c r="BH67" s="25">
        <f t="shared" si="15"/>
        <v>0</v>
      </c>
      <c r="BI67" s="25">
        <f t="shared" si="15"/>
        <v>0</v>
      </c>
      <c r="BJ67" s="26">
        <f t="shared" si="15"/>
        <v>251.3032748432667</v>
      </c>
      <c r="BK67" s="27">
        <f t="shared" si="15"/>
        <v>12811.34172791684</v>
      </c>
    </row>
    <row r="68" spans="3:63" ht="15" customHeight="1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</row>
    <row r="69" spans="1:63" ht="15">
      <c r="A69" s="19" t="s">
        <v>10</v>
      </c>
      <c r="B69" s="12" t="s">
        <v>22</v>
      </c>
      <c r="C69" s="20"/>
      <c r="D69" s="21"/>
      <c r="E69" s="21"/>
      <c r="F69" s="21"/>
      <c r="G69" s="22"/>
      <c r="H69" s="20"/>
      <c r="I69" s="21"/>
      <c r="J69" s="21"/>
      <c r="K69" s="21"/>
      <c r="L69" s="22"/>
      <c r="M69" s="20"/>
      <c r="N69" s="21"/>
      <c r="O69" s="21"/>
      <c r="P69" s="21"/>
      <c r="Q69" s="22"/>
      <c r="R69" s="20"/>
      <c r="S69" s="21"/>
      <c r="T69" s="21"/>
      <c r="U69" s="21"/>
      <c r="V69" s="22"/>
      <c r="W69" s="20"/>
      <c r="X69" s="21"/>
      <c r="Y69" s="21"/>
      <c r="Z69" s="21"/>
      <c r="AA69" s="22"/>
      <c r="AB69" s="20"/>
      <c r="AC69" s="21"/>
      <c r="AD69" s="21"/>
      <c r="AE69" s="21"/>
      <c r="AF69" s="22"/>
      <c r="AG69" s="20"/>
      <c r="AH69" s="21"/>
      <c r="AI69" s="21"/>
      <c r="AJ69" s="21"/>
      <c r="AK69" s="22"/>
      <c r="AL69" s="20"/>
      <c r="AM69" s="21"/>
      <c r="AN69" s="21"/>
      <c r="AO69" s="21"/>
      <c r="AP69" s="22"/>
      <c r="AQ69" s="20"/>
      <c r="AR69" s="21"/>
      <c r="AS69" s="21"/>
      <c r="AT69" s="21"/>
      <c r="AU69" s="22"/>
      <c r="AV69" s="20"/>
      <c r="AW69" s="21"/>
      <c r="AX69" s="21"/>
      <c r="AY69" s="21"/>
      <c r="AZ69" s="22"/>
      <c r="BA69" s="20"/>
      <c r="BB69" s="21"/>
      <c r="BC69" s="21"/>
      <c r="BD69" s="21"/>
      <c r="BE69" s="22"/>
      <c r="BF69" s="20"/>
      <c r="BG69" s="21"/>
      <c r="BH69" s="21"/>
      <c r="BI69" s="21"/>
      <c r="BJ69" s="22"/>
      <c r="BK69" s="23"/>
    </row>
    <row r="70" spans="1:63" ht="15">
      <c r="A70" s="19"/>
      <c r="B70" s="7" t="s">
        <v>117</v>
      </c>
      <c r="C70" s="20">
        <v>0</v>
      </c>
      <c r="D70" s="21">
        <v>0.015105</v>
      </c>
      <c r="E70" s="21">
        <v>0</v>
      </c>
      <c r="F70" s="21">
        <v>0</v>
      </c>
      <c r="G70" s="22">
        <v>0</v>
      </c>
      <c r="H70" s="20">
        <v>0.14025425500000002</v>
      </c>
      <c r="I70" s="21">
        <v>0.08368281199999997</v>
      </c>
      <c r="J70" s="21">
        <v>0</v>
      </c>
      <c r="K70" s="21">
        <v>0</v>
      </c>
      <c r="L70" s="22">
        <v>0.756193393</v>
      </c>
      <c r="M70" s="20">
        <v>0</v>
      </c>
      <c r="N70" s="21">
        <v>0</v>
      </c>
      <c r="O70" s="21">
        <v>0</v>
      </c>
      <c r="P70" s="21">
        <v>0</v>
      </c>
      <c r="Q70" s="22">
        <v>0</v>
      </c>
      <c r="R70" s="20">
        <v>0.08080797599999999</v>
      </c>
      <c r="S70" s="21">
        <v>0.19776870899999996</v>
      </c>
      <c r="T70" s="21">
        <v>0</v>
      </c>
      <c r="U70" s="21">
        <v>0</v>
      </c>
      <c r="V70" s="22">
        <v>0.16877558600000003</v>
      </c>
      <c r="W70" s="20">
        <v>0</v>
      </c>
      <c r="X70" s="21">
        <v>0</v>
      </c>
      <c r="Y70" s="21">
        <v>0</v>
      </c>
      <c r="Z70" s="21">
        <v>0</v>
      </c>
      <c r="AA70" s="22">
        <v>0</v>
      </c>
      <c r="AB70" s="20">
        <v>0</v>
      </c>
      <c r="AC70" s="21">
        <v>0</v>
      </c>
      <c r="AD70" s="21">
        <v>0</v>
      </c>
      <c r="AE70" s="21">
        <v>0</v>
      </c>
      <c r="AF70" s="22">
        <v>0</v>
      </c>
      <c r="AG70" s="20">
        <v>0</v>
      </c>
      <c r="AH70" s="21">
        <v>0</v>
      </c>
      <c r="AI70" s="21">
        <v>0</v>
      </c>
      <c r="AJ70" s="21">
        <v>0</v>
      </c>
      <c r="AK70" s="22">
        <v>0</v>
      </c>
      <c r="AL70" s="20">
        <v>0</v>
      </c>
      <c r="AM70" s="21">
        <v>0</v>
      </c>
      <c r="AN70" s="21">
        <v>0</v>
      </c>
      <c r="AO70" s="21">
        <v>0</v>
      </c>
      <c r="AP70" s="22">
        <v>0</v>
      </c>
      <c r="AQ70" s="20">
        <v>0</v>
      </c>
      <c r="AR70" s="21">
        <v>0</v>
      </c>
      <c r="AS70" s="21">
        <v>0</v>
      </c>
      <c r="AT70" s="21">
        <v>0</v>
      </c>
      <c r="AU70" s="22">
        <v>0</v>
      </c>
      <c r="AV70" s="20">
        <v>3.0333056719333333</v>
      </c>
      <c r="AW70" s="21">
        <v>2.6500504753186074</v>
      </c>
      <c r="AX70" s="21">
        <v>5.5983E-05</v>
      </c>
      <c r="AY70" s="21">
        <v>0</v>
      </c>
      <c r="AZ70" s="22">
        <v>12.809293252733333</v>
      </c>
      <c r="BA70" s="20">
        <v>0</v>
      </c>
      <c r="BB70" s="21">
        <v>0</v>
      </c>
      <c r="BC70" s="21">
        <v>0</v>
      </c>
      <c r="BD70" s="21">
        <v>0</v>
      </c>
      <c r="BE70" s="22">
        <v>0</v>
      </c>
      <c r="BF70" s="20">
        <v>1.561642729</v>
      </c>
      <c r="BG70" s="21">
        <v>1.243232142</v>
      </c>
      <c r="BH70" s="21">
        <v>0.059922103999999955</v>
      </c>
      <c r="BI70" s="21">
        <v>0</v>
      </c>
      <c r="BJ70" s="22">
        <v>3.0127817189999995</v>
      </c>
      <c r="BK70" s="23">
        <f aca="true" t="shared" si="16" ref="BK70:BK76">SUM(C70:BJ70)</f>
        <v>25.81287180798527</v>
      </c>
    </row>
    <row r="71" spans="1:63" ht="15">
      <c r="A71" s="19"/>
      <c r="B71" s="7" t="s">
        <v>118</v>
      </c>
      <c r="C71" s="20">
        <v>0</v>
      </c>
      <c r="D71" s="21">
        <v>5.323504523233334</v>
      </c>
      <c r="E71" s="21">
        <v>0</v>
      </c>
      <c r="F71" s="21">
        <v>0</v>
      </c>
      <c r="G71" s="22">
        <v>0</v>
      </c>
      <c r="H71" s="20">
        <v>69.40149764326665</v>
      </c>
      <c r="I71" s="21">
        <v>3588.876484080634</v>
      </c>
      <c r="J71" s="21">
        <v>0.35684606710000005</v>
      </c>
      <c r="K71" s="21">
        <v>0</v>
      </c>
      <c r="L71" s="22">
        <v>2177.2755738654664</v>
      </c>
      <c r="M71" s="20">
        <v>0</v>
      </c>
      <c r="N71" s="21">
        <v>0</v>
      </c>
      <c r="O71" s="21">
        <v>0</v>
      </c>
      <c r="P71" s="21">
        <v>0</v>
      </c>
      <c r="Q71" s="22">
        <v>0</v>
      </c>
      <c r="R71" s="20">
        <v>17.3383043709</v>
      </c>
      <c r="S71" s="21">
        <v>179.12588778283327</v>
      </c>
      <c r="T71" s="21">
        <v>0</v>
      </c>
      <c r="U71" s="21">
        <v>0</v>
      </c>
      <c r="V71" s="22">
        <v>217.8343112444667</v>
      </c>
      <c r="W71" s="20">
        <v>0</v>
      </c>
      <c r="X71" s="21">
        <v>0</v>
      </c>
      <c r="Y71" s="21">
        <v>0</v>
      </c>
      <c r="Z71" s="21">
        <v>0</v>
      </c>
      <c r="AA71" s="22">
        <v>0</v>
      </c>
      <c r="AB71" s="20">
        <v>0</v>
      </c>
      <c r="AC71" s="21">
        <v>0</v>
      </c>
      <c r="AD71" s="21">
        <v>0</v>
      </c>
      <c r="AE71" s="21">
        <v>0</v>
      </c>
      <c r="AF71" s="22">
        <v>0</v>
      </c>
      <c r="AG71" s="20">
        <v>0</v>
      </c>
      <c r="AH71" s="21">
        <v>0</v>
      </c>
      <c r="AI71" s="21">
        <v>0</v>
      </c>
      <c r="AJ71" s="21">
        <v>0</v>
      </c>
      <c r="AK71" s="22">
        <v>0</v>
      </c>
      <c r="AL71" s="20">
        <v>0</v>
      </c>
      <c r="AM71" s="21">
        <v>0</v>
      </c>
      <c r="AN71" s="21">
        <v>0</v>
      </c>
      <c r="AO71" s="21">
        <v>0</v>
      </c>
      <c r="AP71" s="22">
        <v>0</v>
      </c>
      <c r="AQ71" s="20">
        <v>0</v>
      </c>
      <c r="AR71" s="21">
        <v>0</v>
      </c>
      <c r="AS71" s="21">
        <v>0</v>
      </c>
      <c r="AT71" s="21">
        <v>0</v>
      </c>
      <c r="AU71" s="22">
        <v>0</v>
      </c>
      <c r="AV71" s="20">
        <v>238.9911428497667</v>
      </c>
      <c r="AW71" s="21">
        <v>1097.7972125827798</v>
      </c>
      <c r="AX71" s="21">
        <v>0.7469965324333334</v>
      </c>
      <c r="AY71" s="21">
        <v>0</v>
      </c>
      <c r="AZ71" s="22">
        <v>2375.1217298423335</v>
      </c>
      <c r="BA71" s="20">
        <v>0</v>
      </c>
      <c r="BB71" s="21">
        <v>0</v>
      </c>
      <c r="BC71" s="21">
        <v>0</v>
      </c>
      <c r="BD71" s="21">
        <v>0</v>
      </c>
      <c r="BE71" s="22">
        <v>0</v>
      </c>
      <c r="BF71" s="20">
        <v>120.63002806323331</v>
      </c>
      <c r="BG71" s="21">
        <v>343.2297172975999</v>
      </c>
      <c r="BH71" s="21">
        <v>0</v>
      </c>
      <c r="BI71" s="21">
        <v>0</v>
      </c>
      <c r="BJ71" s="22">
        <v>342.03436286829987</v>
      </c>
      <c r="BK71" s="23">
        <f t="shared" si="16"/>
        <v>10774.083599614347</v>
      </c>
    </row>
    <row r="72" spans="1:63" ht="15">
      <c r="A72" s="19"/>
      <c r="B72" s="7" t="s">
        <v>151</v>
      </c>
      <c r="C72" s="20">
        <v>0</v>
      </c>
      <c r="D72" s="21">
        <v>6.815802884666665</v>
      </c>
      <c r="E72" s="21">
        <v>0</v>
      </c>
      <c r="F72" s="21">
        <v>0</v>
      </c>
      <c r="G72" s="22">
        <v>0</v>
      </c>
      <c r="H72" s="20">
        <v>212.1532763161667</v>
      </c>
      <c r="I72" s="21">
        <v>67.78460790736666</v>
      </c>
      <c r="J72" s="21">
        <v>0.02233741176666666</v>
      </c>
      <c r="K72" s="21">
        <v>0</v>
      </c>
      <c r="L72" s="22">
        <v>263.4913600517</v>
      </c>
      <c r="M72" s="20">
        <v>0</v>
      </c>
      <c r="N72" s="21">
        <v>0</v>
      </c>
      <c r="O72" s="21">
        <v>0</v>
      </c>
      <c r="P72" s="21">
        <v>0</v>
      </c>
      <c r="Q72" s="22">
        <v>0</v>
      </c>
      <c r="R72" s="20">
        <v>98.46330155826669</v>
      </c>
      <c r="S72" s="21">
        <v>10.81728768696667</v>
      </c>
      <c r="T72" s="21">
        <v>0</v>
      </c>
      <c r="U72" s="21">
        <v>0</v>
      </c>
      <c r="V72" s="22">
        <v>46.454848989400006</v>
      </c>
      <c r="W72" s="20">
        <v>0</v>
      </c>
      <c r="X72" s="21">
        <v>0</v>
      </c>
      <c r="Y72" s="21">
        <v>0</v>
      </c>
      <c r="Z72" s="21">
        <v>0</v>
      </c>
      <c r="AA72" s="22">
        <v>0</v>
      </c>
      <c r="AB72" s="20">
        <v>0</v>
      </c>
      <c r="AC72" s="21">
        <v>0</v>
      </c>
      <c r="AD72" s="21">
        <v>0</v>
      </c>
      <c r="AE72" s="21">
        <v>0</v>
      </c>
      <c r="AF72" s="22">
        <v>0</v>
      </c>
      <c r="AG72" s="20">
        <v>0</v>
      </c>
      <c r="AH72" s="21">
        <v>0</v>
      </c>
      <c r="AI72" s="21">
        <v>0</v>
      </c>
      <c r="AJ72" s="21">
        <v>0</v>
      </c>
      <c r="AK72" s="22">
        <v>0</v>
      </c>
      <c r="AL72" s="20">
        <v>0</v>
      </c>
      <c r="AM72" s="21">
        <v>0</v>
      </c>
      <c r="AN72" s="21">
        <v>0</v>
      </c>
      <c r="AO72" s="21">
        <v>0</v>
      </c>
      <c r="AP72" s="22">
        <v>0</v>
      </c>
      <c r="AQ72" s="20">
        <v>0</v>
      </c>
      <c r="AR72" s="21">
        <v>0</v>
      </c>
      <c r="AS72" s="21">
        <v>0</v>
      </c>
      <c r="AT72" s="21">
        <v>0</v>
      </c>
      <c r="AU72" s="22">
        <v>0</v>
      </c>
      <c r="AV72" s="20">
        <v>1419.9006932924335</v>
      </c>
      <c r="AW72" s="21">
        <v>272.83000738711513</v>
      </c>
      <c r="AX72" s="21">
        <v>0.004255046533333333</v>
      </c>
      <c r="AY72" s="21">
        <v>0</v>
      </c>
      <c r="AZ72" s="22">
        <v>1242.115779830167</v>
      </c>
      <c r="BA72" s="20">
        <v>0</v>
      </c>
      <c r="BB72" s="21">
        <v>0</v>
      </c>
      <c r="BC72" s="21">
        <v>0</v>
      </c>
      <c r="BD72" s="21">
        <v>0</v>
      </c>
      <c r="BE72" s="22">
        <v>0</v>
      </c>
      <c r="BF72" s="20">
        <v>692.5677798026</v>
      </c>
      <c r="BG72" s="21">
        <v>79.12695652013333</v>
      </c>
      <c r="BH72" s="21">
        <v>0</v>
      </c>
      <c r="BI72" s="21">
        <v>0</v>
      </c>
      <c r="BJ72" s="22">
        <v>211.2208204597</v>
      </c>
      <c r="BK72" s="23">
        <f aca="true" t="shared" si="17" ref="BK72">SUM(C72:BJ72)</f>
        <v>4623.769115144983</v>
      </c>
    </row>
    <row r="73" spans="1:63" ht="15">
      <c r="A73" s="19"/>
      <c r="B73" s="7" t="s">
        <v>119</v>
      </c>
      <c r="C73" s="20">
        <v>0</v>
      </c>
      <c r="D73" s="21">
        <v>23.284612783833346</v>
      </c>
      <c r="E73" s="21">
        <v>0</v>
      </c>
      <c r="F73" s="21">
        <v>0</v>
      </c>
      <c r="G73" s="22">
        <v>0</v>
      </c>
      <c r="H73" s="20">
        <v>594.4575696326002</v>
      </c>
      <c r="I73" s="21">
        <v>917.0910447214999</v>
      </c>
      <c r="J73" s="21">
        <v>4.6106871888</v>
      </c>
      <c r="K73" s="21">
        <v>0</v>
      </c>
      <c r="L73" s="22">
        <v>688.6934859342668</v>
      </c>
      <c r="M73" s="20">
        <v>0</v>
      </c>
      <c r="N73" s="21">
        <v>0</v>
      </c>
      <c r="O73" s="21">
        <v>0</v>
      </c>
      <c r="P73" s="21">
        <v>0</v>
      </c>
      <c r="Q73" s="22">
        <v>0</v>
      </c>
      <c r="R73" s="20">
        <v>354.4431137889</v>
      </c>
      <c r="S73" s="21">
        <v>249.00303585416663</v>
      </c>
      <c r="T73" s="21">
        <v>0</v>
      </c>
      <c r="U73" s="21">
        <v>0</v>
      </c>
      <c r="V73" s="22">
        <v>135.03599621069998</v>
      </c>
      <c r="W73" s="20">
        <v>0</v>
      </c>
      <c r="X73" s="21">
        <v>0</v>
      </c>
      <c r="Y73" s="21">
        <v>0</v>
      </c>
      <c r="Z73" s="21">
        <v>0</v>
      </c>
      <c r="AA73" s="22">
        <v>0</v>
      </c>
      <c r="AB73" s="20">
        <v>0</v>
      </c>
      <c r="AC73" s="21">
        <v>0</v>
      </c>
      <c r="AD73" s="21">
        <v>0</v>
      </c>
      <c r="AE73" s="21">
        <v>0</v>
      </c>
      <c r="AF73" s="22">
        <v>0</v>
      </c>
      <c r="AG73" s="20">
        <v>0</v>
      </c>
      <c r="AH73" s="21">
        <v>0</v>
      </c>
      <c r="AI73" s="21">
        <v>0</v>
      </c>
      <c r="AJ73" s="21">
        <v>0</v>
      </c>
      <c r="AK73" s="22">
        <v>0</v>
      </c>
      <c r="AL73" s="20">
        <v>0</v>
      </c>
      <c r="AM73" s="21">
        <v>0</v>
      </c>
      <c r="AN73" s="21">
        <v>0</v>
      </c>
      <c r="AO73" s="21">
        <v>0</v>
      </c>
      <c r="AP73" s="22">
        <v>0</v>
      </c>
      <c r="AQ73" s="20">
        <v>0</v>
      </c>
      <c r="AR73" s="21">
        <v>0</v>
      </c>
      <c r="AS73" s="21">
        <v>0</v>
      </c>
      <c r="AT73" s="21">
        <v>0</v>
      </c>
      <c r="AU73" s="22">
        <v>0</v>
      </c>
      <c r="AV73" s="20">
        <v>4165.036398616734</v>
      </c>
      <c r="AW73" s="21">
        <v>688.0459376315658</v>
      </c>
      <c r="AX73" s="21">
        <v>0.005720386833333334</v>
      </c>
      <c r="AY73" s="21">
        <v>0</v>
      </c>
      <c r="AZ73" s="22">
        <v>4355.894624606199</v>
      </c>
      <c r="BA73" s="20">
        <v>0</v>
      </c>
      <c r="BB73" s="21">
        <v>0</v>
      </c>
      <c r="BC73" s="21">
        <v>0</v>
      </c>
      <c r="BD73" s="21">
        <v>0</v>
      </c>
      <c r="BE73" s="22">
        <v>0</v>
      </c>
      <c r="BF73" s="20">
        <v>2905.2149510991358</v>
      </c>
      <c r="BG73" s="21">
        <v>285.05831663933327</v>
      </c>
      <c r="BH73" s="21">
        <v>0</v>
      </c>
      <c r="BI73" s="21">
        <v>0</v>
      </c>
      <c r="BJ73" s="22">
        <v>1103.7960237555337</v>
      </c>
      <c r="BK73" s="23">
        <f t="shared" si="16"/>
        <v>16469.671518850104</v>
      </c>
    </row>
    <row r="74" spans="1:63" ht="15">
      <c r="A74" s="19"/>
      <c r="B74" s="7" t="s">
        <v>120</v>
      </c>
      <c r="C74" s="20">
        <v>0</v>
      </c>
      <c r="D74" s="21">
        <v>27.661611243900005</v>
      </c>
      <c r="E74" s="21">
        <v>0</v>
      </c>
      <c r="F74" s="21">
        <v>0</v>
      </c>
      <c r="G74" s="22">
        <v>0</v>
      </c>
      <c r="H74" s="20">
        <v>573.0628907835335</v>
      </c>
      <c r="I74" s="21">
        <v>245.71726722146667</v>
      </c>
      <c r="J74" s="21">
        <v>1.578733529099999</v>
      </c>
      <c r="K74" s="21">
        <v>0</v>
      </c>
      <c r="L74" s="22">
        <v>608.6423304784666</v>
      </c>
      <c r="M74" s="20">
        <v>0</v>
      </c>
      <c r="N74" s="21">
        <v>0</v>
      </c>
      <c r="O74" s="21">
        <v>0</v>
      </c>
      <c r="P74" s="21">
        <v>0</v>
      </c>
      <c r="Q74" s="22">
        <v>0</v>
      </c>
      <c r="R74" s="20">
        <v>347.4786927210333</v>
      </c>
      <c r="S74" s="21">
        <v>97.83539242776666</v>
      </c>
      <c r="T74" s="21">
        <v>0</v>
      </c>
      <c r="U74" s="21">
        <v>0</v>
      </c>
      <c r="V74" s="22">
        <v>124.15273531140005</v>
      </c>
      <c r="W74" s="20">
        <v>0</v>
      </c>
      <c r="X74" s="21">
        <v>0</v>
      </c>
      <c r="Y74" s="21">
        <v>0</v>
      </c>
      <c r="Z74" s="21">
        <v>0</v>
      </c>
      <c r="AA74" s="22">
        <v>0</v>
      </c>
      <c r="AB74" s="20">
        <v>0</v>
      </c>
      <c r="AC74" s="21">
        <v>0</v>
      </c>
      <c r="AD74" s="21">
        <v>0</v>
      </c>
      <c r="AE74" s="21">
        <v>0</v>
      </c>
      <c r="AF74" s="22">
        <v>0</v>
      </c>
      <c r="AG74" s="20">
        <v>0</v>
      </c>
      <c r="AH74" s="21">
        <v>0</v>
      </c>
      <c r="AI74" s="21">
        <v>0</v>
      </c>
      <c r="AJ74" s="21">
        <v>0</v>
      </c>
      <c r="AK74" s="22">
        <v>0</v>
      </c>
      <c r="AL74" s="20">
        <v>0</v>
      </c>
      <c r="AM74" s="21">
        <v>0</v>
      </c>
      <c r="AN74" s="21">
        <v>0</v>
      </c>
      <c r="AO74" s="21">
        <v>0</v>
      </c>
      <c r="AP74" s="22">
        <v>0</v>
      </c>
      <c r="AQ74" s="20">
        <v>0</v>
      </c>
      <c r="AR74" s="21">
        <v>0</v>
      </c>
      <c r="AS74" s="21">
        <v>0</v>
      </c>
      <c r="AT74" s="21">
        <v>0</v>
      </c>
      <c r="AU74" s="22">
        <v>0</v>
      </c>
      <c r="AV74" s="20">
        <v>6981.741409241468</v>
      </c>
      <c r="AW74" s="21">
        <v>840.2810229061308</v>
      </c>
      <c r="AX74" s="21">
        <v>0.012654243299999998</v>
      </c>
      <c r="AY74" s="21">
        <v>669.3786759423335</v>
      </c>
      <c r="AZ74" s="22">
        <v>4411.102989028501</v>
      </c>
      <c r="BA74" s="20">
        <v>0</v>
      </c>
      <c r="BB74" s="21">
        <v>0</v>
      </c>
      <c r="BC74" s="21">
        <v>0</v>
      </c>
      <c r="BD74" s="21">
        <v>0</v>
      </c>
      <c r="BE74" s="22">
        <v>0</v>
      </c>
      <c r="BF74" s="20">
        <v>4399.324360467299</v>
      </c>
      <c r="BG74" s="21">
        <v>233.79168757523328</v>
      </c>
      <c r="BH74" s="21">
        <v>0.08329456273333333</v>
      </c>
      <c r="BI74" s="21">
        <v>0</v>
      </c>
      <c r="BJ74" s="22">
        <v>1226.5774838554005</v>
      </c>
      <c r="BK74" s="23">
        <f t="shared" si="16"/>
        <v>20788.423231539065</v>
      </c>
    </row>
    <row r="75" spans="1:63" ht="15">
      <c r="A75" s="19"/>
      <c r="B75" s="7" t="s">
        <v>185</v>
      </c>
      <c r="C75" s="20">
        <v>0</v>
      </c>
      <c r="D75" s="21">
        <v>0.7465776666666667</v>
      </c>
      <c r="E75" s="21">
        <v>0</v>
      </c>
      <c r="F75" s="21">
        <v>0</v>
      </c>
      <c r="G75" s="22">
        <v>0</v>
      </c>
      <c r="H75" s="20">
        <v>2.6527993174333324</v>
      </c>
      <c r="I75" s="21">
        <v>4.276518986966666</v>
      </c>
      <c r="J75" s="21">
        <v>0</v>
      </c>
      <c r="K75" s="21">
        <v>0</v>
      </c>
      <c r="L75" s="22">
        <v>30.612461609133334</v>
      </c>
      <c r="M75" s="20">
        <v>0</v>
      </c>
      <c r="N75" s="21">
        <v>0</v>
      </c>
      <c r="O75" s="21">
        <v>0</v>
      </c>
      <c r="P75" s="21">
        <v>0</v>
      </c>
      <c r="Q75" s="22">
        <v>0</v>
      </c>
      <c r="R75" s="20">
        <v>1.6932155866999998</v>
      </c>
      <c r="S75" s="21">
        <v>12.6953149656</v>
      </c>
      <c r="T75" s="21">
        <v>0.45479155536666654</v>
      </c>
      <c r="U75" s="21">
        <v>0</v>
      </c>
      <c r="V75" s="22">
        <v>1.1309751588333332</v>
      </c>
      <c r="W75" s="20">
        <v>0</v>
      </c>
      <c r="X75" s="21">
        <v>0</v>
      </c>
      <c r="Y75" s="21">
        <v>0</v>
      </c>
      <c r="Z75" s="21">
        <v>0</v>
      </c>
      <c r="AA75" s="22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0">
        <v>0</v>
      </c>
      <c r="AH75" s="21">
        <v>0</v>
      </c>
      <c r="AI75" s="21">
        <v>0</v>
      </c>
      <c r="AJ75" s="21">
        <v>0</v>
      </c>
      <c r="AK75" s="22">
        <v>0</v>
      </c>
      <c r="AL75" s="20">
        <v>0</v>
      </c>
      <c r="AM75" s="21">
        <v>0</v>
      </c>
      <c r="AN75" s="21">
        <v>0</v>
      </c>
      <c r="AO75" s="21">
        <v>0</v>
      </c>
      <c r="AP75" s="22">
        <v>0</v>
      </c>
      <c r="AQ75" s="20">
        <v>0</v>
      </c>
      <c r="AR75" s="21">
        <v>0</v>
      </c>
      <c r="AS75" s="21">
        <v>0</v>
      </c>
      <c r="AT75" s="21">
        <v>0</v>
      </c>
      <c r="AU75" s="22">
        <v>0</v>
      </c>
      <c r="AV75" s="20">
        <v>32.890455731733326</v>
      </c>
      <c r="AW75" s="21">
        <v>18.80118046858214</v>
      </c>
      <c r="AX75" s="21">
        <v>0</v>
      </c>
      <c r="AY75" s="21">
        <v>0</v>
      </c>
      <c r="AZ75" s="22">
        <v>91.51060124739999</v>
      </c>
      <c r="BA75" s="20">
        <v>0</v>
      </c>
      <c r="BB75" s="21">
        <v>0</v>
      </c>
      <c r="BC75" s="21">
        <v>0</v>
      </c>
      <c r="BD75" s="21">
        <v>0</v>
      </c>
      <c r="BE75" s="22">
        <v>0</v>
      </c>
      <c r="BF75" s="20">
        <v>20.049617584733337</v>
      </c>
      <c r="BG75" s="21">
        <v>13.543254136066661</v>
      </c>
      <c r="BH75" s="21">
        <v>0</v>
      </c>
      <c r="BI75" s="21">
        <v>0</v>
      </c>
      <c r="BJ75" s="22">
        <v>36.636561754633334</v>
      </c>
      <c r="BK75" s="23">
        <f t="shared" si="16"/>
        <v>267.6943257698488</v>
      </c>
    </row>
    <row r="76" spans="1:63" ht="15">
      <c r="A76" s="19"/>
      <c r="B76" s="7" t="s">
        <v>153</v>
      </c>
      <c r="C76" s="20">
        <v>0</v>
      </c>
      <c r="D76" s="21">
        <v>0.9676095980333332</v>
      </c>
      <c r="E76" s="21">
        <v>0</v>
      </c>
      <c r="F76" s="21">
        <v>0</v>
      </c>
      <c r="G76" s="22">
        <v>0</v>
      </c>
      <c r="H76" s="20">
        <v>20.334344304433333</v>
      </c>
      <c r="I76" s="21">
        <v>53.32525811830003</v>
      </c>
      <c r="J76" s="21">
        <v>0</v>
      </c>
      <c r="K76" s="21">
        <v>0</v>
      </c>
      <c r="L76" s="22">
        <v>35.97017212810001</v>
      </c>
      <c r="M76" s="20">
        <v>0</v>
      </c>
      <c r="N76" s="21">
        <v>0</v>
      </c>
      <c r="O76" s="21">
        <v>0</v>
      </c>
      <c r="P76" s="21">
        <v>0</v>
      </c>
      <c r="Q76" s="22">
        <v>0</v>
      </c>
      <c r="R76" s="20">
        <v>16.710021308233333</v>
      </c>
      <c r="S76" s="21">
        <v>1.847800244333333</v>
      </c>
      <c r="T76" s="21">
        <v>0</v>
      </c>
      <c r="U76" s="21">
        <v>0</v>
      </c>
      <c r="V76" s="22">
        <v>7.610188478099999</v>
      </c>
      <c r="W76" s="20">
        <v>0</v>
      </c>
      <c r="X76" s="21">
        <v>0</v>
      </c>
      <c r="Y76" s="21">
        <v>0</v>
      </c>
      <c r="Z76" s="21">
        <v>0</v>
      </c>
      <c r="AA76" s="22">
        <v>0</v>
      </c>
      <c r="AB76" s="20">
        <v>0</v>
      </c>
      <c r="AC76" s="21">
        <v>0</v>
      </c>
      <c r="AD76" s="21">
        <v>0</v>
      </c>
      <c r="AE76" s="21">
        <v>0</v>
      </c>
      <c r="AF76" s="22">
        <v>0</v>
      </c>
      <c r="AG76" s="20">
        <v>0</v>
      </c>
      <c r="AH76" s="21">
        <v>0</v>
      </c>
      <c r="AI76" s="21">
        <v>0</v>
      </c>
      <c r="AJ76" s="21">
        <v>0</v>
      </c>
      <c r="AK76" s="22">
        <v>0</v>
      </c>
      <c r="AL76" s="20">
        <v>0</v>
      </c>
      <c r="AM76" s="21">
        <v>0</v>
      </c>
      <c r="AN76" s="21">
        <v>0</v>
      </c>
      <c r="AO76" s="21">
        <v>0</v>
      </c>
      <c r="AP76" s="22">
        <v>0</v>
      </c>
      <c r="AQ76" s="20">
        <v>0</v>
      </c>
      <c r="AR76" s="21">
        <v>0</v>
      </c>
      <c r="AS76" s="21">
        <v>0</v>
      </c>
      <c r="AT76" s="21">
        <v>0</v>
      </c>
      <c r="AU76" s="22">
        <v>0</v>
      </c>
      <c r="AV76" s="20">
        <v>89.85439318026665</v>
      </c>
      <c r="AW76" s="21">
        <v>33.09218774227391</v>
      </c>
      <c r="AX76" s="21">
        <v>0</v>
      </c>
      <c r="AY76" s="21">
        <v>0</v>
      </c>
      <c r="AZ76" s="22">
        <v>121.5847564115333</v>
      </c>
      <c r="BA76" s="20">
        <v>0</v>
      </c>
      <c r="BB76" s="21">
        <v>0</v>
      </c>
      <c r="BC76" s="21">
        <v>0</v>
      </c>
      <c r="BD76" s="21">
        <v>0</v>
      </c>
      <c r="BE76" s="22">
        <v>0</v>
      </c>
      <c r="BF76" s="20">
        <v>91.73678855383338</v>
      </c>
      <c r="BG76" s="21">
        <v>19.20362538596667</v>
      </c>
      <c r="BH76" s="21">
        <v>0</v>
      </c>
      <c r="BI76" s="21">
        <v>0</v>
      </c>
      <c r="BJ76" s="22">
        <v>45.667621248933344</v>
      </c>
      <c r="BK76" s="23">
        <f t="shared" si="16"/>
        <v>537.9047667023406</v>
      </c>
    </row>
    <row r="77" spans="1:63" ht="15">
      <c r="A77" s="19"/>
      <c r="B77" s="7" t="s">
        <v>121</v>
      </c>
      <c r="C77" s="20">
        <v>0</v>
      </c>
      <c r="D77" s="21">
        <v>26.493030819700003</v>
      </c>
      <c r="E77" s="21">
        <v>0</v>
      </c>
      <c r="F77" s="21">
        <v>0</v>
      </c>
      <c r="G77" s="22">
        <v>0</v>
      </c>
      <c r="H77" s="20">
        <v>690.2330224703666</v>
      </c>
      <c r="I77" s="21">
        <v>277.09165684889996</v>
      </c>
      <c r="J77" s="21">
        <v>0.02396856483333333</v>
      </c>
      <c r="K77" s="21">
        <v>0</v>
      </c>
      <c r="L77" s="22">
        <v>587.5616582782</v>
      </c>
      <c r="M77" s="20">
        <v>0</v>
      </c>
      <c r="N77" s="21">
        <v>0</v>
      </c>
      <c r="O77" s="21">
        <v>0</v>
      </c>
      <c r="P77" s="21">
        <v>0</v>
      </c>
      <c r="Q77" s="22">
        <v>0</v>
      </c>
      <c r="R77" s="20">
        <v>359.40916412533335</v>
      </c>
      <c r="S77" s="21">
        <v>50.01638549693334</v>
      </c>
      <c r="T77" s="21">
        <v>0</v>
      </c>
      <c r="U77" s="21">
        <v>0</v>
      </c>
      <c r="V77" s="22">
        <v>143.3879931396667</v>
      </c>
      <c r="W77" s="20">
        <v>0</v>
      </c>
      <c r="X77" s="21">
        <v>0</v>
      </c>
      <c r="Y77" s="21">
        <v>0</v>
      </c>
      <c r="Z77" s="21">
        <v>0</v>
      </c>
      <c r="AA77" s="22">
        <v>0</v>
      </c>
      <c r="AB77" s="20">
        <v>0</v>
      </c>
      <c r="AC77" s="21">
        <v>0</v>
      </c>
      <c r="AD77" s="21">
        <v>0</v>
      </c>
      <c r="AE77" s="21">
        <v>0</v>
      </c>
      <c r="AF77" s="22">
        <v>0</v>
      </c>
      <c r="AG77" s="20">
        <v>0</v>
      </c>
      <c r="AH77" s="21">
        <v>0</v>
      </c>
      <c r="AI77" s="21">
        <v>0</v>
      </c>
      <c r="AJ77" s="21">
        <v>0</v>
      </c>
      <c r="AK77" s="22">
        <v>0</v>
      </c>
      <c r="AL77" s="20">
        <v>0</v>
      </c>
      <c r="AM77" s="21">
        <v>0</v>
      </c>
      <c r="AN77" s="21">
        <v>0</v>
      </c>
      <c r="AO77" s="21">
        <v>0</v>
      </c>
      <c r="AP77" s="22">
        <v>0</v>
      </c>
      <c r="AQ77" s="20">
        <v>0</v>
      </c>
      <c r="AR77" s="21">
        <v>0</v>
      </c>
      <c r="AS77" s="21">
        <v>0</v>
      </c>
      <c r="AT77" s="21">
        <v>0</v>
      </c>
      <c r="AU77" s="22">
        <v>0</v>
      </c>
      <c r="AV77" s="20">
        <v>7604.108130041312</v>
      </c>
      <c r="AW77" s="21">
        <v>674.7018801369019</v>
      </c>
      <c r="AX77" s="21">
        <v>0.22400470986666662</v>
      </c>
      <c r="AY77" s="21">
        <v>0</v>
      </c>
      <c r="AZ77" s="22">
        <v>3413.3283900969673</v>
      </c>
      <c r="BA77" s="20">
        <v>0</v>
      </c>
      <c r="BB77" s="21">
        <v>0</v>
      </c>
      <c r="BC77" s="21">
        <v>0</v>
      </c>
      <c r="BD77" s="21">
        <v>0</v>
      </c>
      <c r="BE77" s="22">
        <v>0</v>
      </c>
      <c r="BF77" s="20">
        <v>4021.4582449266986</v>
      </c>
      <c r="BG77" s="21">
        <v>242.29586004553335</v>
      </c>
      <c r="BH77" s="21">
        <v>0.2584710377333334</v>
      </c>
      <c r="BI77" s="21">
        <v>0</v>
      </c>
      <c r="BJ77" s="22">
        <v>991.2578224758668</v>
      </c>
      <c r="BK77" s="23">
        <f aca="true" t="shared" si="18" ref="BK77:BK98">SUM(C77:BJ77)</f>
        <v>19081.849683214812</v>
      </c>
    </row>
    <row r="78" spans="1:63" ht="15">
      <c r="A78" s="19"/>
      <c r="B78" s="7" t="s">
        <v>122</v>
      </c>
      <c r="C78" s="20">
        <v>0</v>
      </c>
      <c r="D78" s="21">
        <v>5.4955464924666675</v>
      </c>
      <c r="E78" s="21">
        <v>0</v>
      </c>
      <c r="F78" s="21">
        <v>0</v>
      </c>
      <c r="G78" s="22">
        <v>0</v>
      </c>
      <c r="H78" s="20">
        <v>79.45247198596664</v>
      </c>
      <c r="I78" s="21">
        <v>38.56454742729999</v>
      </c>
      <c r="J78" s="21">
        <v>0</v>
      </c>
      <c r="K78" s="21">
        <v>0</v>
      </c>
      <c r="L78" s="22">
        <v>38.13325871683333</v>
      </c>
      <c r="M78" s="20">
        <v>0</v>
      </c>
      <c r="N78" s="21">
        <v>0</v>
      </c>
      <c r="O78" s="21">
        <v>0</v>
      </c>
      <c r="P78" s="21">
        <v>0</v>
      </c>
      <c r="Q78" s="22">
        <v>0</v>
      </c>
      <c r="R78" s="20">
        <v>30.926436550133335</v>
      </c>
      <c r="S78" s="21">
        <v>19.034115456666658</v>
      </c>
      <c r="T78" s="21">
        <v>0</v>
      </c>
      <c r="U78" s="21">
        <v>0</v>
      </c>
      <c r="V78" s="22">
        <v>6.6565007137666665</v>
      </c>
      <c r="W78" s="20">
        <v>0</v>
      </c>
      <c r="X78" s="21">
        <v>0</v>
      </c>
      <c r="Y78" s="21">
        <v>0</v>
      </c>
      <c r="Z78" s="21">
        <v>0</v>
      </c>
      <c r="AA78" s="22">
        <v>0</v>
      </c>
      <c r="AB78" s="20">
        <v>0</v>
      </c>
      <c r="AC78" s="21">
        <v>0</v>
      </c>
      <c r="AD78" s="21">
        <v>0</v>
      </c>
      <c r="AE78" s="21">
        <v>0</v>
      </c>
      <c r="AF78" s="22">
        <v>0</v>
      </c>
      <c r="AG78" s="20">
        <v>0</v>
      </c>
      <c r="AH78" s="21">
        <v>0</v>
      </c>
      <c r="AI78" s="21">
        <v>0</v>
      </c>
      <c r="AJ78" s="21">
        <v>0</v>
      </c>
      <c r="AK78" s="22">
        <v>0</v>
      </c>
      <c r="AL78" s="20">
        <v>0</v>
      </c>
      <c r="AM78" s="21">
        <v>0</v>
      </c>
      <c r="AN78" s="21">
        <v>0</v>
      </c>
      <c r="AO78" s="21">
        <v>0</v>
      </c>
      <c r="AP78" s="22">
        <v>0</v>
      </c>
      <c r="AQ78" s="20">
        <v>0</v>
      </c>
      <c r="AR78" s="21">
        <v>0</v>
      </c>
      <c r="AS78" s="21">
        <v>0</v>
      </c>
      <c r="AT78" s="21">
        <v>0</v>
      </c>
      <c r="AU78" s="22">
        <v>0</v>
      </c>
      <c r="AV78" s="20">
        <v>1847.3395579137318</v>
      </c>
      <c r="AW78" s="21">
        <v>192.94809189695232</v>
      </c>
      <c r="AX78" s="21">
        <v>0.02150069003333334</v>
      </c>
      <c r="AY78" s="21">
        <v>0</v>
      </c>
      <c r="AZ78" s="22">
        <v>353.51844808273324</v>
      </c>
      <c r="BA78" s="20">
        <v>0</v>
      </c>
      <c r="BB78" s="21">
        <v>0</v>
      </c>
      <c r="BC78" s="21">
        <v>0</v>
      </c>
      <c r="BD78" s="21">
        <v>0</v>
      </c>
      <c r="BE78" s="22">
        <v>0</v>
      </c>
      <c r="BF78" s="20">
        <v>877.5856862147655</v>
      </c>
      <c r="BG78" s="21">
        <v>51.70356452039997</v>
      </c>
      <c r="BH78" s="21">
        <v>0.05728477216666666</v>
      </c>
      <c r="BI78" s="21">
        <v>0</v>
      </c>
      <c r="BJ78" s="22">
        <v>48.22717942000003</v>
      </c>
      <c r="BK78" s="23">
        <f>SUM(C78:BJ78)</f>
        <v>3589.6641908539164</v>
      </c>
    </row>
    <row r="79" spans="1:63" ht="15">
      <c r="A79" s="19"/>
      <c r="B79" s="7" t="s">
        <v>195</v>
      </c>
      <c r="C79" s="20">
        <v>0</v>
      </c>
      <c r="D79" s="21">
        <v>1.4284227785333334</v>
      </c>
      <c r="E79" s="21">
        <v>0</v>
      </c>
      <c r="F79" s="21">
        <v>0</v>
      </c>
      <c r="G79" s="22">
        <v>0</v>
      </c>
      <c r="H79" s="20">
        <v>18.352533568366667</v>
      </c>
      <c r="I79" s="21">
        <v>5.9734582839</v>
      </c>
      <c r="J79" s="21">
        <v>0</v>
      </c>
      <c r="K79" s="21">
        <v>0</v>
      </c>
      <c r="L79" s="22">
        <v>25.321107452199996</v>
      </c>
      <c r="M79" s="20">
        <v>0</v>
      </c>
      <c r="N79" s="21">
        <v>0</v>
      </c>
      <c r="O79" s="21">
        <v>0</v>
      </c>
      <c r="P79" s="21">
        <v>0</v>
      </c>
      <c r="Q79" s="22">
        <v>0</v>
      </c>
      <c r="R79" s="20">
        <v>18.886775646933337</v>
      </c>
      <c r="S79" s="21">
        <v>4.529104396499999</v>
      </c>
      <c r="T79" s="21">
        <v>0</v>
      </c>
      <c r="U79" s="21">
        <v>0</v>
      </c>
      <c r="V79" s="22">
        <v>11.300247992500001</v>
      </c>
      <c r="W79" s="20">
        <v>0</v>
      </c>
      <c r="X79" s="21">
        <v>0</v>
      </c>
      <c r="Y79" s="21">
        <v>0</v>
      </c>
      <c r="Z79" s="21">
        <v>0</v>
      </c>
      <c r="AA79" s="22">
        <v>0</v>
      </c>
      <c r="AB79" s="20">
        <v>0</v>
      </c>
      <c r="AC79" s="21">
        <v>0</v>
      </c>
      <c r="AD79" s="21">
        <v>0</v>
      </c>
      <c r="AE79" s="21">
        <v>0</v>
      </c>
      <c r="AF79" s="22">
        <v>0</v>
      </c>
      <c r="AG79" s="20">
        <v>0</v>
      </c>
      <c r="AH79" s="21">
        <v>0</v>
      </c>
      <c r="AI79" s="21">
        <v>0</v>
      </c>
      <c r="AJ79" s="21">
        <v>0</v>
      </c>
      <c r="AK79" s="22">
        <v>0</v>
      </c>
      <c r="AL79" s="20">
        <v>0</v>
      </c>
      <c r="AM79" s="21">
        <v>0</v>
      </c>
      <c r="AN79" s="21">
        <v>0</v>
      </c>
      <c r="AO79" s="21">
        <v>0</v>
      </c>
      <c r="AP79" s="22">
        <v>0</v>
      </c>
      <c r="AQ79" s="20">
        <v>0</v>
      </c>
      <c r="AR79" s="21">
        <v>0</v>
      </c>
      <c r="AS79" s="21">
        <v>0</v>
      </c>
      <c r="AT79" s="21">
        <v>0</v>
      </c>
      <c r="AU79" s="22">
        <v>0</v>
      </c>
      <c r="AV79" s="20">
        <v>124.56071099343332</v>
      </c>
      <c r="AW79" s="21">
        <v>51.59755905514458</v>
      </c>
      <c r="AX79" s="21">
        <v>0</v>
      </c>
      <c r="AY79" s="21">
        <v>0</v>
      </c>
      <c r="AZ79" s="22">
        <v>271.37255890093326</v>
      </c>
      <c r="BA79" s="20">
        <v>0</v>
      </c>
      <c r="BB79" s="21">
        <v>0</v>
      </c>
      <c r="BC79" s="21">
        <v>0</v>
      </c>
      <c r="BD79" s="21">
        <v>0</v>
      </c>
      <c r="BE79" s="22">
        <v>0</v>
      </c>
      <c r="BF79" s="20">
        <v>170.49404848823337</v>
      </c>
      <c r="BG79" s="21">
        <v>31.1738424876</v>
      </c>
      <c r="BH79" s="21">
        <v>2.2941585055666667</v>
      </c>
      <c r="BI79" s="21">
        <v>0</v>
      </c>
      <c r="BJ79" s="22">
        <v>166.32801488543333</v>
      </c>
      <c r="BK79" s="23">
        <f>SUM(C79:BJ79)</f>
        <v>903.612543435278</v>
      </c>
    </row>
    <row r="80" spans="1:63" ht="15">
      <c r="A80" s="19"/>
      <c r="B80" s="7" t="s">
        <v>135</v>
      </c>
      <c r="C80" s="20">
        <v>0</v>
      </c>
      <c r="D80" s="21">
        <v>7.629438089533335</v>
      </c>
      <c r="E80" s="21">
        <v>0</v>
      </c>
      <c r="F80" s="21">
        <v>0</v>
      </c>
      <c r="G80" s="22">
        <v>0</v>
      </c>
      <c r="H80" s="20">
        <v>10.834858773166665</v>
      </c>
      <c r="I80" s="21">
        <v>93.08410998666669</v>
      </c>
      <c r="J80" s="21">
        <v>0</v>
      </c>
      <c r="K80" s="21">
        <v>0</v>
      </c>
      <c r="L80" s="22">
        <v>106.11591952800002</v>
      </c>
      <c r="M80" s="20">
        <v>0</v>
      </c>
      <c r="N80" s="21">
        <v>0</v>
      </c>
      <c r="O80" s="21">
        <v>0</v>
      </c>
      <c r="P80" s="21">
        <v>0</v>
      </c>
      <c r="Q80" s="22">
        <v>0</v>
      </c>
      <c r="R80" s="20">
        <v>4.559795990566665</v>
      </c>
      <c r="S80" s="21">
        <v>0.3384516087666667</v>
      </c>
      <c r="T80" s="21">
        <v>0</v>
      </c>
      <c r="U80" s="21">
        <v>0</v>
      </c>
      <c r="V80" s="22">
        <v>1.2978355661</v>
      </c>
      <c r="W80" s="20">
        <v>0</v>
      </c>
      <c r="X80" s="21">
        <v>0</v>
      </c>
      <c r="Y80" s="21">
        <v>0</v>
      </c>
      <c r="Z80" s="21">
        <v>0</v>
      </c>
      <c r="AA80" s="22">
        <v>0</v>
      </c>
      <c r="AB80" s="20">
        <v>0</v>
      </c>
      <c r="AC80" s="21">
        <v>0</v>
      </c>
      <c r="AD80" s="21">
        <v>0</v>
      </c>
      <c r="AE80" s="21">
        <v>0</v>
      </c>
      <c r="AF80" s="22">
        <v>0</v>
      </c>
      <c r="AG80" s="20">
        <v>0</v>
      </c>
      <c r="AH80" s="21">
        <v>0</v>
      </c>
      <c r="AI80" s="21">
        <v>0</v>
      </c>
      <c r="AJ80" s="21">
        <v>0</v>
      </c>
      <c r="AK80" s="22">
        <v>0</v>
      </c>
      <c r="AL80" s="20">
        <v>0</v>
      </c>
      <c r="AM80" s="21">
        <v>0</v>
      </c>
      <c r="AN80" s="21">
        <v>0</v>
      </c>
      <c r="AO80" s="21">
        <v>0</v>
      </c>
      <c r="AP80" s="22">
        <v>0</v>
      </c>
      <c r="AQ80" s="20">
        <v>0</v>
      </c>
      <c r="AR80" s="21">
        <v>0</v>
      </c>
      <c r="AS80" s="21">
        <v>0</v>
      </c>
      <c r="AT80" s="21">
        <v>0</v>
      </c>
      <c r="AU80" s="22">
        <v>0</v>
      </c>
      <c r="AV80" s="20">
        <v>12.429955847566665</v>
      </c>
      <c r="AW80" s="21">
        <v>8.139589038369522</v>
      </c>
      <c r="AX80" s="21">
        <v>0</v>
      </c>
      <c r="AY80" s="21">
        <v>0</v>
      </c>
      <c r="AZ80" s="22">
        <v>44.0680354354</v>
      </c>
      <c r="BA80" s="20">
        <v>0</v>
      </c>
      <c r="BB80" s="21">
        <v>0</v>
      </c>
      <c r="BC80" s="21">
        <v>0</v>
      </c>
      <c r="BD80" s="21">
        <v>0</v>
      </c>
      <c r="BE80" s="22">
        <v>0</v>
      </c>
      <c r="BF80" s="20">
        <v>4.3456727363</v>
      </c>
      <c r="BG80" s="21">
        <v>0.5525345068333334</v>
      </c>
      <c r="BH80" s="21">
        <v>0</v>
      </c>
      <c r="BI80" s="21">
        <v>0</v>
      </c>
      <c r="BJ80" s="22">
        <v>2.9772151273333334</v>
      </c>
      <c r="BK80" s="23">
        <f>SUM(C80:BJ80)</f>
        <v>296.37341223460294</v>
      </c>
    </row>
    <row r="81" spans="1:63" ht="15">
      <c r="A81" s="19"/>
      <c r="B81" s="7" t="s">
        <v>152</v>
      </c>
      <c r="C81" s="20">
        <v>0</v>
      </c>
      <c r="D81" s="21">
        <v>7.4477978357333345</v>
      </c>
      <c r="E81" s="21">
        <v>0</v>
      </c>
      <c r="F81" s="21">
        <v>0</v>
      </c>
      <c r="G81" s="22">
        <v>0</v>
      </c>
      <c r="H81" s="20">
        <v>109.17908835583333</v>
      </c>
      <c r="I81" s="21">
        <v>45.56306412596667</v>
      </c>
      <c r="J81" s="21">
        <v>0</v>
      </c>
      <c r="K81" s="21">
        <v>0</v>
      </c>
      <c r="L81" s="22">
        <v>102.76947245803332</v>
      </c>
      <c r="M81" s="20">
        <v>0</v>
      </c>
      <c r="N81" s="21">
        <v>0</v>
      </c>
      <c r="O81" s="21">
        <v>0</v>
      </c>
      <c r="P81" s="21">
        <v>0</v>
      </c>
      <c r="Q81" s="22">
        <v>0</v>
      </c>
      <c r="R81" s="20">
        <v>99.15952806663333</v>
      </c>
      <c r="S81" s="21">
        <v>43.95513719953334</v>
      </c>
      <c r="T81" s="21">
        <v>0</v>
      </c>
      <c r="U81" s="21">
        <v>0</v>
      </c>
      <c r="V81" s="22">
        <v>54.911781831866655</v>
      </c>
      <c r="W81" s="20">
        <v>0</v>
      </c>
      <c r="X81" s="21">
        <v>0</v>
      </c>
      <c r="Y81" s="21">
        <v>0</v>
      </c>
      <c r="Z81" s="21">
        <v>0</v>
      </c>
      <c r="AA81" s="22">
        <v>0</v>
      </c>
      <c r="AB81" s="20">
        <v>0</v>
      </c>
      <c r="AC81" s="21">
        <v>0</v>
      </c>
      <c r="AD81" s="21">
        <v>0</v>
      </c>
      <c r="AE81" s="21">
        <v>0</v>
      </c>
      <c r="AF81" s="22">
        <v>0</v>
      </c>
      <c r="AG81" s="20">
        <v>0</v>
      </c>
      <c r="AH81" s="21">
        <v>0</v>
      </c>
      <c r="AI81" s="21">
        <v>0</v>
      </c>
      <c r="AJ81" s="21">
        <v>0</v>
      </c>
      <c r="AK81" s="22">
        <v>0</v>
      </c>
      <c r="AL81" s="20">
        <v>0</v>
      </c>
      <c r="AM81" s="21">
        <v>0</v>
      </c>
      <c r="AN81" s="21">
        <v>0</v>
      </c>
      <c r="AO81" s="21">
        <v>0</v>
      </c>
      <c r="AP81" s="22">
        <v>0</v>
      </c>
      <c r="AQ81" s="20">
        <v>0</v>
      </c>
      <c r="AR81" s="21">
        <v>0</v>
      </c>
      <c r="AS81" s="21">
        <v>0</v>
      </c>
      <c r="AT81" s="21">
        <v>0</v>
      </c>
      <c r="AU81" s="22">
        <v>0</v>
      </c>
      <c r="AV81" s="20">
        <v>1133.5701802420333</v>
      </c>
      <c r="AW81" s="21">
        <v>231.33600872413058</v>
      </c>
      <c r="AX81" s="21">
        <v>0.22531626810000002</v>
      </c>
      <c r="AY81" s="21">
        <v>0</v>
      </c>
      <c r="AZ81" s="22">
        <v>1417.6162317450332</v>
      </c>
      <c r="BA81" s="20">
        <v>0</v>
      </c>
      <c r="BB81" s="21">
        <v>0</v>
      </c>
      <c r="BC81" s="21">
        <v>0</v>
      </c>
      <c r="BD81" s="21">
        <v>0</v>
      </c>
      <c r="BE81" s="22">
        <v>0</v>
      </c>
      <c r="BF81" s="20">
        <v>982.1472718194665</v>
      </c>
      <c r="BG81" s="21">
        <v>88.01861835973331</v>
      </c>
      <c r="BH81" s="21">
        <v>0</v>
      </c>
      <c r="BI81" s="21">
        <v>0</v>
      </c>
      <c r="BJ81" s="22">
        <v>571.7312645305999</v>
      </c>
      <c r="BK81" s="23">
        <f>SUM(C81:BJ81)</f>
        <v>4887.630761562697</v>
      </c>
    </row>
    <row r="82" spans="1:63" ht="15">
      <c r="A82" s="19"/>
      <c r="B82" s="7" t="s">
        <v>123</v>
      </c>
      <c r="C82" s="20">
        <v>0</v>
      </c>
      <c r="D82" s="21">
        <v>10.997769692133334</v>
      </c>
      <c r="E82" s="21">
        <v>0</v>
      </c>
      <c r="F82" s="21">
        <v>0</v>
      </c>
      <c r="G82" s="22">
        <v>0</v>
      </c>
      <c r="H82" s="20">
        <v>165.59159501643333</v>
      </c>
      <c r="I82" s="21">
        <v>97.74803361846668</v>
      </c>
      <c r="J82" s="21">
        <v>0</v>
      </c>
      <c r="K82" s="21">
        <v>0</v>
      </c>
      <c r="L82" s="22">
        <v>123.37313458953332</v>
      </c>
      <c r="M82" s="20">
        <v>0</v>
      </c>
      <c r="N82" s="21">
        <v>0</v>
      </c>
      <c r="O82" s="21">
        <v>0</v>
      </c>
      <c r="P82" s="21">
        <v>0</v>
      </c>
      <c r="Q82" s="22">
        <v>0</v>
      </c>
      <c r="R82" s="20">
        <v>111.62826220779999</v>
      </c>
      <c r="S82" s="21">
        <v>17.679671791033332</v>
      </c>
      <c r="T82" s="21">
        <v>0</v>
      </c>
      <c r="U82" s="21">
        <v>0</v>
      </c>
      <c r="V82" s="22">
        <v>32.32138770096667</v>
      </c>
      <c r="W82" s="20">
        <v>0</v>
      </c>
      <c r="X82" s="21">
        <v>0</v>
      </c>
      <c r="Y82" s="21">
        <v>0</v>
      </c>
      <c r="Z82" s="21">
        <v>0</v>
      </c>
      <c r="AA82" s="22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0">
        <v>0</v>
      </c>
      <c r="AH82" s="21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1">
        <v>0</v>
      </c>
      <c r="AP82" s="22">
        <v>0</v>
      </c>
      <c r="AQ82" s="20">
        <v>0</v>
      </c>
      <c r="AR82" s="21">
        <v>0</v>
      </c>
      <c r="AS82" s="21">
        <v>0</v>
      </c>
      <c r="AT82" s="21">
        <v>0</v>
      </c>
      <c r="AU82" s="22">
        <v>0</v>
      </c>
      <c r="AV82" s="20">
        <v>2853.1934033601724</v>
      </c>
      <c r="AW82" s="21">
        <v>296.88120653920487</v>
      </c>
      <c r="AX82" s="21">
        <v>0.02480763380000001</v>
      </c>
      <c r="AY82" s="21">
        <v>0</v>
      </c>
      <c r="AZ82" s="22">
        <v>1091.6134548253335</v>
      </c>
      <c r="BA82" s="20">
        <v>0</v>
      </c>
      <c r="BB82" s="21">
        <v>0</v>
      </c>
      <c r="BC82" s="21">
        <v>0</v>
      </c>
      <c r="BD82" s="21">
        <v>0</v>
      </c>
      <c r="BE82" s="22">
        <v>0</v>
      </c>
      <c r="BF82" s="20">
        <v>1966.498959875666</v>
      </c>
      <c r="BG82" s="21">
        <v>84.53014809770004</v>
      </c>
      <c r="BH82" s="21">
        <v>2.6179136828666665</v>
      </c>
      <c r="BI82" s="21">
        <v>0</v>
      </c>
      <c r="BJ82" s="22">
        <v>310.16394363169996</v>
      </c>
      <c r="BK82" s="23">
        <f t="shared" si="18"/>
        <v>7164.863692262811</v>
      </c>
    </row>
    <row r="83" spans="1:63" ht="15">
      <c r="A83" s="19"/>
      <c r="B83" s="7" t="s">
        <v>124</v>
      </c>
      <c r="C83" s="20">
        <v>0</v>
      </c>
      <c r="D83" s="21">
        <v>1.6406912287333335</v>
      </c>
      <c r="E83" s="21">
        <v>0</v>
      </c>
      <c r="F83" s="21">
        <v>0</v>
      </c>
      <c r="G83" s="22">
        <v>0</v>
      </c>
      <c r="H83" s="20">
        <v>19.59250619293333</v>
      </c>
      <c r="I83" s="21">
        <v>3.935563594033332</v>
      </c>
      <c r="J83" s="21">
        <v>0</v>
      </c>
      <c r="K83" s="21">
        <v>0</v>
      </c>
      <c r="L83" s="22">
        <v>18.08306657986667</v>
      </c>
      <c r="M83" s="20">
        <v>0</v>
      </c>
      <c r="N83" s="21">
        <v>0</v>
      </c>
      <c r="O83" s="21">
        <v>0</v>
      </c>
      <c r="P83" s="21">
        <v>0</v>
      </c>
      <c r="Q83" s="22">
        <v>0</v>
      </c>
      <c r="R83" s="20">
        <v>10.622137997233335</v>
      </c>
      <c r="S83" s="21">
        <v>1.5034236036</v>
      </c>
      <c r="T83" s="21">
        <v>0</v>
      </c>
      <c r="U83" s="21">
        <v>0</v>
      </c>
      <c r="V83" s="22">
        <v>6.0739634876</v>
      </c>
      <c r="W83" s="20">
        <v>0</v>
      </c>
      <c r="X83" s="21">
        <v>0</v>
      </c>
      <c r="Y83" s="21">
        <v>0</v>
      </c>
      <c r="Z83" s="21">
        <v>0</v>
      </c>
      <c r="AA83" s="22">
        <v>0</v>
      </c>
      <c r="AB83" s="20">
        <v>0</v>
      </c>
      <c r="AC83" s="21">
        <v>0</v>
      </c>
      <c r="AD83" s="21">
        <v>0</v>
      </c>
      <c r="AE83" s="21">
        <v>0</v>
      </c>
      <c r="AF83" s="22">
        <v>0</v>
      </c>
      <c r="AG83" s="20">
        <v>0</v>
      </c>
      <c r="AH83" s="21">
        <v>0</v>
      </c>
      <c r="AI83" s="21">
        <v>0</v>
      </c>
      <c r="AJ83" s="21">
        <v>0</v>
      </c>
      <c r="AK83" s="22">
        <v>0</v>
      </c>
      <c r="AL83" s="20">
        <v>0</v>
      </c>
      <c r="AM83" s="21">
        <v>0</v>
      </c>
      <c r="AN83" s="21">
        <v>0</v>
      </c>
      <c r="AO83" s="21">
        <v>0</v>
      </c>
      <c r="AP83" s="22">
        <v>0</v>
      </c>
      <c r="AQ83" s="20">
        <v>0</v>
      </c>
      <c r="AR83" s="21">
        <v>0</v>
      </c>
      <c r="AS83" s="21">
        <v>0</v>
      </c>
      <c r="AT83" s="21">
        <v>0</v>
      </c>
      <c r="AU83" s="22">
        <v>0</v>
      </c>
      <c r="AV83" s="20">
        <v>128.25690318650004</v>
      </c>
      <c r="AW83" s="21">
        <v>59.11408397796819</v>
      </c>
      <c r="AX83" s="21">
        <v>0.005178258966666665</v>
      </c>
      <c r="AY83" s="21">
        <v>0</v>
      </c>
      <c r="AZ83" s="22">
        <v>164.31852148759992</v>
      </c>
      <c r="BA83" s="20">
        <v>0</v>
      </c>
      <c r="BB83" s="21">
        <v>0</v>
      </c>
      <c r="BC83" s="21">
        <v>0</v>
      </c>
      <c r="BD83" s="21">
        <v>0</v>
      </c>
      <c r="BE83" s="22">
        <v>0</v>
      </c>
      <c r="BF83" s="20">
        <v>64.9540776588</v>
      </c>
      <c r="BG83" s="21">
        <v>17.713121815066668</v>
      </c>
      <c r="BH83" s="21">
        <v>0</v>
      </c>
      <c r="BI83" s="21">
        <v>0</v>
      </c>
      <c r="BJ83" s="22">
        <v>36.89198461133333</v>
      </c>
      <c r="BK83" s="23">
        <f t="shared" si="18"/>
        <v>532.7052236802348</v>
      </c>
    </row>
    <row r="84" spans="1:63" ht="15">
      <c r="A84" s="19"/>
      <c r="B84" s="7" t="s">
        <v>138</v>
      </c>
      <c r="C84" s="20">
        <v>0</v>
      </c>
      <c r="D84" s="21">
        <v>2.1270972507000008</v>
      </c>
      <c r="E84" s="21">
        <v>0</v>
      </c>
      <c r="F84" s="21">
        <v>0</v>
      </c>
      <c r="G84" s="22">
        <v>0</v>
      </c>
      <c r="H84" s="20">
        <v>42.113221676366656</v>
      </c>
      <c r="I84" s="21">
        <v>9.958733132133332</v>
      </c>
      <c r="J84" s="21">
        <v>0</v>
      </c>
      <c r="K84" s="21">
        <v>0</v>
      </c>
      <c r="L84" s="22">
        <v>46.61159181983333</v>
      </c>
      <c r="M84" s="20">
        <v>0</v>
      </c>
      <c r="N84" s="21">
        <v>0</v>
      </c>
      <c r="O84" s="21">
        <v>0</v>
      </c>
      <c r="P84" s="21">
        <v>0</v>
      </c>
      <c r="Q84" s="22">
        <v>0</v>
      </c>
      <c r="R84" s="20">
        <v>34.46792242506667</v>
      </c>
      <c r="S84" s="21">
        <v>18.749692333300004</v>
      </c>
      <c r="T84" s="21">
        <v>0</v>
      </c>
      <c r="U84" s="21">
        <v>0</v>
      </c>
      <c r="V84" s="22">
        <v>20.405669545133335</v>
      </c>
      <c r="W84" s="20">
        <v>0</v>
      </c>
      <c r="X84" s="21">
        <v>0</v>
      </c>
      <c r="Y84" s="21">
        <v>0</v>
      </c>
      <c r="Z84" s="21">
        <v>0</v>
      </c>
      <c r="AA84" s="22">
        <v>0</v>
      </c>
      <c r="AB84" s="20">
        <v>0</v>
      </c>
      <c r="AC84" s="21">
        <v>0</v>
      </c>
      <c r="AD84" s="21">
        <v>0</v>
      </c>
      <c r="AE84" s="21">
        <v>0</v>
      </c>
      <c r="AF84" s="22">
        <v>0</v>
      </c>
      <c r="AG84" s="20">
        <v>0</v>
      </c>
      <c r="AH84" s="21">
        <v>0</v>
      </c>
      <c r="AI84" s="21">
        <v>0</v>
      </c>
      <c r="AJ84" s="21">
        <v>0</v>
      </c>
      <c r="AK84" s="22">
        <v>0</v>
      </c>
      <c r="AL84" s="20">
        <v>0</v>
      </c>
      <c r="AM84" s="21">
        <v>0</v>
      </c>
      <c r="AN84" s="21">
        <v>0</v>
      </c>
      <c r="AO84" s="21">
        <v>0</v>
      </c>
      <c r="AP84" s="22">
        <v>0</v>
      </c>
      <c r="AQ84" s="20">
        <v>0</v>
      </c>
      <c r="AR84" s="21">
        <v>0</v>
      </c>
      <c r="AS84" s="21">
        <v>0</v>
      </c>
      <c r="AT84" s="21">
        <v>0</v>
      </c>
      <c r="AU84" s="22">
        <v>0</v>
      </c>
      <c r="AV84" s="20">
        <v>230.39499351873334</v>
      </c>
      <c r="AW84" s="21">
        <v>188.6391581377251</v>
      </c>
      <c r="AX84" s="21">
        <v>0.3710682177999999</v>
      </c>
      <c r="AY84" s="21">
        <v>0</v>
      </c>
      <c r="AZ84" s="22">
        <v>514.8763085155666</v>
      </c>
      <c r="BA84" s="20">
        <v>0</v>
      </c>
      <c r="BB84" s="21">
        <v>0</v>
      </c>
      <c r="BC84" s="21">
        <v>0</v>
      </c>
      <c r="BD84" s="21">
        <v>0</v>
      </c>
      <c r="BE84" s="22">
        <v>0</v>
      </c>
      <c r="BF84" s="20">
        <v>180.2219384764334</v>
      </c>
      <c r="BG84" s="21">
        <v>45.6847212149</v>
      </c>
      <c r="BH84" s="21">
        <v>0</v>
      </c>
      <c r="BI84" s="21">
        <v>0</v>
      </c>
      <c r="BJ84" s="22">
        <v>166.05443514596672</v>
      </c>
      <c r="BK84" s="23">
        <f>SUM(C84:BJ84)</f>
        <v>1500.6765514096587</v>
      </c>
    </row>
    <row r="85" spans="1:63" ht="15">
      <c r="A85" s="19"/>
      <c r="B85" s="7" t="s">
        <v>125</v>
      </c>
      <c r="C85" s="20">
        <v>0</v>
      </c>
      <c r="D85" s="21">
        <v>9.860321832766665</v>
      </c>
      <c r="E85" s="21">
        <v>0</v>
      </c>
      <c r="F85" s="21">
        <v>0</v>
      </c>
      <c r="G85" s="22">
        <v>0</v>
      </c>
      <c r="H85" s="20">
        <v>45.75802499293335</v>
      </c>
      <c r="I85" s="21">
        <v>83.79619802370001</v>
      </c>
      <c r="J85" s="21">
        <v>0</v>
      </c>
      <c r="K85" s="21">
        <v>0</v>
      </c>
      <c r="L85" s="22">
        <v>150.60213335003328</v>
      </c>
      <c r="M85" s="20">
        <v>0</v>
      </c>
      <c r="N85" s="21">
        <v>0</v>
      </c>
      <c r="O85" s="21">
        <v>0</v>
      </c>
      <c r="P85" s="21">
        <v>0</v>
      </c>
      <c r="Q85" s="22">
        <v>0</v>
      </c>
      <c r="R85" s="20">
        <v>29.085544603400002</v>
      </c>
      <c r="S85" s="21">
        <v>72.4558045747</v>
      </c>
      <c r="T85" s="21">
        <v>0</v>
      </c>
      <c r="U85" s="21">
        <v>0</v>
      </c>
      <c r="V85" s="22">
        <v>51.936562026299995</v>
      </c>
      <c r="W85" s="20">
        <v>0</v>
      </c>
      <c r="X85" s="21">
        <v>0</v>
      </c>
      <c r="Y85" s="21">
        <v>0</v>
      </c>
      <c r="Z85" s="21">
        <v>0</v>
      </c>
      <c r="AA85" s="22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0">
        <v>0</v>
      </c>
      <c r="AH85" s="21">
        <v>0</v>
      </c>
      <c r="AI85" s="21">
        <v>0</v>
      </c>
      <c r="AJ85" s="21">
        <v>0</v>
      </c>
      <c r="AK85" s="22">
        <v>0</v>
      </c>
      <c r="AL85" s="20">
        <v>0</v>
      </c>
      <c r="AM85" s="21">
        <v>0</v>
      </c>
      <c r="AN85" s="21">
        <v>0</v>
      </c>
      <c r="AO85" s="21">
        <v>0</v>
      </c>
      <c r="AP85" s="22">
        <v>0</v>
      </c>
      <c r="AQ85" s="20">
        <v>0</v>
      </c>
      <c r="AR85" s="21">
        <v>0</v>
      </c>
      <c r="AS85" s="21">
        <v>0</v>
      </c>
      <c r="AT85" s="21">
        <v>0</v>
      </c>
      <c r="AU85" s="22">
        <v>0</v>
      </c>
      <c r="AV85" s="20">
        <v>840.8195597405</v>
      </c>
      <c r="AW85" s="21">
        <v>568.5236103379548</v>
      </c>
      <c r="AX85" s="21">
        <v>0</v>
      </c>
      <c r="AY85" s="21">
        <v>0</v>
      </c>
      <c r="AZ85" s="22">
        <v>3331.8760624544657</v>
      </c>
      <c r="BA85" s="20">
        <v>0</v>
      </c>
      <c r="BB85" s="21">
        <v>0</v>
      </c>
      <c r="BC85" s="21">
        <v>0</v>
      </c>
      <c r="BD85" s="21">
        <v>0</v>
      </c>
      <c r="BE85" s="22">
        <v>0</v>
      </c>
      <c r="BF85" s="20">
        <v>633.7875540535664</v>
      </c>
      <c r="BG85" s="21">
        <v>176.57783117463327</v>
      </c>
      <c r="BH85" s="21">
        <v>2.3340275032333335</v>
      </c>
      <c r="BI85" s="21">
        <v>0</v>
      </c>
      <c r="BJ85" s="22">
        <v>1044.1939516536</v>
      </c>
      <c r="BK85" s="23">
        <f t="shared" si="18"/>
        <v>7041.607186321786</v>
      </c>
    </row>
    <row r="86" spans="1:63" ht="15">
      <c r="A86" s="19"/>
      <c r="B86" s="7" t="s">
        <v>159</v>
      </c>
      <c r="C86" s="20">
        <v>0</v>
      </c>
      <c r="D86" s="21">
        <v>1.2702680405000002</v>
      </c>
      <c r="E86" s="21">
        <v>0</v>
      </c>
      <c r="F86" s="21">
        <v>0</v>
      </c>
      <c r="G86" s="22">
        <v>0</v>
      </c>
      <c r="H86" s="20">
        <v>92.97803281323333</v>
      </c>
      <c r="I86" s="21">
        <v>236.03472774516663</v>
      </c>
      <c r="J86" s="21">
        <v>0</v>
      </c>
      <c r="K86" s="21">
        <v>0</v>
      </c>
      <c r="L86" s="22">
        <v>173.6373106932333</v>
      </c>
      <c r="M86" s="20">
        <v>0</v>
      </c>
      <c r="N86" s="21">
        <v>0</v>
      </c>
      <c r="O86" s="21">
        <v>0</v>
      </c>
      <c r="P86" s="21">
        <v>0</v>
      </c>
      <c r="Q86" s="22">
        <v>0</v>
      </c>
      <c r="R86" s="20">
        <v>43.50015765113332</v>
      </c>
      <c r="S86" s="21">
        <v>61.687023622699996</v>
      </c>
      <c r="T86" s="21">
        <v>0</v>
      </c>
      <c r="U86" s="21">
        <v>0</v>
      </c>
      <c r="V86" s="22">
        <v>44.1869228073</v>
      </c>
      <c r="W86" s="20">
        <v>0</v>
      </c>
      <c r="X86" s="21">
        <v>0</v>
      </c>
      <c r="Y86" s="21">
        <v>0</v>
      </c>
      <c r="Z86" s="21">
        <v>0</v>
      </c>
      <c r="AA86" s="22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0">
        <v>0</v>
      </c>
      <c r="AH86" s="21">
        <v>0</v>
      </c>
      <c r="AI86" s="21">
        <v>0</v>
      </c>
      <c r="AJ86" s="21">
        <v>0</v>
      </c>
      <c r="AK86" s="22">
        <v>0</v>
      </c>
      <c r="AL86" s="20">
        <v>0</v>
      </c>
      <c r="AM86" s="21">
        <v>0</v>
      </c>
      <c r="AN86" s="21">
        <v>0</v>
      </c>
      <c r="AO86" s="21">
        <v>0</v>
      </c>
      <c r="AP86" s="22">
        <v>0</v>
      </c>
      <c r="AQ86" s="20">
        <v>0</v>
      </c>
      <c r="AR86" s="21">
        <v>0</v>
      </c>
      <c r="AS86" s="21">
        <v>0</v>
      </c>
      <c r="AT86" s="21">
        <v>0</v>
      </c>
      <c r="AU86" s="22">
        <v>0</v>
      </c>
      <c r="AV86" s="20">
        <v>109.58266251786671</v>
      </c>
      <c r="AW86" s="21">
        <v>56.784658935405524</v>
      </c>
      <c r="AX86" s="21">
        <v>0</v>
      </c>
      <c r="AY86" s="21">
        <v>0</v>
      </c>
      <c r="AZ86" s="22">
        <v>140.3768536639334</v>
      </c>
      <c r="BA86" s="20">
        <v>0</v>
      </c>
      <c r="BB86" s="21">
        <v>0</v>
      </c>
      <c r="BC86" s="21">
        <v>0</v>
      </c>
      <c r="BD86" s="21">
        <v>0</v>
      </c>
      <c r="BE86" s="22">
        <v>0</v>
      </c>
      <c r="BF86" s="20">
        <v>39.65830691349999</v>
      </c>
      <c r="BG86" s="21">
        <v>10.355402276</v>
      </c>
      <c r="BH86" s="21">
        <v>0</v>
      </c>
      <c r="BI86" s="21">
        <v>0</v>
      </c>
      <c r="BJ86" s="22">
        <v>17.739400136833336</v>
      </c>
      <c r="BK86" s="23">
        <f t="shared" si="18"/>
        <v>1027.7917278168054</v>
      </c>
    </row>
    <row r="87" spans="1:63" ht="15">
      <c r="A87" s="19"/>
      <c r="B87" s="7" t="s">
        <v>177</v>
      </c>
      <c r="C87" s="20">
        <v>0</v>
      </c>
      <c r="D87" s="21">
        <v>0</v>
      </c>
      <c r="E87" s="21">
        <v>0</v>
      </c>
      <c r="F87" s="21">
        <v>0</v>
      </c>
      <c r="G87" s="22">
        <v>0</v>
      </c>
      <c r="H87" s="20">
        <v>5.4436714476666666</v>
      </c>
      <c r="I87" s="21">
        <v>4.6572130585</v>
      </c>
      <c r="J87" s="21">
        <v>0</v>
      </c>
      <c r="K87" s="21">
        <v>0</v>
      </c>
      <c r="L87" s="22">
        <v>16.208807283733332</v>
      </c>
      <c r="M87" s="20">
        <v>0</v>
      </c>
      <c r="N87" s="21">
        <v>0</v>
      </c>
      <c r="O87" s="21">
        <v>0</v>
      </c>
      <c r="P87" s="21">
        <v>0</v>
      </c>
      <c r="Q87" s="22">
        <v>0</v>
      </c>
      <c r="R87" s="20">
        <v>3.291710495966667</v>
      </c>
      <c r="S87" s="21">
        <v>0.25998813326666664</v>
      </c>
      <c r="T87" s="21">
        <v>0</v>
      </c>
      <c r="U87" s="21">
        <v>0</v>
      </c>
      <c r="V87" s="22">
        <v>1.9820720237</v>
      </c>
      <c r="W87" s="20">
        <v>0</v>
      </c>
      <c r="X87" s="21">
        <v>0</v>
      </c>
      <c r="Y87" s="21">
        <v>0</v>
      </c>
      <c r="Z87" s="21">
        <v>0</v>
      </c>
      <c r="AA87" s="22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0">
        <v>0</v>
      </c>
      <c r="AH87" s="21">
        <v>0</v>
      </c>
      <c r="AI87" s="21">
        <v>0</v>
      </c>
      <c r="AJ87" s="21">
        <v>0</v>
      </c>
      <c r="AK87" s="22">
        <v>0</v>
      </c>
      <c r="AL87" s="20">
        <v>0</v>
      </c>
      <c r="AM87" s="21">
        <v>0</v>
      </c>
      <c r="AN87" s="21">
        <v>0</v>
      </c>
      <c r="AO87" s="21">
        <v>0</v>
      </c>
      <c r="AP87" s="22">
        <v>0</v>
      </c>
      <c r="AQ87" s="20">
        <v>0</v>
      </c>
      <c r="AR87" s="21">
        <v>0</v>
      </c>
      <c r="AS87" s="21">
        <v>0</v>
      </c>
      <c r="AT87" s="21">
        <v>0</v>
      </c>
      <c r="AU87" s="22">
        <v>0</v>
      </c>
      <c r="AV87" s="20">
        <v>3.817595869266668</v>
      </c>
      <c r="AW87" s="21">
        <v>2.15877472760037</v>
      </c>
      <c r="AX87" s="21">
        <v>0</v>
      </c>
      <c r="AY87" s="21">
        <v>0</v>
      </c>
      <c r="AZ87" s="22">
        <v>5.530956078299998</v>
      </c>
      <c r="BA87" s="20">
        <v>0</v>
      </c>
      <c r="BB87" s="21">
        <v>0</v>
      </c>
      <c r="BC87" s="21">
        <v>0</v>
      </c>
      <c r="BD87" s="21">
        <v>0</v>
      </c>
      <c r="BE87" s="22">
        <v>0</v>
      </c>
      <c r="BF87" s="20">
        <v>2.3029290635333335</v>
      </c>
      <c r="BG87" s="21">
        <v>0.262335747</v>
      </c>
      <c r="BH87" s="21">
        <v>0</v>
      </c>
      <c r="BI87" s="21">
        <v>0</v>
      </c>
      <c r="BJ87" s="22">
        <v>2.389295933466666</v>
      </c>
      <c r="BK87" s="23">
        <f t="shared" si="18"/>
        <v>48.30534986200037</v>
      </c>
    </row>
    <row r="88" spans="1:63" ht="15">
      <c r="A88" s="19"/>
      <c r="B88" s="7" t="s">
        <v>142</v>
      </c>
      <c r="C88" s="20">
        <v>0</v>
      </c>
      <c r="D88" s="21">
        <v>0.8704911415666666</v>
      </c>
      <c r="E88" s="21">
        <v>0</v>
      </c>
      <c r="F88" s="21">
        <v>0</v>
      </c>
      <c r="G88" s="22">
        <v>0</v>
      </c>
      <c r="H88" s="20">
        <v>75.27886818166665</v>
      </c>
      <c r="I88" s="21">
        <v>274.32540838510005</v>
      </c>
      <c r="J88" s="21">
        <v>0</v>
      </c>
      <c r="K88" s="21">
        <v>0</v>
      </c>
      <c r="L88" s="22">
        <v>356.30542699816664</v>
      </c>
      <c r="M88" s="20">
        <v>0</v>
      </c>
      <c r="N88" s="21">
        <v>0</v>
      </c>
      <c r="O88" s="21">
        <v>0</v>
      </c>
      <c r="P88" s="21">
        <v>0</v>
      </c>
      <c r="Q88" s="22">
        <v>0</v>
      </c>
      <c r="R88" s="20">
        <v>43.55130096496667</v>
      </c>
      <c r="S88" s="21">
        <v>7.185965260766667</v>
      </c>
      <c r="T88" s="21">
        <v>0</v>
      </c>
      <c r="U88" s="21">
        <v>0</v>
      </c>
      <c r="V88" s="22">
        <v>49.83529322983333</v>
      </c>
      <c r="W88" s="20">
        <v>0</v>
      </c>
      <c r="X88" s="21">
        <v>0</v>
      </c>
      <c r="Y88" s="21">
        <v>0</v>
      </c>
      <c r="Z88" s="21">
        <v>0</v>
      </c>
      <c r="AA88" s="22">
        <v>0</v>
      </c>
      <c r="AB88" s="20">
        <v>0</v>
      </c>
      <c r="AC88" s="21">
        <v>0</v>
      </c>
      <c r="AD88" s="21">
        <v>0</v>
      </c>
      <c r="AE88" s="21">
        <v>0</v>
      </c>
      <c r="AF88" s="22">
        <v>0</v>
      </c>
      <c r="AG88" s="20">
        <v>0</v>
      </c>
      <c r="AH88" s="21">
        <v>0</v>
      </c>
      <c r="AI88" s="21">
        <v>0</v>
      </c>
      <c r="AJ88" s="21">
        <v>0</v>
      </c>
      <c r="AK88" s="22">
        <v>0</v>
      </c>
      <c r="AL88" s="20">
        <v>0</v>
      </c>
      <c r="AM88" s="21">
        <v>0</v>
      </c>
      <c r="AN88" s="21">
        <v>0</v>
      </c>
      <c r="AO88" s="21">
        <v>0</v>
      </c>
      <c r="AP88" s="22">
        <v>0</v>
      </c>
      <c r="AQ88" s="20">
        <v>0</v>
      </c>
      <c r="AR88" s="21">
        <v>0</v>
      </c>
      <c r="AS88" s="21">
        <v>0</v>
      </c>
      <c r="AT88" s="21">
        <v>0</v>
      </c>
      <c r="AU88" s="22">
        <v>0</v>
      </c>
      <c r="AV88" s="20">
        <v>26.832549568033322</v>
      </c>
      <c r="AW88" s="21">
        <v>31.93988509944686</v>
      </c>
      <c r="AX88" s="21">
        <v>13.657028131366667</v>
      </c>
      <c r="AY88" s="21">
        <v>0</v>
      </c>
      <c r="AZ88" s="22">
        <v>93.7470780803</v>
      </c>
      <c r="BA88" s="20">
        <v>0</v>
      </c>
      <c r="BB88" s="21">
        <v>0</v>
      </c>
      <c r="BC88" s="21">
        <v>0</v>
      </c>
      <c r="BD88" s="21">
        <v>0</v>
      </c>
      <c r="BE88" s="22">
        <v>0</v>
      </c>
      <c r="BF88" s="20">
        <v>11.7018813067</v>
      </c>
      <c r="BG88" s="21">
        <v>3.828600573166667</v>
      </c>
      <c r="BH88" s="21">
        <v>0</v>
      </c>
      <c r="BI88" s="21">
        <v>0</v>
      </c>
      <c r="BJ88" s="22">
        <v>5.927758242633333</v>
      </c>
      <c r="BK88" s="23">
        <f t="shared" si="18"/>
        <v>994.9875351637136</v>
      </c>
    </row>
    <row r="89" spans="1:63" ht="15">
      <c r="A89" s="19"/>
      <c r="B89" s="7" t="s">
        <v>139</v>
      </c>
      <c r="C89" s="20">
        <v>0</v>
      </c>
      <c r="D89" s="21">
        <v>1.2158898716000002</v>
      </c>
      <c r="E89" s="21">
        <v>0</v>
      </c>
      <c r="F89" s="21">
        <v>0</v>
      </c>
      <c r="G89" s="22">
        <v>0</v>
      </c>
      <c r="H89" s="20">
        <v>134.75905148693337</v>
      </c>
      <c r="I89" s="21">
        <v>46.892835657800006</v>
      </c>
      <c r="J89" s="21">
        <v>0</v>
      </c>
      <c r="K89" s="21">
        <v>0</v>
      </c>
      <c r="L89" s="22">
        <v>142.97121494846664</v>
      </c>
      <c r="M89" s="20">
        <v>0</v>
      </c>
      <c r="N89" s="21">
        <v>0</v>
      </c>
      <c r="O89" s="21">
        <v>0</v>
      </c>
      <c r="P89" s="21">
        <v>0</v>
      </c>
      <c r="Q89" s="22">
        <v>0</v>
      </c>
      <c r="R89" s="20">
        <v>99.18965306653332</v>
      </c>
      <c r="S89" s="21">
        <v>1.7154807227</v>
      </c>
      <c r="T89" s="21">
        <v>0</v>
      </c>
      <c r="U89" s="21">
        <v>0</v>
      </c>
      <c r="V89" s="22">
        <v>31.04021731736666</v>
      </c>
      <c r="W89" s="20">
        <v>0</v>
      </c>
      <c r="X89" s="21">
        <v>0</v>
      </c>
      <c r="Y89" s="21">
        <v>0</v>
      </c>
      <c r="Z89" s="21">
        <v>0</v>
      </c>
      <c r="AA89" s="22">
        <v>0</v>
      </c>
      <c r="AB89" s="20">
        <v>0</v>
      </c>
      <c r="AC89" s="21">
        <v>0</v>
      </c>
      <c r="AD89" s="21">
        <v>0</v>
      </c>
      <c r="AE89" s="21">
        <v>0</v>
      </c>
      <c r="AF89" s="22">
        <v>0</v>
      </c>
      <c r="AG89" s="20">
        <v>0</v>
      </c>
      <c r="AH89" s="21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1">
        <v>0</v>
      </c>
      <c r="AP89" s="22">
        <v>0</v>
      </c>
      <c r="AQ89" s="20">
        <v>0</v>
      </c>
      <c r="AR89" s="21">
        <v>0</v>
      </c>
      <c r="AS89" s="21">
        <v>0</v>
      </c>
      <c r="AT89" s="21">
        <v>0</v>
      </c>
      <c r="AU89" s="22">
        <v>0</v>
      </c>
      <c r="AV89" s="20">
        <v>55.561195206633336</v>
      </c>
      <c r="AW89" s="21">
        <v>27.178400768860893</v>
      </c>
      <c r="AX89" s="21">
        <v>0</v>
      </c>
      <c r="AY89" s="21">
        <v>0</v>
      </c>
      <c r="AZ89" s="22">
        <v>94.77365247103333</v>
      </c>
      <c r="BA89" s="20">
        <v>0</v>
      </c>
      <c r="BB89" s="21">
        <v>0</v>
      </c>
      <c r="BC89" s="21">
        <v>0</v>
      </c>
      <c r="BD89" s="21">
        <v>0</v>
      </c>
      <c r="BE89" s="22">
        <v>0</v>
      </c>
      <c r="BF89" s="20">
        <v>35.28554883673333</v>
      </c>
      <c r="BG89" s="21">
        <v>2.432879295733333</v>
      </c>
      <c r="BH89" s="21">
        <v>0</v>
      </c>
      <c r="BI89" s="21">
        <v>0</v>
      </c>
      <c r="BJ89" s="22">
        <v>14.407096299066668</v>
      </c>
      <c r="BK89" s="23">
        <f t="shared" si="18"/>
        <v>687.4231159494609</v>
      </c>
    </row>
    <row r="90" spans="1:63" ht="15">
      <c r="A90" s="19"/>
      <c r="B90" s="7" t="s">
        <v>143</v>
      </c>
      <c r="C90" s="20">
        <v>0</v>
      </c>
      <c r="D90" s="21">
        <v>0.7465088407333333</v>
      </c>
      <c r="E90" s="21">
        <v>0</v>
      </c>
      <c r="F90" s="21">
        <v>0</v>
      </c>
      <c r="G90" s="22">
        <v>0</v>
      </c>
      <c r="H90" s="20">
        <v>35.64302994873334</v>
      </c>
      <c r="I90" s="21">
        <v>71.1464595903</v>
      </c>
      <c r="J90" s="21">
        <v>0</v>
      </c>
      <c r="K90" s="21">
        <v>0</v>
      </c>
      <c r="L90" s="22">
        <v>115.82847458083332</v>
      </c>
      <c r="M90" s="20">
        <v>0</v>
      </c>
      <c r="N90" s="21">
        <v>0</v>
      </c>
      <c r="O90" s="21">
        <v>0</v>
      </c>
      <c r="P90" s="21">
        <v>0</v>
      </c>
      <c r="Q90" s="22">
        <v>0</v>
      </c>
      <c r="R90" s="20">
        <v>16.895243794033334</v>
      </c>
      <c r="S90" s="21">
        <v>1.7065674902333337</v>
      </c>
      <c r="T90" s="21">
        <v>0</v>
      </c>
      <c r="U90" s="21">
        <v>0</v>
      </c>
      <c r="V90" s="22">
        <v>16.86828998856667</v>
      </c>
      <c r="W90" s="20">
        <v>0</v>
      </c>
      <c r="X90" s="21">
        <v>0</v>
      </c>
      <c r="Y90" s="21">
        <v>0</v>
      </c>
      <c r="Z90" s="21">
        <v>0</v>
      </c>
      <c r="AA90" s="22">
        <v>0</v>
      </c>
      <c r="AB90" s="20">
        <v>0</v>
      </c>
      <c r="AC90" s="21">
        <v>0</v>
      </c>
      <c r="AD90" s="21">
        <v>0</v>
      </c>
      <c r="AE90" s="21">
        <v>0</v>
      </c>
      <c r="AF90" s="22">
        <v>0</v>
      </c>
      <c r="AG90" s="20">
        <v>0</v>
      </c>
      <c r="AH90" s="21">
        <v>0</v>
      </c>
      <c r="AI90" s="21">
        <v>0</v>
      </c>
      <c r="AJ90" s="21">
        <v>0</v>
      </c>
      <c r="AK90" s="22">
        <v>0</v>
      </c>
      <c r="AL90" s="20">
        <v>0</v>
      </c>
      <c r="AM90" s="21">
        <v>0</v>
      </c>
      <c r="AN90" s="21">
        <v>0</v>
      </c>
      <c r="AO90" s="21">
        <v>0</v>
      </c>
      <c r="AP90" s="22">
        <v>0</v>
      </c>
      <c r="AQ90" s="20">
        <v>0</v>
      </c>
      <c r="AR90" s="21">
        <v>0</v>
      </c>
      <c r="AS90" s="21">
        <v>0</v>
      </c>
      <c r="AT90" s="21">
        <v>0</v>
      </c>
      <c r="AU90" s="22">
        <v>0</v>
      </c>
      <c r="AV90" s="20">
        <v>19.05364443353334</v>
      </c>
      <c r="AW90" s="21">
        <v>17.243615928482576</v>
      </c>
      <c r="AX90" s="21">
        <v>0</v>
      </c>
      <c r="AY90" s="21">
        <v>0</v>
      </c>
      <c r="AZ90" s="22">
        <v>57.214990422233335</v>
      </c>
      <c r="BA90" s="20">
        <v>0</v>
      </c>
      <c r="BB90" s="21">
        <v>0</v>
      </c>
      <c r="BC90" s="21">
        <v>0</v>
      </c>
      <c r="BD90" s="21">
        <v>0</v>
      </c>
      <c r="BE90" s="22">
        <v>0</v>
      </c>
      <c r="BF90" s="20">
        <v>6.279346474533335</v>
      </c>
      <c r="BG90" s="21">
        <v>5.052785232500001</v>
      </c>
      <c r="BH90" s="21">
        <v>0</v>
      </c>
      <c r="BI90" s="21">
        <v>0</v>
      </c>
      <c r="BJ90" s="22">
        <v>5.5283348942999995</v>
      </c>
      <c r="BK90" s="23">
        <f t="shared" si="18"/>
        <v>369.2072916190159</v>
      </c>
    </row>
    <row r="91" spans="1:63" ht="15">
      <c r="A91" s="19"/>
      <c r="B91" s="7" t="s">
        <v>126</v>
      </c>
      <c r="C91" s="20">
        <v>0</v>
      </c>
      <c r="D91" s="21">
        <v>8.037207307300001</v>
      </c>
      <c r="E91" s="21">
        <v>0</v>
      </c>
      <c r="F91" s="21">
        <v>0</v>
      </c>
      <c r="G91" s="22">
        <v>0</v>
      </c>
      <c r="H91" s="20">
        <v>486.7244907340667</v>
      </c>
      <c r="I91" s="21">
        <v>141.87908778986665</v>
      </c>
      <c r="J91" s="21">
        <v>0.4201361859666666</v>
      </c>
      <c r="K91" s="21">
        <v>0</v>
      </c>
      <c r="L91" s="22">
        <v>412.5400825653666</v>
      </c>
      <c r="M91" s="20">
        <v>0</v>
      </c>
      <c r="N91" s="21">
        <v>0</v>
      </c>
      <c r="O91" s="21">
        <v>0</v>
      </c>
      <c r="P91" s="21">
        <v>0</v>
      </c>
      <c r="Q91" s="22">
        <v>0</v>
      </c>
      <c r="R91" s="20">
        <v>272.32201788550003</v>
      </c>
      <c r="S91" s="21">
        <v>26.677321227299995</v>
      </c>
      <c r="T91" s="21">
        <v>0</v>
      </c>
      <c r="U91" s="21">
        <v>0</v>
      </c>
      <c r="V91" s="22">
        <v>57.62343728573333</v>
      </c>
      <c r="W91" s="20">
        <v>0</v>
      </c>
      <c r="X91" s="21">
        <v>0</v>
      </c>
      <c r="Y91" s="21">
        <v>0</v>
      </c>
      <c r="Z91" s="21">
        <v>0</v>
      </c>
      <c r="AA91" s="22">
        <v>0</v>
      </c>
      <c r="AB91" s="20">
        <v>0</v>
      </c>
      <c r="AC91" s="21">
        <v>0</v>
      </c>
      <c r="AD91" s="21">
        <v>0</v>
      </c>
      <c r="AE91" s="21">
        <v>0</v>
      </c>
      <c r="AF91" s="22">
        <v>0</v>
      </c>
      <c r="AG91" s="20">
        <v>0</v>
      </c>
      <c r="AH91" s="21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1">
        <v>0</v>
      </c>
      <c r="AP91" s="22">
        <v>0</v>
      </c>
      <c r="AQ91" s="20">
        <v>0</v>
      </c>
      <c r="AR91" s="21">
        <v>0</v>
      </c>
      <c r="AS91" s="21">
        <v>0</v>
      </c>
      <c r="AT91" s="21">
        <v>0</v>
      </c>
      <c r="AU91" s="22">
        <v>0</v>
      </c>
      <c r="AV91" s="20">
        <v>1509.9086984048663</v>
      </c>
      <c r="AW91" s="21">
        <v>241.84184194187986</v>
      </c>
      <c r="AX91" s="21">
        <v>0.06037716243333333</v>
      </c>
      <c r="AY91" s="21">
        <v>0</v>
      </c>
      <c r="AZ91" s="22">
        <v>1512.3909585985994</v>
      </c>
      <c r="BA91" s="20">
        <v>0</v>
      </c>
      <c r="BB91" s="21">
        <v>0</v>
      </c>
      <c r="BC91" s="21">
        <v>0</v>
      </c>
      <c r="BD91" s="21">
        <v>0</v>
      </c>
      <c r="BE91" s="22">
        <v>0</v>
      </c>
      <c r="BF91" s="20">
        <v>683.0911260209333</v>
      </c>
      <c r="BG91" s="21">
        <v>49.77987786049999</v>
      </c>
      <c r="BH91" s="21">
        <v>0.07731256940000002</v>
      </c>
      <c r="BI91" s="21">
        <v>0</v>
      </c>
      <c r="BJ91" s="22">
        <v>202.36092495703338</v>
      </c>
      <c r="BK91" s="23">
        <f t="shared" si="18"/>
        <v>5605.734898496746</v>
      </c>
    </row>
    <row r="92" spans="1:63" ht="15">
      <c r="A92" s="19"/>
      <c r="B92" s="7" t="s">
        <v>127</v>
      </c>
      <c r="C92" s="20">
        <v>0</v>
      </c>
      <c r="D92" s="21">
        <v>3.7769028854333326</v>
      </c>
      <c r="E92" s="21">
        <v>0</v>
      </c>
      <c r="F92" s="21">
        <v>0</v>
      </c>
      <c r="G92" s="22">
        <v>0</v>
      </c>
      <c r="H92" s="20">
        <v>73.39077533613332</v>
      </c>
      <c r="I92" s="21">
        <v>9.363479024399997</v>
      </c>
      <c r="J92" s="21">
        <v>0</v>
      </c>
      <c r="K92" s="21">
        <v>0</v>
      </c>
      <c r="L92" s="22">
        <v>56.51107503793334</v>
      </c>
      <c r="M92" s="20">
        <v>0</v>
      </c>
      <c r="N92" s="21">
        <v>0</v>
      </c>
      <c r="O92" s="21">
        <v>0</v>
      </c>
      <c r="P92" s="21">
        <v>0</v>
      </c>
      <c r="Q92" s="22">
        <v>0</v>
      </c>
      <c r="R92" s="20">
        <v>38.44473164183333</v>
      </c>
      <c r="S92" s="21">
        <v>2.0789308563333333</v>
      </c>
      <c r="T92" s="21">
        <v>0</v>
      </c>
      <c r="U92" s="21">
        <v>0</v>
      </c>
      <c r="V92" s="22">
        <v>14.363088146866662</v>
      </c>
      <c r="W92" s="20">
        <v>0</v>
      </c>
      <c r="X92" s="21">
        <v>0</v>
      </c>
      <c r="Y92" s="21">
        <v>0</v>
      </c>
      <c r="Z92" s="21">
        <v>0</v>
      </c>
      <c r="AA92" s="22">
        <v>0</v>
      </c>
      <c r="AB92" s="20">
        <v>0</v>
      </c>
      <c r="AC92" s="21">
        <v>0</v>
      </c>
      <c r="AD92" s="21">
        <v>0</v>
      </c>
      <c r="AE92" s="21">
        <v>0</v>
      </c>
      <c r="AF92" s="22">
        <v>0</v>
      </c>
      <c r="AG92" s="20">
        <v>0</v>
      </c>
      <c r="AH92" s="21">
        <v>0</v>
      </c>
      <c r="AI92" s="21">
        <v>0</v>
      </c>
      <c r="AJ92" s="21">
        <v>0</v>
      </c>
      <c r="AK92" s="22">
        <v>0</v>
      </c>
      <c r="AL92" s="20">
        <v>0</v>
      </c>
      <c r="AM92" s="21">
        <v>0</v>
      </c>
      <c r="AN92" s="21">
        <v>0</v>
      </c>
      <c r="AO92" s="21">
        <v>0</v>
      </c>
      <c r="AP92" s="22">
        <v>0</v>
      </c>
      <c r="AQ92" s="20">
        <v>0</v>
      </c>
      <c r="AR92" s="21">
        <v>0</v>
      </c>
      <c r="AS92" s="21">
        <v>0</v>
      </c>
      <c r="AT92" s="21">
        <v>0</v>
      </c>
      <c r="AU92" s="22">
        <v>0</v>
      </c>
      <c r="AV92" s="20">
        <v>1225.2669240438358</v>
      </c>
      <c r="AW92" s="21">
        <v>97.90682537467141</v>
      </c>
      <c r="AX92" s="21">
        <v>0</v>
      </c>
      <c r="AY92" s="21">
        <v>0</v>
      </c>
      <c r="AZ92" s="22">
        <v>431.7312001857999</v>
      </c>
      <c r="BA92" s="20">
        <v>0</v>
      </c>
      <c r="BB92" s="21">
        <v>0</v>
      </c>
      <c r="BC92" s="21">
        <v>0</v>
      </c>
      <c r="BD92" s="21">
        <v>0</v>
      </c>
      <c r="BE92" s="22">
        <v>0</v>
      </c>
      <c r="BF92" s="20">
        <v>560.4833685789334</v>
      </c>
      <c r="BG92" s="21">
        <v>50.77236969736667</v>
      </c>
      <c r="BH92" s="21">
        <v>0</v>
      </c>
      <c r="BI92" s="21">
        <v>0</v>
      </c>
      <c r="BJ92" s="22">
        <v>117.21303624233332</v>
      </c>
      <c r="BK92" s="23">
        <f t="shared" si="18"/>
        <v>2681.3027070518738</v>
      </c>
    </row>
    <row r="93" spans="1:63" ht="15">
      <c r="A93" s="19"/>
      <c r="B93" s="7" t="s">
        <v>128</v>
      </c>
      <c r="C93" s="20">
        <v>0</v>
      </c>
      <c r="D93" s="21">
        <v>1.4126356051</v>
      </c>
      <c r="E93" s="21">
        <v>0</v>
      </c>
      <c r="F93" s="21">
        <v>0</v>
      </c>
      <c r="G93" s="22">
        <v>0</v>
      </c>
      <c r="H93" s="20">
        <v>4.517631275066668</v>
      </c>
      <c r="I93" s="21">
        <v>0.07034081233333335</v>
      </c>
      <c r="J93" s="21">
        <v>0</v>
      </c>
      <c r="K93" s="21">
        <v>0</v>
      </c>
      <c r="L93" s="22">
        <v>4.4783400654333345</v>
      </c>
      <c r="M93" s="20">
        <v>0</v>
      </c>
      <c r="N93" s="21">
        <v>0</v>
      </c>
      <c r="O93" s="21">
        <v>0</v>
      </c>
      <c r="P93" s="21">
        <v>0</v>
      </c>
      <c r="Q93" s="22">
        <v>0</v>
      </c>
      <c r="R93" s="20">
        <v>1.9176380994333333</v>
      </c>
      <c r="S93" s="21">
        <v>0.019215626800000003</v>
      </c>
      <c r="T93" s="21">
        <v>0</v>
      </c>
      <c r="U93" s="21">
        <v>0</v>
      </c>
      <c r="V93" s="22">
        <v>0.2024723738666667</v>
      </c>
      <c r="W93" s="20">
        <v>0</v>
      </c>
      <c r="X93" s="21">
        <v>0</v>
      </c>
      <c r="Y93" s="21">
        <v>0</v>
      </c>
      <c r="Z93" s="21">
        <v>0</v>
      </c>
      <c r="AA93" s="22">
        <v>0</v>
      </c>
      <c r="AB93" s="20">
        <v>0</v>
      </c>
      <c r="AC93" s="21">
        <v>0</v>
      </c>
      <c r="AD93" s="21">
        <v>0</v>
      </c>
      <c r="AE93" s="21">
        <v>0</v>
      </c>
      <c r="AF93" s="22">
        <v>0</v>
      </c>
      <c r="AG93" s="20">
        <v>0</v>
      </c>
      <c r="AH93" s="21">
        <v>0</v>
      </c>
      <c r="AI93" s="21">
        <v>0</v>
      </c>
      <c r="AJ93" s="21">
        <v>0</v>
      </c>
      <c r="AK93" s="22">
        <v>0</v>
      </c>
      <c r="AL93" s="20">
        <v>0</v>
      </c>
      <c r="AM93" s="21">
        <v>0</v>
      </c>
      <c r="AN93" s="21">
        <v>0</v>
      </c>
      <c r="AO93" s="21">
        <v>0</v>
      </c>
      <c r="AP93" s="22">
        <v>0</v>
      </c>
      <c r="AQ93" s="20">
        <v>0</v>
      </c>
      <c r="AR93" s="21">
        <v>0</v>
      </c>
      <c r="AS93" s="21">
        <v>0</v>
      </c>
      <c r="AT93" s="21">
        <v>0</v>
      </c>
      <c r="AU93" s="22">
        <v>0</v>
      </c>
      <c r="AV93" s="20">
        <v>17.111939455433326</v>
      </c>
      <c r="AW93" s="21">
        <v>0.3404749899623417</v>
      </c>
      <c r="AX93" s="21">
        <v>0</v>
      </c>
      <c r="AY93" s="21">
        <v>0</v>
      </c>
      <c r="AZ93" s="22">
        <v>3.9694741121</v>
      </c>
      <c r="BA93" s="20">
        <v>0</v>
      </c>
      <c r="BB93" s="21">
        <v>0</v>
      </c>
      <c r="BC93" s="21">
        <v>0</v>
      </c>
      <c r="BD93" s="21">
        <v>0</v>
      </c>
      <c r="BE93" s="22">
        <v>0</v>
      </c>
      <c r="BF93" s="20">
        <v>6.297092914166667</v>
      </c>
      <c r="BG93" s="21">
        <v>0.9352636864999999</v>
      </c>
      <c r="BH93" s="21">
        <v>0</v>
      </c>
      <c r="BI93" s="21">
        <v>0</v>
      </c>
      <c r="BJ93" s="22">
        <v>0.9603852849000001</v>
      </c>
      <c r="BK93" s="23">
        <f t="shared" si="18"/>
        <v>42.23290430109567</v>
      </c>
    </row>
    <row r="94" spans="1:63" ht="15">
      <c r="A94" s="19"/>
      <c r="B94" s="7" t="s">
        <v>129</v>
      </c>
      <c r="C94" s="20">
        <v>0</v>
      </c>
      <c r="D94" s="21">
        <v>4.099580934299999</v>
      </c>
      <c r="E94" s="21">
        <v>0</v>
      </c>
      <c r="F94" s="21">
        <v>0</v>
      </c>
      <c r="G94" s="22">
        <v>0</v>
      </c>
      <c r="H94" s="20">
        <v>41.66750272556665</v>
      </c>
      <c r="I94" s="21">
        <v>0</v>
      </c>
      <c r="J94" s="21">
        <v>0</v>
      </c>
      <c r="K94" s="21">
        <v>0</v>
      </c>
      <c r="L94" s="22">
        <v>9.954769307800001</v>
      </c>
      <c r="M94" s="20">
        <v>0</v>
      </c>
      <c r="N94" s="21">
        <v>0</v>
      </c>
      <c r="O94" s="21">
        <v>0</v>
      </c>
      <c r="P94" s="21">
        <v>0</v>
      </c>
      <c r="Q94" s="22">
        <v>0</v>
      </c>
      <c r="R94" s="20">
        <v>29.518198283999997</v>
      </c>
      <c r="S94" s="21">
        <v>0</v>
      </c>
      <c r="T94" s="21">
        <v>0</v>
      </c>
      <c r="U94" s="21">
        <v>0</v>
      </c>
      <c r="V94" s="22">
        <v>2.694781936400001</v>
      </c>
      <c r="W94" s="20">
        <v>0</v>
      </c>
      <c r="X94" s="21">
        <v>0</v>
      </c>
      <c r="Y94" s="21">
        <v>0</v>
      </c>
      <c r="Z94" s="21">
        <v>0</v>
      </c>
      <c r="AA94" s="22">
        <v>0</v>
      </c>
      <c r="AB94" s="20">
        <v>0</v>
      </c>
      <c r="AC94" s="21">
        <v>0</v>
      </c>
      <c r="AD94" s="21">
        <v>0</v>
      </c>
      <c r="AE94" s="21">
        <v>0</v>
      </c>
      <c r="AF94" s="22">
        <v>0</v>
      </c>
      <c r="AG94" s="20">
        <v>0</v>
      </c>
      <c r="AH94" s="21">
        <v>0</v>
      </c>
      <c r="AI94" s="21">
        <v>0</v>
      </c>
      <c r="AJ94" s="21">
        <v>0</v>
      </c>
      <c r="AK94" s="22">
        <v>0</v>
      </c>
      <c r="AL94" s="20">
        <v>0</v>
      </c>
      <c r="AM94" s="21">
        <v>0</v>
      </c>
      <c r="AN94" s="21">
        <v>0</v>
      </c>
      <c r="AO94" s="21">
        <v>0</v>
      </c>
      <c r="AP94" s="22">
        <v>0</v>
      </c>
      <c r="AQ94" s="20">
        <v>0</v>
      </c>
      <c r="AR94" s="21">
        <v>0</v>
      </c>
      <c r="AS94" s="21">
        <v>0</v>
      </c>
      <c r="AT94" s="21">
        <v>0</v>
      </c>
      <c r="AU94" s="22">
        <v>0</v>
      </c>
      <c r="AV94" s="20">
        <v>1214.8689721157778</v>
      </c>
      <c r="AW94" s="21">
        <v>0.022476486999999996</v>
      </c>
      <c r="AX94" s="21">
        <v>0</v>
      </c>
      <c r="AY94" s="21">
        <v>0</v>
      </c>
      <c r="AZ94" s="22">
        <v>242.03512005480002</v>
      </c>
      <c r="BA94" s="20">
        <v>0</v>
      </c>
      <c r="BB94" s="21">
        <v>0</v>
      </c>
      <c r="BC94" s="21">
        <v>0</v>
      </c>
      <c r="BD94" s="21">
        <v>0</v>
      </c>
      <c r="BE94" s="22">
        <v>0</v>
      </c>
      <c r="BF94" s="20">
        <v>988.3348597126</v>
      </c>
      <c r="BG94" s="21">
        <v>0.06900426723333333</v>
      </c>
      <c r="BH94" s="21">
        <v>0</v>
      </c>
      <c r="BI94" s="21">
        <v>0</v>
      </c>
      <c r="BJ94" s="22">
        <v>123.74885734563333</v>
      </c>
      <c r="BK94" s="23">
        <f t="shared" si="18"/>
        <v>2657.014123171111</v>
      </c>
    </row>
    <row r="95" spans="1:63" ht="15">
      <c r="A95" s="19"/>
      <c r="B95" s="7" t="s">
        <v>130</v>
      </c>
      <c r="C95" s="20">
        <v>0</v>
      </c>
      <c r="D95" s="21">
        <v>48.92858911243333</v>
      </c>
      <c r="E95" s="21">
        <v>0</v>
      </c>
      <c r="F95" s="21">
        <v>0</v>
      </c>
      <c r="G95" s="22">
        <v>0</v>
      </c>
      <c r="H95" s="20">
        <v>3395.0429757018665</v>
      </c>
      <c r="I95" s="21">
        <v>554.4343592927335</v>
      </c>
      <c r="J95" s="21">
        <v>0</v>
      </c>
      <c r="K95" s="21">
        <v>0</v>
      </c>
      <c r="L95" s="22">
        <v>2047.1262635545665</v>
      </c>
      <c r="M95" s="20">
        <v>0</v>
      </c>
      <c r="N95" s="21">
        <v>0</v>
      </c>
      <c r="O95" s="21">
        <v>0</v>
      </c>
      <c r="P95" s="21">
        <v>0</v>
      </c>
      <c r="Q95" s="22">
        <v>0</v>
      </c>
      <c r="R95" s="20">
        <v>2342.2098184918</v>
      </c>
      <c r="S95" s="21">
        <v>74.48638402306669</v>
      </c>
      <c r="T95" s="21">
        <v>0</v>
      </c>
      <c r="U95" s="21">
        <v>0</v>
      </c>
      <c r="V95" s="22">
        <v>454.78906074473355</v>
      </c>
      <c r="W95" s="20">
        <v>0</v>
      </c>
      <c r="X95" s="21">
        <v>0</v>
      </c>
      <c r="Y95" s="21">
        <v>0</v>
      </c>
      <c r="Z95" s="21">
        <v>0</v>
      </c>
      <c r="AA95" s="22">
        <v>0</v>
      </c>
      <c r="AB95" s="20">
        <v>0</v>
      </c>
      <c r="AC95" s="21">
        <v>0</v>
      </c>
      <c r="AD95" s="21">
        <v>0</v>
      </c>
      <c r="AE95" s="21">
        <v>0</v>
      </c>
      <c r="AF95" s="22">
        <v>0</v>
      </c>
      <c r="AG95" s="20">
        <v>0</v>
      </c>
      <c r="AH95" s="21">
        <v>0</v>
      </c>
      <c r="AI95" s="21">
        <v>0</v>
      </c>
      <c r="AJ95" s="21">
        <v>0</v>
      </c>
      <c r="AK95" s="22">
        <v>0</v>
      </c>
      <c r="AL95" s="20">
        <v>0</v>
      </c>
      <c r="AM95" s="21">
        <v>0</v>
      </c>
      <c r="AN95" s="21">
        <v>0</v>
      </c>
      <c r="AO95" s="21">
        <v>0</v>
      </c>
      <c r="AP95" s="22">
        <v>0</v>
      </c>
      <c r="AQ95" s="20">
        <v>0</v>
      </c>
      <c r="AR95" s="21">
        <v>0</v>
      </c>
      <c r="AS95" s="21">
        <v>0</v>
      </c>
      <c r="AT95" s="21">
        <v>0</v>
      </c>
      <c r="AU95" s="22">
        <v>0</v>
      </c>
      <c r="AV95" s="20">
        <v>12070.443289749717</v>
      </c>
      <c r="AW95" s="21">
        <v>783.6944140714052</v>
      </c>
      <c r="AX95" s="21">
        <v>2.2595604822333333</v>
      </c>
      <c r="AY95" s="21">
        <v>0</v>
      </c>
      <c r="AZ95" s="22">
        <v>5063.357901638937</v>
      </c>
      <c r="BA95" s="20">
        <v>0</v>
      </c>
      <c r="BB95" s="21">
        <v>0</v>
      </c>
      <c r="BC95" s="21">
        <v>0</v>
      </c>
      <c r="BD95" s="21">
        <v>0</v>
      </c>
      <c r="BE95" s="22">
        <v>0</v>
      </c>
      <c r="BF95" s="20">
        <v>8728.921198337033</v>
      </c>
      <c r="BG95" s="21">
        <v>293.4365792291666</v>
      </c>
      <c r="BH95" s="21">
        <v>0.4523066823666667</v>
      </c>
      <c r="BI95" s="21">
        <v>0</v>
      </c>
      <c r="BJ95" s="22">
        <v>1515.7264941200326</v>
      </c>
      <c r="BK95" s="23">
        <f t="shared" si="18"/>
        <v>37375.3091952321</v>
      </c>
    </row>
    <row r="96" spans="1:63" ht="15">
      <c r="A96" s="19"/>
      <c r="B96" s="7" t="s">
        <v>131</v>
      </c>
      <c r="C96" s="20">
        <v>0</v>
      </c>
      <c r="D96" s="21">
        <v>8.600268137166667</v>
      </c>
      <c r="E96" s="21">
        <v>0</v>
      </c>
      <c r="F96" s="21">
        <v>0</v>
      </c>
      <c r="G96" s="22">
        <v>0</v>
      </c>
      <c r="H96" s="20">
        <v>190.73752194056664</v>
      </c>
      <c r="I96" s="21">
        <v>39.11013412559999</v>
      </c>
      <c r="J96" s="21">
        <v>0</v>
      </c>
      <c r="K96" s="21">
        <v>0</v>
      </c>
      <c r="L96" s="22">
        <v>93.80963554369998</v>
      </c>
      <c r="M96" s="20">
        <v>0</v>
      </c>
      <c r="N96" s="21">
        <v>0</v>
      </c>
      <c r="O96" s="21">
        <v>0</v>
      </c>
      <c r="P96" s="21">
        <v>0</v>
      </c>
      <c r="Q96" s="22">
        <v>0</v>
      </c>
      <c r="R96" s="20">
        <v>91.89020893873332</v>
      </c>
      <c r="S96" s="21">
        <v>41.01361632559998</v>
      </c>
      <c r="T96" s="21">
        <v>0</v>
      </c>
      <c r="U96" s="21">
        <v>0</v>
      </c>
      <c r="V96" s="22">
        <v>16.249956672900005</v>
      </c>
      <c r="W96" s="20">
        <v>0</v>
      </c>
      <c r="X96" s="21">
        <v>0</v>
      </c>
      <c r="Y96" s="21">
        <v>0</v>
      </c>
      <c r="Z96" s="21">
        <v>0</v>
      </c>
      <c r="AA96" s="22">
        <v>0</v>
      </c>
      <c r="AB96" s="20">
        <v>0</v>
      </c>
      <c r="AC96" s="21">
        <v>0</v>
      </c>
      <c r="AD96" s="21">
        <v>0</v>
      </c>
      <c r="AE96" s="21">
        <v>0</v>
      </c>
      <c r="AF96" s="22">
        <v>0</v>
      </c>
      <c r="AG96" s="20">
        <v>0</v>
      </c>
      <c r="AH96" s="21">
        <v>0</v>
      </c>
      <c r="AI96" s="21">
        <v>0</v>
      </c>
      <c r="AJ96" s="21">
        <v>0</v>
      </c>
      <c r="AK96" s="22">
        <v>0</v>
      </c>
      <c r="AL96" s="20">
        <v>0</v>
      </c>
      <c r="AM96" s="21">
        <v>0</v>
      </c>
      <c r="AN96" s="21">
        <v>0</v>
      </c>
      <c r="AO96" s="21">
        <v>0</v>
      </c>
      <c r="AP96" s="22">
        <v>0</v>
      </c>
      <c r="AQ96" s="20">
        <v>0</v>
      </c>
      <c r="AR96" s="21">
        <v>0</v>
      </c>
      <c r="AS96" s="21">
        <v>0</v>
      </c>
      <c r="AT96" s="21">
        <v>0</v>
      </c>
      <c r="AU96" s="22">
        <v>0</v>
      </c>
      <c r="AV96" s="20">
        <v>2556.0073249825327</v>
      </c>
      <c r="AW96" s="21">
        <v>123.90948719437723</v>
      </c>
      <c r="AX96" s="21">
        <v>0</v>
      </c>
      <c r="AY96" s="21">
        <v>0</v>
      </c>
      <c r="AZ96" s="22">
        <v>857.0913027647662</v>
      </c>
      <c r="BA96" s="20">
        <v>0</v>
      </c>
      <c r="BB96" s="21">
        <v>0</v>
      </c>
      <c r="BC96" s="21">
        <v>0</v>
      </c>
      <c r="BD96" s="21">
        <v>0</v>
      </c>
      <c r="BE96" s="22">
        <v>0</v>
      </c>
      <c r="BF96" s="20">
        <v>1457.5722659310668</v>
      </c>
      <c r="BG96" s="21">
        <v>35.62918600750001</v>
      </c>
      <c r="BH96" s="21">
        <v>0.010493866866666667</v>
      </c>
      <c r="BI96" s="21">
        <v>0</v>
      </c>
      <c r="BJ96" s="22">
        <v>194.92634121413332</v>
      </c>
      <c r="BK96" s="23">
        <f t="shared" si="18"/>
        <v>5706.55774364551</v>
      </c>
    </row>
    <row r="97" spans="1:63" ht="15">
      <c r="A97" s="19"/>
      <c r="B97" s="7" t="s">
        <v>160</v>
      </c>
      <c r="C97" s="20">
        <v>0</v>
      </c>
      <c r="D97" s="21">
        <v>0.13900191960000002</v>
      </c>
      <c r="E97" s="21">
        <v>0</v>
      </c>
      <c r="F97" s="21">
        <v>0</v>
      </c>
      <c r="G97" s="22">
        <v>0</v>
      </c>
      <c r="H97" s="20">
        <v>134.58952010853335</v>
      </c>
      <c r="I97" s="21">
        <v>57.69832535146665</v>
      </c>
      <c r="J97" s="21">
        <v>0</v>
      </c>
      <c r="K97" s="21">
        <v>0</v>
      </c>
      <c r="L97" s="22">
        <v>98.82850636346667</v>
      </c>
      <c r="M97" s="20">
        <v>0</v>
      </c>
      <c r="N97" s="21">
        <v>0</v>
      </c>
      <c r="O97" s="21">
        <v>0</v>
      </c>
      <c r="P97" s="21">
        <v>0</v>
      </c>
      <c r="Q97" s="22">
        <v>0</v>
      </c>
      <c r="R97" s="20">
        <v>80.74059698210002</v>
      </c>
      <c r="S97" s="21">
        <v>15.1258461097</v>
      </c>
      <c r="T97" s="21">
        <v>0</v>
      </c>
      <c r="U97" s="21">
        <v>0</v>
      </c>
      <c r="V97" s="22">
        <v>20.434852645366668</v>
      </c>
      <c r="W97" s="20">
        <v>0</v>
      </c>
      <c r="X97" s="21">
        <v>0</v>
      </c>
      <c r="Y97" s="21">
        <v>0</v>
      </c>
      <c r="Z97" s="21">
        <v>0</v>
      </c>
      <c r="AA97" s="22">
        <v>0</v>
      </c>
      <c r="AB97" s="20">
        <v>0</v>
      </c>
      <c r="AC97" s="21">
        <v>0</v>
      </c>
      <c r="AD97" s="21">
        <v>0</v>
      </c>
      <c r="AE97" s="21">
        <v>0</v>
      </c>
      <c r="AF97" s="22">
        <v>0</v>
      </c>
      <c r="AG97" s="20">
        <v>0</v>
      </c>
      <c r="AH97" s="21">
        <v>0</v>
      </c>
      <c r="AI97" s="21">
        <v>0</v>
      </c>
      <c r="AJ97" s="21">
        <v>0</v>
      </c>
      <c r="AK97" s="22">
        <v>0</v>
      </c>
      <c r="AL97" s="20">
        <v>0</v>
      </c>
      <c r="AM97" s="21">
        <v>0</v>
      </c>
      <c r="AN97" s="21">
        <v>0</v>
      </c>
      <c r="AO97" s="21">
        <v>0</v>
      </c>
      <c r="AP97" s="22">
        <v>0</v>
      </c>
      <c r="AQ97" s="20">
        <v>0</v>
      </c>
      <c r="AR97" s="21">
        <v>0</v>
      </c>
      <c r="AS97" s="21">
        <v>0</v>
      </c>
      <c r="AT97" s="21">
        <v>0</v>
      </c>
      <c r="AU97" s="22">
        <v>0</v>
      </c>
      <c r="AV97" s="20">
        <v>32.95755657256667</v>
      </c>
      <c r="AW97" s="21">
        <v>9.587179394540273</v>
      </c>
      <c r="AX97" s="21">
        <v>1.2708052988666665</v>
      </c>
      <c r="AY97" s="21">
        <v>0</v>
      </c>
      <c r="AZ97" s="22">
        <v>48.46289617586667</v>
      </c>
      <c r="BA97" s="20">
        <v>0</v>
      </c>
      <c r="BB97" s="21">
        <v>0</v>
      </c>
      <c r="BC97" s="21">
        <v>0</v>
      </c>
      <c r="BD97" s="21">
        <v>0</v>
      </c>
      <c r="BE97" s="22">
        <v>0</v>
      </c>
      <c r="BF97" s="20">
        <v>12.554818621033332</v>
      </c>
      <c r="BG97" s="21">
        <v>0.7991427162</v>
      </c>
      <c r="BH97" s="21">
        <v>0</v>
      </c>
      <c r="BI97" s="21">
        <v>0</v>
      </c>
      <c r="BJ97" s="22">
        <v>3.458185511266667</v>
      </c>
      <c r="BK97" s="23">
        <f t="shared" si="18"/>
        <v>516.6472337705736</v>
      </c>
    </row>
    <row r="98" spans="1:63" ht="15">
      <c r="A98" s="19"/>
      <c r="B98" s="7" t="s">
        <v>145</v>
      </c>
      <c r="C98" s="20">
        <v>0</v>
      </c>
      <c r="D98" s="21">
        <v>4.1737744999999995</v>
      </c>
      <c r="E98" s="21">
        <v>0</v>
      </c>
      <c r="F98" s="21">
        <v>0</v>
      </c>
      <c r="G98" s="22">
        <v>0</v>
      </c>
      <c r="H98" s="20">
        <v>107.2171500310667</v>
      </c>
      <c r="I98" s="21">
        <v>15.5961188416</v>
      </c>
      <c r="J98" s="21">
        <v>0</v>
      </c>
      <c r="K98" s="21">
        <v>0</v>
      </c>
      <c r="L98" s="22">
        <v>69.64787241313331</v>
      </c>
      <c r="M98" s="20">
        <v>0</v>
      </c>
      <c r="N98" s="21">
        <v>0</v>
      </c>
      <c r="O98" s="21">
        <v>0</v>
      </c>
      <c r="P98" s="21">
        <v>0</v>
      </c>
      <c r="Q98" s="22">
        <v>0</v>
      </c>
      <c r="R98" s="20">
        <v>59.15572921686666</v>
      </c>
      <c r="S98" s="21">
        <v>1.4859332890666668</v>
      </c>
      <c r="T98" s="21">
        <v>0</v>
      </c>
      <c r="U98" s="21">
        <v>0</v>
      </c>
      <c r="V98" s="22">
        <v>8.1859049173</v>
      </c>
      <c r="W98" s="20">
        <v>0</v>
      </c>
      <c r="X98" s="21">
        <v>0</v>
      </c>
      <c r="Y98" s="21">
        <v>0</v>
      </c>
      <c r="Z98" s="21">
        <v>0</v>
      </c>
      <c r="AA98" s="22">
        <v>0</v>
      </c>
      <c r="AB98" s="20">
        <v>0</v>
      </c>
      <c r="AC98" s="21">
        <v>0</v>
      </c>
      <c r="AD98" s="21">
        <v>0</v>
      </c>
      <c r="AE98" s="21">
        <v>0</v>
      </c>
      <c r="AF98" s="22">
        <v>0</v>
      </c>
      <c r="AG98" s="20">
        <v>0</v>
      </c>
      <c r="AH98" s="21">
        <v>0</v>
      </c>
      <c r="AI98" s="21">
        <v>0</v>
      </c>
      <c r="AJ98" s="21">
        <v>0</v>
      </c>
      <c r="AK98" s="22">
        <v>0</v>
      </c>
      <c r="AL98" s="20">
        <v>0</v>
      </c>
      <c r="AM98" s="21">
        <v>0</v>
      </c>
      <c r="AN98" s="21">
        <v>0</v>
      </c>
      <c r="AO98" s="21">
        <v>0</v>
      </c>
      <c r="AP98" s="22">
        <v>0</v>
      </c>
      <c r="AQ98" s="20">
        <v>0</v>
      </c>
      <c r="AR98" s="21">
        <v>0</v>
      </c>
      <c r="AS98" s="21">
        <v>0</v>
      </c>
      <c r="AT98" s="21">
        <v>0</v>
      </c>
      <c r="AU98" s="22">
        <v>0</v>
      </c>
      <c r="AV98" s="20">
        <v>90.83761910246663</v>
      </c>
      <c r="AW98" s="21">
        <v>87.58037789227195</v>
      </c>
      <c r="AX98" s="21">
        <v>0.19454875323333334</v>
      </c>
      <c r="AY98" s="21">
        <v>0</v>
      </c>
      <c r="AZ98" s="22">
        <v>87.95911986483335</v>
      </c>
      <c r="BA98" s="20">
        <v>0</v>
      </c>
      <c r="BB98" s="21">
        <v>0</v>
      </c>
      <c r="BC98" s="21">
        <v>0</v>
      </c>
      <c r="BD98" s="21">
        <v>0</v>
      </c>
      <c r="BE98" s="22">
        <v>0</v>
      </c>
      <c r="BF98" s="20">
        <v>43.67277011269999</v>
      </c>
      <c r="BG98" s="21">
        <v>3.6551633431333337</v>
      </c>
      <c r="BH98" s="21">
        <v>0</v>
      </c>
      <c r="BI98" s="21">
        <v>0</v>
      </c>
      <c r="BJ98" s="22">
        <v>14.420071853133338</v>
      </c>
      <c r="BK98" s="23">
        <f t="shared" si="18"/>
        <v>593.7821541308053</v>
      </c>
    </row>
    <row r="99" spans="1:63" s="28" customFormat="1" ht="15">
      <c r="A99" s="19"/>
      <c r="B99" s="8" t="s">
        <v>12</v>
      </c>
      <c r="C99" s="24">
        <f aca="true" t="shared" si="19" ref="C99:AH99">SUM(C70:C98)</f>
        <v>0</v>
      </c>
      <c r="D99" s="25">
        <f t="shared" si="19"/>
        <v>221.2060580163667</v>
      </c>
      <c r="E99" s="25">
        <f t="shared" si="19"/>
        <v>0</v>
      </c>
      <c r="F99" s="25">
        <f t="shared" si="19"/>
        <v>0</v>
      </c>
      <c r="G99" s="26">
        <f t="shared" si="19"/>
        <v>0</v>
      </c>
      <c r="H99" s="24">
        <f t="shared" si="19"/>
        <v>7431.3001770159</v>
      </c>
      <c r="I99" s="25">
        <f t="shared" si="19"/>
        <v>6984.078718564166</v>
      </c>
      <c r="J99" s="25">
        <f t="shared" si="19"/>
        <v>7.012708947566665</v>
      </c>
      <c r="K99" s="25">
        <f t="shared" si="19"/>
        <v>0</v>
      </c>
      <c r="L99" s="26">
        <f t="shared" si="19"/>
        <v>8601.860699588498</v>
      </c>
      <c r="M99" s="24">
        <f t="shared" si="19"/>
        <v>0</v>
      </c>
      <c r="N99" s="25">
        <f t="shared" si="19"/>
        <v>0</v>
      </c>
      <c r="O99" s="25">
        <f t="shared" si="19"/>
        <v>0</v>
      </c>
      <c r="P99" s="25">
        <f t="shared" si="19"/>
        <v>0</v>
      </c>
      <c r="Q99" s="26">
        <f t="shared" si="19"/>
        <v>0</v>
      </c>
      <c r="R99" s="24">
        <f t="shared" si="19"/>
        <v>4657.580030436032</v>
      </c>
      <c r="S99" s="25">
        <f t="shared" si="19"/>
        <v>1013.2265468192334</v>
      </c>
      <c r="T99" s="25">
        <f t="shared" si="19"/>
        <v>0.45479155536666654</v>
      </c>
      <c r="U99" s="25">
        <f t="shared" si="19"/>
        <v>0</v>
      </c>
      <c r="V99" s="26">
        <f t="shared" si="19"/>
        <v>1579.1361230727334</v>
      </c>
      <c r="W99" s="24">
        <f t="shared" si="19"/>
        <v>0</v>
      </c>
      <c r="X99" s="25">
        <f t="shared" si="19"/>
        <v>0</v>
      </c>
      <c r="Y99" s="25">
        <f t="shared" si="19"/>
        <v>0</v>
      </c>
      <c r="Z99" s="25">
        <f t="shared" si="19"/>
        <v>0</v>
      </c>
      <c r="AA99" s="26">
        <f t="shared" si="19"/>
        <v>0</v>
      </c>
      <c r="AB99" s="24">
        <f t="shared" si="19"/>
        <v>0</v>
      </c>
      <c r="AC99" s="25">
        <f t="shared" si="19"/>
        <v>0</v>
      </c>
      <c r="AD99" s="25">
        <f t="shared" si="19"/>
        <v>0</v>
      </c>
      <c r="AE99" s="25">
        <f t="shared" si="19"/>
        <v>0</v>
      </c>
      <c r="AF99" s="26">
        <f t="shared" si="19"/>
        <v>0</v>
      </c>
      <c r="AG99" s="24">
        <f t="shared" si="19"/>
        <v>0</v>
      </c>
      <c r="AH99" s="25">
        <f t="shared" si="19"/>
        <v>0</v>
      </c>
      <c r="AI99" s="25">
        <f aca="true" t="shared" si="20" ref="AI99:BK99">SUM(AI70:AI98)</f>
        <v>0</v>
      </c>
      <c r="AJ99" s="25">
        <f t="shared" si="20"/>
        <v>0</v>
      </c>
      <c r="AK99" s="26">
        <f t="shared" si="20"/>
        <v>0</v>
      </c>
      <c r="AL99" s="24">
        <f t="shared" si="20"/>
        <v>0</v>
      </c>
      <c r="AM99" s="25">
        <f t="shared" si="20"/>
        <v>0</v>
      </c>
      <c r="AN99" s="25">
        <f t="shared" si="20"/>
        <v>0</v>
      </c>
      <c r="AO99" s="25">
        <f t="shared" si="20"/>
        <v>0</v>
      </c>
      <c r="AP99" s="26">
        <f t="shared" si="20"/>
        <v>0</v>
      </c>
      <c r="AQ99" s="24">
        <f t="shared" si="20"/>
        <v>0</v>
      </c>
      <c r="AR99" s="25">
        <f t="shared" si="20"/>
        <v>0</v>
      </c>
      <c r="AS99" s="25">
        <f t="shared" si="20"/>
        <v>0</v>
      </c>
      <c r="AT99" s="25">
        <f t="shared" si="20"/>
        <v>0</v>
      </c>
      <c r="AU99" s="26">
        <f t="shared" si="20"/>
        <v>0</v>
      </c>
      <c r="AV99" s="24">
        <f t="shared" si="20"/>
        <v>46638.371165450844</v>
      </c>
      <c r="AW99" s="25">
        <f t="shared" si="20"/>
        <v>6705.567199844023</v>
      </c>
      <c r="AX99" s="25">
        <f t="shared" si="20"/>
        <v>19.0838777988</v>
      </c>
      <c r="AY99" s="25">
        <f t="shared" si="20"/>
        <v>669.3786759423335</v>
      </c>
      <c r="AZ99" s="26">
        <f t="shared" si="20"/>
        <v>31851.369289874405</v>
      </c>
      <c r="BA99" s="24">
        <f t="shared" si="20"/>
        <v>0</v>
      </c>
      <c r="BB99" s="25">
        <f t="shared" si="20"/>
        <v>0</v>
      </c>
      <c r="BC99" s="25">
        <f t="shared" si="20"/>
        <v>0</v>
      </c>
      <c r="BD99" s="25">
        <f t="shared" si="20"/>
        <v>0</v>
      </c>
      <c r="BE99" s="26">
        <f t="shared" si="20"/>
        <v>0</v>
      </c>
      <c r="BF99" s="24">
        <f t="shared" si="20"/>
        <v>29708.734135373234</v>
      </c>
      <c r="BG99" s="25">
        <f t="shared" si="20"/>
        <v>2170.4556218507328</v>
      </c>
      <c r="BH99" s="25">
        <f t="shared" si="20"/>
        <v>8.245185286933332</v>
      </c>
      <c r="BI99" s="25">
        <f t="shared" si="20"/>
        <v>0</v>
      </c>
      <c r="BJ99" s="26">
        <f t="shared" si="20"/>
        <v>8525.577649178102</v>
      </c>
      <c r="BK99" s="27">
        <f t="shared" si="20"/>
        <v>156792.63865461532</v>
      </c>
    </row>
    <row r="100" spans="1:63" s="28" customFormat="1" ht="15">
      <c r="A100" s="19"/>
      <c r="B100" s="8" t="s">
        <v>23</v>
      </c>
      <c r="C100" s="24">
        <f aca="true" t="shared" si="21" ref="C100:AH100">C99+C67</f>
        <v>0</v>
      </c>
      <c r="D100" s="25">
        <f t="shared" si="21"/>
        <v>243.2913991062667</v>
      </c>
      <c r="E100" s="25">
        <f t="shared" si="21"/>
        <v>0</v>
      </c>
      <c r="F100" s="25">
        <f t="shared" si="21"/>
        <v>0</v>
      </c>
      <c r="G100" s="26">
        <f t="shared" si="21"/>
        <v>0</v>
      </c>
      <c r="H100" s="24">
        <f t="shared" si="21"/>
        <v>7952.589763667433</v>
      </c>
      <c r="I100" s="25">
        <f t="shared" si="21"/>
        <v>7004.654627758666</v>
      </c>
      <c r="J100" s="25">
        <f t="shared" si="21"/>
        <v>7.012708947566665</v>
      </c>
      <c r="K100" s="25">
        <f t="shared" si="21"/>
        <v>0</v>
      </c>
      <c r="L100" s="26">
        <f t="shared" si="21"/>
        <v>8652.972178934331</v>
      </c>
      <c r="M100" s="24">
        <f t="shared" si="21"/>
        <v>0</v>
      </c>
      <c r="N100" s="25">
        <f t="shared" si="21"/>
        <v>0</v>
      </c>
      <c r="O100" s="25">
        <f t="shared" si="21"/>
        <v>0</v>
      </c>
      <c r="P100" s="25">
        <f t="shared" si="21"/>
        <v>0</v>
      </c>
      <c r="Q100" s="26">
        <f t="shared" si="21"/>
        <v>0</v>
      </c>
      <c r="R100" s="24">
        <f t="shared" si="21"/>
        <v>5032.107414744565</v>
      </c>
      <c r="S100" s="25">
        <f t="shared" si="21"/>
        <v>1023.7946185453334</v>
      </c>
      <c r="T100" s="25">
        <f t="shared" si="21"/>
        <v>0.45479155536666654</v>
      </c>
      <c r="U100" s="25">
        <f t="shared" si="21"/>
        <v>0</v>
      </c>
      <c r="V100" s="26">
        <f t="shared" si="21"/>
        <v>1600.2114734994334</v>
      </c>
      <c r="W100" s="24">
        <f t="shared" si="21"/>
        <v>0</v>
      </c>
      <c r="X100" s="25">
        <f t="shared" si="21"/>
        <v>0</v>
      </c>
      <c r="Y100" s="25">
        <f t="shared" si="21"/>
        <v>0</v>
      </c>
      <c r="Z100" s="25">
        <f t="shared" si="21"/>
        <v>0</v>
      </c>
      <c r="AA100" s="26">
        <f t="shared" si="21"/>
        <v>0</v>
      </c>
      <c r="AB100" s="24">
        <f t="shared" si="21"/>
        <v>0</v>
      </c>
      <c r="AC100" s="25">
        <f t="shared" si="21"/>
        <v>0</v>
      </c>
      <c r="AD100" s="25">
        <f t="shared" si="21"/>
        <v>0</v>
      </c>
      <c r="AE100" s="25">
        <f t="shared" si="21"/>
        <v>0</v>
      </c>
      <c r="AF100" s="26">
        <f t="shared" si="21"/>
        <v>0</v>
      </c>
      <c r="AG100" s="24">
        <f t="shared" si="21"/>
        <v>0</v>
      </c>
      <c r="AH100" s="25">
        <f t="shared" si="21"/>
        <v>0</v>
      </c>
      <c r="AI100" s="25">
        <f aca="true" t="shared" si="22" ref="AI100:BK100">AI99+AI67</f>
        <v>0</v>
      </c>
      <c r="AJ100" s="25">
        <f t="shared" si="22"/>
        <v>0</v>
      </c>
      <c r="AK100" s="26">
        <f t="shared" si="22"/>
        <v>0</v>
      </c>
      <c r="AL100" s="24">
        <f t="shared" si="22"/>
        <v>0</v>
      </c>
      <c r="AM100" s="25">
        <f t="shared" si="22"/>
        <v>0</v>
      </c>
      <c r="AN100" s="25">
        <f t="shared" si="22"/>
        <v>0</v>
      </c>
      <c r="AO100" s="25">
        <f t="shared" si="22"/>
        <v>0</v>
      </c>
      <c r="AP100" s="26">
        <f t="shared" si="22"/>
        <v>0</v>
      </c>
      <c r="AQ100" s="24">
        <f t="shared" si="22"/>
        <v>0</v>
      </c>
      <c r="AR100" s="25">
        <f t="shared" si="22"/>
        <v>0</v>
      </c>
      <c r="AS100" s="25">
        <f t="shared" si="22"/>
        <v>0</v>
      </c>
      <c r="AT100" s="25">
        <f t="shared" si="22"/>
        <v>0</v>
      </c>
      <c r="AU100" s="26">
        <f t="shared" si="22"/>
        <v>0</v>
      </c>
      <c r="AV100" s="24">
        <f t="shared" si="22"/>
        <v>52243.842228495014</v>
      </c>
      <c r="AW100" s="25">
        <f t="shared" si="22"/>
        <v>7025.521635027024</v>
      </c>
      <c r="AX100" s="25">
        <f t="shared" si="22"/>
        <v>19.0838777988</v>
      </c>
      <c r="AY100" s="25">
        <f t="shared" si="22"/>
        <v>669.3786759423335</v>
      </c>
      <c r="AZ100" s="26">
        <f t="shared" si="22"/>
        <v>32344.751690187706</v>
      </c>
      <c r="BA100" s="24">
        <f t="shared" si="22"/>
        <v>0</v>
      </c>
      <c r="BB100" s="25">
        <f t="shared" si="22"/>
        <v>0</v>
      </c>
      <c r="BC100" s="25">
        <f t="shared" si="22"/>
        <v>0</v>
      </c>
      <c r="BD100" s="25">
        <f t="shared" si="22"/>
        <v>0</v>
      </c>
      <c r="BE100" s="26">
        <f t="shared" si="22"/>
        <v>0</v>
      </c>
      <c r="BF100" s="24">
        <f t="shared" si="22"/>
        <v>34615.83771433727</v>
      </c>
      <c r="BG100" s="25">
        <f t="shared" si="22"/>
        <v>2383.3494746766996</v>
      </c>
      <c r="BH100" s="25">
        <f t="shared" si="22"/>
        <v>8.245185286933332</v>
      </c>
      <c r="BI100" s="25">
        <f t="shared" si="22"/>
        <v>0</v>
      </c>
      <c r="BJ100" s="26">
        <f t="shared" si="22"/>
        <v>8776.880924021369</v>
      </c>
      <c r="BK100" s="26">
        <f t="shared" si="22"/>
        <v>169603.98038253217</v>
      </c>
    </row>
    <row r="101" spans="3:63" ht="15" customHeight="1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</row>
    <row r="102" spans="1:63" ht="15">
      <c r="A102" s="19" t="s">
        <v>24</v>
      </c>
      <c r="B102" s="12" t="s">
        <v>25</v>
      </c>
      <c r="C102" s="20"/>
      <c r="D102" s="21"/>
      <c r="E102" s="21"/>
      <c r="F102" s="21"/>
      <c r="G102" s="22"/>
      <c r="H102" s="20"/>
      <c r="I102" s="21"/>
      <c r="J102" s="21"/>
      <c r="K102" s="21"/>
      <c r="L102" s="22"/>
      <c r="M102" s="20"/>
      <c r="N102" s="21"/>
      <c r="O102" s="21"/>
      <c r="P102" s="21"/>
      <c r="Q102" s="22"/>
      <c r="R102" s="20"/>
      <c r="S102" s="21"/>
      <c r="T102" s="21"/>
      <c r="U102" s="21"/>
      <c r="V102" s="22"/>
      <c r="W102" s="20"/>
      <c r="X102" s="21"/>
      <c r="Y102" s="21"/>
      <c r="Z102" s="21"/>
      <c r="AA102" s="22"/>
      <c r="AB102" s="20"/>
      <c r="AC102" s="21"/>
      <c r="AD102" s="21"/>
      <c r="AE102" s="21"/>
      <c r="AF102" s="22"/>
      <c r="AG102" s="20"/>
      <c r="AH102" s="21"/>
      <c r="AI102" s="21"/>
      <c r="AJ102" s="21"/>
      <c r="AK102" s="22"/>
      <c r="AL102" s="20"/>
      <c r="AM102" s="21"/>
      <c r="AN102" s="21"/>
      <c r="AO102" s="21"/>
      <c r="AP102" s="22"/>
      <c r="AQ102" s="20"/>
      <c r="AR102" s="21"/>
      <c r="AS102" s="21"/>
      <c r="AT102" s="21"/>
      <c r="AU102" s="22"/>
      <c r="AV102" s="20"/>
      <c r="AW102" s="21"/>
      <c r="AX102" s="21"/>
      <c r="AY102" s="21"/>
      <c r="AZ102" s="22"/>
      <c r="BA102" s="20"/>
      <c r="BB102" s="21"/>
      <c r="BC102" s="21"/>
      <c r="BD102" s="21"/>
      <c r="BE102" s="22"/>
      <c r="BF102" s="20"/>
      <c r="BG102" s="21"/>
      <c r="BH102" s="21"/>
      <c r="BI102" s="21"/>
      <c r="BJ102" s="22"/>
      <c r="BK102" s="23"/>
    </row>
    <row r="103" spans="1:63" ht="15">
      <c r="A103" s="19" t="s">
        <v>7</v>
      </c>
      <c r="B103" s="8" t="s">
        <v>26</v>
      </c>
      <c r="C103" s="20"/>
      <c r="D103" s="21"/>
      <c r="E103" s="21"/>
      <c r="F103" s="21"/>
      <c r="G103" s="22"/>
      <c r="H103" s="20"/>
      <c r="I103" s="21"/>
      <c r="J103" s="21"/>
      <c r="K103" s="21"/>
      <c r="L103" s="22"/>
      <c r="M103" s="20"/>
      <c r="N103" s="21"/>
      <c r="O103" s="21"/>
      <c r="P103" s="21"/>
      <c r="Q103" s="22"/>
      <c r="R103" s="20"/>
      <c r="S103" s="21"/>
      <c r="T103" s="21"/>
      <c r="U103" s="21"/>
      <c r="V103" s="22"/>
      <c r="W103" s="20"/>
      <c r="X103" s="21"/>
      <c r="Y103" s="21"/>
      <c r="Z103" s="21"/>
      <c r="AA103" s="22"/>
      <c r="AB103" s="20"/>
      <c r="AC103" s="21"/>
      <c r="AD103" s="21"/>
      <c r="AE103" s="21"/>
      <c r="AF103" s="22"/>
      <c r="AG103" s="20"/>
      <c r="AH103" s="21"/>
      <c r="AI103" s="21"/>
      <c r="AJ103" s="21"/>
      <c r="AK103" s="22"/>
      <c r="AL103" s="20"/>
      <c r="AM103" s="21"/>
      <c r="AN103" s="21"/>
      <c r="AO103" s="21"/>
      <c r="AP103" s="22"/>
      <c r="AQ103" s="20"/>
      <c r="AR103" s="21"/>
      <c r="AS103" s="21"/>
      <c r="AT103" s="21"/>
      <c r="AU103" s="22"/>
      <c r="AV103" s="20"/>
      <c r="AW103" s="21"/>
      <c r="AX103" s="21"/>
      <c r="AY103" s="21"/>
      <c r="AZ103" s="22"/>
      <c r="BA103" s="20"/>
      <c r="BB103" s="21"/>
      <c r="BC103" s="21"/>
      <c r="BD103" s="21"/>
      <c r="BE103" s="22"/>
      <c r="BF103" s="20"/>
      <c r="BG103" s="21"/>
      <c r="BH103" s="21"/>
      <c r="BI103" s="21"/>
      <c r="BJ103" s="22"/>
      <c r="BK103" s="23"/>
    </row>
    <row r="104" spans="1:63" ht="15">
      <c r="A104" s="19"/>
      <c r="B104" s="7" t="s">
        <v>132</v>
      </c>
      <c r="C104" s="20">
        <v>0</v>
      </c>
      <c r="D104" s="21">
        <v>0.022941379999999987</v>
      </c>
      <c r="E104" s="21">
        <v>0</v>
      </c>
      <c r="F104" s="21">
        <v>0</v>
      </c>
      <c r="G104" s="22">
        <v>0</v>
      </c>
      <c r="H104" s="20">
        <v>0.07556453743333333</v>
      </c>
      <c r="I104" s="21">
        <v>0.09948668399999999</v>
      </c>
      <c r="J104" s="21">
        <v>0.001961510999999999</v>
      </c>
      <c r="K104" s="21">
        <v>0</v>
      </c>
      <c r="L104" s="22">
        <v>0.16362997299999996</v>
      </c>
      <c r="M104" s="20">
        <v>0</v>
      </c>
      <c r="N104" s="21">
        <v>0</v>
      </c>
      <c r="O104" s="21">
        <v>0</v>
      </c>
      <c r="P104" s="21">
        <v>0</v>
      </c>
      <c r="Q104" s="22">
        <v>0</v>
      </c>
      <c r="R104" s="20">
        <v>0.039715665000000004</v>
      </c>
      <c r="S104" s="21">
        <v>0.10442523799999999</v>
      </c>
      <c r="T104" s="21">
        <v>0</v>
      </c>
      <c r="U104" s="21">
        <v>0</v>
      </c>
      <c r="V104" s="22">
        <v>0.046193561</v>
      </c>
      <c r="W104" s="20">
        <v>0</v>
      </c>
      <c r="X104" s="21">
        <v>0</v>
      </c>
      <c r="Y104" s="21">
        <v>0</v>
      </c>
      <c r="Z104" s="21">
        <v>0</v>
      </c>
      <c r="AA104" s="22">
        <v>0</v>
      </c>
      <c r="AB104" s="20">
        <v>0</v>
      </c>
      <c r="AC104" s="21">
        <v>0</v>
      </c>
      <c r="AD104" s="21">
        <v>0</v>
      </c>
      <c r="AE104" s="21">
        <v>0</v>
      </c>
      <c r="AF104" s="22">
        <v>0</v>
      </c>
      <c r="AG104" s="20">
        <v>0</v>
      </c>
      <c r="AH104" s="21">
        <v>0</v>
      </c>
      <c r="AI104" s="21">
        <v>0</v>
      </c>
      <c r="AJ104" s="21">
        <v>0</v>
      </c>
      <c r="AK104" s="22">
        <v>0</v>
      </c>
      <c r="AL104" s="20">
        <v>0</v>
      </c>
      <c r="AM104" s="21">
        <v>0</v>
      </c>
      <c r="AN104" s="21">
        <v>0</v>
      </c>
      <c r="AO104" s="21">
        <v>0</v>
      </c>
      <c r="AP104" s="22">
        <v>0</v>
      </c>
      <c r="AQ104" s="20">
        <v>0</v>
      </c>
      <c r="AR104" s="21">
        <v>0</v>
      </c>
      <c r="AS104" s="21">
        <v>0</v>
      </c>
      <c r="AT104" s="21">
        <v>0</v>
      </c>
      <c r="AU104" s="22">
        <v>0</v>
      </c>
      <c r="AV104" s="20">
        <v>1.5624175123333328</v>
      </c>
      <c r="AW104" s="21">
        <v>0.6038118248714608</v>
      </c>
      <c r="AX104" s="21">
        <v>0.0001249540000000001</v>
      </c>
      <c r="AY104" s="21">
        <v>0</v>
      </c>
      <c r="AZ104" s="22">
        <v>4.062390501600003</v>
      </c>
      <c r="BA104" s="20">
        <v>0</v>
      </c>
      <c r="BB104" s="21">
        <v>0</v>
      </c>
      <c r="BC104" s="21">
        <v>0</v>
      </c>
      <c r="BD104" s="21">
        <v>0</v>
      </c>
      <c r="BE104" s="22">
        <v>0</v>
      </c>
      <c r="BF104" s="20">
        <v>0.9938719172999995</v>
      </c>
      <c r="BG104" s="21">
        <v>0.201784155</v>
      </c>
      <c r="BH104" s="21">
        <v>0.008381604999999999</v>
      </c>
      <c r="BI104" s="21">
        <v>0</v>
      </c>
      <c r="BJ104" s="22">
        <v>1.3405359205333331</v>
      </c>
      <c r="BK104" s="23">
        <f>SUM(C104:BJ104)</f>
        <v>9.327236940071462</v>
      </c>
    </row>
    <row r="105" spans="1:63" ht="15">
      <c r="A105" s="19"/>
      <c r="B105" s="7" t="s">
        <v>187</v>
      </c>
      <c r="C105" s="20">
        <v>0</v>
      </c>
      <c r="D105" s="21">
        <v>4.797473873966667</v>
      </c>
      <c r="E105" s="21">
        <v>0</v>
      </c>
      <c r="F105" s="21">
        <v>0</v>
      </c>
      <c r="G105" s="22">
        <v>0</v>
      </c>
      <c r="H105" s="20">
        <v>54.9308218075</v>
      </c>
      <c r="I105" s="21">
        <v>12.897877555300003</v>
      </c>
      <c r="J105" s="21">
        <v>0</v>
      </c>
      <c r="K105" s="21">
        <v>0</v>
      </c>
      <c r="L105" s="22">
        <v>66.406398201</v>
      </c>
      <c r="M105" s="20">
        <v>0</v>
      </c>
      <c r="N105" s="21">
        <v>0</v>
      </c>
      <c r="O105" s="21">
        <v>0</v>
      </c>
      <c r="P105" s="21">
        <v>0</v>
      </c>
      <c r="Q105" s="22">
        <v>0</v>
      </c>
      <c r="R105" s="20">
        <v>28.076603785133326</v>
      </c>
      <c r="S105" s="21">
        <v>7.650482404766667</v>
      </c>
      <c r="T105" s="21">
        <v>0</v>
      </c>
      <c r="U105" s="21">
        <v>0</v>
      </c>
      <c r="V105" s="22">
        <v>21.625335078933336</v>
      </c>
      <c r="W105" s="20">
        <v>0</v>
      </c>
      <c r="X105" s="21">
        <v>0</v>
      </c>
      <c r="Y105" s="21">
        <v>0</v>
      </c>
      <c r="Z105" s="21">
        <v>0</v>
      </c>
      <c r="AA105" s="22">
        <v>0</v>
      </c>
      <c r="AB105" s="20">
        <v>0</v>
      </c>
      <c r="AC105" s="21">
        <v>0</v>
      </c>
      <c r="AD105" s="21">
        <v>0</v>
      </c>
      <c r="AE105" s="21">
        <v>0</v>
      </c>
      <c r="AF105" s="22">
        <v>0</v>
      </c>
      <c r="AG105" s="20">
        <v>0</v>
      </c>
      <c r="AH105" s="21">
        <v>0</v>
      </c>
      <c r="AI105" s="21">
        <v>0</v>
      </c>
      <c r="AJ105" s="21">
        <v>0</v>
      </c>
      <c r="AK105" s="22">
        <v>0</v>
      </c>
      <c r="AL105" s="20">
        <v>0</v>
      </c>
      <c r="AM105" s="21">
        <v>0</v>
      </c>
      <c r="AN105" s="21">
        <v>0</v>
      </c>
      <c r="AO105" s="21">
        <v>0</v>
      </c>
      <c r="AP105" s="22">
        <v>0</v>
      </c>
      <c r="AQ105" s="20">
        <v>0</v>
      </c>
      <c r="AR105" s="21">
        <v>0</v>
      </c>
      <c r="AS105" s="21">
        <v>0</v>
      </c>
      <c r="AT105" s="21">
        <v>0</v>
      </c>
      <c r="AU105" s="22">
        <v>0</v>
      </c>
      <c r="AV105" s="20">
        <v>797.1973314242667</v>
      </c>
      <c r="AW105" s="21">
        <v>124.4936583539634</v>
      </c>
      <c r="AX105" s="21">
        <v>0.031977221333333326</v>
      </c>
      <c r="AY105" s="21">
        <v>0</v>
      </c>
      <c r="AZ105" s="22">
        <v>1020.3566254062004</v>
      </c>
      <c r="BA105" s="20">
        <v>0</v>
      </c>
      <c r="BB105" s="21">
        <v>0</v>
      </c>
      <c r="BC105" s="21">
        <v>0</v>
      </c>
      <c r="BD105" s="21">
        <v>0</v>
      </c>
      <c r="BE105" s="22">
        <v>0</v>
      </c>
      <c r="BF105" s="20">
        <v>546.0785005200333</v>
      </c>
      <c r="BG105" s="21">
        <v>33.641607493600006</v>
      </c>
      <c r="BH105" s="21">
        <v>0</v>
      </c>
      <c r="BI105" s="21">
        <v>0</v>
      </c>
      <c r="BJ105" s="22">
        <v>359.07949313613335</v>
      </c>
      <c r="BK105" s="23">
        <f>SUM(C105:BJ105)</f>
        <v>3077.2641862621304</v>
      </c>
    </row>
    <row r="106" spans="1:63" s="28" customFormat="1" ht="15">
      <c r="A106" s="19"/>
      <c r="B106" s="8" t="s">
        <v>27</v>
      </c>
      <c r="C106" s="24">
        <f>SUM(C104:C105)</f>
        <v>0</v>
      </c>
      <c r="D106" s="24">
        <f aca="true" t="shared" si="23" ref="D106:BK106">SUM(D104:D105)</f>
        <v>4.820415253966667</v>
      </c>
      <c r="E106" s="24">
        <f t="shared" si="23"/>
        <v>0</v>
      </c>
      <c r="F106" s="24">
        <f t="shared" si="23"/>
        <v>0</v>
      </c>
      <c r="G106" s="24">
        <f t="shared" si="23"/>
        <v>0</v>
      </c>
      <c r="H106" s="24">
        <f t="shared" si="23"/>
        <v>55.00638634493333</v>
      </c>
      <c r="I106" s="24">
        <f t="shared" si="23"/>
        <v>12.997364239300003</v>
      </c>
      <c r="J106" s="24">
        <f t="shared" si="23"/>
        <v>0.001961510999999999</v>
      </c>
      <c r="K106" s="24">
        <f t="shared" si="23"/>
        <v>0</v>
      </c>
      <c r="L106" s="24">
        <f t="shared" si="23"/>
        <v>66.570028174</v>
      </c>
      <c r="M106" s="24">
        <f t="shared" si="23"/>
        <v>0</v>
      </c>
      <c r="N106" s="24">
        <f t="shared" si="23"/>
        <v>0</v>
      </c>
      <c r="O106" s="24">
        <f t="shared" si="23"/>
        <v>0</v>
      </c>
      <c r="P106" s="24">
        <f t="shared" si="23"/>
        <v>0</v>
      </c>
      <c r="Q106" s="24">
        <f t="shared" si="23"/>
        <v>0</v>
      </c>
      <c r="R106" s="24">
        <f t="shared" si="23"/>
        <v>28.116319450133325</v>
      </c>
      <c r="S106" s="24">
        <f t="shared" si="23"/>
        <v>7.754907642766667</v>
      </c>
      <c r="T106" s="24">
        <f t="shared" si="23"/>
        <v>0</v>
      </c>
      <c r="U106" s="24">
        <f t="shared" si="23"/>
        <v>0</v>
      </c>
      <c r="V106" s="24">
        <f t="shared" si="23"/>
        <v>21.671528639933335</v>
      </c>
      <c r="W106" s="24">
        <f t="shared" si="23"/>
        <v>0</v>
      </c>
      <c r="X106" s="24">
        <f t="shared" si="23"/>
        <v>0</v>
      </c>
      <c r="Y106" s="24">
        <f t="shared" si="23"/>
        <v>0</v>
      </c>
      <c r="Z106" s="24">
        <f t="shared" si="23"/>
        <v>0</v>
      </c>
      <c r="AA106" s="24">
        <f t="shared" si="23"/>
        <v>0</v>
      </c>
      <c r="AB106" s="24">
        <f t="shared" si="23"/>
        <v>0</v>
      </c>
      <c r="AC106" s="24">
        <f t="shared" si="23"/>
        <v>0</v>
      </c>
      <c r="AD106" s="24">
        <f t="shared" si="23"/>
        <v>0</v>
      </c>
      <c r="AE106" s="24">
        <f t="shared" si="23"/>
        <v>0</v>
      </c>
      <c r="AF106" s="24">
        <f t="shared" si="23"/>
        <v>0</v>
      </c>
      <c r="AG106" s="24">
        <f t="shared" si="23"/>
        <v>0</v>
      </c>
      <c r="AH106" s="24">
        <f t="shared" si="23"/>
        <v>0</v>
      </c>
      <c r="AI106" s="24">
        <f t="shared" si="23"/>
        <v>0</v>
      </c>
      <c r="AJ106" s="24">
        <f t="shared" si="23"/>
        <v>0</v>
      </c>
      <c r="AK106" s="24">
        <f t="shared" si="23"/>
        <v>0</v>
      </c>
      <c r="AL106" s="24">
        <f t="shared" si="23"/>
        <v>0</v>
      </c>
      <c r="AM106" s="24">
        <f t="shared" si="23"/>
        <v>0</v>
      </c>
      <c r="AN106" s="24">
        <f t="shared" si="23"/>
        <v>0</v>
      </c>
      <c r="AO106" s="24">
        <f t="shared" si="23"/>
        <v>0</v>
      </c>
      <c r="AP106" s="24">
        <f t="shared" si="23"/>
        <v>0</v>
      </c>
      <c r="AQ106" s="24">
        <f t="shared" si="23"/>
        <v>0</v>
      </c>
      <c r="AR106" s="24">
        <f t="shared" si="23"/>
        <v>0</v>
      </c>
      <c r="AS106" s="24">
        <f t="shared" si="23"/>
        <v>0</v>
      </c>
      <c r="AT106" s="24">
        <f t="shared" si="23"/>
        <v>0</v>
      </c>
      <c r="AU106" s="24">
        <f t="shared" si="23"/>
        <v>0</v>
      </c>
      <c r="AV106" s="24">
        <f t="shared" si="23"/>
        <v>798.7597489366001</v>
      </c>
      <c r="AW106" s="24">
        <f t="shared" si="23"/>
        <v>125.09747017883485</v>
      </c>
      <c r="AX106" s="24">
        <f t="shared" si="23"/>
        <v>0.03210217533333333</v>
      </c>
      <c r="AY106" s="24">
        <f t="shared" si="23"/>
        <v>0</v>
      </c>
      <c r="AZ106" s="24">
        <f t="shared" si="23"/>
        <v>1024.4190159078003</v>
      </c>
      <c r="BA106" s="24">
        <f t="shared" si="23"/>
        <v>0</v>
      </c>
      <c r="BB106" s="24">
        <f t="shared" si="23"/>
        <v>0</v>
      </c>
      <c r="BC106" s="24">
        <f t="shared" si="23"/>
        <v>0</v>
      </c>
      <c r="BD106" s="24">
        <f t="shared" si="23"/>
        <v>0</v>
      </c>
      <c r="BE106" s="24">
        <f t="shared" si="23"/>
        <v>0</v>
      </c>
      <c r="BF106" s="24">
        <f t="shared" si="23"/>
        <v>547.0723724373333</v>
      </c>
      <c r="BG106" s="24">
        <f t="shared" si="23"/>
        <v>33.843391648600004</v>
      </c>
      <c r="BH106" s="24">
        <f t="shared" si="23"/>
        <v>0.008381604999999999</v>
      </c>
      <c r="BI106" s="24">
        <f t="shared" si="23"/>
        <v>0</v>
      </c>
      <c r="BJ106" s="24">
        <f t="shared" si="23"/>
        <v>360.4200290566667</v>
      </c>
      <c r="BK106" s="24">
        <f t="shared" si="23"/>
        <v>3086.591423202202</v>
      </c>
    </row>
    <row r="107" spans="3:63" ht="15" customHeight="1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</row>
    <row r="108" spans="1:63" ht="15">
      <c r="A108" s="19" t="s">
        <v>38</v>
      </c>
      <c r="B108" s="10" t="s">
        <v>39</v>
      </c>
      <c r="C108" s="3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2"/>
    </row>
    <row r="109" spans="1:63" ht="15">
      <c r="A109" s="19" t="s">
        <v>7</v>
      </c>
      <c r="B109" s="13" t="s">
        <v>40</v>
      </c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2"/>
    </row>
    <row r="110" spans="1:63" ht="15">
      <c r="A110" s="19"/>
      <c r="B110" s="7" t="s">
        <v>146</v>
      </c>
      <c r="C110" s="20">
        <v>0</v>
      </c>
      <c r="D110" s="21">
        <v>1.0859262832641894</v>
      </c>
      <c r="E110" s="21">
        <v>0</v>
      </c>
      <c r="F110" s="21">
        <v>0</v>
      </c>
      <c r="G110" s="22">
        <v>0</v>
      </c>
      <c r="H110" s="20">
        <v>701.1757000000002</v>
      </c>
      <c r="I110" s="21">
        <v>2995.510018034589</v>
      </c>
      <c r="J110" s="21">
        <v>0.0037</v>
      </c>
      <c r="K110" s="21">
        <v>0</v>
      </c>
      <c r="L110" s="22">
        <v>3025.5561000000007</v>
      </c>
      <c r="M110" s="20">
        <v>0</v>
      </c>
      <c r="N110" s="21">
        <v>0</v>
      </c>
      <c r="O110" s="21">
        <v>0</v>
      </c>
      <c r="P110" s="21">
        <v>0</v>
      </c>
      <c r="Q110" s="22">
        <v>0</v>
      </c>
      <c r="R110" s="20">
        <v>441.62149999999997</v>
      </c>
      <c r="S110" s="21">
        <v>101.58000000000001</v>
      </c>
      <c r="T110" s="21">
        <v>0.0064</v>
      </c>
      <c r="U110" s="21">
        <v>0</v>
      </c>
      <c r="V110" s="22">
        <v>587.7081000000001</v>
      </c>
      <c r="W110" s="20">
        <v>0</v>
      </c>
      <c r="X110" s="21">
        <v>0</v>
      </c>
      <c r="Y110" s="21">
        <v>0</v>
      </c>
      <c r="Z110" s="21">
        <v>0</v>
      </c>
      <c r="AA110" s="22">
        <v>0</v>
      </c>
      <c r="AB110" s="20">
        <v>0</v>
      </c>
      <c r="AC110" s="21">
        <v>0</v>
      </c>
      <c r="AD110" s="21">
        <v>0</v>
      </c>
      <c r="AE110" s="21">
        <v>0</v>
      </c>
      <c r="AF110" s="22">
        <v>0</v>
      </c>
      <c r="AG110" s="20">
        <v>0</v>
      </c>
      <c r="AH110" s="21">
        <v>0</v>
      </c>
      <c r="AI110" s="21">
        <v>0</v>
      </c>
      <c r="AJ110" s="21">
        <v>0</v>
      </c>
      <c r="AK110" s="22">
        <v>0</v>
      </c>
      <c r="AL110" s="20">
        <v>0</v>
      </c>
      <c r="AM110" s="21">
        <v>0</v>
      </c>
      <c r="AN110" s="21">
        <v>0</v>
      </c>
      <c r="AO110" s="21">
        <v>0</v>
      </c>
      <c r="AP110" s="22">
        <v>0</v>
      </c>
      <c r="AQ110" s="20">
        <v>0</v>
      </c>
      <c r="AR110" s="21">
        <v>0</v>
      </c>
      <c r="AS110" s="21">
        <v>0</v>
      </c>
      <c r="AT110" s="21">
        <v>0</v>
      </c>
      <c r="AU110" s="22">
        <v>0</v>
      </c>
      <c r="AV110" s="20">
        <v>0</v>
      </c>
      <c r="AW110" s="21">
        <v>0</v>
      </c>
      <c r="AX110" s="21">
        <v>0</v>
      </c>
      <c r="AY110" s="21">
        <v>0</v>
      </c>
      <c r="AZ110" s="22">
        <v>0</v>
      </c>
      <c r="BA110" s="20">
        <v>0</v>
      </c>
      <c r="BB110" s="21">
        <v>0</v>
      </c>
      <c r="BC110" s="21">
        <v>0</v>
      </c>
      <c r="BD110" s="21">
        <v>0</v>
      </c>
      <c r="BE110" s="22">
        <v>0</v>
      </c>
      <c r="BF110" s="20">
        <v>0</v>
      </c>
      <c r="BG110" s="21">
        <v>0</v>
      </c>
      <c r="BH110" s="21">
        <v>0</v>
      </c>
      <c r="BI110" s="21">
        <v>0</v>
      </c>
      <c r="BJ110" s="22">
        <v>0</v>
      </c>
      <c r="BK110" s="23">
        <f>SUM(C110:BJ110)</f>
        <v>7854.247444317854</v>
      </c>
    </row>
    <row r="111" spans="1:63" s="28" customFormat="1" ht="15">
      <c r="A111" s="19"/>
      <c r="B111" s="8" t="s">
        <v>9</v>
      </c>
      <c r="C111" s="24">
        <f>SUM(C110)</f>
        <v>0</v>
      </c>
      <c r="D111" s="24">
        <f aca="true" t="shared" si="24" ref="D111:BJ111">SUM(D110)</f>
        <v>1.0859262832641894</v>
      </c>
      <c r="E111" s="24">
        <f t="shared" si="24"/>
        <v>0</v>
      </c>
      <c r="F111" s="24">
        <f t="shared" si="24"/>
        <v>0</v>
      </c>
      <c r="G111" s="24">
        <f t="shared" si="24"/>
        <v>0</v>
      </c>
      <c r="H111" s="24">
        <f t="shared" si="24"/>
        <v>701.1757000000002</v>
      </c>
      <c r="I111" s="24">
        <f t="shared" si="24"/>
        <v>2995.510018034589</v>
      </c>
      <c r="J111" s="24">
        <f t="shared" si="24"/>
        <v>0.0037</v>
      </c>
      <c r="K111" s="24">
        <f t="shared" si="24"/>
        <v>0</v>
      </c>
      <c r="L111" s="24">
        <f t="shared" si="24"/>
        <v>3025.5561000000007</v>
      </c>
      <c r="M111" s="24">
        <f t="shared" si="24"/>
        <v>0</v>
      </c>
      <c r="N111" s="24">
        <f t="shared" si="24"/>
        <v>0</v>
      </c>
      <c r="O111" s="24">
        <f t="shared" si="24"/>
        <v>0</v>
      </c>
      <c r="P111" s="24">
        <f t="shared" si="24"/>
        <v>0</v>
      </c>
      <c r="Q111" s="24">
        <f t="shared" si="24"/>
        <v>0</v>
      </c>
      <c r="R111" s="24">
        <f t="shared" si="24"/>
        <v>441.62149999999997</v>
      </c>
      <c r="S111" s="24">
        <f t="shared" si="24"/>
        <v>101.58000000000001</v>
      </c>
      <c r="T111" s="24">
        <f t="shared" si="24"/>
        <v>0.0064</v>
      </c>
      <c r="U111" s="24">
        <f t="shared" si="24"/>
        <v>0</v>
      </c>
      <c r="V111" s="24">
        <f t="shared" si="24"/>
        <v>587.7081000000001</v>
      </c>
      <c r="W111" s="24">
        <f t="shared" si="24"/>
        <v>0</v>
      </c>
      <c r="X111" s="24">
        <f t="shared" si="24"/>
        <v>0</v>
      </c>
      <c r="Y111" s="24">
        <f t="shared" si="24"/>
        <v>0</v>
      </c>
      <c r="Z111" s="24">
        <f t="shared" si="24"/>
        <v>0</v>
      </c>
      <c r="AA111" s="24">
        <f t="shared" si="24"/>
        <v>0</v>
      </c>
      <c r="AB111" s="24">
        <f t="shared" si="24"/>
        <v>0</v>
      </c>
      <c r="AC111" s="24">
        <f t="shared" si="24"/>
        <v>0</v>
      </c>
      <c r="AD111" s="24">
        <f t="shared" si="24"/>
        <v>0</v>
      </c>
      <c r="AE111" s="24">
        <f t="shared" si="24"/>
        <v>0</v>
      </c>
      <c r="AF111" s="24">
        <f t="shared" si="24"/>
        <v>0</v>
      </c>
      <c r="AG111" s="24">
        <f t="shared" si="24"/>
        <v>0</v>
      </c>
      <c r="AH111" s="24">
        <f t="shared" si="24"/>
        <v>0</v>
      </c>
      <c r="AI111" s="24">
        <f t="shared" si="24"/>
        <v>0</v>
      </c>
      <c r="AJ111" s="24">
        <f t="shared" si="24"/>
        <v>0</v>
      </c>
      <c r="AK111" s="24">
        <f t="shared" si="24"/>
        <v>0</v>
      </c>
      <c r="AL111" s="24">
        <f t="shared" si="24"/>
        <v>0</v>
      </c>
      <c r="AM111" s="24">
        <f t="shared" si="24"/>
        <v>0</v>
      </c>
      <c r="AN111" s="24">
        <f t="shared" si="24"/>
        <v>0</v>
      </c>
      <c r="AO111" s="24">
        <f t="shared" si="24"/>
        <v>0</v>
      </c>
      <c r="AP111" s="24">
        <f t="shared" si="24"/>
        <v>0</v>
      </c>
      <c r="AQ111" s="24">
        <f t="shared" si="24"/>
        <v>0</v>
      </c>
      <c r="AR111" s="24">
        <f t="shared" si="24"/>
        <v>0</v>
      </c>
      <c r="AS111" s="24">
        <f t="shared" si="24"/>
        <v>0</v>
      </c>
      <c r="AT111" s="24">
        <f t="shared" si="24"/>
        <v>0</v>
      </c>
      <c r="AU111" s="24">
        <f t="shared" si="24"/>
        <v>0</v>
      </c>
      <c r="AV111" s="24">
        <f t="shared" si="24"/>
        <v>0</v>
      </c>
      <c r="AW111" s="24">
        <f t="shared" si="24"/>
        <v>0</v>
      </c>
      <c r="AX111" s="24">
        <f t="shared" si="24"/>
        <v>0</v>
      </c>
      <c r="AY111" s="24">
        <f t="shared" si="24"/>
        <v>0</v>
      </c>
      <c r="AZ111" s="24">
        <f t="shared" si="24"/>
        <v>0</v>
      </c>
      <c r="BA111" s="24">
        <f t="shared" si="24"/>
        <v>0</v>
      </c>
      <c r="BB111" s="24">
        <f t="shared" si="24"/>
        <v>0</v>
      </c>
      <c r="BC111" s="24">
        <f t="shared" si="24"/>
        <v>0</v>
      </c>
      <c r="BD111" s="24">
        <f t="shared" si="24"/>
        <v>0</v>
      </c>
      <c r="BE111" s="24">
        <f t="shared" si="24"/>
        <v>0</v>
      </c>
      <c r="BF111" s="24">
        <f t="shared" si="24"/>
        <v>0</v>
      </c>
      <c r="BG111" s="24">
        <f t="shared" si="24"/>
        <v>0</v>
      </c>
      <c r="BH111" s="24">
        <f t="shared" si="24"/>
        <v>0</v>
      </c>
      <c r="BI111" s="24">
        <f t="shared" si="24"/>
        <v>0</v>
      </c>
      <c r="BJ111" s="24">
        <f t="shared" si="24"/>
        <v>0</v>
      </c>
      <c r="BK111" s="27">
        <f>SUM(BK110)</f>
        <v>7854.247444317854</v>
      </c>
    </row>
    <row r="112" spans="1:63" ht="15">
      <c r="A112" s="19" t="s">
        <v>10</v>
      </c>
      <c r="B112" s="5" t="s">
        <v>41</v>
      </c>
      <c r="C112" s="30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2"/>
    </row>
    <row r="113" spans="1:63" ht="15">
      <c r="A113" s="19"/>
      <c r="B113" s="7" t="s">
        <v>162</v>
      </c>
      <c r="C113" s="20">
        <v>0</v>
      </c>
      <c r="D113" s="21">
        <v>5.0574639730601145</v>
      </c>
      <c r="E113" s="21">
        <v>0</v>
      </c>
      <c r="F113" s="21">
        <v>0</v>
      </c>
      <c r="G113" s="22">
        <v>0</v>
      </c>
      <c r="H113" s="20">
        <v>3.3766000000000003</v>
      </c>
      <c r="I113" s="21">
        <v>1625.8279666656028</v>
      </c>
      <c r="J113" s="21">
        <v>0</v>
      </c>
      <c r="K113" s="21">
        <v>0</v>
      </c>
      <c r="L113" s="22">
        <v>5.693700000000001</v>
      </c>
      <c r="M113" s="20">
        <v>0</v>
      </c>
      <c r="N113" s="21">
        <v>0</v>
      </c>
      <c r="O113" s="21">
        <v>0</v>
      </c>
      <c r="P113" s="21">
        <v>0</v>
      </c>
      <c r="Q113" s="22">
        <v>0</v>
      </c>
      <c r="R113" s="20">
        <v>2.5847</v>
      </c>
      <c r="S113" s="21">
        <v>31.5198</v>
      </c>
      <c r="T113" s="21">
        <v>0</v>
      </c>
      <c r="U113" s="21">
        <v>0</v>
      </c>
      <c r="V113" s="22">
        <v>1.4938999999999998</v>
      </c>
      <c r="W113" s="20">
        <v>0</v>
      </c>
      <c r="X113" s="21">
        <v>0</v>
      </c>
      <c r="Y113" s="21">
        <v>0</v>
      </c>
      <c r="Z113" s="21">
        <v>0</v>
      </c>
      <c r="AA113" s="22">
        <v>0</v>
      </c>
      <c r="AB113" s="20">
        <v>0</v>
      </c>
      <c r="AC113" s="21">
        <v>0</v>
      </c>
      <c r="AD113" s="21">
        <v>0</v>
      </c>
      <c r="AE113" s="21">
        <v>0</v>
      </c>
      <c r="AF113" s="22">
        <v>0</v>
      </c>
      <c r="AG113" s="20">
        <v>0</v>
      </c>
      <c r="AH113" s="21">
        <v>0</v>
      </c>
      <c r="AI113" s="21">
        <v>0</v>
      </c>
      <c r="AJ113" s="21">
        <v>0</v>
      </c>
      <c r="AK113" s="22">
        <v>0</v>
      </c>
      <c r="AL113" s="20">
        <v>0</v>
      </c>
      <c r="AM113" s="21">
        <v>0</v>
      </c>
      <c r="AN113" s="21">
        <v>0</v>
      </c>
      <c r="AO113" s="21">
        <v>0</v>
      </c>
      <c r="AP113" s="22">
        <v>0</v>
      </c>
      <c r="AQ113" s="20">
        <v>0</v>
      </c>
      <c r="AR113" s="21">
        <v>0</v>
      </c>
      <c r="AS113" s="21">
        <v>0</v>
      </c>
      <c r="AT113" s="21">
        <v>0</v>
      </c>
      <c r="AU113" s="22">
        <v>0</v>
      </c>
      <c r="AV113" s="20">
        <v>0</v>
      </c>
      <c r="AW113" s="21">
        <v>0</v>
      </c>
      <c r="AX113" s="21">
        <v>0</v>
      </c>
      <c r="AY113" s="21">
        <v>0</v>
      </c>
      <c r="AZ113" s="22">
        <v>0</v>
      </c>
      <c r="BA113" s="20">
        <v>0</v>
      </c>
      <c r="BB113" s="21">
        <v>0</v>
      </c>
      <c r="BC113" s="21">
        <v>0</v>
      </c>
      <c r="BD113" s="21">
        <v>0</v>
      </c>
      <c r="BE113" s="22">
        <v>0</v>
      </c>
      <c r="BF113" s="20">
        <v>0</v>
      </c>
      <c r="BG113" s="21">
        <v>0</v>
      </c>
      <c r="BH113" s="21">
        <v>0</v>
      </c>
      <c r="BI113" s="21">
        <v>0</v>
      </c>
      <c r="BJ113" s="22">
        <v>0</v>
      </c>
      <c r="BK113" s="23">
        <f aca="true" t="shared" si="25" ref="BK113:BK136">SUM(C113:BJ113)</f>
        <v>1675.554130638663</v>
      </c>
    </row>
    <row r="114" spans="1:63" ht="15">
      <c r="A114" s="19"/>
      <c r="B114" s="7" t="s">
        <v>147</v>
      </c>
      <c r="C114" s="20">
        <v>0</v>
      </c>
      <c r="D114" s="21">
        <v>14.054242133921324</v>
      </c>
      <c r="E114" s="21">
        <v>0</v>
      </c>
      <c r="F114" s="21">
        <v>0</v>
      </c>
      <c r="G114" s="22">
        <v>0</v>
      </c>
      <c r="H114" s="20">
        <v>6.8213</v>
      </c>
      <c r="I114" s="21">
        <v>145.0520565511293</v>
      </c>
      <c r="J114" s="21">
        <v>0</v>
      </c>
      <c r="K114" s="21">
        <v>0</v>
      </c>
      <c r="L114" s="22">
        <v>10.7103</v>
      </c>
      <c r="M114" s="20">
        <v>0</v>
      </c>
      <c r="N114" s="21">
        <v>0</v>
      </c>
      <c r="O114" s="21">
        <v>0</v>
      </c>
      <c r="P114" s="21">
        <v>0</v>
      </c>
      <c r="Q114" s="22">
        <v>0</v>
      </c>
      <c r="R114" s="20">
        <v>4.480300000000001</v>
      </c>
      <c r="S114" s="21">
        <v>0.25970000000000004</v>
      </c>
      <c r="T114" s="21">
        <v>0</v>
      </c>
      <c r="U114" s="21">
        <v>0</v>
      </c>
      <c r="V114" s="22">
        <v>6.088300000000001</v>
      </c>
      <c r="W114" s="20">
        <v>0</v>
      </c>
      <c r="X114" s="21">
        <v>0</v>
      </c>
      <c r="Y114" s="21">
        <v>0</v>
      </c>
      <c r="Z114" s="21">
        <v>0</v>
      </c>
      <c r="AA114" s="22">
        <v>0</v>
      </c>
      <c r="AB114" s="20">
        <v>0</v>
      </c>
      <c r="AC114" s="21">
        <v>0</v>
      </c>
      <c r="AD114" s="21">
        <v>0</v>
      </c>
      <c r="AE114" s="21">
        <v>0</v>
      </c>
      <c r="AF114" s="22">
        <v>0</v>
      </c>
      <c r="AG114" s="20">
        <v>0</v>
      </c>
      <c r="AH114" s="21">
        <v>0</v>
      </c>
      <c r="AI114" s="21">
        <v>0</v>
      </c>
      <c r="AJ114" s="21">
        <v>0</v>
      </c>
      <c r="AK114" s="22">
        <v>0</v>
      </c>
      <c r="AL114" s="20">
        <v>0</v>
      </c>
      <c r="AM114" s="21">
        <v>0</v>
      </c>
      <c r="AN114" s="21">
        <v>0</v>
      </c>
      <c r="AO114" s="21">
        <v>0</v>
      </c>
      <c r="AP114" s="22">
        <v>0</v>
      </c>
      <c r="AQ114" s="20">
        <v>0</v>
      </c>
      <c r="AR114" s="21">
        <v>0</v>
      </c>
      <c r="AS114" s="21">
        <v>0</v>
      </c>
      <c r="AT114" s="21">
        <v>0</v>
      </c>
      <c r="AU114" s="22">
        <v>0</v>
      </c>
      <c r="AV114" s="20">
        <v>0</v>
      </c>
      <c r="AW114" s="21">
        <v>0</v>
      </c>
      <c r="AX114" s="21">
        <v>0</v>
      </c>
      <c r="AY114" s="21">
        <v>0</v>
      </c>
      <c r="AZ114" s="22">
        <v>0</v>
      </c>
      <c r="BA114" s="20">
        <v>0</v>
      </c>
      <c r="BB114" s="21">
        <v>0</v>
      </c>
      <c r="BC114" s="21">
        <v>0</v>
      </c>
      <c r="BD114" s="21">
        <v>0</v>
      </c>
      <c r="BE114" s="22">
        <v>0</v>
      </c>
      <c r="BF114" s="20">
        <v>0</v>
      </c>
      <c r="BG114" s="21">
        <v>0</v>
      </c>
      <c r="BH114" s="21">
        <v>0</v>
      </c>
      <c r="BI114" s="21">
        <v>0</v>
      </c>
      <c r="BJ114" s="22">
        <v>0</v>
      </c>
      <c r="BK114" s="23">
        <f aca="true" t="shared" si="26" ref="BK114">SUM(C114:BJ114)</f>
        <v>187.46619868505064</v>
      </c>
    </row>
    <row r="115" spans="1:63" ht="15">
      <c r="A115" s="19"/>
      <c r="B115" s="7" t="s">
        <v>163</v>
      </c>
      <c r="C115" s="20">
        <v>0</v>
      </c>
      <c r="D115" s="21">
        <v>3.6347555496457074</v>
      </c>
      <c r="E115" s="21">
        <v>0</v>
      </c>
      <c r="F115" s="21">
        <v>0</v>
      </c>
      <c r="G115" s="22">
        <v>0</v>
      </c>
      <c r="H115" s="20">
        <v>7.2806000000000015</v>
      </c>
      <c r="I115" s="21">
        <v>19.081771691859267</v>
      </c>
      <c r="J115" s="21">
        <v>0</v>
      </c>
      <c r="K115" s="21">
        <v>0</v>
      </c>
      <c r="L115" s="22">
        <v>12.991299999999999</v>
      </c>
      <c r="M115" s="20">
        <v>0</v>
      </c>
      <c r="N115" s="21">
        <v>0</v>
      </c>
      <c r="O115" s="21">
        <v>0</v>
      </c>
      <c r="P115" s="21">
        <v>0</v>
      </c>
      <c r="Q115" s="22">
        <v>0</v>
      </c>
      <c r="R115" s="20">
        <v>4.5645</v>
      </c>
      <c r="S115" s="21">
        <v>0.07869999999999999</v>
      </c>
      <c r="T115" s="21">
        <v>0</v>
      </c>
      <c r="U115" s="21">
        <v>0</v>
      </c>
      <c r="V115" s="22">
        <v>2.3337</v>
      </c>
      <c r="W115" s="20">
        <v>0</v>
      </c>
      <c r="X115" s="21">
        <v>0</v>
      </c>
      <c r="Y115" s="21">
        <v>0</v>
      </c>
      <c r="Z115" s="21">
        <v>0</v>
      </c>
      <c r="AA115" s="22">
        <v>0</v>
      </c>
      <c r="AB115" s="20">
        <v>0</v>
      </c>
      <c r="AC115" s="21">
        <v>0</v>
      </c>
      <c r="AD115" s="21">
        <v>0</v>
      </c>
      <c r="AE115" s="21">
        <v>0</v>
      </c>
      <c r="AF115" s="22">
        <v>0</v>
      </c>
      <c r="AG115" s="20">
        <v>0</v>
      </c>
      <c r="AH115" s="21">
        <v>0</v>
      </c>
      <c r="AI115" s="21">
        <v>0</v>
      </c>
      <c r="AJ115" s="21">
        <v>0</v>
      </c>
      <c r="AK115" s="22">
        <v>0</v>
      </c>
      <c r="AL115" s="20">
        <v>0</v>
      </c>
      <c r="AM115" s="21">
        <v>0</v>
      </c>
      <c r="AN115" s="21">
        <v>0</v>
      </c>
      <c r="AO115" s="21">
        <v>0</v>
      </c>
      <c r="AP115" s="22">
        <v>0</v>
      </c>
      <c r="AQ115" s="20">
        <v>0</v>
      </c>
      <c r="AR115" s="21">
        <v>0</v>
      </c>
      <c r="AS115" s="21">
        <v>0</v>
      </c>
      <c r="AT115" s="21">
        <v>0</v>
      </c>
      <c r="AU115" s="22">
        <v>0</v>
      </c>
      <c r="AV115" s="20">
        <v>0</v>
      </c>
      <c r="AW115" s="21">
        <v>0</v>
      </c>
      <c r="AX115" s="21">
        <v>0</v>
      </c>
      <c r="AY115" s="21">
        <v>0</v>
      </c>
      <c r="AZ115" s="22">
        <v>0</v>
      </c>
      <c r="BA115" s="20">
        <v>0</v>
      </c>
      <c r="BB115" s="21">
        <v>0</v>
      </c>
      <c r="BC115" s="21">
        <v>0</v>
      </c>
      <c r="BD115" s="21">
        <v>0</v>
      </c>
      <c r="BE115" s="22">
        <v>0</v>
      </c>
      <c r="BF115" s="20">
        <v>0</v>
      </c>
      <c r="BG115" s="21">
        <v>0</v>
      </c>
      <c r="BH115" s="21">
        <v>0</v>
      </c>
      <c r="BI115" s="21">
        <v>0</v>
      </c>
      <c r="BJ115" s="22">
        <v>0</v>
      </c>
      <c r="BK115" s="23">
        <f aca="true" t="shared" si="27" ref="BK115">SUM(C115:BJ115)</f>
        <v>49.96532724150498</v>
      </c>
    </row>
    <row r="116" spans="1:63" ht="15">
      <c r="A116" s="19"/>
      <c r="B116" s="7" t="s">
        <v>164</v>
      </c>
      <c r="C116" s="20">
        <v>0</v>
      </c>
      <c r="D116" s="21">
        <v>0.6586511413384237</v>
      </c>
      <c r="E116" s="21">
        <v>0</v>
      </c>
      <c r="F116" s="21">
        <v>0</v>
      </c>
      <c r="G116" s="22">
        <v>0</v>
      </c>
      <c r="H116" s="20">
        <v>3.935</v>
      </c>
      <c r="I116" s="21">
        <v>-0.09695470953708979</v>
      </c>
      <c r="J116" s="21">
        <v>0</v>
      </c>
      <c r="K116" s="21">
        <v>0</v>
      </c>
      <c r="L116" s="22">
        <v>18.2735</v>
      </c>
      <c r="M116" s="20">
        <v>0</v>
      </c>
      <c r="N116" s="21">
        <v>0</v>
      </c>
      <c r="O116" s="21">
        <v>0</v>
      </c>
      <c r="P116" s="21">
        <v>0</v>
      </c>
      <c r="Q116" s="22">
        <v>0</v>
      </c>
      <c r="R116" s="20">
        <v>3.0944000000000003</v>
      </c>
      <c r="S116" s="21">
        <v>0.09849999999999999</v>
      </c>
      <c r="T116" s="21">
        <v>0</v>
      </c>
      <c r="U116" s="21">
        <v>0</v>
      </c>
      <c r="V116" s="22">
        <v>0.9194</v>
      </c>
      <c r="W116" s="20">
        <v>0</v>
      </c>
      <c r="X116" s="21">
        <v>0</v>
      </c>
      <c r="Y116" s="21">
        <v>0</v>
      </c>
      <c r="Z116" s="21">
        <v>0</v>
      </c>
      <c r="AA116" s="22">
        <v>0</v>
      </c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0">
        <v>0</v>
      </c>
      <c r="AH116" s="21">
        <v>0</v>
      </c>
      <c r="AI116" s="21">
        <v>0</v>
      </c>
      <c r="AJ116" s="21">
        <v>0</v>
      </c>
      <c r="AK116" s="22">
        <v>0</v>
      </c>
      <c r="AL116" s="20">
        <v>0</v>
      </c>
      <c r="AM116" s="21">
        <v>0</v>
      </c>
      <c r="AN116" s="21">
        <v>0</v>
      </c>
      <c r="AO116" s="21">
        <v>0</v>
      </c>
      <c r="AP116" s="22">
        <v>0</v>
      </c>
      <c r="AQ116" s="20">
        <v>0</v>
      </c>
      <c r="AR116" s="21">
        <v>0</v>
      </c>
      <c r="AS116" s="21">
        <v>0</v>
      </c>
      <c r="AT116" s="21">
        <v>0</v>
      </c>
      <c r="AU116" s="22">
        <v>0</v>
      </c>
      <c r="AV116" s="20">
        <v>0</v>
      </c>
      <c r="AW116" s="21">
        <v>0</v>
      </c>
      <c r="AX116" s="21">
        <v>0</v>
      </c>
      <c r="AY116" s="21">
        <v>0</v>
      </c>
      <c r="AZ116" s="22">
        <v>0</v>
      </c>
      <c r="BA116" s="20">
        <v>0</v>
      </c>
      <c r="BB116" s="21">
        <v>0</v>
      </c>
      <c r="BC116" s="21">
        <v>0</v>
      </c>
      <c r="BD116" s="21">
        <v>0</v>
      </c>
      <c r="BE116" s="22">
        <v>0</v>
      </c>
      <c r="BF116" s="20">
        <v>0</v>
      </c>
      <c r="BG116" s="21">
        <v>0</v>
      </c>
      <c r="BH116" s="21">
        <v>0</v>
      </c>
      <c r="BI116" s="21">
        <v>0</v>
      </c>
      <c r="BJ116" s="22">
        <v>0</v>
      </c>
      <c r="BK116" s="23">
        <f aca="true" t="shared" si="28" ref="BK116">SUM(C116:BJ116)</f>
        <v>26.882496431801332</v>
      </c>
    </row>
    <row r="117" spans="1:63" ht="15">
      <c r="A117" s="19"/>
      <c r="B117" s="7" t="s">
        <v>165</v>
      </c>
      <c r="C117" s="20">
        <v>0</v>
      </c>
      <c r="D117" s="21">
        <v>5.447788380635176</v>
      </c>
      <c r="E117" s="21">
        <v>0</v>
      </c>
      <c r="F117" s="21">
        <v>0</v>
      </c>
      <c r="G117" s="22">
        <v>0</v>
      </c>
      <c r="H117" s="20">
        <v>5.9604</v>
      </c>
      <c r="I117" s="21">
        <v>18.526452424544782</v>
      </c>
      <c r="J117" s="21">
        <v>0</v>
      </c>
      <c r="K117" s="21">
        <v>0</v>
      </c>
      <c r="L117" s="22">
        <v>48.873799999999996</v>
      </c>
      <c r="M117" s="20">
        <v>0</v>
      </c>
      <c r="N117" s="21">
        <v>0</v>
      </c>
      <c r="O117" s="21">
        <v>0</v>
      </c>
      <c r="P117" s="21">
        <v>0</v>
      </c>
      <c r="Q117" s="22">
        <v>0</v>
      </c>
      <c r="R117" s="20">
        <v>3.0997000000000003</v>
      </c>
      <c r="S117" s="21">
        <v>0.015399999999999999</v>
      </c>
      <c r="T117" s="21">
        <v>0</v>
      </c>
      <c r="U117" s="21">
        <v>0</v>
      </c>
      <c r="V117" s="22">
        <v>5.6392999999999995</v>
      </c>
      <c r="W117" s="20">
        <v>0</v>
      </c>
      <c r="X117" s="21">
        <v>0</v>
      </c>
      <c r="Y117" s="21">
        <v>0</v>
      </c>
      <c r="Z117" s="21">
        <v>0</v>
      </c>
      <c r="AA117" s="22">
        <v>0</v>
      </c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0">
        <v>0</v>
      </c>
      <c r="AH117" s="21">
        <v>0</v>
      </c>
      <c r="AI117" s="21">
        <v>0</v>
      </c>
      <c r="AJ117" s="21">
        <v>0</v>
      </c>
      <c r="AK117" s="22">
        <v>0</v>
      </c>
      <c r="AL117" s="20">
        <v>0</v>
      </c>
      <c r="AM117" s="21">
        <v>0</v>
      </c>
      <c r="AN117" s="21">
        <v>0</v>
      </c>
      <c r="AO117" s="21">
        <v>0</v>
      </c>
      <c r="AP117" s="22">
        <v>0</v>
      </c>
      <c r="AQ117" s="20">
        <v>0</v>
      </c>
      <c r="AR117" s="21">
        <v>0</v>
      </c>
      <c r="AS117" s="21">
        <v>0</v>
      </c>
      <c r="AT117" s="21">
        <v>0</v>
      </c>
      <c r="AU117" s="22">
        <v>0</v>
      </c>
      <c r="AV117" s="20">
        <v>0</v>
      </c>
      <c r="AW117" s="21">
        <v>0</v>
      </c>
      <c r="AX117" s="21">
        <v>0</v>
      </c>
      <c r="AY117" s="21">
        <v>0</v>
      </c>
      <c r="AZ117" s="22">
        <v>0</v>
      </c>
      <c r="BA117" s="20">
        <v>0</v>
      </c>
      <c r="BB117" s="21">
        <v>0</v>
      </c>
      <c r="BC117" s="21">
        <v>0</v>
      </c>
      <c r="BD117" s="21">
        <v>0</v>
      </c>
      <c r="BE117" s="22">
        <v>0</v>
      </c>
      <c r="BF117" s="20">
        <v>0</v>
      </c>
      <c r="BG117" s="21">
        <v>0</v>
      </c>
      <c r="BH117" s="21">
        <v>0</v>
      </c>
      <c r="BI117" s="21">
        <v>0</v>
      </c>
      <c r="BJ117" s="22">
        <v>0</v>
      </c>
      <c r="BK117" s="23">
        <f t="shared" si="25"/>
        <v>87.56284080517996</v>
      </c>
    </row>
    <row r="118" spans="1:63" ht="15">
      <c r="A118" s="19"/>
      <c r="B118" s="7" t="s">
        <v>179</v>
      </c>
      <c r="C118" s="20">
        <v>0</v>
      </c>
      <c r="D118" s="21">
        <v>0.7859524633149579</v>
      </c>
      <c r="E118" s="21">
        <v>0</v>
      </c>
      <c r="F118" s="21">
        <v>0</v>
      </c>
      <c r="G118" s="22">
        <v>0</v>
      </c>
      <c r="H118" s="20">
        <v>5.5831</v>
      </c>
      <c r="I118" s="21">
        <v>1291.927761824782</v>
      </c>
      <c r="J118" s="21">
        <v>0</v>
      </c>
      <c r="K118" s="21">
        <v>0</v>
      </c>
      <c r="L118" s="22">
        <v>56.50880000000001</v>
      </c>
      <c r="M118" s="20">
        <v>0</v>
      </c>
      <c r="N118" s="21">
        <v>0</v>
      </c>
      <c r="O118" s="21">
        <v>0</v>
      </c>
      <c r="P118" s="21">
        <v>0</v>
      </c>
      <c r="Q118" s="22">
        <v>0</v>
      </c>
      <c r="R118" s="20">
        <v>3.1344000000000003</v>
      </c>
      <c r="S118" s="21">
        <v>3.0814000000000004</v>
      </c>
      <c r="T118" s="21">
        <v>0</v>
      </c>
      <c r="U118" s="21">
        <v>0</v>
      </c>
      <c r="V118" s="22">
        <v>24.9798</v>
      </c>
      <c r="W118" s="20">
        <v>0</v>
      </c>
      <c r="X118" s="21">
        <v>0</v>
      </c>
      <c r="Y118" s="21">
        <v>0</v>
      </c>
      <c r="Z118" s="21">
        <v>0</v>
      </c>
      <c r="AA118" s="22">
        <v>0</v>
      </c>
      <c r="AB118" s="20">
        <v>0</v>
      </c>
      <c r="AC118" s="21">
        <v>0</v>
      </c>
      <c r="AD118" s="21">
        <v>0</v>
      </c>
      <c r="AE118" s="21">
        <v>0</v>
      </c>
      <c r="AF118" s="22">
        <v>0</v>
      </c>
      <c r="AG118" s="20">
        <v>0</v>
      </c>
      <c r="AH118" s="21">
        <v>0</v>
      </c>
      <c r="AI118" s="21">
        <v>0</v>
      </c>
      <c r="AJ118" s="21">
        <v>0</v>
      </c>
      <c r="AK118" s="22">
        <v>0</v>
      </c>
      <c r="AL118" s="20">
        <v>0</v>
      </c>
      <c r="AM118" s="21">
        <v>0</v>
      </c>
      <c r="AN118" s="21">
        <v>0</v>
      </c>
      <c r="AO118" s="21">
        <v>0</v>
      </c>
      <c r="AP118" s="22">
        <v>0</v>
      </c>
      <c r="AQ118" s="20">
        <v>0</v>
      </c>
      <c r="AR118" s="21">
        <v>0</v>
      </c>
      <c r="AS118" s="21">
        <v>0</v>
      </c>
      <c r="AT118" s="21">
        <v>0</v>
      </c>
      <c r="AU118" s="22">
        <v>0</v>
      </c>
      <c r="AV118" s="20">
        <v>0</v>
      </c>
      <c r="AW118" s="21">
        <v>0</v>
      </c>
      <c r="AX118" s="21">
        <v>0</v>
      </c>
      <c r="AY118" s="21">
        <v>0</v>
      </c>
      <c r="AZ118" s="22">
        <v>0</v>
      </c>
      <c r="BA118" s="20">
        <v>0</v>
      </c>
      <c r="BB118" s="21">
        <v>0</v>
      </c>
      <c r="BC118" s="21">
        <v>0</v>
      </c>
      <c r="BD118" s="21">
        <v>0</v>
      </c>
      <c r="BE118" s="22">
        <v>0</v>
      </c>
      <c r="BF118" s="20">
        <v>0</v>
      </c>
      <c r="BG118" s="21">
        <v>0</v>
      </c>
      <c r="BH118" s="21">
        <v>0</v>
      </c>
      <c r="BI118" s="21">
        <v>0</v>
      </c>
      <c r="BJ118" s="22">
        <v>0</v>
      </c>
      <c r="BK118" s="23">
        <f t="shared" si="25"/>
        <v>1386.0012142880971</v>
      </c>
    </row>
    <row r="119" spans="1:63" ht="15">
      <c r="A119" s="19"/>
      <c r="B119" s="7" t="s">
        <v>166</v>
      </c>
      <c r="C119" s="20">
        <v>0</v>
      </c>
      <c r="D119" s="21">
        <v>75.95118336623281</v>
      </c>
      <c r="E119" s="21">
        <v>0</v>
      </c>
      <c r="F119" s="21">
        <v>0</v>
      </c>
      <c r="G119" s="22">
        <v>0</v>
      </c>
      <c r="H119" s="20">
        <v>175.05349999999999</v>
      </c>
      <c r="I119" s="21">
        <v>4424.308444243602</v>
      </c>
      <c r="J119" s="21">
        <v>3.2373</v>
      </c>
      <c r="K119" s="21">
        <v>0</v>
      </c>
      <c r="L119" s="22">
        <v>886.0932</v>
      </c>
      <c r="M119" s="20">
        <v>0</v>
      </c>
      <c r="N119" s="21">
        <v>0</v>
      </c>
      <c r="O119" s="21">
        <v>0</v>
      </c>
      <c r="P119" s="21">
        <v>0</v>
      </c>
      <c r="Q119" s="22">
        <v>0</v>
      </c>
      <c r="R119" s="20">
        <v>130.20420000000001</v>
      </c>
      <c r="S119" s="21">
        <v>37.33400000000001</v>
      </c>
      <c r="T119" s="21">
        <v>0</v>
      </c>
      <c r="U119" s="21">
        <v>0</v>
      </c>
      <c r="V119" s="22">
        <v>211.7837</v>
      </c>
      <c r="W119" s="20">
        <v>0</v>
      </c>
      <c r="X119" s="21">
        <v>0</v>
      </c>
      <c r="Y119" s="21">
        <v>0</v>
      </c>
      <c r="Z119" s="21">
        <v>0</v>
      </c>
      <c r="AA119" s="22">
        <v>0</v>
      </c>
      <c r="AB119" s="20">
        <v>0</v>
      </c>
      <c r="AC119" s="21">
        <v>0</v>
      </c>
      <c r="AD119" s="21">
        <v>0</v>
      </c>
      <c r="AE119" s="21">
        <v>0</v>
      </c>
      <c r="AF119" s="22">
        <v>0</v>
      </c>
      <c r="AG119" s="20">
        <v>0</v>
      </c>
      <c r="AH119" s="21">
        <v>0</v>
      </c>
      <c r="AI119" s="21">
        <v>0</v>
      </c>
      <c r="AJ119" s="21">
        <v>0</v>
      </c>
      <c r="AK119" s="22">
        <v>0</v>
      </c>
      <c r="AL119" s="20">
        <v>0</v>
      </c>
      <c r="AM119" s="21">
        <v>0</v>
      </c>
      <c r="AN119" s="21">
        <v>0</v>
      </c>
      <c r="AO119" s="21">
        <v>0</v>
      </c>
      <c r="AP119" s="22">
        <v>0</v>
      </c>
      <c r="AQ119" s="20">
        <v>0</v>
      </c>
      <c r="AR119" s="21">
        <v>0</v>
      </c>
      <c r="AS119" s="21">
        <v>0</v>
      </c>
      <c r="AT119" s="21">
        <v>0</v>
      </c>
      <c r="AU119" s="22">
        <v>0</v>
      </c>
      <c r="AV119" s="20">
        <v>0</v>
      </c>
      <c r="AW119" s="21">
        <v>0</v>
      </c>
      <c r="AX119" s="21">
        <v>0</v>
      </c>
      <c r="AY119" s="21">
        <v>0</v>
      </c>
      <c r="AZ119" s="22">
        <v>0</v>
      </c>
      <c r="BA119" s="20">
        <v>0</v>
      </c>
      <c r="BB119" s="21">
        <v>0</v>
      </c>
      <c r="BC119" s="21">
        <v>0</v>
      </c>
      <c r="BD119" s="21">
        <v>0</v>
      </c>
      <c r="BE119" s="22">
        <v>0</v>
      </c>
      <c r="BF119" s="20">
        <v>0</v>
      </c>
      <c r="BG119" s="21">
        <v>0</v>
      </c>
      <c r="BH119" s="21">
        <v>0</v>
      </c>
      <c r="BI119" s="21">
        <v>0</v>
      </c>
      <c r="BJ119" s="22">
        <v>0</v>
      </c>
      <c r="BK119" s="23">
        <f aca="true" t="shared" si="29" ref="BK119">SUM(C119:BJ119)</f>
        <v>5943.965527609835</v>
      </c>
    </row>
    <row r="120" spans="1:63" ht="15">
      <c r="A120" s="19"/>
      <c r="B120" s="7" t="s">
        <v>49</v>
      </c>
      <c r="C120" s="20">
        <v>0</v>
      </c>
      <c r="D120" s="21">
        <v>1.0388954219672675</v>
      </c>
      <c r="E120" s="21">
        <v>0</v>
      </c>
      <c r="F120" s="21">
        <v>0</v>
      </c>
      <c r="G120" s="22">
        <v>0</v>
      </c>
      <c r="H120" s="20">
        <v>306.27329999999995</v>
      </c>
      <c r="I120" s="21">
        <v>21467.657581542335</v>
      </c>
      <c r="J120" s="21">
        <v>0</v>
      </c>
      <c r="K120" s="21">
        <v>0</v>
      </c>
      <c r="L120" s="22">
        <v>1870.0217000000002</v>
      </c>
      <c r="M120" s="20">
        <v>0</v>
      </c>
      <c r="N120" s="21">
        <v>0</v>
      </c>
      <c r="O120" s="21">
        <v>0</v>
      </c>
      <c r="P120" s="21">
        <v>0</v>
      </c>
      <c r="Q120" s="22">
        <v>0</v>
      </c>
      <c r="R120" s="20">
        <v>143.4941</v>
      </c>
      <c r="S120" s="21">
        <v>186.33890000000002</v>
      </c>
      <c r="T120" s="21">
        <v>0</v>
      </c>
      <c r="U120" s="21">
        <v>0</v>
      </c>
      <c r="V120" s="22">
        <v>456.78270000000003</v>
      </c>
      <c r="W120" s="20">
        <v>0</v>
      </c>
      <c r="X120" s="21">
        <v>0</v>
      </c>
      <c r="Y120" s="21">
        <v>0</v>
      </c>
      <c r="Z120" s="21">
        <v>0</v>
      </c>
      <c r="AA120" s="22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0">
        <v>0</v>
      </c>
      <c r="AH120" s="21">
        <v>0</v>
      </c>
      <c r="AI120" s="21">
        <v>0</v>
      </c>
      <c r="AJ120" s="21">
        <v>0</v>
      </c>
      <c r="AK120" s="22">
        <v>0</v>
      </c>
      <c r="AL120" s="20">
        <v>0</v>
      </c>
      <c r="AM120" s="21">
        <v>0</v>
      </c>
      <c r="AN120" s="21">
        <v>0</v>
      </c>
      <c r="AO120" s="21">
        <v>0</v>
      </c>
      <c r="AP120" s="22">
        <v>0</v>
      </c>
      <c r="AQ120" s="20">
        <v>0</v>
      </c>
      <c r="AR120" s="21">
        <v>0</v>
      </c>
      <c r="AS120" s="21">
        <v>0</v>
      </c>
      <c r="AT120" s="21">
        <v>0</v>
      </c>
      <c r="AU120" s="22">
        <v>0</v>
      </c>
      <c r="AV120" s="20">
        <v>0</v>
      </c>
      <c r="AW120" s="21">
        <v>0</v>
      </c>
      <c r="AX120" s="21">
        <v>0</v>
      </c>
      <c r="AY120" s="21">
        <v>0</v>
      </c>
      <c r="AZ120" s="22">
        <v>0</v>
      </c>
      <c r="BA120" s="20">
        <v>0</v>
      </c>
      <c r="BB120" s="21">
        <v>0</v>
      </c>
      <c r="BC120" s="21">
        <v>0</v>
      </c>
      <c r="BD120" s="21">
        <v>0</v>
      </c>
      <c r="BE120" s="22">
        <v>0</v>
      </c>
      <c r="BF120" s="20">
        <v>0</v>
      </c>
      <c r="BG120" s="21">
        <v>0</v>
      </c>
      <c r="BH120" s="21">
        <v>0</v>
      </c>
      <c r="BI120" s="21">
        <v>0</v>
      </c>
      <c r="BJ120" s="22">
        <v>0</v>
      </c>
      <c r="BK120" s="23">
        <f aca="true" t="shared" si="30" ref="BK120">SUM(C120:BJ120)</f>
        <v>24431.607176964302</v>
      </c>
    </row>
    <row r="121" spans="1:63" ht="15">
      <c r="A121" s="19"/>
      <c r="B121" s="7" t="s">
        <v>148</v>
      </c>
      <c r="C121" s="20">
        <v>0</v>
      </c>
      <c r="D121" s="21">
        <v>0.7352073773086151</v>
      </c>
      <c r="E121" s="21">
        <v>0</v>
      </c>
      <c r="F121" s="21">
        <v>0</v>
      </c>
      <c r="G121" s="22">
        <v>0</v>
      </c>
      <c r="H121" s="20">
        <v>15.4705</v>
      </c>
      <c r="I121" s="21">
        <v>106.04598137137135</v>
      </c>
      <c r="J121" s="21">
        <v>0</v>
      </c>
      <c r="K121" s="21">
        <v>0</v>
      </c>
      <c r="L121" s="22">
        <v>70.29329999999999</v>
      </c>
      <c r="M121" s="20">
        <v>0</v>
      </c>
      <c r="N121" s="21">
        <v>0</v>
      </c>
      <c r="O121" s="21">
        <v>0</v>
      </c>
      <c r="P121" s="21">
        <v>0</v>
      </c>
      <c r="Q121" s="22">
        <v>0</v>
      </c>
      <c r="R121" s="20">
        <v>10.974700000000002</v>
      </c>
      <c r="S121" s="21">
        <v>1.1253</v>
      </c>
      <c r="T121" s="21">
        <v>0</v>
      </c>
      <c r="U121" s="21">
        <v>0</v>
      </c>
      <c r="V121" s="22">
        <v>12.2853</v>
      </c>
      <c r="W121" s="20">
        <v>0</v>
      </c>
      <c r="X121" s="21">
        <v>0</v>
      </c>
      <c r="Y121" s="21">
        <v>0</v>
      </c>
      <c r="Z121" s="21">
        <v>0</v>
      </c>
      <c r="AA121" s="22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0">
        <v>0</v>
      </c>
      <c r="AH121" s="21">
        <v>0</v>
      </c>
      <c r="AI121" s="21">
        <v>0</v>
      </c>
      <c r="AJ121" s="21">
        <v>0</v>
      </c>
      <c r="AK121" s="22">
        <v>0</v>
      </c>
      <c r="AL121" s="20">
        <v>0</v>
      </c>
      <c r="AM121" s="21">
        <v>0</v>
      </c>
      <c r="AN121" s="21">
        <v>0</v>
      </c>
      <c r="AO121" s="21">
        <v>0</v>
      </c>
      <c r="AP121" s="22">
        <v>0</v>
      </c>
      <c r="AQ121" s="20">
        <v>0</v>
      </c>
      <c r="AR121" s="21">
        <v>0</v>
      </c>
      <c r="AS121" s="21">
        <v>0</v>
      </c>
      <c r="AT121" s="21">
        <v>0</v>
      </c>
      <c r="AU121" s="22">
        <v>0</v>
      </c>
      <c r="AV121" s="20">
        <v>0</v>
      </c>
      <c r="AW121" s="21">
        <v>0</v>
      </c>
      <c r="AX121" s="21">
        <v>0</v>
      </c>
      <c r="AY121" s="21">
        <v>0</v>
      </c>
      <c r="AZ121" s="22">
        <v>0</v>
      </c>
      <c r="BA121" s="20">
        <v>0</v>
      </c>
      <c r="BB121" s="21">
        <v>0</v>
      </c>
      <c r="BC121" s="21">
        <v>0</v>
      </c>
      <c r="BD121" s="21">
        <v>0</v>
      </c>
      <c r="BE121" s="22">
        <v>0</v>
      </c>
      <c r="BF121" s="20">
        <v>0</v>
      </c>
      <c r="BG121" s="21">
        <v>0</v>
      </c>
      <c r="BH121" s="21">
        <v>0</v>
      </c>
      <c r="BI121" s="21">
        <v>0</v>
      </c>
      <c r="BJ121" s="22">
        <v>0</v>
      </c>
      <c r="BK121" s="23">
        <f aca="true" t="shared" si="31" ref="BK121">SUM(C121:BJ121)</f>
        <v>216.93028874867997</v>
      </c>
    </row>
    <row r="122" spans="1:63" ht="15">
      <c r="A122" s="19"/>
      <c r="B122" s="7" t="s">
        <v>167</v>
      </c>
      <c r="C122" s="20">
        <v>0</v>
      </c>
      <c r="D122" s="21">
        <v>1.5893950974511086</v>
      </c>
      <c r="E122" s="21">
        <v>0</v>
      </c>
      <c r="F122" s="21">
        <v>0</v>
      </c>
      <c r="G122" s="22">
        <v>0</v>
      </c>
      <c r="H122" s="20">
        <v>12.0688</v>
      </c>
      <c r="I122" s="21">
        <v>1.1866017591482085</v>
      </c>
      <c r="J122" s="21">
        <v>0</v>
      </c>
      <c r="K122" s="21">
        <v>0</v>
      </c>
      <c r="L122" s="22">
        <v>17.3228</v>
      </c>
      <c r="M122" s="20">
        <v>0</v>
      </c>
      <c r="N122" s="21">
        <v>0</v>
      </c>
      <c r="O122" s="21">
        <v>0</v>
      </c>
      <c r="P122" s="21">
        <v>0</v>
      </c>
      <c r="Q122" s="22">
        <v>0</v>
      </c>
      <c r="R122" s="20">
        <v>5.864800000000001</v>
      </c>
      <c r="S122" s="21">
        <v>0.10079999999999999</v>
      </c>
      <c r="T122" s="21">
        <v>0</v>
      </c>
      <c r="U122" s="21">
        <v>0</v>
      </c>
      <c r="V122" s="22">
        <v>5.7137</v>
      </c>
      <c r="W122" s="20">
        <v>0</v>
      </c>
      <c r="X122" s="21">
        <v>0</v>
      </c>
      <c r="Y122" s="21">
        <v>0</v>
      </c>
      <c r="Z122" s="21">
        <v>0</v>
      </c>
      <c r="AA122" s="22">
        <v>0</v>
      </c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0">
        <v>0</v>
      </c>
      <c r="AH122" s="21">
        <v>0</v>
      </c>
      <c r="AI122" s="21">
        <v>0</v>
      </c>
      <c r="AJ122" s="21">
        <v>0</v>
      </c>
      <c r="AK122" s="22">
        <v>0</v>
      </c>
      <c r="AL122" s="20">
        <v>0</v>
      </c>
      <c r="AM122" s="21">
        <v>0</v>
      </c>
      <c r="AN122" s="21">
        <v>0</v>
      </c>
      <c r="AO122" s="21">
        <v>0</v>
      </c>
      <c r="AP122" s="22">
        <v>0</v>
      </c>
      <c r="AQ122" s="20">
        <v>0</v>
      </c>
      <c r="AR122" s="21">
        <v>0</v>
      </c>
      <c r="AS122" s="21">
        <v>0</v>
      </c>
      <c r="AT122" s="21">
        <v>0</v>
      </c>
      <c r="AU122" s="22">
        <v>0</v>
      </c>
      <c r="AV122" s="20">
        <v>0</v>
      </c>
      <c r="AW122" s="21">
        <v>0</v>
      </c>
      <c r="AX122" s="21">
        <v>0</v>
      </c>
      <c r="AY122" s="21">
        <v>0</v>
      </c>
      <c r="AZ122" s="22">
        <v>0</v>
      </c>
      <c r="BA122" s="20">
        <v>0</v>
      </c>
      <c r="BB122" s="21">
        <v>0</v>
      </c>
      <c r="BC122" s="21">
        <v>0</v>
      </c>
      <c r="BD122" s="21">
        <v>0</v>
      </c>
      <c r="BE122" s="22">
        <v>0</v>
      </c>
      <c r="BF122" s="20">
        <v>0</v>
      </c>
      <c r="BG122" s="21">
        <v>0</v>
      </c>
      <c r="BH122" s="21">
        <v>0</v>
      </c>
      <c r="BI122" s="21">
        <v>0</v>
      </c>
      <c r="BJ122" s="22">
        <v>0</v>
      </c>
      <c r="BK122" s="23">
        <f>SUM(C122:BJ122)</f>
        <v>43.84689685659932</v>
      </c>
    </row>
    <row r="123" spans="1:63" ht="15">
      <c r="A123" s="19"/>
      <c r="B123" s="7" t="s">
        <v>168</v>
      </c>
      <c r="C123" s="20">
        <v>0</v>
      </c>
      <c r="D123" s="21">
        <v>4.914572176488708</v>
      </c>
      <c r="E123" s="21">
        <v>0</v>
      </c>
      <c r="F123" s="21">
        <v>0</v>
      </c>
      <c r="G123" s="22">
        <v>0</v>
      </c>
      <c r="H123" s="20">
        <v>245.1557</v>
      </c>
      <c r="I123" s="21">
        <v>1852.727399194977</v>
      </c>
      <c r="J123" s="21">
        <v>0</v>
      </c>
      <c r="K123" s="21">
        <v>0</v>
      </c>
      <c r="L123" s="22">
        <v>835.4244</v>
      </c>
      <c r="M123" s="20">
        <v>0</v>
      </c>
      <c r="N123" s="21">
        <v>0</v>
      </c>
      <c r="O123" s="21">
        <v>0</v>
      </c>
      <c r="P123" s="21">
        <v>0</v>
      </c>
      <c r="Q123" s="22">
        <v>0</v>
      </c>
      <c r="R123" s="20">
        <v>165.66929999999996</v>
      </c>
      <c r="S123" s="21">
        <v>24.034499999999998</v>
      </c>
      <c r="T123" s="21">
        <v>0</v>
      </c>
      <c r="U123" s="21">
        <v>0</v>
      </c>
      <c r="V123" s="22">
        <v>155.5475</v>
      </c>
      <c r="W123" s="20">
        <v>0</v>
      </c>
      <c r="X123" s="21">
        <v>0</v>
      </c>
      <c r="Y123" s="21">
        <v>0</v>
      </c>
      <c r="Z123" s="21">
        <v>0</v>
      </c>
      <c r="AA123" s="22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0">
        <v>0</v>
      </c>
      <c r="AH123" s="21">
        <v>0</v>
      </c>
      <c r="AI123" s="21">
        <v>0</v>
      </c>
      <c r="AJ123" s="21">
        <v>0</v>
      </c>
      <c r="AK123" s="22">
        <v>0</v>
      </c>
      <c r="AL123" s="20">
        <v>0</v>
      </c>
      <c r="AM123" s="21">
        <v>0</v>
      </c>
      <c r="AN123" s="21">
        <v>0</v>
      </c>
      <c r="AO123" s="21">
        <v>0</v>
      </c>
      <c r="AP123" s="22">
        <v>0</v>
      </c>
      <c r="AQ123" s="20">
        <v>0</v>
      </c>
      <c r="AR123" s="21">
        <v>0</v>
      </c>
      <c r="AS123" s="21">
        <v>0</v>
      </c>
      <c r="AT123" s="21">
        <v>0</v>
      </c>
      <c r="AU123" s="22">
        <v>0</v>
      </c>
      <c r="AV123" s="20">
        <v>0</v>
      </c>
      <c r="AW123" s="21">
        <v>0</v>
      </c>
      <c r="AX123" s="21">
        <v>0</v>
      </c>
      <c r="AY123" s="21">
        <v>0</v>
      </c>
      <c r="AZ123" s="22">
        <v>0</v>
      </c>
      <c r="BA123" s="20">
        <v>0</v>
      </c>
      <c r="BB123" s="21">
        <v>0</v>
      </c>
      <c r="BC123" s="21">
        <v>0</v>
      </c>
      <c r="BD123" s="21">
        <v>0</v>
      </c>
      <c r="BE123" s="22">
        <v>0</v>
      </c>
      <c r="BF123" s="20">
        <v>0</v>
      </c>
      <c r="BG123" s="21">
        <v>0</v>
      </c>
      <c r="BH123" s="21">
        <v>0</v>
      </c>
      <c r="BI123" s="21">
        <v>0</v>
      </c>
      <c r="BJ123" s="22">
        <v>0</v>
      </c>
      <c r="BK123" s="23">
        <f t="shared" si="25"/>
        <v>3283.473371371466</v>
      </c>
    </row>
    <row r="124" spans="1:63" ht="15">
      <c r="A124" s="19"/>
      <c r="B124" s="7" t="s">
        <v>169</v>
      </c>
      <c r="C124" s="20">
        <v>0</v>
      </c>
      <c r="D124" s="21">
        <v>0.62963629275229</v>
      </c>
      <c r="E124" s="21">
        <v>0</v>
      </c>
      <c r="F124" s="21">
        <v>0</v>
      </c>
      <c r="G124" s="22">
        <v>0</v>
      </c>
      <c r="H124" s="20">
        <v>269.97470000000004</v>
      </c>
      <c r="I124" s="21">
        <v>1959.2799949482462</v>
      </c>
      <c r="J124" s="21">
        <v>0.0003</v>
      </c>
      <c r="K124" s="21">
        <v>0</v>
      </c>
      <c r="L124" s="22">
        <v>5544.7249</v>
      </c>
      <c r="M124" s="20">
        <v>0</v>
      </c>
      <c r="N124" s="21">
        <v>0</v>
      </c>
      <c r="O124" s="21">
        <v>0</v>
      </c>
      <c r="P124" s="21">
        <v>0</v>
      </c>
      <c r="Q124" s="22">
        <v>0</v>
      </c>
      <c r="R124" s="20">
        <v>174.54680000000005</v>
      </c>
      <c r="S124" s="21">
        <v>169.69029999999995</v>
      </c>
      <c r="T124" s="21">
        <v>0</v>
      </c>
      <c r="U124" s="21">
        <v>0</v>
      </c>
      <c r="V124" s="22">
        <v>1492.8541</v>
      </c>
      <c r="W124" s="20">
        <v>0</v>
      </c>
      <c r="X124" s="21">
        <v>0</v>
      </c>
      <c r="Y124" s="21">
        <v>0</v>
      </c>
      <c r="Z124" s="21">
        <v>0</v>
      </c>
      <c r="AA124" s="22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0">
        <v>0</v>
      </c>
      <c r="AH124" s="21">
        <v>0</v>
      </c>
      <c r="AI124" s="21">
        <v>0</v>
      </c>
      <c r="AJ124" s="21">
        <v>0</v>
      </c>
      <c r="AK124" s="22">
        <v>0</v>
      </c>
      <c r="AL124" s="20">
        <v>0</v>
      </c>
      <c r="AM124" s="21">
        <v>0</v>
      </c>
      <c r="AN124" s="21">
        <v>0</v>
      </c>
      <c r="AO124" s="21">
        <v>0</v>
      </c>
      <c r="AP124" s="22">
        <v>0</v>
      </c>
      <c r="AQ124" s="20">
        <v>0</v>
      </c>
      <c r="AR124" s="21">
        <v>0</v>
      </c>
      <c r="AS124" s="21">
        <v>0</v>
      </c>
      <c r="AT124" s="21">
        <v>0</v>
      </c>
      <c r="AU124" s="22">
        <v>0</v>
      </c>
      <c r="AV124" s="20">
        <v>0</v>
      </c>
      <c r="AW124" s="21">
        <v>0</v>
      </c>
      <c r="AX124" s="21">
        <v>0</v>
      </c>
      <c r="AY124" s="21">
        <v>0</v>
      </c>
      <c r="AZ124" s="22">
        <v>0</v>
      </c>
      <c r="BA124" s="20">
        <v>0</v>
      </c>
      <c r="BB124" s="21">
        <v>0</v>
      </c>
      <c r="BC124" s="21">
        <v>0</v>
      </c>
      <c r="BD124" s="21">
        <v>0</v>
      </c>
      <c r="BE124" s="22">
        <v>0</v>
      </c>
      <c r="BF124" s="20">
        <v>0</v>
      </c>
      <c r="BG124" s="21">
        <v>0</v>
      </c>
      <c r="BH124" s="21">
        <v>0</v>
      </c>
      <c r="BI124" s="21">
        <v>0</v>
      </c>
      <c r="BJ124" s="22">
        <v>0</v>
      </c>
      <c r="BK124" s="23">
        <f t="shared" si="25"/>
        <v>9611.700731240999</v>
      </c>
    </row>
    <row r="125" spans="1:63" ht="15">
      <c r="A125" s="19"/>
      <c r="B125" s="7" t="s">
        <v>170</v>
      </c>
      <c r="C125" s="20">
        <v>0</v>
      </c>
      <c r="D125" s="21">
        <v>4.089832326936106</v>
      </c>
      <c r="E125" s="21">
        <v>0</v>
      </c>
      <c r="F125" s="21">
        <v>0</v>
      </c>
      <c r="G125" s="22">
        <v>0</v>
      </c>
      <c r="H125" s="20">
        <v>831.7903000000002</v>
      </c>
      <c r="I125" s="21">
        <v>6838.036546208175</v>
      </c>
      <c r="J125" s="21">
        <v>52.2999</v>
      </c>
      <c r="K125" s="21">
        <v>0</v>
      </c>
      <c r="L125" s="22">
        <v>5104.716600000001</v>
      </c>
      <c r="M125" s="20">
        <v>0</v>
      </c>
      <c r="N125" s="21">
        <v>0</v>
      </c>
      <c r="O125" s="21">
        <v>0</v>
      </c>
      <c r="P125" s="21">
        <v>0</v>
      </c>
      <c r="Q125" s="22">
        <v>0</v>
      </c>
      <c r="R125" s="20">
        <v>675.8285999999998</v>
      </c>
      <c r="S125" s="21">
        <v>333.5473</v>
      </c>
      <c r="T125" s="21">
        <v>0</v>
      </c>
      <c r="U125" s="21">
        <v>0</v>
      </c>
      <c r="V125" s="22">
        <v>1097.2592</v>
      </c>
      <c r="W125" s="20">
        <v>0</v>
      </c>
      <c r="X125" s="21">
        <v>0</v>
      </c>
      <c r="Y125" s="21">
        <v>0</v>
      </c>
      <c r="Z125" s="21">
        <v>0</v>
      </c>
      <c r="AA125" s="22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0">
        <v>0</v>
      </c>
      <c r="AH125" s="21">
        <v>0</v>
      </c>
      <c r="AI125" s="21">
        <v>0</v>
      </c>
      <c r="AJ125" s="21">
        <v>0</v>
      </c>
      <c r="AK125" s="22">
        <v>0</v>
      </c>
      <c r="AL125" s="20">
        <v>0</v>
      </c>
      <c r="AM125" s="21">
        <v>0</v>
      </c>
      <c r="AN125" s="21">
        <v>0</v>
      </c>
      <c r="AO125" s="21">
        <v>0</v>
      </c>
      <c r="AP125" s="22">
        <v>0</v>
      </c>
      <c r="AQ125" s="20">
        <v>0</v>
      </c>
      <c r="AR125" s="21">
        <v>0</v>
      </c>
      <c r="AS125" s="21">
        <v>0</v>
      </c>
      <c r="AT125" s="21">
        <v>0</v>
      </c>
      <c r="AU125" s="22">
        <v>0</v>
      </c>
      <c r="AV125" s="20">
        <v>0</v>
      </c>
      <c r="AW125" s="21">
        <v>0</v>
      </c>
      <c r="AX125" s="21">
        <v>0</v>
      </c>
      <c r="AY125" s="21">
        <v>0</v>
      </c>
      <c r="AZ125" s="22">
        <v>0</v>
      </c>
      <c r="BA125" s="20">
        <v>0</v>
      </c>
      <c r="BB125" s="21">
        <v>0</v>
      </c>
      <c r="BC125" s="21">
        <v>0</v>
      </c>
      <c r="BD125" s="21">
        <v>0</v>
      </c>
      <c r="BE125" s="22">
        <v>0</v>
      </c>
      <c r="BF125" s="20">
        <v>0</v>
      </c>
      <c r="BG125" s="21">
        <v>0</v>
      </c>
      <c r="BH125" s="21">
        <v>0</v>
      </c>
      <c r="BI125" s="21">
        <v>0</v>
      </c>
      <c r="BJ125" s="22">
        <v>0</v>
      </c>
      <c r="BK125" s="23">
        <f t="shared" si="25"/>
        <v>14937.568278535115</v>
      </c>
    </row>
    <row r="126" spans="1:63" ht="15">
      <c r="A126" s="19"/>
      <c r="B126" s="7" t="s">
        <v>171</v>
      </c>
      <c r="C126" s="20">
        <v>0</v>
      </c>
      <c r="D126" s="21">
        <v>0.8223266290360861</v>
      </c>
      <c r="E126" s="21">
        <v>0</v>
      </c>
      <c r="F126" s="21">
        <v>0</v>
      </c>
      <c r="G126" s="22">
        <v>0</v>
      </c>
      <c r="H126" s="20">
        <v>66.15310000000001</v>
      </c>
      <c r="I126" s="21">
        <v>1029.1228217711043</v>
      </c>
      <c r="J126" s="21">
        <v>0</v>
      </c>
      <c r="K126" s="21">
        <v>0</v>
      </c>
      <c r="L126" s="22">
        <v>383.1816999999999</v>
      </c>
      <c r="M126" s="20">
        <v>0</v>
      </c>
      <c r="N126" s="21">
        <v>0</v>
      </c>
      <c r="O126" s="21">
        <v>0</v>
      </c>
      <c r="P126" s="21">
        <v>0</v>
      </c>
      <c r="Q126" s="22">
        <v>0</v>
      </c>
      <c r="R126" s="20">
        <v>44.7692</v>
      </c>
      <c r="S126" s="21">
        <v>4.329</v>
      </c>
      <c r="T126" s="21">
        <v>0</v>
      </c>
      <c r="U126" s="21">
        <v>0</v>
      </c>
      <c r="V126" s="22">
        <v>50.902499999999996</v>
      </c>
      <c r="W126" s="20">
        <v>0</v>
      </c>
      <c r="X126" s="21">
        <v>0</v>
      </c>
      <c r="Y126" s="21">
        <v>0</v>
      </c>
      <c r="Z126" s="21">
        <v>0</v>
      </c>
      <c r="AA126" s="22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0">
        <v>0</v>
      </c>
      <c r="AH126" s="21">
        <v>0</v>
      </c>
      <c r="AI126" s="21">
        <v>0</v>
      </c>
      <c r="AJ126" s="21">
        <v>0</v>
      </c>
      <c r="AK126" s="22">
        <v>0</v>
      </c>
      <c r="AL126" s="20">
        <v>0</v>
      </c>
      <c r="AM126" s="21">
        <v>0</v>
      </c>
      <c r="AN126" s="21">
        <v>0</v>
      </c>
      <c r="AO126" s="21">
        <v>0</v>
      </c>
      <c r="AP126" s="22">
        <v>0</v>
      </c>
      <c r="AQ126" s="20">
        <v>0</v>
      </c>
      <c r="AR126" s="21">
        <v>0</v>
      </c>
      <c r="AS126" s="21">
        <v>0</v>
      </c>
      <c r="AT126" s="21">
        <v>0</v>
      </c>
      <c r="AU126" s="22">
        <v>0</v>
      </c>
      <c r="AV126" s="20">
        <v>0</v>
      </c>
      <c r="AW126" s="21">
        <v>0</v>
      </c>
      <c r="AX126" s="21">
        <v>0</v>
      </c>
      <c r="AY126" s="21">
        <v>0</v>
      </c>
      <c r="AZ126" s="22">
        <v>0</v>
      </c>
      <c r="BA126" s="20">
        <v>0</v>
      </c>
      <c r="BB126" s="21">
        <v>0</v>
      </c>
      <c r="BC126" s="21">
        <v>0</v>
      </c>
      <c r="BD126" s="21">
        <v>0</v>
      </c>
      <c r="BE126" s="22">
        <v>0</v>
      </c>
      <c r="BF126" s="20">
        <v>0</v>
      </c>
      <c r="BG126" s="21">
        <v>0</v>
      </c>
      <c r="BH126" s="21">
        <v>0</v>
      </c>
      <c r="BI126" s="21">
        <v>0</v>
      </c>
      <c r="BJ126" s="22">
        <v>0</v>
      </c>
      <c r="BK126" s="23">
        <f t="shared" si="25"/>
        <v>1579.28064840014</v>
      </c>
    </row>
    <row r="127" spans="1:63" ht="15">
      <c r="A127" s="19"/>
      <c r="B127" s="7" t="s">
        <v>136</v>
      </c>
      <c r="C127" s="20">
        <v>0</v>
      </c>
      <c r="D127" s="21">
        <v>19.198648355666183</v>
      </c>
      <c r="E127" s="21">
        <v>0</v>
      </c>
      <c r="F127" s="21">
        <v>0</v>
      </c>
      <c r="G127" s="22">
        <v>0</v>
      </c>
      <c r="H127" s="20">
        <v>51.5008</v>
      </c>
      <c r="I127" s="21">
        <v>196.84811482196173</v>
      </c>
      <c r="J127" s="21">
        <v>0</v>
      </c>
      <c r="K127" s="21">
        <v>0</v>
      </c>
      <c r="L127" s="22">
        <v>651.9774</v>
      </c>
      <c r="M127" s="20">
        <v>0</v>
      </c>
      <c r="N127" s="21">
        <v>0</v>
      </c>
      <c r="O127" s="21">
        <v>0</v>
      </c>
      <c r="P127" s="21">
        <v>0</v>
      </c>
      <c r="Q127" s="22">
        <v>0</v>
      </c>
      <c r="R127" s="20">
        <v>31.3762</v>
      </c>
      <c r="S127" s="21">
        <v>2.979</v>
      </c>
      <c r="T127" s="21">
        <v>0</v>
      </c>
      <c r="U127" s="21">
        <v>0</v>
      </c>
      <c r="V127" s="22">
        <v>62.335699999999996</v>
      </c>
      <c r="W127" s="20">
        <v>0</v>
      </c>
      <c r="X127" s="21">
        <v>0</v>
      </c>
      <c r="Y127" s="21">
        <v>0</v>
      </c>
      <c r="Z127" s="21">
        <v>0</v>
      </c>
      <c r="AA127" s="22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0">
        <v>0</v>
      </c>
      <c r="AH127" s="21">
        <v>0</v>
      </c>
      <c r="AI127" s="21">
        <v>0</v>
      </c>
      <c r="AJ127" s="21">
        <v>0</v>
      </c>
      <c r="AK127" s="22">
        <v>0</v>
      </c>
      <c r="AL127" s="20">
        <v>0</v>
      </c>
      <c r="AM127" s="21">
        <v>0</v>
      </c>
      <c r="AN127" s="21">
        <v>0</v>
      </c>
      <c r="AO127" s="21">
        <v>0</v>
      </c>
      <c r="AP127" s="22">
        <v>0</v>
      </c>
      <c r="AQ127" s="20">
        <v>0</v>
      </c>
      <c r="AR127" s="21">
        <v>0</v>
      </c>
      <c r="AS127" s="21">
        <v>0</v>
      </c>
      <c r="AT127" s="21">
        <v>0</v>
      </c>
      <c r="AU127" s="22">
        <v>0</v>
      </c>
      <c r="AV127" s="20">
        <v>0</v>
      </c>
      <c r="AW127" s="21">
        <v>0</v>
      </c>
      <c r="AX127" s="21">
        <v>0</v>
      </c>
      <c r="AY127" s="21">
        <v>0</v>
      </c>
      <c r="AZ127" s="22">
        <v>0</v>
      </c>
      <c r="BA127" s="20">
        <v>0</v>
      </c>
      <c r="BB127" s="21">
        <v>0</v>
      </c>
      <c r="BC127" s="21">
        <v>0</v>
      </c>
      <c r="BD127" s="21">
        <v>0</v>
      </c>
      <c r="BE127" s="22">
        <v>0</v>
      </c>
      <c r="BF127" s="20">
        <v>0</v>
      </c>
      <c r="BG127" s="21">
        <v>0</v>
      </c>
      <c r="BH127" s="21">
        <v>0</v>
      </c>
      <c r="BI127" s="21">
        <v>0</v>
      </c>
      <c r="BJ127" s="22">
        <v>0</v>
      </c>
      <c r="BK127" s="23">
        <f t="shared" si="25"/>
        <v>1016.215863177628</v>
      </c>
    </row>
    <row r="128" spans="1:63" ht="15">
      <c r="A128" s="19"/>
      <c r="B128" s="7" t="s">
        <v>172</v>
      </c>
      <c r="C128" s="20">
        <v>0</v>
      </c>
      <c r="D128" s="21">
        <v>0.4955242883900001</v>
      </c>
      <c r="E128" s="21">
        <v>0</v>
      </c>
      <c r="F128" s="21">
        <v>0</v>
      </c>
      <c r="G128" s="22">
        <v>0</v>
      </c>
      <c r="H128" s="20">
        <v>2.5478999999999994</v>
      </c>
      <c r="I128" s="21">
        <v>1.920213765197002</v>
      </c>
      <c r="J128" s="21">
        <v>0</v>
      </c>
      <c r="K128" s="21">
        <v>0</v>
      </c>
      <c r="L128" s="22">
        <v>8.8938</v>
      </c>
      <c r="M128" s="20">
        <v>0</v>
      </c>
      <c r="N128" s="21">
        <v>0</v>
      </c>
      <c r="O128" s="21">
        <v>0</v>
      </c>
      <c r="P128" s="21">
        <v>0</v>
      </c>
      <c r="Q128" s="22">
        <v>0</v>
      </c>
      <c r="R128" s="20">
        <v>2.1409000000000002</v>
      </c>
      <c r="S128" s="21">
        <v>0.0028</v>
      </c>
      <c r="T128" s="21">
        <v>0</v>
      </c>
      <c r="U128" s="21">
        <v>0</v>
      </c>
      <c r="V128" s="22">
        <v>1.8573</v>
      </c>
      <c r="W128" s="20">
        <v>0</v>
      </c>
      <c r="X128" s="21">
        <v>0</v>
      </c>
      <c r="Y128" s="21">
        <v>0</v>
      </c>
      <c r="Z128" s="21">
        <v>0</v>
      </c>
      <c r="AA128" s="22">
        <v>0</v>
      </c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0">
        <v>0</v>
      </c>
      <c r="AH128" s="21">
        <v>0</v>
      </c>
      <c r="AI128" s="21">
        <v>0</v>
      </c>
      <c r="AJ128" s="21">
        <v>0</v>
      </c>
      <c r="AK128" s="22">
        <v>0</v>
      </c>
      <c r="AL128" s="20">
        <v>0</v>
      </c>
      <c r="AM128" s="21">
        <v>0</v>
      </c>
      <c r="AN128" s="21">
        <v>0</v>
      </c>
      <c r="AO128" s="21">
        <v>0</v>
      </c>
      <c r="AP128" s="22">
        <v>0</v>
      </c>
      <c r="AQ128" s="20">
        <v>0</v>
      </c>
      <c r="AR128" s="21">
        <v>0</v>
      </c>
      <c r="AS128" s="21">
        <v>0</v>
      </c>
      <c r="AT128" s="21">
        <v>0</v>
      </c>
      <c r="AU128" s="22">
        <v>0</v>
      </c>
      <c r="AV128" s="20">
        <v>0</v>
      </c>
      <c r="AW128" s="21">
        <v>0</v>
      </c>
      <c r="AX128" s="21">
        <v>0</v>
      </c>
      <c r="AY128" s="21">
        <v>0</v>
      </c>
      <c r="AZ128" s="22">
        <v>0</v>
      </c>
      <c r="BA128" s="20">
        <v>0</v>
      </c>
      <c r="BB128" s="21">
        <v>0</v>
      </c>
      <c r="BC128" s="21">
        <v>0</v>
      </c>
      <c r="BD128" s="21">
        <v>0</v>
      </c>
      <c r="BE128" s="22">
        <v>0</v>
      </c>
      <c r="BF128" s="20">
        <v>0</v>
      </c>
      <c r="BG128" s="21">
        <v>0</v>
      </c>
      <c r="BH128" s="21">
        <v>0</v>
      </c>
      <c r="BI128" s="21">
        <v>0</v>
      </c>
      <c r="BJ128" s="22">
        <v>0</v>
      </c>
      <c r="BK128" s="23">
        <f t="shared" si="25"/>
        <v>17.858438053587</v>
      </c>
    </row>
    <row r="129" spans="1:63" ht="15">
      <c r="A129" s="19"/>
      <c r="B129" s="7" t="s">
        <v>173</v>
      </c>
      <c r="C129" s="20">
        <v>0</v>
      </c>
      <c r="D129" s="21">
        <v>2.718775321623</v>
      </c>
      <c r="E129" s="21">
        <v>0</v>
      </c>
      <c r="F129" s="21">
        <v>0</v>
      </c>
      <c r="G129" s="22">
        <v>0</v>
      </c>
      <c r="H129" s="20">
        <v>0.917</v>
      </c>
      <c r="I129" s="21">
        <v>20.488311970454003</v>
      </c>
      <c r="J129" s="21">
        <v>0</v>
      </c>
      <c r="K129" s="21">
        <v>0</v>
      </c>
      <c r="L129" s="22">
        <v>0.9618000000000001</v>
      </c>
      <c r="M129" s="20">
        <v>0</v>
      </c>
      <c r="N129" s="21">
        <v>0</v>
      </c>
      <c r="O129" s="21">
        <v>0</v>
      </c>
      <c r="P129" s="21">
        <v>0</v>
      </c>
      <c r="Q129" s="22">
        <v>0</v>
      </c>
      <c r="R129" s="20">
        <v>0.5945</v>
      </c>
      <c r="S129" s="21">
        <v>0.0068</v>
      </c>
      <c r="T129" s="21">
        <v>0</v>
      </c>
      <c r="U129" s="21">
        <v>0</v>
      </c>
      <c r="V129" s="22">
        <v>0.48250000000000004</v>
      </c>
      <c r="W129" s="20">
        <v>0</v>
      </c>
      <c r="X129" s="21">
        <v>0</v>
      </c>
      <c r="Y129" s="21">
        <v>0</v>
      </c>
      <c r="Z129" s="21">
        <v>0</v>
      </c>
      <c r="AA129" s="22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0">
        <v>0</v>
      </c>
      <c r="AH129" s="21">
        <v>0</v>
      </c>
      <c r="AI129" s="21">
        <v>0</v>
      </c>
      <c r="AJ129" s="21">
        <v>0</v>
      </c>
      <c r="AK129" s="22">
        <v>0</v>
      </c>
      <c r="AL129" s="20">
        <v>0</v>
      </c>
      <c r="AM129" s="21">
        <v>0</v>
      </c>
      <c r="AN129" s="21">
        <v>0</v>
      </c>
      <c r="AO129" s="21">
        <v>0</v>
      </c>
      <c r="AP129" s="22">
        <v>0</v>
      </c>
      <c r="AQ129" s="20">
        <v>0</v>
      </c>
      <c r="AR129" s="21">
        <v>0</v>
      </c>
      <c r="AS129" s="21">
        <v>0</v>
      </c>
      <c r="AT129" s="21">
        <v>0</v>
      </c>
      <c r="AU129" s="22">
        <v>0</v>
      </c>
      <c r="AV129" s="20">
        <v>0</v>
      </c>
      <c r="AW129" s="21">
        <v>0</v>
      </c>
      <c r="AX129" s="21">
        <v>0</v>
      </c>
      <c r="AY129" s="21">
        <v>0</v>
      </c>
      <c r="AZ129" s="22">
        <v>0</v>
      </c>
      <c r="BA129" s="20">
        <v>0</v>
      </c>
      <c r="BB129" s="21">
        <v>0</v>
      </c>
      <c r="BC129" s="21">
        <v>0</v>
      </c>
      <c r="BD129" s="21">
        <v>0</v>
      </c>
      <c r="BE129" s="22">
        <v>0</v>
      </c>
      <c r="BF129" s="20">
        <v>0</v>
      </c>
      <c r="BG129" s="21">
        <v>0</v>
      </c>
      <c r="BH129" s="21">
        <v>0</v>
      </c>
      <c r="BI129" s="21">
        <v>0</v>
      </c>
      <c r="BJ129" s="22">
        <v>0</v>
      </c>
      <c r="BK129" s="23">
        <f t="shared" si="25"/>
        <v>26.169687292077004</v>
      </c>
    </row>
    <row r="130" spans="1:63" ht="15">
      <c r="A130" s="19"/>
      <c r="B130" s="7" t="s">
        <v>137</v>
      </c>
      <c r="C130" s="20">
        <v>0</v>
      </c>
      <c r="D130" s="21">
        <v>10.271178722879108</v>
      </c>
      <c r="E130" s="21">
        <v>0</v>
      </c>
      <c r="F130" s="21">
        <v>0</v>
      </c>
      <c r="G130" s="22">
        <v>0</v>
      </c>
      <c r="H130" s="20">
        <v>239.0351</v>
      </c>
      <c r="I130" s="21">
        <v>682.6661557156038</v>
      </c>
      <c r="J130" s="21">
        <v>0.2862</v>
      </c>
      <c r="K130" s="21">
        <v>0</v>
      </c>
      <c r="L130" s="22">
        <v>471.9820000000001</v>
      </c>
      <c r="M130" s="20">
        <v>0</v>
      </c>
      <c r="N130" s="21">
        <v>0</v>
      </c>
      <c r="O130" s="21">
        <v>0</v>
      </c>
      <c r="P130" s="21">
        <v>0</v>
      </c>
      <c r="Q130" s="22">
        <v>0</v>
      </c>
      <c r="R130" s="20">
        <v>221.2951</v>
      </c>
      <c r="S130" s="21">
        <v>7.198799999999999</v>
      </c>
      <c r="T130" s="21">
        <v>0</v>
      </c>
      <c r="U130" s="21">
        <v>0</v>
      </c>
      <c r="V130" s="22">
        <v>182.42820000000003</v>
      </c>
      <c r="W130" s="20">
        <v>0</v>
      </c>
      <c r="X130" s="21">
        <v>0</v>
      </c>
      <c r="Y130" s="21">
        <v>0</v>
      </c>
      <c r="Z130" s="21">
        <v>0</v>
      </c>
      <c r="AA130" s="22">
        <v>0</v>
      </c>
      <c r="AB130" s="20">
        <v>0</v>
      </c>
      <c r="AC130" s="21">
        <v>0</v>
      </c>
      <c r="AD130" s="21">
        <v>0</v>
      </c>
      <c r="AE130" s="21">
        <v>0</v>
      </c>
      <c r="AF130" s="22">
        <v>0</v>
      </c>
      <c r="AG130" s="20">
        <v>0</v>
      </c>
      <c r="AH130" s="21">
        <v>0</v>
      </c>
      <c r="AI130" s="21">
        <v>0</v>
      </c>
      <c r="AJ130" s="21">
        <v>0</v>
      </c>
      <c r="AK130" s="22">
        <v>0</v>
      </c>
      <c r="AL130" s="20">
        <v>0</v>
      </c>
      <c r="AM130" s="21">
        <v>0</v>
      </c>
      <c r="AN130" s="21">
        <v>0</v>
      </c>
      <c r="AO130" s="21">
        <v>0</v>
      </c>
      <c r="AP130" s="22">
        <v>0</v>
      </c>
      <c r="AQ130" s="20">
        <v>0</v>
      </c>
      <c r="AR130" s="21">
        <v>0</v>
      </c>
      <c r="AS130" s="21">
        <v>0</v>
      </c>
      <c r="AT130" s="21">
        <v>0</v>
      </c>
      <c r="AU130" s="22">
        <v>0</v>
      </c>
      <c r="AV130" s="20">
        <v>0</v>
      </c>
      <c r="AW130" s="21">
        <v>0</v>
      </c>
      <c r="AX130" s="21">
        <v>0</v>
      </c>
      <c r="AY130" s="21">
        <v>0</v>
      </c>
      <c r="AZ130" s="22">
        <v>0</v>
      </c>
      <c r="BA130" s="20">
        <v>0</v>
      </c>
      <c r="BB130" s="21">
        <v>0</v>
      </c>
      <c r="BC130" s="21">
        <v>0</v>
      </c>
      <c r="BD130" s="21">
        <v>0</v>
      </c>
      <c r="BE130" s="22">
        <v>0</v>
      </c>
      <c r="BF130" s="20">
        <v>0</v>
      </c>
      <c r="BG130" s="21">
        <v>0</v>
      </c>
      <c r="BH130" s="21">
        <v>0</v>
      </c>
      <c r="BI130" s="21">
        <v>0</v>
      </c>
      <c r="BJ130" s="22">
        <v>0</v>
      </c>
      <c r="BK130" s="23">
        <f t="shared" si="25"/>
        <v>1815.162734438483</v>
      </c>
    </row>
    <row r="131" spans="1:63" ht="15">
      <c r="A131" s="19"/>
      <c r="B131" s="7" t="s">
        <v>174</v>
      </c>
      <c r="C131" s="20">
        <v>0</v>
      </c>
      <c r="D131" s="21">
        <v>0.5805121995581275</v>
      </c>
      <c r="E131" s="21">
        <v>0</v>
      </c>
      <c r="F131" s="21">
        <v>0</v>
      </c>
      <c r="G131" s="22">
        <v>0</v>
      </c>
      <c r="H131" s="20">
        <v>1.1703000000000001</v>
      </c>
      <c r="I131" s="21">
        <v>1665.6834867831037</v>
      </c>
      <c r="J131" s="21">
        <v>0.5679</v>
      </c>
      <c r="K131" s="21">
        <v>0</v>
      </c>
      <c r="L131" s="22">
        <v>86.27690000000001</v>
      </c>
      <c r="M131" s="20">
        <v>0</v>
      </c>
      <c r="N131" s="21">
        <v>0</v>
      </c>
      <c r="O131" s="21">
        <v>0</v>
      </c>
      <c r="P131" s="21">
        <v>0</v>
      </c>
      <c r="Q131" s="22">
        <v>0</v>
      </c>
      <c r="R131" s="20">
        <v>0.35950000000000004</v>
      </c>
      <c r="S131" s="21">
        <v>0.0568</v>
      </c>
      <c r="T131" s="21">
        <v>0</v>
      </c>
      <c r="U131" s="21">
        <v>0</v>
      </c>
      <c r="V131" s="22">
        <v>4.7486</v>
      </c>
      <c r="W131" s="20">
        <v>0</v>
      </c>
      <c r="X131" s="21">
        <v>0</v>
      </c>
      <c r="Y131" s="21">
        <v>0</v>
      </c>
      <c r="Z131" s="21">
        <v>0</v>
      </c>
      <c r="AA131" s="22">
        <v>0</v>
      </c>
      <c r="AB131" s="20">
        <v>0</v>
      </c>
      <c r="AC131" s="21">
        <v>0</v>
      </c>
      <c r="AD131" s="21">
        <v>0</v>
      </c>
      <c r="AE131" s="21">
        <v>0</v>
      </c>
      <c r="AF131" s="22">
        <v>0</v>
      </c>
      <c r="AG131" s="20">
        <v>0</v>
      </c>
      <c r="AH131" s="21">
        <v>0</v>
      </c>
      <c r="AI131" s="21">
        <v>0</v>
      </c>
      <c r="AJ131" s="21">
        <v>0</v>
      </c>
      <c r="AK131" s="22">
        <v>0</v>
      </c>
      <c r="AL131" s="20">
        <v>0</v>
      </c>
      <c r="AM131" s="21">
        <v>0</v>
      </c>
      <c r="AN131" s="21">
        <v>0</v>
      </c>
      <c r="AO131" s="21">
        <v>0</v>
      </c>
      <c r="AP131" s="22">
        <v>0</v>
      </c>
      <c r="AQ131" s="20">
        <v>0</v>
      </c>
      <c r="AR131" s="21">
        <v>0</v>
      </c>
      <c r="AS131" s="21">
        <v>0</v>
      </c>
      <c r="AT131" s="21">
        <v>0</v>
      </c>
      <c r="AU131" s="22">
        <v>0</v>
      </c>
      <c r="AV131" s="20">
        <v>0</v>
      </c>
      <c r="AW131" s="21">
        <v>0</v>
      </c>
      <c r="AX131" s="21">
        <v>0</v>
      </c>
      <c r="AY131" s="21">
        <v>0</v>
      </c>
      <c r="AZ131" s="22">
        <v>0</v>
      </c>
      <c r="BA131" s="20">
        <v>0</v>
      </c>
      <c r="BB131" s="21">
        <v>0</v>
      </c>
      <c r="BC131" s="21">
        <v>0</v>
      </c>
      <c r="BD131" s="21">
        <v>0</v>
      </c>
      <c r="BE131" s="22">
        <v>0</v>
      </c>
      <c r="BF131" s="20">
        <v>0</v>
      </c>
      <c r="BG131" s="21">
        <v>0</v>
      </c>
      <c r="BH131" s="21">
        <v>0</v>
      </c>
      <c r="BI131" s="21">
        <v>0</v>
      </c>
      <c r="BJ131" s="22">
        <v>0</v>
      </c>
      <c r="BK131" s="23">
        <f t="shared" si="25"/>
        <v>1759.443998982662</v>
      </c>
    </row>
    <row r="132" spans="1:63" ht="15">
      <c r="A132" s="19"/>
      <c r="B132" s="7" t="s">
        <v>175</v>
      </c>
      <c r="C132" s="20">
        <v>0</v>
      </c>
      <c r="D132" s="21">
        <v>166.84135054893602</v>
      </c>
      <c r="E132" s="21">
        <v>0</v>
      </c>
      <c r="F132" s="21">
        <v>0</v>
      </c>
      <c r="G132" s="22">
        <v>0</v>
      </c>
      <c r="H132" s="20">
        <v>0.6555000000000001</v>
      </c>
      <c r="I132" s="21">
        <v>6742.087633545001</v>
      </c>
      <c r="J132" s="21">
        <v>161.5228</v>
      </c>
      <c r="K132" s="21">
        <v>0</v>
      </c>
      <c r="L132" s="22">
        <v>295.4118</v>
      </c>
      <c r="M132" s="20">
        <v>0</v>
      </c>
      <c r="N132" s="21">
        <v>0</v>
      </c>
      <c r="O132" s="21">
        <v>0</v>
      </c>
      <c r="P132" s="21">
        <v>0</v>
      </c>
      <c r="Q132" s="22">
        <v>0</v>
      </c>
      <c r="R132" s="20">
        <v>0.3057</v>
      </c>
      <c r="S132" s="21">
        <v>129.2136</v>
      </c>
      <c r="T132" s="21">
        <v>0</v>
      </c>
      <c r="U132" s="21">
        <v>0</v>
      </c>
      <c r="V132" s="22">
        <v>45.4814</v>
      </c>
      <c r="W132" s="20">
        <v>0</v>
      </c>
      <c r="X132" s="21">
        <v>0</v>
      </c>
      <c r="Y132" s="21">
        <v>0</v>
      </c>
      <c r="Z132" s="21">
        <v>0</v>
      </c>
      <c r="AA132" s="22">
        <v>0</v>
      </c>
      <c r="AB132" s="20">
        <v>0</v>
      </c>
      <c r="AC132" s="21">
        <v>0</v>
      </c>
      <c r="AD132" s="21">
        <v>0</v>
      </c>
      <c r="AE132" s="21">
        <v>0</v>
      </c>
      <c r="AF132" s="22">
        <v>0</v>
      </c>
      <c r="AG132" s="20">
        <v>0</v>
      </c>
      <c r="AH132" s="21">
        <v>0</v>
      </c>
      <c r="AI132" s="21">
        <v>0</v>
      </c>
      <c r="AJ132" s="21">
        <v>0</v>
      </c>
      <c r="AK132" s="22">
        <v>0</v>
      </c>
      <c r="AL132" s="20">
        <v>0</v>
      </c>
      <c r="AM132" s="21">
        <v>0</v>
      </c>
      <c r="AN132" s="21">
        <v>0</v>
      </c>
      <c r="AO132" s="21">
        <v>0</v>
      </c>
      <c r="AP132" s="22">
        <v>0</v>
      </c>
      <c r="AQ132" s="20">
        <v>0</v>
      </c>
      <c r="AR132" s="21">
        <v>0</v>
      </c>
      <c r="AS132" s="21">
        <v>0</v>
      </c>
      <c r="AT132" s="21">
        <v>0</v>
      </c>
      <c r="AU132" s="22">
        <v>0</v>
      </c>
      <c r="AV132" s="20">
        <v>0</v>
      </c>
      <c r="AW132" s="21">
        <v>0</v>
      </c>
      <c r="AX132" s="21">
        <v>0</v>
      </c>
      <c r="AY132" s="21">
        <v>0</v>
      </c>
      <c r="AZ132" s="22">
        <v>0</v>
      </c>
      <c r="BA132" s="20">
        <v>0</v>
      </c>
      <c r="BB132" s="21">
        <v>0</v>
      </c>
      <c r="BC132" s="21">
        <v>0</v>
      </c>
      <c r="BD132" s="21">
        <v>0</v>
      </c>
      <c r="BE132" s="22">
        <v>0</v>
      </c>
      <c r="BF132" s="20">
        <v>0</v>
      </c>
      <c r="BG132" s="21">
        <v>0</v>
      </c>
      <c r="BH132" s="21">
        <v>0</v>
      </c>
      <c r="BI132" s="21">
        <v>0</v>
      </c>
      <c r="BJ132" s="22">
        <v>0</v>
      </c>
      <c r="BK132" s="23">
        <f t="shared" si="25"/>
        <v>7541.519784093936</v>
      </c>
    </row>
    <row r="133" spans="1:63" ht="15">
      <c r="A133" s="19"/>
      <c r="B133" s="7" t="s">
        <v>176</v>
      </c>
      <c r="C133" s="20">
        <v>0</v>
      </c>
      <c r="D133" s="21">
        <v>0.550887627157226</v>
      </c>
      <c r="E133" s="21">
        <v>0</v>
      </c>
      <c r="F133" s="21">
        <v>0</v>
      </c>
      <c r="G133" s="22">
        <v>0</v>
      </c>
      <c r="H133" s="20">
        <v>17.508</v>
      </c>
      <c r="I133" s="21">
        <v>32.17339811397279</v>
      </c>
      <c r="J133" s="21">
        <v>0</v>
      </c>
      <c r="K133" s="21">
        <v>0</v>
      </c>
      <c r="L133" s="22">
        <v>44.1519</v>
      </c>
      <c r="M133" s="20">
        <v>0</v>
      </c>
      <c r="N133" s="21">
        <v>0</v>
      </c>
      <c r="O133" s="21">
        <v>0</v>
      </c>
      <c r="P133" s="21">
        <v>0</v>
      </c>
      <c r="Q133" s="22">
        <v>0</v>
      </c>
      <c r="R133" s="20">
        <v>14.259200000000002</v>
      </c>
      <c r="S133" s="21">
        <v>0.14100000000000001</v>
      </c>
      <c r="T133" s="21">
        <v>0</v>
      </c>
      <c r="U133" s="21">
        <v>0</v>
      </c>
      <c r="V133" s="22">
        <v>16.893300000000004</v>
      </c>
      <c r="W133" s="20">
        <v>0</v>
      </c>
      <c r="X133" s="21">
        <v>0</v>
      </c>
      <c r="Y133" s="21">
        <v>0</v>
      </c>
      <c r="Z133" s="21">
        <v>0</v>
      </c>
      <c r="AA133" s="22">
        <v>0</v>
      </c>
      <c r="AB133" s="20">
        <v>0</v>
      </c>
      <c r="AC133" s="21">
        <v>0</v>
      </c>
      <c r="AD133" s="21">
        <v>0</v>
      </c>
      <c r="AE133" s="21">
        <v>0</v>
      </c>
      <c r="AF133" s="22">
        <v>0</v>
      </c>
      <c r="AG133" s="20">
        <v>0</v>
      </c>
      <c r="AH133" s="21">
        <v>0</v>
      </c>
      <c r="AI133" s="21">
        <v>0</v>
      </c>
      <c r="AJ133" s="21">
        <v>0</v>
      </c>
      <c r="AK133" s="22">
        <v>0</v>
      </c>
      <c r="AL133" s="20">
        <v>0</v>
      </c>
      <c r="AM133" s="21">
        <v>0</v>
      </c>
      <c r="AN133" s="21">
        <v>0</v>
      </c>
      <c r="AO133" s="21">
        <v>0</v>
      </c>
      <c r="AP133" s="22">
        <v>0</v>
      </c>
      <c r="AQ133" s="20">
        <v>0</v>
      </c>
      <c r="AR133" s="21">
        <v>0</v>
      </c>
      <c r="AS133" s="21">
        <v>0</v>
      </c>
      <c r="AT133" s="21">
        <v>0</v>
      </c>
      <c r="AU133" s="22">
        <v>0</v>
      </c>
      <c r="AV133" s="20">
        <v>0</v>
      </c>
      <c r="AW133" s="21">
        <v>0</v>
      </c>
      <c r="AX133" s="21">
        <v>0</v>
      </c>
      <c r="AY133" s="21">
        <v>0</v>
      </c>
      <c r="AZ133" s="22">
        <v>0</v>
      </c>
      <c r="BA133" s="20">
        <v>0</v>
      </c>
      <c r="BB133" s="21">
        <v>0</v>
      </c>
      <c r="BC133" s="21">
        <v>0</v>
      </c>
      <c r="BD133" s="21">
        <v>0</v>
      </c>
      <c r="BE133" s="22">
        <v>0</v>
      </c>
      <c r="BF133" s="20">
        <v>0</v>
      </c>
      <c r="BG133" s="21">
        <v>0</v>
      </c>
      <c r="BH133" s="21">
        <v>0</v>
      </c>
      <c r="BI133" s="21">
        <v>0</v>
      </c>
      <c r="BJ133" s="22">
        <v>0</v>
      </c>
      <c r="BK133" s="23">
        <f t="shared" si="25"/>
        <v>125.67768574113003</v>
      </c>
    </row>
    <row r="134" spans="1:63" ht="15">
      <c r="A134" s="19"/>
      <c r="B134" s="7" t="s">
        <v>149</v>
      </c>
      <c r="C134" s="20">
        <v>0</v>
      </c>
      <c r="D134" s="21">
        <v>4.129096702708159</v>
      </c>
      <c r="E134" s="21">
        <v>0</v>
      </c>
      <c r="F134" s="21">
        <v>0</v>
      </c>
      <c r="G134" s="22">
        <v>0</v>
      </c>
      <c r="H134" s="20">
        <v>53.08960000000001</v>
      </c>
      <c r="I134" s="21">
        <v>146.10054251175305</v>
      </c>
      <c r="J134" s="21">
        <v>0.4966</v>
      </c>
      <c r="K134" s="21">
        <v>0</v>
      </c>
      <c r="L134" s="22">
        <v>146.00020000000004</v>
      </c>
      <c r="M134" s="20">
        <v>0</v>
      </c>
      <c r="N134" s="21">
        <v>0</v>
      </c>
      <c r="O134" s="21">
        <v>0</v>
      </c>
      <c r="P134" s="21">
        <v>0</v>
      </c>
      <c r="Q134" s="22">
        <v>0</v>
      </c>
      <c r="R134" s="20">
        <v>42.562500000000014</v>
      </c>
      <c r="S134" s="21">
        <v>3.6953</v>
      </c>
      <c r="T134" s="21">
        <v>0</v>
      </c>
      <c r="U134" s="21">
        <v>0</v>
      </c>
      <c r="V134" s="22">
        <v>33.404</v>
      </c>
      <c r="W134" s="20">
        <v>0</v>
      </c>
      <c r="X134" s="21">
        <v>0</v>
      </c>
      <c r="Y134" s="21">
        <v>0</v>
      </c>
      <c r="Z134" s="21">
        <v>0</v>
      </c>
      <c r="AA134" s="22">
        <v>0</v>
      </c>
      <c r="AB134" s="20">
        <v>0</v>
      </c>
      <c r="AC134" s="21">
        <v>0</v>
      </c>
      <c r="AD134" s="21">
        <v>0</v>
      </c>
      <c r="AE134" s="21">
        <v>0</v>
      </c>
      <c r="AF134" s="22">
        <v>0</v>
      </c>
      <c r="AG134" s="20">
        <v>0</v>
      </c>
      <c r="AH134" s="21">
        <v>0</v>
      </c>
      <c r="AI134" s="21">
        <v>0</v>
      </c>
      <c r="AJ134" s="21">
        <v>0</v>
      </c>
      <c r="AK134" s="22">
        <v>0</v>
      </c>
      <c r="AL134" s="20">
        <v>0</v>
      </c>
      <c r="AM134" s="21">
        <v>0</v>
      </c>
      <c r="AN134" s="21">
        <v>0</v>
      </c>
      <c r="AO134" s="21">
        <v>0</v>
      </c>
      <c r="AP134" s="22">
        <v>0</v>
      </c>
      <c r="AQ134" s="20">
        <v>0</v>
      </c>
      <c r="AR134" s="21">
        <v>0</v>
      </c>
      <c r="AS134" s="21">
        <v>0</v>
      </c>
      <c r="AT134" s="21">
        <v>0</v>
      </c>
      <c r="AU134" s="22">
        <v>0</v>
      </c>
      <c r="AV134" s="20">
        <v>0</v>
      </c>
      <c r="AW134" s="21">
        <v>0</v>
      </c>
      <c r="AX134" s="21">
        <v>0</v>
      </c>
      <c r="AY134" s="21">
        <v>0</v>
      </c>
      <c r="AZ134" s="22">
        <v>0</v>
      </c>
      <c r="BA134" s="20">
        <v>0</v>
      </c>
      <c r="BB134" s="21">
        <v>0</v>
      </c>
      <c r="BC134" s="21">
        <v>0</v>
      </c>
      <c r="BD134" s="21">
        <v>0</v>
      </c>
      <c r="BE134" s="22">
        <v>0</v>
      </c>
      <c r="BF134" s="20">
        <v>0</v>
      </c>
      <c r="BG134" s="21">
        <v>0</v>
      </c>
      <c r="BH134" s="21">
        <v>0</v>
      </c>
      <c r="BI134" s="21">
        <v>0</v>
      </c>
      <c r="BJ134" s="22">
        <v>0</v>
      </c>
      <c r="BK134" s="23">
        <f t="shared" si="25"/>
        <v>429.47783921446126</v>
      </c>
    </row>
    <row r="135" spans="1:63" ht="15">
      <c r="A135" s="19"/>
      <c r="B135" s="7" t="s">
        <v>154</v>
      </c>
      <c r="C135" s="20">
        <v>0</v>
      </c>
      <c r="D135" s="21">
        <v>0.6841167467231213</v>
      </c>
      <c r="E135" s="21">
        <v>0</v>
      </c>
      <c r="F135" s="21">
        <v>0</v>
      </c>
      <c r="G135" s="22">
        <v>0</v>
      </c>
      <c r="H135" s="20">
        <v>19.430500000000002</v>
      </c>
      <c r="I135" s="21">
        <v>3.7973148629212354</v>
      </c>
      <c r="J135" s="21">
        <v>0</v>
      </c>
      <c r="K135" s="21">
        <v>0</v>
      </c>
      <c r="L135" s="22">
        <v>25.1343</v>
      </c>
      <c r="M135" s="20">
        <v>0</v>
      </c>
      <c r="N135" s="21">
        <v>0</v>
      </c>
      <c r="O135" s="21">
        <v>0</v>
      </c>
      <c r="P135" s="21">
        <v>0</v>
      </c>
      <c r="Q135" s="22">
        <v>0</v>
      </c>
      <c r="R135" s="20">
        <v>13.7749</v>
      </c>
      <c r="S135" s="21">
        <v>0.45349999999999996</v>
      </c>
      <c r="T135" s="21">
        <v>0</v>
      </c>
      <c r="U135" s="21">
        <v>0</v>
      </c>
      <c r="V135" s="22">
        <v>5.768400000000001</v>
      </c>
      <c r="W135" s="20">
        <v>0</v>
      </c>
      <c r="X135" s="21">
        <v>0</v>
      </c>
      <c r="Y135" s="21">
        <v>0</v>
      </c>
      <c r="Z135" s="21">
        <v>0</v>
      </c>
      <c r="AA135" s="22">
        <v>0</v>
      </c>
      <c r="AB135" s="20">
        <v>0</v>
      </c>
      <c r="AC135" s="21">
        <v>0</v>
      </c>
      <c r="AD135" s="21">
        <v>0</v>
      </c>
      <c r="AE135" s="21">
        <v>0</v>
      </c>
      <c r="AF135" s="22">
        <v>0</v>
      </c>
      <c r="AG135" s="20">
        <v>0</v>
      </c>
      <c r="AH135" s="21">
        <v>0</v>
      </c>
      <c r="AI135" s="21">
        <v>0</v>
      </c>
      <c r="AJ135" s="21">
        <v>0</v>
      </c>
      <c r="AK135" s="22">
        <v>0</v>
      </c>
      <c r="AL135" s="20">
        <v>0</v>
      </c>
      <c r="AM135" s="21">
        <v>0</v>
      </c>
      <c r="AN135" s="21">
        <v>0</v>
      </c>
      <c r="AO135" s="21">
        <v>0</v>
      </c>
      <c r="AP135" s="22">
        <v>0</v>
      </c>
      <c r="AQ135" s="20">
        <v>0</v>
      </c>
      <c r="AR135" s="21">
        <v>0</v>
      </c>
      <c r="AS135" s="21">
        <v>0</v>
      </c>
      <c r="AT135" s="21">
        <v>0</v>
      </c>
      <c r="AU135" s="22">
        <v>0</v>
      </c>
      <c r="AV135" s="20">
        <v>0</v>
      </c>
      <c r="AW135" s="21">
        <v>0</v>
      </c>
      <c r="AX135" s="21">
        <v>0</v>
      </c>
      <c r="AY135" s="21">
        <v>0</v>
      </c>
      <c r="AZ135" s="22">
        <v>0</v>
      </c>
      <c r="BA135" s="20">
        <v>0</v>
      </c>
      <c r="BB135" s="21">
        <v>0</v>
      </c>
      <c r="BC135" s="21">
        <v>0</v>
      </c>
      <c r="BD135" s="21">
        <v>0</v>
      </c>
      <c r="BE135" s="22">
        <v>0</v>
      </c>
      <c r="BF135" s="20">
        <v>0</v>
      </c>
      <c r="BG135" s="21">
        <v>0</v>
      </c>
      <c r="BH135" s="21">
        <v>0</v>
      </c>
      <c r="BI135" s="21">
        <v>0</v>
      </c>
      <c r="BJ135" s="22">
        <v>0</v>
      </c>
      <c r="BK135" s="23">
        <f t="shared" si="25"/>
        <v>69.04303160964436</v>
      </c>
    </row>
    <row r="136" spans="1:63" ht="15">
      <c r="A136" s="19"/>
      <c r="B136" s="7" t="s">
        <v>156</v>
      </c>
      <c r="C136" s="20">
        <v>0</v>
      </c>
      <c r="D136" s="21">
        <v>0.5448623359647747</v>
      </c>
      <c r="E136" s="21">
        <v>0</v>
      </c>
      <c r="F136" s="21">
        <v>0</v>
      </c>
      <c r="G136" s="22">
        <v>0</v>
      </c>
      <c r="H136" s="20">
        <v>78.39569999999998</v>
      </c>
      <c r="I136" s="21">
        <v>328.0149855058789</v>
      </c>
      <c r="J136" s="21">
        <v>0</v>
      </c>
      <c r="K136" s="21">
        <v>0</v>
      </c>
      <c r="L136" s="22">
        <v>334.21629999999993</v>
      </c>
      <c r="M136" s="20">
        <v>0</v>
      </c>
      <c r="N136" s="21">
        <v>0</v>
      </c>
      <c r="O136" s="21">
        <v>0</v>
      </c>
      <c r="P136" s="21">
        <v>0</v>
      </c>
      <c r="Q136" s="22">
        <v>0</v>
      </c>
      <c r="R136" s="20">
        <v>59.374999999999986</v>
      </c>
      <c r="S136" s="21">
        <v>7.4452</v>
      </c>
      <c r="T136" s="21">
        <v>0</v>
      </c>
      <c r="U136" s="21">
        <v>0</v>
      </c>
      <c r="V136" s="22">
        <v>106.6122</v>
      </c>
      <c r="W136" s="20">
        <v>0</v>
      </c>
      <c r="X136" s="21">
        <v>0</v>
      </c>
      <c r="Y136" s="21">
        <v>0</v>
      </c>
      <c r="Z136" s="21">
        <v>0</v>
      </c>
      <c r="AA136" s="22">
        <v>0</v>
      </c>
      <c r="AB136" s="20">
        <v>0</v>
      </c>
      <c r="AC136" s="21">
        <v>0</v>
      </c>
      <c r="AD136" s="21">
        <v>0</v>
      </c>
      <c r="AE136" s="21">
        <v>0</v>
      </c>
      <c r="AF136" s="22">
        <v>0</v>
      </c>
      <c r="AG136" s="20">
        <v>0</v>
      </c>
      <c r="AH136" s="21">
        <v>0</v>
      </c>
      <c r="AI136" s="21">
        <v>0</v>
      </c>
      <c r="AJ136" s="21">
        <v>0</v>
      </c>
      <c r="AK136" s="22">
        <v>0</v>
      </c>
      <c r="AL136" s="20">
        <v>0</v>
      </c>
      <c r="AM136" s="21">
        <v>0</v>
      </c>
      <c r="AN136" s="21">
        <v>0</v>
      </c>
      <c r="AO136" s="21">
        <v>0</v>
      </c>
      <c r="AP136" s="22">
        <v>0</v>
      </c>
      <c r="AQ136" s="20">
        <v>0</v>
      </c>
      <c r="AR136" s="21">
        <v>0</v>
      </c>
      <c r="AS136" s="21">
        <v>0</v>
      </c>
      <c r="AT136" s="21">
        <v>0</v>
      </c>
      <c r="AU136" s="22">
        <v>0</v>
      </c>
      <c r="AV136" s="20">
        <v>0</v>
      </c>
      <c r="AW136" s="21">
        <v>0</v>
      </c>
      <c r="AX136" s="21">
        <v>0</v>
      </c>
      <c r="AY136" s="21">
        <v>0</v>
      </c>
      <c r="AZ136" s="22">
        <v>0</v>
      </c>
      <c r="BA136" s="20">
        <v>0</v>
      </c>
      <c r="BB136" s="21">
        <v>0</v>
      </c>
      <c r="BC136" s="21">
        <v>0</v>
      </c>
      <c r="BD136" s="21">
        <v>0</v>
      </c>
      <c r="BE136" s="22">
        <v>0</v>
      </c>
      <c r="BF136" s="20">
        <v>0</v>
      </c>
      <c r="BG136" s="21">
        <v>0</v>
      </c>
      <c r="BH136" s="21">
        <v>0</v>
      </c>
      <c r="BI136" s="21">
        <v>0</v>
      </c>
      <c r="BJ136" s="22">
        <v>0</v>
      </c>
      <c r="BK136" s="23">
        <f t="shared" si="25"/>
        <v>914.6042478418436</v>
      </c>
    </row>
    <row r="137" spans="1:63" s="28" customFormat="1" ht="15">
      <c r="A137" s="19"/>
      <c r="B137" s="8" t="s">
        <v>12</v>
      </c>
      <c r="C137" s="24">
        <f aca="true" t="shared" si="32" ref="C137:AH137">SUM(C113:C136)</f>
        <v>0</v>
      </c>
      <c r="D137" s="25">
        <f t="shared" si="32"/>
        <v>325.4248551796944</v>
      </c>
      <c r="E137" s="25">
        <f t="shared" si="32"/>
        <v>0</v>
      </c>
      <c r="F137" s="25">
        <f t="shared" si="32"/>
        <v>0</v>
      </c>
      <c r="G137" s="26">
        <f t="shared" si="32"/>
        <v>0</v>
      </c>
      <c r="H137" s="24">
        <f t="shared" si="32"/>
        <v>2419.1472999999996</v>
      </c>
      <c r="I137" s="25">
        <f t="shared" si="32"/>
        <v>50598.46458308319</v>
      </c>
      <c r="J137" s="25">
        <f t="shared" si="32"/>
        <v>218.411</v>
      </c>
      <c r="K137" s="25">
        <f t="shared" si="32"/>
        <v>0</v>
      </c>
      <c r="L137" s="26">
        <f t="shared" si="32"/>
        <v>16929.8364</v>
      </c>
      <c r="M137" s="24">
        <f t="shared" si="32"/>
        <v>0</v>
      </c>
      <c r="N137" s="25">
        <f t="shared" si="32"/>
        <v>0</v>
      </c>
      <c r="O137" s="25">
        <f t="shared" si="32"/>
        <v>0</v>
      </c>
      <c r="P137" s="25">
        <f t="shared" si="32"/>
        <v>0</v>
      </c>
      <c r="Q137" s="26">
        <f t="shared" si="32"/>
        <v>0</v>
      </c>
      <c r="R137" s="24">
        <f t="shared" si="32"/>
        <v>1758.3531999999996</v>
      </c>
      <c r="S137" s="25">
        <f t="shared" si="32"/>
        <v>942.7463999999999</v>
      </c>
      <c r="T137" s="25">
        <f t="shared" si="32"/>
        <v>0</v>
      </c>
      <c r="U137" s="25">
        <f t="shared" si="32"/>
        <v>0</v>
      </c>
      <c r="V137" s="26">
        <f t="shared" si="32"/>
        <v>3984.5947000000006</v>
      </c>
      <c r="W137" s="24">
        <f t="shared" si="32"/>
        <v>0</v>
      </c>
      <c r="X137" s="25">
        <f t="shared" si="32"/>
        <v>0</v>
      </c>
      <c r="Y137" s="25">
        <f t="shared" si="32"/>
        <v>0</v>
      </c>
      <c r="Z137" s="25">
        <f t="shared" si="32"/>
        <v>0</v>
      </c>
      <c r="AA137" s="26">
        <f t="shared" si="32"/>
        <v>0</v>
      </c>
      <c r="AB137" s="24">
        <f t="shared" si="32"/>
        <v>0</v>
      </c>
      <c r="AC137" s="25">
        <f t="shared" si="32"/>
        <v>0</v>
      </c>
      <c r="AD137" s="25">
        <f t="shared" si="32"/>
        <v>0</v>
      </c>
      <c r="AE137" s="25">
        <f t="shared" si="32"/>
        <v>0</v>
      </c>
      <c r="AF137" s="26">
        <f t="shared" si="32"/>
        <v>0</v>
      </c>
      <c r="AG137" s="24">
        <f t="shared" si="32"/>
        <v>0</v>
      </c>
      <c r="AH137" s="25">
        <f t="shared" si="32"/>
        <v>0</v>
      </c>
      <c r="AI137" s="25">
        <f aca="true" t="shared" si="33" ref="AI137:BK137">SUM(AI113:AI136)</f>
        <v>0</v>
      </c>
      <c r="AJ137" s="25">
        <f t="shared" si="33"/>
        <v>0</v>
      </c>
      <c r="AK137" s="26">
        <f t="shared" si="33"/>
        <v>0</v>
      </c>
      <c r="AL137" s="24">
        <f t="shared" si="33"/>
        <v>0</v>
      </c>
      <c r="AM137" s="25">
        <f t="shared" si="33"/>
        <v>0</v>
      </c>
      <c r="AN137" s="25">
        <f t="shared" si="33"/>
        <v>0</v>
      </c>
      <c r="AO137" s="25">
        <f t="shared" si="33"/>
        <v>0</v>
      </c>
      <c r="AP137" s="26">
        <f t="shared" si="33"/>
        <v>0</v>
      </c>
      <c r="AQ137" s="24">
        <f t="shared" si="33"/>
        <v>0</v>
      </c>
      <c r="AR137" s="25">
        <f t="shared" si="33"/>
        <v>0</v>
      </c>
      <c r="AS137" s="25">
        <f t="shared" si="33"/>
        <v>0</v>
      </c>
      <c r="AT137" s="25">
        <f t="shared" si="33"/>
        <v>0</v>
      </c>
      <c r="AU137" s="26">
        <f t="shared" si="33"/>
        <v>0</v>
      </c>
      <c r="AV137" s="24">
        <f t="shared" si="33"/>
        <v>0</v>
      </c>
      <c r="AW137" s="25">
        <f t="shared" si="33"/>
        <v>0</v>
      </c>
      <c r="AX137" s="25">
        <f t="shared" si="33"/>
        <v>0</v>
      </c>
      <c r="AY137" s="25">
        <f t="shared" si="33"/>
        <v>0</v>
      </c>
      <c r="AZ137" s="26">
        <f t="shared" si="33"/>
        <v>0</v>
      </c>
      <c r="BA137" s="24">
        <f t="shared" si="33"/>
        <v>0</v>
      </c>
      <c r="BB137" s="25">
        <f t="shared" si="33"/>
        <v>0</v>
      </c>
      <c r="BC137" s="25">
        <f t="shared" si="33"/>
        <v>0</v>
      </c>
      <c r="BD137" s="25">
        <f t="shared" si="33"/>
        <v>0</v>
      </c>
      <c r="BE137" s="26">
        <f t="shared" si="33"/>
        <v>0</v>
      </c>
      <c r="BF137" s="24">
        <f t="shared" si="33"/>
        <v>0</v>
      </c>
      <c r="BG137" s="25">
        <f t="shared" si="33"/>
        <v>0</v>
      </c>
      <c r="BH137" s="25">
        <f t="shared" si="33"/>
        <v>0</v>
      </c>
      <c r="BI137" s="25">
        <f t="shared" si="33"/>
        <v>0</v>
      </c>
      <c r="BJ137" s="26">
        <f t="shared" si="33"/>
        <v>0</v>
      </c>
      <c r="BK137" s="26">
        <f t="shared" si="33"/>
        <v>77176.97843826289</v>
      </c>
    </row>
    <row r="138" spans="1:64" s="28" customFormat="1" ht="15">
      <c r="A138" s="19"/>
      <c r="B138" s="9" t="s">
        <v>23</v>
      </c>
      <c r="C138" s="24">
        <f aca="true" t="shared" si="34" ref="C138:AH138">C137+C111</f>
        <v>0</v>
      </c>
      <c r="D138" s="25">
        <f t="shared" si="34"/>
        <v>326.5107814629586</v>
      </c>
      <c r="E138" s="25">
        <f t="shared" si="34"/>
        <v>0</v>
      </c>
      <c r="F138" s="25">
        <f t="shared" si="34"/>
        <v>0</v>
      </c>
      <c r="G138" s="26">
        <f t="shared" si="34"/>
        <v>0</v>
      </c>
      <c r="H138" s="24">
        <f t="shared" si="34"/>
        <v>3120.323</v>
      </c>
      <c r="I138" s="25">
        <f t="shared" si="34"/>
        <v>53593.97460111778</v>
      </c>
      <c r="J138" s="25">
        <f t="shared" si="34"/>
        <v>218.4147</v>
      </c>
      <c r="K138" s="25">
        <f t="shared" si="34"/>
        <v>0</v>
      </c>
      <c r="L138" s="26">
        <f t="shared" si="34"/>
        <v>19955.3925</v>
      </c>
      <c r="M138" s="24">
        <f t="shared" si="34"/>
        <v>0</v>
      </c>
      <c r="N138" s="25">
        <f t="shared" si="34"/>
        <v>0</v>
      </c>
      <c r="O138" s="25">
        <f t="shared" si="34"/>
        <v>0</v>
      </c>
      <c r="P138" s="25">
        <f t="shared" si="34"/>
        <v>0</v>
      </c>
      <c r="Q138" s="26">
        <f t="shared" si="34"/>
        <v>0</v>
      </c>
      <c r="R138" s="24">
        <f t="shared" si="34"/>
        <v>2199.9746999999998</v>
      </c>
      <c r="S138" s="25">
        <f t="shared" si="34"/>
        <v>1044.3264</v>
      </c>
      <c r="T138" s="25">
        <f t="shared" si="34"/>
        <v>0.0064</v>
      </c>
      <c r="U138" s="25">
        <f t="shared" si="34"/>
        <v>0</v>
      </c>
      <c r="V138" s="26">
        <f t="shared" si="34"/>
        <v>4572.3028</v>
      </c>
      <c r="W138" s="24">
        <f t="shared" si="34"/>
        <v>0</v>
      </c>
      <c r="X138" s="25">
        <f t="shared" si="34"/>
        <v>0</v>
      </c>
      <c r="Y138" s="25">
        <f t="shared" si="34"/>
        <v>0</v>
      </c>
      <c r="Z138" s="25">
        <f t="shared" si="34"/>
        <v>0</v>
      </c>
      <c r="AA138" s="26">
        <f t="shared" si="34"/>
        <v>0</v>
      </c>
      <c r="AB138" s="24">
        <f t="shared" si="34"/>
        <v>0</v>
      </c>
      <c r="AC138" s="25">
        <f t="shared" si="34"/>
        <v>0</v>
      </c>
      <c r="AD138" s="25">
        <f t="shared" si="34"/>
        <v>0</v>
      </c>
      <c r="AE138" s="25">
        <f t="shared" si="34"/>
        <v>0</v>
      </c>
      <c r="AF138" s="26">
        <f t="shared" si="34"/>
        <v>0</v>
      </c>
      <c r="AG138" s="24">
        <f t="shared" si="34"/>
        <v>0</v>
      </c>
      <c r="AH138" s="25">
        <f t="shared" si="34"/>
        <v>0</v>
      </c>
      <c r="AI138" s="25">
        <f aca="true" t="shared" si="35" ref="AI138:BK138">AI137+AI111</f>
        <v>0</v>
      </c>
      <c r="AJ138" s="25">
        <f t="shared" si="35"/>
        <v>0</v>
      </c>
      <c r="AK138" s="26">
        <f t="shared" si="35"/>
        <v>0</v>
      </c>
      <c r="AL138" s="24">
        <f t="shared" si="35"/>
        <v>0</v>
      </c>
      <c r="AM138" s="25">
        <f t="shared" si="35"/>
        <v>0</v>
      </c>
      <c r="AN138" s="25">
        <f t="shared" si="35"/>
        <v>0</v>
      </c>
      <c r="AO138" s="25">
        <f t="shared" si="35"/>
        <v>0</v>
      </c>
      <c r="AP138" s="26">
        <f t="shared" si="35"/>
        <v>0</v>
      </c>
      <c r="AQ138" s="24">
        <f t="shared" si="35"/>
        <v>0</v>
      </c>
      <c r="AR138" s="25">
        <f t="shared" si="35"/>
        <v>0</v>
      </c>
      <c r="AS138" s="25">
        <f t="shared" si="35"/>
        <v>0</v>
      </c>
      <c r="AT138" s="25">
        <f t="shared" si="35"/>
        <v>0</v>
      </c>
      <c r="AU138" s="26">
        <f t="shared" si="35"/>
        <v>0</v>
      </c>
      <c r="AV138" s="24">
        <f t="shared" si="35"/>
        <v>0</v>
      </c>
      <c r="AW138" s="25">
        <f t="shared" si="35"/>
        <v>0</v>
      </c>
      <c r="AX138" s="25">
        <f t="shared" si="35"/>
        <v>0</v>
      </c>
      <c r="AY138" s="25">
        <f t="shared" si="35"/>
        <v>0</v>
      </c>
      <c r="AZ138" s="26">
        <f t="shared" si="35"/>
        <v>0</v>
      </c>
      <c r="BA138" s="24">
        <f t="shared" si="35"/>
        <v>0</v>
      </c>
      <c r="BB138" s="25">
        <f t="shared" si="35"/>
        <v>0</v>
      </c>
      <c r="BC138" s="25">
        <f t="shared" si="35"/>
        <v>0</v>
      </c>
      <c r="BD138" s="25">
        <f t="shared" si="35"/>
        <v>0</v>
      </c>
      <c r="BE138" s="26">
        <f t="shared" si="35"/>
        <v>0</v>
      </c>
      <c r="BF138" s="24">
        <f t="shared" si="35"/>
        <v>0</v>
      </c>
      <c r="BG138" s="25">
        <f t="shared" si="35"/>
        <v>0</v>
      </c>
      <c r="BH138" s="25">
        <f t="shared" si="35"/>
        <v>0</v>
      </c>
      <c r="BI138" s="25">
        <f t="shared" si="35"/>
        <v>0</v>
      </c>
      <c r="BJ138" s="26">
        <f t="shared" si="35"/>
        <v>0</v>
      </c>
      <c r="BK138" s="26">
        <f t="shared" si="35"/>
        <v>85031.22588258074</v>
      </c>
      <c r="BL138" s="37"/>
    </row>
    <row r="139" spans="1:63" ht="15">
      <c r="A139" s="19"/>
      <c r="B139" s="9"/>
      <c r="C139" s="3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2"/>
    </row>
    <row r="140" spans="1:63" ht="15">
      <c r="A140" s="19" t="s">
        <v>42</v>
      </c>
      <c r="B140" s="10" t="s">
        <v>43</v>
      </c>
      <c r="C140" s="3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2"/>
    </row>
    <row r="141" spans="1:63" ht="15">
      <c r="A141" s="19" t="s">
        <v>7</v>
      </c>
      <c r="B141" s="13" t="s">
        <v>44</v>
      </c>
      <c r="C141" s="3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2"/>
    </row>
    <row r="142" spans="1:63" ht="15">
      <c r="A142" s="34"/>
      <c r="B142" s="7" t="s">
        <v>33</v>
      </c>
      <c r="C142" s="20">
        <v>0</v>
      </c>
      <c r="D142" s="21">
        <v>0</v>
      </c>
      <c r="E142" s="21">
        <v>0</v>
      </c>
      <c r="F142" s="21">
        <v>0</v>
      </c>
      <c r="G142" s="22">
        <v>0</v>
      </c>
      <c r="H142" s="20">
        <v>0</v>
      </c>
      <c r="I142" s="21">
        <v>0</v>
      </c>
      <c r="J142" s="21">
        <v>0</v>
      </c>
      <c r="K142" s="21">
        <v>0</v>
      </c>
      <c r="L142" s="22">
        <v>0</v>
      </c>
      <c r="M142" s="20">
        <v>0</v>
      </c>
      <c r="N142" s="21">
        <v>0</v>
      </c>
      <c r="O142" s="21">
        <v>0</v>
      </c>
      <c r="P142" s="21">
        <v>0</v>
      </c>
      <c r="Q142" s="22">
        <v>0</v>
      </c>
      <c r="R142" s="20">
        <v>0</v>
      </c>
      <c r="S142" s="21">
        <v>0</v>
      </c>
      <c r="T142" s="21">
        <v>0</v>
      </c>
      <c r="U142" s="21">
        <v>0</v>
      </c>
      <c r="V142" s="22">
        <v>0</v>
      </c>
      <c r="W142" s="20">
        <v>0</v>
      </c>
      <c r="X142" s="21">
        <v>0</v>
      </c>
      <c r="Y142" s="21">
        <v>0</v>
      </c>
      <c r="Z142" s="21">
        <v>0</v>
      </c>
      <c r="AA142" s="22">
        <v>0</v>
      </c>
      <c r="AB142" s="20">
        <v>0</v>
      </c>
      <c r="AC142" s="21">
        <v>0</v>
      </c>
      <c r="AD142" s="21">
        <v>0</v>
      </c>
      <c r="AE142" s="21">
        <v>0</v>
      </c>
      <c r="AF142" s="22">
        <v>0</v>
      </c>
      <c r="AG142" s="20">
        <v>0</v>
      </c>
      <c r="AH142" s="21">
        <v>0</v>
      </c>
      <c r="AI142" s="21">
        <v>0</v>
      </c>
      <c r="AJ142" s="21">
        <v>0</v>
      </c>
      <c r="AK142" s="22">
        <v>0</v>
      </c>
      <c r="AL142" s="20">
        <v>0</v>
      </c>
      <c r="AM142" s="21">
        <v>0</v>
      </c>
      <c r="AN142" s="21">
        <v>0</v>
      </c>
      <c r="AO142" s="21">
        <v>0</v>
      </c>
      <c r="AP142" s="22">
        <v>0</v>
      </c>
      <c r="AQ142" s="20">
        <v>0</v>
      </c>
      <c r="AR142" s="21">
        <v>0</v>
      </c>
      <c r="AS142" s="21">
        <v>0</v>
      </c>
      <c r="AT142" s="21">
        <v>0</v>
      </c>
      <c r="AU142" s="22">
        <v>0</v>
      </c>
      <c r="AV142" s="20">
        <v>0</v>
      </c>
      <c r="AW142" s="21">
        <v>0</v>
      </c>
      <c r="AX142" s="21">
        <v>0</v>
      </c>
      <c r="AY142" s="21">
        <v>0</v>
      </c>
      <c r="AZ142" s="22">
        <v>0</v>
      </c>
      <c r="BA142" s="20">
        <v>0</v>
      </c>
      <c r="BB142" s="21">
        <v>0</v>
      </c>
      <c r="BC142" s="21">
        <v>0</v>
      </c>
      <c r="BD142" s="21">
        <v>0</v>
      </c>
      <c r="BE142" s="22">
        <v>0</v>
      </c>
      <c r="BF142" s="20">
        <v>0</v>
      </c>
      <c r="BG142" s="21">
        <v>0</v>
      </c>
      <c r="BH142" s="21">
        <v>0</v>
      </c>
      <c r="BI142" s="21">
        <v>0</v>
      </c>
      <c r="BJ142" s="22">
        <v>0</v>
      </c>
      <c r="BK142" s="20">
        <v>0</v>
      </c>
    </row>
    <row r="143" spans="1:63" s="28" customFormat="1" ht="15">
      <c r="A143" s="19"/>
      <c r="B143" s="9" t="s">
        <v>27</v>
      </c>
      <c r="C143" s="24">
        <v>0</v>
      </c>
      <c r="D143" s="25">
        <v>0</v>
      </c>
      <c r="E143" s="25">
        <v>0</v>
      </c>
      <c r="F143" s="25">
        <v>0</v>
      </c>
      <c r="G143" s="26">
        <v>0</v>
      </c>
      <c r="H143" s="24">
        <v>0</v>
      </c>
      <c r="I143" s="25">
        <v>0</v>
      </c>
      <c r="J143" s="25">
        <v>0</v>
      </c>
      <c r="K143" s="25">
        <v>0</v>
      </c>
      <c r="L143" s="26">
        <v>0</v>
      </c>
      <c r="M143" s="24">
        <v>0</v>
      </c>
      <c r="N143" s="25">
        <v>0</v>
      </c>
      <c r="O143" s="25">
        <v>0</v>
      </c>
      <c r="P143" s="25">
        <v>0</v>
      </c>
      <c r="Q143" s="26">
        <v>0</v>
      </c>
      <c r="R143" s="24">
        <v>0</v>
      </c>
      <c r="S143" s="25">
        <v>0</v>
      </c>
      <c r="T143" s="25">
        <v>0</v>
      </c>
      <c r="U143" s="25">
        <v>0</v>
      </c>
      <c r="V143" s="26">
        <v>0</v>
      </c>
      <c r="W143" s="24">
        <v>0</v>
      </c>
      <c r="X143" s="25">
        <v>0</v>
      </c>
      <c r="Y143" s="25">
        <v>0</v>
      </c>
      <c r="Z143" s="25">
        <v>0</v>
      </c>
      <c r="AA143" s="26">
        <v>0</v>
      </c>
      <c r="AB143" s="24">
        <v>0</v>
      </c>
      <c r="AC143" s="25">
        <v>0</v>
      </c>
      <c r="AD143" s="25">
        <v>0</v>
      </c>
      <c r="AE143" s="25">
        <v>0</v>
      </c>
      <c r="AF143" s="26">
        <v>0</v>
      </c>
      <c r="AG143" s="24">
        <v>0</v>
      </c>
      <c r="AH143" s="25">
        <v>0</v>
      </c>
      <c r="AI143" s="25">
        <v>0</v>
      </c>
      <c r="AJ143" s="25">
        <v>0</v>
      </c>
      <c r="AK143" s="26">
        <v>0</v>
      </c>
      <c r="AL143" s="24">
        <v>0</v>
      </c>
      <c r="AM143" s="25">
        <v>0</v>
      </c>
      <c r="AN143" s="25">
        <v>0</v>
      </c>
      <c r="AO143" s="25">
        <v>0</v>
      </c>
      <c r="AP143" s="26">
        <v>0</v>
      </c>
      <c r="AQ143" s="24">
        <v>0</v>
      </c>
      <c r="AR143" s="25">
        <v>0</v>
      </c>
      <c r="AS143" s="25">
        <v>0</v>
      </c>
      <c r="AT143" s="25">
        <v>0</v>
      </c>
      <c r="AU143" s="26">
        <v>0</v>
      </c>
      <c r="AV143" s="24">
        <v>0</v>
      </c>
      <c r="AW143" s="25">
        <v>0</v>
      </c>
      <c r="AX143" s="25">
        <v>0</v>
      </c>
      <c r="AY143" s="25">
        <v>0</v>
      </c>
      <c r="AZ143" s="26">
        <v>0</v>
      </c>
      <c r="BA143" s="24">
        <v>0</v>
      </c>
      <c r="BB143" s="25">
        <v>0</v>
      </c>
      <c r="BC143" s="25">
        <v>0</v>
      </c>
      <c r="BD143" s="25">
        <v>0</v>
      </c>
      <c r="BE143" s="26">
        <v>0</v>
      </c>
      <c r="BF143" s="24">
        <v>0</v>
      </c>
      <c r="BG143" s="25">
        <v>0</v>
      </c>
      <c r="BH143" s="25">
        <v>0</v>
      </c>
      <c r="BI143" s="25">
        <v>0</v>
      </c>
      <c r="BJ143" s="26">
        <v>0</v>
      </c>
      <c r="BK143" s="27">
        <v>0</v>
      </c>
    </row>
    <row r="144" spans="1:64" ht="12" customHeight="1">
      <c r="A144" s="19"/>
      <c r="B144" s="1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2"/>
      <c r="BL144" s="18"/>
    </row>
    <row r="145" spans="1:65" s="28" customFormat="1" ht="15">
      <c r="A145" s="19"/>
      <c r="B145" s="35" t="s">
        <v>45</v>
      </c>
      <c r="C145" s="36">
        <f aca="true" t="shared" si="36" ref="C145:AH145">C143+C138+C106+C100+C62</f>
        <v>0</v>
      </c>
      <c r="D145" s="36">
        <f t="shared" si="36"/>
        <v>2908.9317378100927</v>
      </c>
      <c r="E145" s="36">
        <f t="shared" si="36"/>
        <v>0</v>
      </c>
      <c r="F145" s="36">
        <f t="shared" si="36"/>
        <v>0</v>
      </c>
      <c r="G145" s="36">
        <f t="shared" si="36"/>
        <v>0</v>
      </c>
      <c r="H145" s="36">
        <f t="shared" si="36"/>
        <v>11939.7507718888</v>
      </c>
      <c r="I145" s="36">
        <f t="shared" si="36"/>
        <v>112449.56972281568</v>
      </c>
      <c r="J145" s="36">
        <f t="shared" si="36"/>
        <v>4589.575098870034</v>
      </c>
      <c r="K145" s="36">
        <f t="shared" si="36"/>
        <v>0</v>
      </c>
      <c r="L145" s="36">
        <f t="shared" si="36"/>
        <v>38061.66961252446</v>
      </c>
      <c r="M145" s="36">
        <f t="shared" si="36"/>
        <v>0</v>
      </c>
      <c r="N145" s="36">
        <f t="shared" si="36"/>
        <v>0</v>
      </c>
      <c r="O145" s="36">
        <f t="shared" si="36"/>
        <v>0</v>
      </c>
      <c r="P145" s="36">
        <f t="shared" si="36"/>
        <v>0</v>
      </c>
      <c r="Q145" s="36">
        <f t="shared" si="36"/>
        <v>0</v>
      </c>
      <c r="R145" s="36">
        <f t="shared" si="36"/>
        <v>7609.552729697732</v>
      </c>
      <c r="S145" s="36">
        <f t="shared" si="36"/>
        <v>5648.0623677364</v>
      </c>
      <c r="T145" s="36">
        <f t="shared" si="36"/>
        <v>489.0627819877334</v>
      </c>
      <c r="U145" s="36">
        <f t="shared" si="36"/>
        <v>0</v>
      </c>
      <c r="V145" s="36">
        <f t="shared" si="36"/>
        <v>7176.008335834067</v>
      </c>
      <c r="W145" s="36">
        <f t="shared" si="36"/>
        <v>0</v>
      </c>
      <c r="X145" s="36">
        <f t="shared" si="36"/>
        <v>0</v>
      </c>
      <c r="Y145" s="36">
        <f t="shared" si="36"/>
        <v>0</v>
      </c>
      <c r="Z145" s="36">
        <f t="shared" si="36"/>
        <v>0</v>
      </c>
      <c r="AA145" s="36">
        <f t="shared" si="36"/>
        <v>0</v>
      </c>
      <c r="AB145" s="36">
        <f t="shared" si="36"/>
        <v>0</v>
      </c>
      <c r="AC145" s="36">
        <f t="shared" si="36"/>
        <v>0</v>
      </c>
      <c r="AD145" s="36">
        <f t="shared" si="36"/>
        <v>0</v>
      </c>
      <c r="AE145" s="36">
        <f t="shared" si="36"/>
        <v>0</v>
      </c>
      <c r="AF145" s="36">
        <f t="shared" si="36"/>
        <v>0</v>
      </c>
      <c r="AG145" s="36">
        <f t="shared" si="36"/>
        <v>0</v>
      </c>
      <c r="AH145" s="36">
        <f t="shared" si="36"/>
        <v>0</v>
      </c>
      <c r="AI145" s="36">
        <f aca="true" t="shared" si="37" ref="AI145:BK145">AI143+AI138+AI106+AI100+AI62</f>
        <v>0</v>
      </c>
      <c r="AJ145" s="36">
        <f t="shared" si="37"/>
        <v>0</v>
      </c>
      <c r="AK145" s="36">
        <f t="shared" si="37"/>
        <v>0</v>
      </c>
      <c r="AL145" s="36">
        <f t="shared" si="37"/>
        <v>0</v>
      </c>
      <c r="AM145" s="36">
        <f t="shared" si="37"/>
        <v>0</v>
      </c>
      <c r="AN145" s="36">
        <f t="shared" si="37"/>
        <v>0</v>
      </c>
      <c r="AO145" s="36">
        <f t="shared" si="37"/>
        <v>0</v>
      </c>
      <c r="AP145" s="36">
        <f t="shared" si="37"/>
        <v>0</v>
      </c>
      <c r="AQ145" s="36">
        <f t="shared" si="37"/>
        <v>0</v>
      </c>
      <c r="AR145" s="36">
        <f t="shared" si="37"/>
        <v>0</v>
      </c>
      <c r="AS145" s="36">
        <f t="shared" si="37"/>
        <v>0</v>
      </c>
      <c r="AT145" s="36">
        <f t="shared" si="37"/>
        <v>0</v>
      </c>
      <c r="AU145" s="36">
        <f t="shared" si="37"/>
        <v>0</v>
      </c>
      <c r="AV145" s="36">
        <f t="shared" si="37"/>
        <v>54383.41931695176</v>
      </c>
      <c r="AW145" s="36">
        <f t="shared" si="37"/>
        <v>21593.496213375543</v>
      </c>
      <c r="AX145" s="36">
        <f t="shared" si="37"/>
        <v>94.61848530389997</v>
      </c>
      <c r="AY145" s="36">
        <f t="shared" si="37"/>
        <v>669.3786759423335</v>
      </c>
      <c r="AZ145" s="36">
        <f t="shared" si="37"/>
        <v>43187.490628675005</v>
      </c>
      <c r="BA145" s="36">
        <f t="shared" si="37"/>
        <v>0</v>
      </c>
      <c r="BB145" s="36">
        <f t="shared" si="37"/>
        <v>0</v>
      </c>
      <c r="BC145" s="36">
        <f t="shared" si="37"/>
        <v>0</v>
      </c>
      <c r="BD145" s="36">
        <f t="shared" si="37"/>
        <v>0</v>
      </c>
      <c r="BE145" s="36">
        <f t="shared" si="37"/>
        <v>0</v>
      </c>
      <c r="BF145" s="36">
        <f t="shared" si="37"/>
        <v>35959.04716483337</v>
      </c>
      <c r="BG145" s="36">
        <f t="shared" si="37"/>
        <v>3681.5464046785332</v>
      </c>
      <c r="BH145" s="36">
        <f t="shared" si="37"/>
        <v>293.6312052941</v>
      </c>
      <c r="BI145" s="36">
        <f t="shared" si="37"/>
        <v>0</v>
      </c>
      <c r="BJ145" s="36">
        <f t="shared" si="37"/>
        <v>11078.405117789434</v>
      </c>
      <c r="BK145" s="27">
        <f t="shared" si="37"/>
        <v>361813.216372009</v>
      </c>
      <c r="BL145" s="37"/>
      <c r="BM145"/>
    </row>
    <row r="146" spans="1:65" ht="15">
      <c r="A146" s="19"/>
      <c r="B146" s="9"/>
      <c r="C146" s="20"/>
      <c r="D146" s="21"/>
      <c r="E146" s="21"/>
      <c r="F146" s="21"/>
      <c r="G146" s="22"/>
      <c r="H146" s="20"/>
      <c r="I146" s="21"/>
      <c r="J146" s="21"/>
      <c r="K146" s="21"/>
      <c r="L146" s="22"/>
      <c r="M146" s="20"/>
      <c r="N146" s="21"/>
      <c r="O146" s="21"/>
      <c r="P146" s="21"/>
      <c r="Q146" s="22"/>
      <c r="R146" s="20"/>
      <c r="S146" s="21"/>
      <c r="T146" s="21"/>
      <c r="U146" s="21"/>
      <c r="V146" s="22"/>
      <c r="W146" s="20"/>
      <c r="X146" s="21"/>
      <c r="Y146" s="21"/>
      <c r="Z146" s="21"/>
      <c r="AA146" s="22"/>
      <c r="AB146" s="20"/>
      <c r="AC146" s="21"/>
      <c r="AD146" s="21"/>
      <c r="AE146" s="21"/>
      <c r="AF146" s="22"/>
      <c r="AG146" s="20"/>
      <c r="AH146" s="21"/>
      <c r="AI146" s="21"/>
      <c r="AJ146" s="21"/>
      <c r="AK146" s="22"/>
      <c r="AL146" s="20"/>
      <c r="AM146" s="21"/>
      <c r="AN146" s="21"/>
      <c r="AO146" s="21"/>
      <c r="AP146" s="22"/>
      <c r="AQ146" s="20"/>
      <c r="AR146" s="21"/>
      <c r="AS146" s="21"/>
      <c r="AT146" s="21"/>
      <c r="AU146" s="22"/>
      <c r="AV146" s="20"/>
      <c r="AW146" s="21"/>
      <c r="AX146" s="21"/>
      <c r="AY146" s="21"/>
      <c r="AZ146" s="22"/>
      <c r="BA146" s="20"/>
      <c r="BB146" s="21"/>
      <c r="BC146" s="21"/>
      <c r="BD146" s="21"/>
      <c r="BE146" s="22"/>
      <c r="BF146" s="20"/>
      <c r="BG146" s="21"/>
      <c r="BH146" s="21"/>
      <c r="BI146" s="21"/>
      <c r="BJ146" s="22"/>
      <c r="BK146" s="23"/>
      <c r="BL146" s="18"/>
      <c r="BM146"/>
    </row>
    <row r="147" spans="1:65" ht="15">
      <c r="A147" s="19" t="s">
        <v>28</v>
      </c>
      <c r="B147" s="8" t="s">
        <v>29</v>
      </c>
      <c r="C147" s="20"/>
      <c r="D147" s="21"/>
      <c r="E147" s="21"/>
      <c r="F147" s="21"/>
      <c r="G147" s="22"/>
      <c r="H147" s="20"/>
      <c r="I147" s="21"/>
      <c r="J147" s="21"/>
      <c r="K147" s="21"/>
      <c r="L147" s="22"/>
      <c r="M147" s="20"/>
      <c r="N147" s="21"/>
      <c r="O147" s="21"/>
      <c r="P147" s="21"/>
      <c r="Q147" s="22"/>
      <c r="R147" s="20"/>
      <c r="S147" s="21"/>
      <c r="T147" s="21"/>
      <c r="U147" s="21"/>
      <c r="V147" s="22"/>
      <c r="W147" s="20"/>
      <c r="X147" s="21"/>
      <c r="Y147" s="21"/>
      <c r="Z147" s="21"/>
      <c r="AA147" s="22"/>
      <c r="AB147" s="20"/>
      <c r="AC147" s="21"/>
      <c r="AD147" s="21"/>
      <c r="AE147" s="21"/>
      <c r="AF147" s="22"/>
      <c r="AG147" s="20"/>
      <c r="AH147" s="21"/>
      <c r="AI147" s="21"/>
      <c r="AJ147" s="21"/>
      <c r="AK147" s="22"/>
      <c r="AL147" s="20"/>
      <c r="AM147" s="21"/>
      <c r="AN147" s="21"/>
      <c r="AO147" s="21"/>
      <c r="AP147" s="22"/>
      <c r="AQ147" s="20"/>
      <c r="AR147" s="21"/>
      <c r="AS147" s="21"/>
      <c r="AT147" s="21"/>
      <c r="AU147" s="22"/>
      <c r="AV147" s="20"/>
      <c r="AW147" s="21"/>
      <c r="AX147" s="21"/>
      <c r="AY147" s="21"/>
      <c r="AZ147" s="22"/>
      <c r="BA147" s="20"/>
      <c r="BB147" s="21"/>
      <c r="BC147" s="21"/>
      <c r="BD147" s="21"/>
      <c r="BE147" s="22"/>
      <c r="BF147" s="20"/>
      <c r="BG147" s="21"/>
      <c r="BH147" s="21"/>
      <c r="BI147" s="21"/>
      <c r="BJ147" s="22"/>
      <c r="BK147" s="23"/>
      <c r="BL147" s="18"/>
      <c r="BM147" s="18"/>
    </row>
    <row r="148" spans="1:65" ht="15">
      <c r="A148" s="19"/>
      <c r="B148" s="7" t="s">
        <v>144</v>
      </c>
      <c r="C148" s="20">
        <v>0</v>
      </c>
      <c r="D148" s="21">
        <v>0.7947885934999999</v>
      </c>
      <c r="E148" s="21">
        <v>0</v>
      </c>
      <c r="F148" s="21">
        <v>0</v>
      </c>
      <c r="G148" s="22">
        <v>0</v>
      </c>
      <c r="H148" s="20">
        <v>6.840817669900001</v>
      </c>
      <c r="I148" s="21">
        <v>4.3658287931</v>
      </c>
      <c r="J148" s="21">
        <v>0</v>
      </c>
      <c r="K148" s="21">
        <v>0</v>
      </c>
      <c r="L148" s="22">
        <v>6.089104128733333</v>
      </c>
      <c r="M148" s="20">
        <v>0</v>
      </c>
      <c r="N148" s="21">
        <v>0</v>
      </c>
      <c r="O148" s="21">
        <v>0</v>
      </c>
      <c r="P148" s="21">
        <v>0</v>
      </c>
      <c r="Q148" s="22">
        <v>0</v>
      </c>
      <c r="R148" s="20">
        <v>5.267216688066667</v>
      </c>
      <c r="S148" s="21">
        <v>4.733317163066666</v>
      </c>
      <c r="T148" s="21">
        <v>0</v>
      </c>
      <c r="U148" s="21">
        <v>0</v>
      </c>
      <c r="V148" s="22">
        <v>3.0303409365333334</v>
      </c>
      <c r="W148" s="20">
        <v>0</v>
      </c>
      <c r="X148" s="21">
        <v>0</v>
      </c>
      <c r="Y148" s="21">
        <v>0</v>
      </c>
      <c r="Z148" s="21">
        <v>0</v>
      </c>
      <c r="AA148" s="22">
        <v>0</v>
      </c>
      <c r="AB148" s="20">
        <v>0</v>
      </c>
      <c r="AC148" s="21">
        <v>0</v>
      </c>
      <c r="AD148" s="21">
        <v>0</v>
      </c>
      <c r="AE148" s="21">
        <v>0</v>
      </c>
      <c r="AF148" s="22">
        <v>0</v>
      </c>
      <c r="AG148" s="20">
        <v>0</v>
      </c>
      <c r="AH148" s="21">
        <v>0</v>
      </c>
      <c r="AI148" s="21">
        <v>0</v>
      </c>
      <c r="AJ148" s="21">
        <v>0</v>
      </c>
      <c r="AK148" s="22">
        <v>0</v>
      </c>
      <c r="AL148" s="20">
        <v>0</v>
      </c>
      <c r="AM148" s="21">
        <v>0</v>
      </c>
      <c r="AN148" s="21">
        <v>0</v>
      </c>
      <c r="AO148" s="21">
        <v>0</v>
      </c>
      <c r="AP148" s="22">
        <v>0</v>
      </c>
      <c r="AQ148" s="20">
        <v>0</v>
      </c>
      <c r="AR148" s="21">
        <v>0</v>
      </c>
      <c r="AS148" s="21">
        <v>0</v>
      </c>
      <c r="AT148" s="21">
        <v>0</v>
      </c>
      <c r="AU148" s="22">
        <v>0</v>
      </c>
      <c r="AV148" s="20">
        <v>21.96734314023334</v>
      </c>
      <c r="AW148" s="21">
        <v>27.067637525388598</v>
      </c>
      <c r="AX148" s="21">
        <v>0</v>
      </c>
      <c r="AY148" s="21">
        <v>0</v>
      </c>
      <c r="AZ148" s="22">
        <v>50.06836953596665</v>
      </c>
      <c r="BA148" s="20">
        <v>0</v>
      </c>
      <c r="BB148" s="21">
        <v>0</v>
      </c>
      <c r="BC148" s="21">
        <v>0</v>
      </c>
      <c r="BD148" s="21">
        <v>0</v>
      </c>
      <c r="BE148" s="22">
        <v>0</v>
      </c>
      <c r="BF148" s="20">
        <v>15.812752723500003</v>
      </c>
      <c r="BG148" s="21">
        <v>8.6373860461</v>
      </c>
      <c r="BH148" s="21">
        <v>0</v>
      </c>
      <c r="BI148" s="21">
        <v>0</v>
      </c>
      <c r="BJ148" s="22">
        <v>18.97152473656667</v>
      </c>
      <c r="BK148" s="23">
        <f>SUM(C148:BJ148)</f>
        <v>173.64642768065528</v>
      </c>
      <c r="BL148" s="18"/>
      <c r="BM148"/>
    </row>
    <row r="149" spans="1:65" ht="15">
      <c r="A149" s="19"/>
      <c r="B149" s="7" t="s">
        <v>133</v>
      </c>
      <c r="C149" s="20">
        <v>0</v>
      </c>
      <c r="D149" s="21">
        <v>11.479335046933334</v>
      </c>
      <c r="E149" s="21">
        <v>0</v>
      </c>
      <c r="F149" s="21">
        <v>0</v>
      </c>
      <c r="G149" s="22">
        <v>0</v>
      </c>
      <c r="H149" s="20">
        <v>93.77716682800006</v>
      </c>
      <c r="I149" s="21">
        <v>16.452402774533336</v>
      </c>
      <c r="J149" s="21">
        <v>0</v>
      </c>
      <c r="K149" s="21">
        <v>0</v>
      </c>
      <c r="L149" s="22">
        <v>151.8249157905333</v>
      </c>
      <c r="M149" s="20">
        <v>0</v>
      </c>
      <c r="N149" s="21">
        <v>0</v>
      </c>
      <c r="O149" s="21">
        <v>0</v>
      </c>
      <c r="P149" s="21">
        <v>0</v>
      </c>
      <c r="Q149" s="22">
        <v>0</v>
      </c>
      <c r="R149" s="20">
        <v>51.53402973676668</v>
      </c>
      <c r="S149" s="21">
        <v>1.5925925243999999</v>
      </c>
      <c r="T149" s="21">
        <v>0</v>
      </c>
      <c r="U149" s="21">
        <v>0</v>
      </c>
      <c r="V149" s="22">
        <v>8.796582728866667</v>
      </c>
      <c r="W149" s="20">
        <v>0</v>
      </c>
      <c r="X149" s="21">
        <v>0</v>
      </c>
      <c r="Y149" s="21">
        <v>0</v>
      </c>
      <c r="Z149" s="21">
        <v>0</v>
      </c>
      <c r="AA149" s="22">
        <v>0</v>
      </c>
      <c r="AB149" s="20">
        <v>0</v>
      </c>
      <c r="AC149" s="21">
        <v>0</v>
      </c>
      <c r="AD149" s="21">
        <v>0</v>
      </c>
      <c r="AE149" s="21">
        <v>0</v>
      </c>
      <c r="AF149" s="22">
        <v>0</v>
      </c>
      <c r="AG149" s="20">
        <v>0</v>
      </c>
      <c r="AH149" s="21">
        <v>0</v>
      </c>
      <c r="AI149" s="21">
        <v>0</v>
      </c>
      <c r="AJ149" s="21">
        <v>0</v>
      </c>
      <c r="AK149" s="22">
        <v>0</v>
      </c>
      <c r="AL149" s="20">
        <v>0</v>
      </c>
      <c r="AM149" s="21">
        <v>0</v>
      </c>
      <c r="AN149" s="21">
        <v>0</v>
      </c>
      <c r="AO149" s="21">
        <v>0</v>
      </c>
      <c r="AP149" s="22">
        <v>0</v>
      </c>
      <c r="AQ149" s="20">
        <v>0</v>
      </c>
      <c r="AR149" s="21">
        <v>0</v>
      </c>
      <c r="AS149" s="21">
        <v>0</v>
      </c>
      <c r="AT149" s="21">
        <v>0</v>
      </c>
      <c r="AU149" s="22">
        <v>0</v>
      </c>
      <c r="AV149" s="20">
        <v>439.3529610585668</v>
      </c>
      <c r="AW149" s="21">
        <v>121.08209334726881</v>
      </c>
      <c r="AX149" s="21">
        <v>0</v>
      </c>
      <c r="AY149" s="21">
        <v>0</v>
      </c>
      <c r="AZ149" s="22">
        <v>344.32512669136656</v>
      </c>
      <c r="BA149" s="20">
        <v>0</v>
      </c>
      <c r="BB149" s="21">
        <v>0</v>
      </c>
      <c r="BC149" s="21">
        <v>0</v>
      </c>
      <c r="BD149" s="21">
        <v>0</v>
      </c>
      <c r="BE149" s="22">
        <v>0</v>
      </c>
      <c r="BF149" s="20">
        <v>221.4348885609333</v>
      </c>
      <c r="BG149" s="21">
        <v>7.214189925033332</v>
      </c>
      <c r="BH149" s="21">
        <v>0</v>
      </c>
      <c r="BI149" s="21">
        <v>0</v>
      </c>
      <c r="BJ149" s="22">
        <v>30.98157075800001</v>
      </c>
      <c r="BK149" s="23">
        <f>SUM(C149:BJ149)</f>
        <v>1499.8478557712024</v>
      </c>
      <c r="BL149" s="18"/>
      <c r="BM149"/>
    </row>
    <row r="150" spans="1:65" ht="15">
      <c r="A150" s="19"/>
      <c r="B150" s="7" t="s">
        <v>141</v>
      </c>
      <c r="C150" s="20">
        <v>0</v>
      </c>
      <c r="D150" s="21">
        <v>0.7965580050666666</v>
      </c>
      <c r="E150" s="21">
        <v>0</v>
      </c>
      <c r="F150" s="21">
        <v>0</v>
      </c>
      <c r="G150" s="22">
        <v>0</v>
      </c>
      <c r="H150" s="20">
        <v>11.955544699999997</v>
      </c>
      <c r="I150" s="21">
        <v>0.8428719579000001</v>
      </c>
      <c r="J150" s="21">
        <v>0</v>
      </c>
      <c r="K150" s="21">
        <v>0</v>
      </c>
      <c r="L150" s="22">
        <v>20.01886564316667</v>
      </c>
      <c r="M150" s="20">
        <v>0</v>
      </c>
      <c r="N150" s="21">
        <v>0</v>
      </c>
      <c r="O150" s="21">
        <v>0</v>
      </c>
      <c r="P150" s="21">
        <v>0</v>
      </c>
      <c r="Q150" s="22">
        <v>0</v>
      </c>
      <c r="R150" s="20">
        <v>13.22909321503333</v>
      </c>
      <c r="S150" s="21">
        <v>4.601010190799999</v>
      </c>
      <c r="T150" s="21">
        <v>0</v>
      </c>
      <c r="U150" s="21">
        <v>0</v>
      </c>
      <c r="V150" s="22">
        <v>13.144096143400002</v>
      </c>
      <c r="W150" s="20">
        <v>0</v>
      </c>
      <c r="X150" s="21">
        <v>0</v>
      </c>
      <c r="Y150" s="21">
        <v>0</v>
      </c>
      <c r="Z150" s="21">
        <v>0</v>
      </c>
      <c r="AA150" s="22">
        <v>0</v>
      </c>
      <c r="AB150" s="20">
        <v>0</v>
      </c>
      <c r="AC150" s="21">
        <v>0</v>
      </c>
      <c r="AD150" s="21">
        <v>0</v>
      </c>
      <c r="AE150" s="21">
        <v>0</v>
      </c>
      <c r="AF150" s="22">
        <v>0</v>
      </c>
      <c r="AG150" s="20">
        <v>0</v>
      </c>
      <c r="AH150" s="21">
        <v>0</v>
      </c>
      <c r="AI150" s="21">
        <v>0</v>
      </c>
      <c r="AJ150" s="21">
        <v>0</v>
      </c>
      <c r="AK150" s="22">
        <v>0</v>
      </c>
      <c r="AL150" s="20">
        <v>0</v>
      </c>
      <c r="AM150" s="21">
        <v>0</v>
      </c>
      <c r="AN150" s="21">
        <v>0</v>
      </c>
      <c r="AO150" s="21">
        <v>0</v>
      </c>
      <c r="AP150" s="22">
        <v>0</v>
      </c>
      <c r="AQ150" s="20">
        <v>0</v>
      </c>
      <c r="AR150" s="21">
        <v>0</v>
      </c>
      <c r="AS150" s="21">
        <v>0</v>
      </c>
      <c r="AT150" s="21">
        <v>0</v>
      </c>
      <c r="AU150" s="22">
        <v>0</v>
      </c>
      <c r="AV150" s="20">
        <v>30.824134661933343</v>
      </c>
      <c r="AW150" s="21">
        <v>11.920583018434977</v>
      </c>
      <c r="AX150" s="21">
        <v>0</v>
      </c>
      <c r="AY150" s="21">
        <v>0</v>
      </c>
      <c r="AZ150" s="22">
        <v>41.686889655399995</v>
      </c>
      <c r="BA150" s="20">
        <v>0</v>
      </c>
      <c r="BB150" s="21">
        <v>0</v>
      </c>
      <c r="BC150" s="21">
        <v>0</v>
      </c>
      <c r="BD150" s="21">
        <v>0</v>
      </c>
      <c r="BE150" s="22">
        <v>0</v>
      </c>
      <c r="BF150" s="20">
        <v>27.27955249763333</v>
      </c>
      <c r="BG150" s="21">
        <v>2.9517422325000013</v>
      </c>
      <c r="BH150" s="21">
        <v>0</v>
      </c>
      <c r="BI150" s="21">
        <v>0</v>
      </c>
      <c r="BJ150" s="22">
        <v>19.642557915566673</v>
      </c>
      <c r="BK150" s="23">
        <f>SUM(C150:BJ150)</f>
        <v>198.893499836835</v>
      </c>
      <c r="BL150" s="18"/>
      <c r="BM150"/>
    </row>
    <row r="151" spans="1:64" ht="15">
      <c r="A151" s="19"/>
      <c r="B151" s="7" t="s">
        <v>161</v>
      </c>
      <c r="C151" s="20">
        <v>0</v>
      </c>
      <c r="D151" s="21">
        <v>0.8476768333333334</v>
      </c>
      <c r="E151" s="21">
        <v>0</v>
      </c>
      <c r="F151" s="21">
        <v>0</v>
      </c>
      <c r="G151" s="22">
        <v>0</v>
      </c>
      <c r="H151" s="20">
        <v>27.673779936666676</v>
      </c>
      <c r="I151" s="21">
        <v>10.001046363433336</v>
      </c>
      <c r="J151" s="21">
        <v>0</v>
      </c>
      <c r="K151" s="21">
        <v>0</v>
      </c>
      <c r="L151" s="22">
        <v>111.60961932076665</v>
      </c>
      <c r="M151" s="20">
        <v>0</v>
      </c>
      <c r="N151" s="21">
        <v>0</v>
      </c>
      <c r="O151" s="21">
        <v>0</v>
      </c>
      <c r="P151" s="21">
        <v>0</v>
      </c>
      <c r="Q151" s="22">
        <v>0</v>
      </c>
      <c r="R151" s="20">
        <v>13.891115171333336</v>
      </c>
      <c r="S151" s="21">
        <v>0.20974408323333335</v>
      </c>
      <c r="T151" s="21">
        <v>0</v>
      </c>
      <c r="U151" s="21">
        <v>0</v>
      </c>
      <c r="V151" s="22">
        <v>13.271467935199999</v>
      </c>
      <c r="W151" s="20">
        <v>0</v>
      </c>
      <c r="X151" s="21">
        <v>0</v>
      </c>
      <c r="Y151" s="21">
        <v>0</v>
      </c>
      <c r="Z151" s="21">
        <v>0</v>
      </c>
      <c r="AA151" s="22">
        <v>0</v>
      </c>
      <c r="AB151" s="20">
        <v>0</v>
      </c>
      <c r="AC151" s="21">
        <v>0</v>
      </c>
      <c r="AD151" s="21">
        <v>0</v>
      </c>
      <c r="AE151" s="21">
        <v>0</v>
      </c>
      <c r="AF151" s="22">
        <v>0</v>
      </c>
      <c r="AG151" s="20">
        <v>0</v>
      </c>
      <c r="AH151" s="21">
        <v>0</v>
      </c>
      <c r="AI151" s="21">
        <v>0</v>
      </c>
      <c r="AJ151" s="21">
        <v>0</v>
      </c>
      <c r="AK151" s="22">
        <v>0</v>
      </c>
      <c r="AL151" s="20">
        <v>0</v>
      </c>
      <c r="AM151" s="21">
        <v>0</v>
      </c>
      <c r="AN151" s="21">
        <v>0</v>
      </c>
      <c r="AO151" s="21">
        <v>0</v>
      </c>
      <c r="AP151" s="22">
        <v>0</v>
      </c>
      <c r="AQ151" s="20">
        <v>0</v>
      </c>
      <c r="AR151" s="21">
        <v>0</v>
      </c>
      <c r="AS151" s="21">
        <v>0</v>
      </c>
      <c r="AT151" s="21">
        <v>0</v>
      </c>
      <c r="AU151" s="22">
        <v>0</v>
      </c>
      <c r="AV151" s="20">
        <v>8.92477618133333</v>
      </c>
      <c r="AW151" s="21">
        <v>2.404111526675447</v>
      </c>
      <c r="AX151" s="21">
        <v>0</v>
      </c>
      <c r="AY151" s="21">
        <v>0</v>
      </c>
      <c r="AZ151" s="22">
        <v>14.86216270756667</v>
      </c>
      <c r="BA151" s="20">
        <v>0</v>
      </c>
      <c r="BB151" s="21">
        <v>0</v>
      </c>
      <c r="BC151" s="21">
        <v>0</v>
      </c>
      <c r="BD151" s="21">
        <v>0</v>
      </c>
      <c r="BE151" s="22">
        <v>0</v>
      </c>
      <c r="BF151" s="20">
        <v>2.9456147887</v>
      </c>
      <c r="BG151" s="21">
        <v>0.20940818273333334</v>
      </c>
      <c r="BH151" s="21">
        <v>0</v>
      </c>
      <c r="BI151" s="21">
        <v>0</v>
      </c>
      <c r="BJ151" s="22">
        <v>1.6386660195333334</v>
      </c>
      <c r="BK151" s="23">
        <f>SUM(C151:BJ151)</f>
        <v>208.4891890505088</v>
      </c>
      <c r="BL151" s="18"/>
    </row>
    <row r="152" spans="1:63" ht="15">
      <c r="A152" s="19"/>
      <c r="B152" s="7" t="s">
        <v>155</v>
      </c>
      <c r="C152" s="20">
        <v>0</v>
      </c>
      <c r="D152" s="21">
        <v>0.5754875</v>
      </c>
      <c r="E152" s="21">
        <v>0</v>
      </c>
      <c r="F152" s="21">
        <v>0</v>
      </c>
      <c r="G152" s="22">
        <v>0</v>
      </c>
      <c r="H152" s="20">
        <v>10.959828213166665</v>
      </c>
      <c r="I152" s="21">
        <v>4.0169600421</v>
      </c>
      <c r="J152" s="21">
        <v>0</v>
      </c>
      <c r="K152" s="21">
        <v>0</v>
      </c>
      <c r="L152" s="22">
        <v>18.87605482783333</v>
      </c>
      <c r="M152" s="20">
        <v>0</v>
      </c>
      <c r="N152" s="21">
        <v>0</v>
      </c>
      <c r="O152" s="21">
        <v>0</v>
      </c>
      <c r="P152" s="21">
        <v>0</v>
      </c>
      <c r="Q152" s="22">
        <v>0</v>
      </c>
      <c r="R152" s="20">
        <v>7.683948990033333</v>
      </c>
      <c r="S152" s="21">
        <v>0.8320234079666667</v>
      </c>
      <c r="T152" s="21">
        <v>0</v>
      </c>
      <c r="U152" s="21">
        <v>0</v>
      </c>
      <c r="V152" s="22">
        <v>5.259442833033334</v>
      </c>
      <c r="W152" s="20">
        <v>0</v>
      </c>
      <c r="X152" s="21">
        <v>0</v>
      </c>
      <c r="Y152" s="21">
        <v>0</v>
      </c>
      <c r="Z152" s="21">
        <v>0</v>
      </c>
      <c r="AA152" s="22">
        <v>0</v>
      </c>
      <c r="AB152" s="20">
        <v>0</v>
      </c>
      <c r="AC152" s="21">
        <v>0</v>
      </c>
      <c r="AD152" s="21">
        <v>0</v>
      </c>
      <c r="AE152" s="21">
        <v>0</v>
      </c>
      <c r="AF152" s="22">
        <v>0</v>
      </c>
      <c r="AG152" s="20">
        <v>0</v>
      </c>
      <c r="AH152" s="21">
        <v>0</v>
      </c>
      <c r="AI152" s="21">
        <v>0</v>
      </c>
      <c r="AJ152" s="21">
        <v>0</v>
      </c>
      <c r="AK152" s="22">
        <v>0</v>
      </c>
      <c r="AL152" s="20">
        <v>0</v>
      </c>
      <c r="AM152" s="21">
        <v>0</v>
      </c>
      <c r="AN152" s="21">
        <v>0</v>
      </c>
      <c r="AO152" s="21">
        <v>0</v>
      </c>
      <c r="AP152" s="22">
        <v>0</v>
      </c>
      <c r="AQ152" s="20">
        <v>0</v>
      </c>
      <c r="AR152" s="21">
        <v>0</v>
      </c>
      <c r="AS152" s="21">
        <v>0</v>
      </c>
      <c r="AT152" s="21">
        <v>0</v>
      </c>
      <c r="AU152" s="22">
        <v>0</v>
      </c>
      <c r="AV152" s="20">
        <v>39.541535651666685</v>
      </c>
      <c r="AW152" s="21">
        <v>16.82907934395716</v>
      </c>
      <c r="AX152" s="21">
        <v>0</v>
      </c>
      <c r="AY152" s="21">
        <v>0</v>
      </c>
      <c r="AZ152" s="22">
        <v>79.9732919463</v>
      </c>
      <c r="BA152" s="20">
        <v>0</v>
      </c>
      <c r="BB152" s="21">
        <v>0</v>
      </c>
      <c r="BC152" s="21">
        <v>0</v>
      </c>
      <c r="BD152" s="21">
        <v>0</v>
      </c>
      <c r="BE152" s="22">
        <v>0</v>
      </c>
      <c r="BF152" s="20">
        <v>24.788181698233334</v>
      </c>
      <c r="BG152" s="21">
        <v>3.5072713793333334</v>
      </c>
      <c r="BH152" s="21">
        <v>0</v>
      </c>
      <c r="BI152" s="21">
        <v>0</v>
      </c>
      <c r="BJ152" s="22">
        <v>14.767933094066667</v>
      </c>
      <c r="BK152" s="23">
        <f>SUM(C152:BJ152)</f>
        <v>227.61103892769052</v>
      </c>
    </row>
    <row r="153" spans="1:63" s="28" customFormat="1" ht="15">
      <c r="A153" s="19"/>
      <c r="B153" s="8" t="s">
        <v>27</v>
      </c>
      <c r="C153" s="24">
        <f>SUM(C148:C152)</f>
        <v>0</v>
      </c>
      <c r="D153" s="24">
        <f aca="true" t="shared" si="38" ref="D153:BJ153">SUM(D148:D152)</f>
        <v>14.493845978833333</v>
      </c>
      <c r="E153" s="24">
        <f t="shared" si="38"/>
        <v>0</v>
      </c>
      <c r="F153" s="24">
        <f t="shared" si="38"/>
        <v>0</v>
      </c>
      <c r="G153" s="24">
        <f t="shared" si="38"/>
        <v>0</v>
      </c>
      <c r="H153" s="24">
        <f t="shared" si="38"/>
        <v>151.2071373477334</v>
      </c>
      <c r="I153" s="24">
        <f t="shared" si="38"/>
        <v>35.67910993106668</v>
      </c>
      <c r="J153" s="24">
        <f t="shared" si="38"/>
        <v>0</v>
      </c>
      <c r="K153" s="24">
        <f t="shared" si="38"/>
        <v>0</v>
      </c>
      <c r="L153" s="24">
        <f t="shared" si="38"/>
        <v>308.4185597110333</v>
      </c>
      <c r="M153" s="24">
        <f t="shared" si="38"/>
        <v>0</v>
      </c>
      <c r="N153" s="24">
        <f t="shared" si="38"/>
        <v>0</v>
      </c>
      <c r="O153" s="24">
        <f t="shared" si="38"/>
        <v>0</v>
      </c>
      <c r="P153" s="24">
        <f t="shared" si="38"/>
        <v>0</v>
      </c>
      <c r="Q153" s="24">
        <f t="shared" si="38"/>
        <v>0</v>
      </c>
      <c r="R153" s="24">
        <f t="shared" si="38"/>
        <v>91.60540380123335</v>
      </c>
      <c r="S153" s="24">
        <f t="shared" si="38"/>
        <v>11.968687369466666</v>
      </c>
      <c r="T153" s="24">
        <f t="shared" si="38"/>
        <v>0</v>
      </c>
      <c r="U153" s="24">
        <f t="shared" si="38"/>
        <v>0</v>
      </c>
      <c r="V153" s="24">
        <f t="shared" si="38"/>
        <v>43.501930577033335</v>
      </c>
      <c r="W153" s="24">
        <f t="shared" si="38"/>
        <v>0</v>
      </c>
      <c r="X153" s="24">
        <f t="shared" si="38"/>
        <v>0</v>
      </c>
      <c r="Y153" s="24">
        <f t="shared" si="38"/>
        <v>0</v>
      </c>
      <c r="Z153" s="24">
        <f t="shared" si="38"/>
        <v>0</v>
      </c>
      <c r="AA153" s="24">
        <f t="shared" si="38"/>
        <v>0</v>
      </c>
      <c r="AB153" s="24">
        <f t="shared" si="38"/>
        <v>0</v>
      </c>
      <c r="AC153" s="24">
        <f t="shared" si="38"/>
        <v>0</v>
      </c>
      <c r="AD153" s="24">
        <f t="shared" si="38"/>
        <v>0</v>
      </c>
      <c r="AE153" s="24">
        <f t="shared" si="38"/>
        <v>0</v>
      </c>
      <c r="AF153" s="24">
        <f t="shared" si="38"/>
        <v>0</v>
      </c>
      <c r="AG153" s="24">
        <f t="shared" si="38"/>
        <v>0</v>
      </c>
      <c r="AH153" s="24">
        <f t="shared" si="38"/>
        <v>0</v>
      </c>
      <c r="AI153" s="24">
        <f t="shared" si="38"/>
        <v>0</v>
      </c>
      <c r="AJ153" s="24">
        <f t="shared" si="38"/>
        <v>0</v>
      </c>
      <c r="AK153" s="24">
        <f t="shared" si="38"/>
        <v>0</v>
      </c>
      <c r="AL153" s="24">
        <f t="shared" si="38"/>
        <v>0</v>
      </c>
      <c r="AM153" s="24">
        <f t="shared" si="38"/>
        <v>0</v>
      </c>
      <c r="AN153" s="24">
        <f t="shared" si="38"/>
        <v>0</v>
      </c>
      <c r="AO153" s="24">
        <f t="shared" si="38"/>
        <v>0</v>
      </c>
      <c r="AP153" s="24">
        <f t="shared" si="38"/>
        <v>0</v>
      </c>
      <c r="AQ153" s="24">
        <f t="shared" si="38"/>
        <v>0</v>
      </c>
      <c r="AR153" s="24">
        <f t="shared" si="38"/>
        <v>0</v>
      </c>
      <c r="AS153" s="24">
        <f t="shared" si="38"/>
        <v>0</v>
      </c>
      <c r="AT153" s="24">
        <f t="shared" si="38"/>
        <v>0</v>
      </c>
      <c r="AU153" s="24">
        <f t="shared" si="38"/>
        <v>0</v>
      </c>
      <c r="AV153" s="24">
        <f t="shared" si="38"/>
        <v>540.6107506937335</v>
      </c>
      <c r="AW153" s="24">
        <f t="shared" si="38"/>
        <v>179.30350476172498</v>
      </c>
      <c r="AX153" s="24">
        <f t="shared" si="38"/>
        <v>0</v>
      </c>
      <c r="AY153" s="24">
        <f t="shared" si="38"/>
        <v>0</v>
      </c>
      <c r="AZ153" s="24">
        <f t="shared" si="38"/>
        <v>530.9158405366</v>
      </c>
      <c r="BA153" s="24">
        <f t="shared" si="38"/>
        <v>0</v>
      </c>
      <c r="BB153" s="24">
        <f t="shared" si="38"/>
        <v>0</v>
      </c>
      <c r="BC153" s="24">
        <f t="shared" si="38"/>
        <v>0</v>
      </c>
      <c r="BD153" s="24">
        <f t="shared" si="38"/>
        <v>0</v>
      </c>
      <c r="BE153" s="24">
        <f t="shared" si="38"/>
        <v>0</v>
      </c>
      <c r="BF153" s="24">
        <f t="shared" si="38"/>
        <v>292.26099026900005</v>
      </c>
      <c r="BG153" s="24">
        <f t="shared" si="38"/>
        <v>22.5199977657</v>
      </c>
      <c r="BH153" s="24">
        <f t="shared" si="38"/>
        <v>0</v>
      </c>
      <c r="BI153" s="24">
        <f t="shared" si="38"/>
        <v>0</v>
      </c>
      <c r="BJ153" s="24">
        <f t="shared" si="38"/>
        <v>86.00225252373335</v>
      </c>
      <c r="BK153" s="26">
        <f>SUM(BK148:BK152)</f>
        <v>2308.488011266892</v>
      </c>
    </row>
    <row r="156" spans="1:13" ht="15">
      <c r="A156" s="53" t="s">
        <v>198</v>
      </c>
      <c r="B156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1:13" ht="15">
      <c r="A157" s="53" t="s">
        <v>199</v>
      </c>
      <c r="B157"/>
      <c r="C157"/>
      <c r="D157"/>
      <c r="E157"/>
      <c r="F157"/>
      <c r="G157"/>
      <c r="H157"/>
      <c r="I157"/>
      <c r="J157"/>
      <c r="K157" s="53" t="s">
        <v>200</v>
      </c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 s="53" t="s">
        <v>201</v>
      </c>
      <c r="L158"/>
      <c r="M158"/>
    </row>
    <row r="159" spans="1:13" ht="15">
      <c r="A159" s="53" t="s">
        <v>202</v>
      </c>
      <c r="B159"/>
      <c r="C159"/>
      <c r="D159"/>
      <c r="E159"/>
      <c r="F159"/>
      <c r="G159"/>
      <c r="H159"/>
      <c r="I159"/>
      <c r="J159"/>
      <c r="K159" s="53" t="s">
        <v>203</v>
      </c>
      <c r="L159"/>
      <c r="M159"/>
    </row>
    <row r="160" spans="1:13" ht="15">
      <c r="A160" s="53" t="s">
        <v>204</v>
      </c>
      <c r="B160"/>
      <c r="C160"/>
      <c r="D160"/>
      <c r="E160"/>
      <c r="F160"/>
      <c r="G160"/>
      <c r="H160"/>
      <c r="I160"/>
      <c r="J160"/>
      <c r="K160" s="53" t="s">
        <v>205</v>
      </c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 s="53" t="s">
        <v>206</v>
      </c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 s="53" t="s">
        <v>207</v>
      </c>
      <c r="L162"/>
      <c r="M162"/>
    </row>
  </sheetData>
  <sheetProtection algorithmName="SHA-512" hashValue="C4tKiwy4mMlwkL9xUE+9cQS78gzueLB529Okwbggz1WtbJ8ZAM94YAK7fLGuFAuZigRd2kssdTkNl3k6cb/HqQ==" saltValue="U9uqPFnnEpPmWjFrMqkiEA==" spinCount="100000"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workbookViewId="0" topLeftCell="A1">
      <selection activeCell="B1" sqref="B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78" t="s">
        <v>197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15">
      <c r="B3" s="78" t="s">
        <v>134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30">
      <c r="B4" s="38" t="s">
        <v>0</v>
      </c>
      <c r="C4" s="38" t="s">
        <v>52</v>
      </c>
      <c r="D4" s="38" t="s">
        <v>53</v>
      </c>
      <c r="E4" s="38" t="s">
        <v>54</v>
      </c>
      <c r="F4" s="38" t="s">
        <v>21</v>
      </c>
      <c r="G4" s="38" t="s">
        <v>25</v>
      </c>
      <c r="H4" s="38" t="s">
        <v>43</v>
      </c>
      <c r="I4" s="38" t="s">
        <v>55</v>
      </c>
      <c r="J4" s="38" t="s">
        <v>56</v>
      </c>
      <c r="K4" s="38" t="s">
        <v>57</v>
      </c>
      <c r="L4" s="38" t="s">
        <v>58</v>
      </c>
    </row>
    <row r="5" spans="2:12" ht="15">
      <c r="B5" s="39">
        <v>1</v>
      </c>
      <c r="C5" s="40" t="s">
        <v>59</v>
      </c>
      <c r="D5" s="41">
        <v>0.1826744431</v>
      </c>
      <c r="E5" s="41">
        <v>0.1387005633666667</v>
      </c>
      <c r="F5" s="41">
        <v>9.847352584900003</v>
      </c>
      <c r="G5" s="41">
        <v>0.0010438973</v>
      </c>
      <c r="H5" s="41">
        <v>0</v>
      </c>
      <c r="I5" s="42">
        <v>0</v>
      </c>
      <c r="J5" s="42">
        <v>0</v>
      </c>
      <c r="K5" s="42">
        <f>D5+E5+F5+G5+H5+I5+J5</f>
        <v>10.16977148866667</v>
      </c>
      <c r="L5" s="41">
        <v>0.14323284646666665</v>
      </c>
    </row>
    <row r="6" spans="2:12" ht="15">
      <c r="B6" s="39">
        <v>2</v>
      </c>
      <c r="C6" s="43" t="s">
        <v>60</v>
      </c>
      <c r="D6" s="41">
        <v>327.09100633839984</v>
      </c>
      <c r="E6" s="41">
        <v>422.3151877120666</v>
      </c>
      <c r="F6" s="41">
        <v>2399.3828623249</v>
      </c>
      <c r="G6" s="41">
        <v>31.155484531300008</v>
      </c>
      <c r="H6" s="41">
        <v>0</v>
      </c>
      <c r="I6" s="42">
        <v>50.0788</v>
      </c>
      <c r="J6" s="42">
        <v>369.2056000000001</v>
      </c>
      <c r="K6" s="42">
        <f aca="true" t="shared" si="0" ref="K6:K41">D6+E6+F6+G6+H6+I6+J6</f>
        <v>3599.228940906666</v>
      </c>
      <c r="L6" s="41">
        <v>22.461075052766667</v>
      </c>
    </row>
    <row r="7" spans="2:12" ht="15">
      <c r="B7" s="39">
        <v>3</v>
      </c>
      <c r="C7" s="40" t="s">
        <v>61</v>
      </c>
      <c r="D7" s="41">
        <v>1.1028148866999998</v>
      </c>
      <c r="E7" s="41">
        <v>2.335917554333332</v>
      </c>
      <c r="F7" s="41">
        <v>41.65608603640001</v>
      </c>
      <c r="G7" s="41">
        <v>0.3000081653333334</v>
      </c>
      <c r="H7" s="41">
        <v>0</v>
      </c>
      <c r="I7" s="42">
        <v>0.3204</v>
      </c>
      <c r="J7" s="42">
        <v>2.0065</v>
      </c>
      <c r="K7" s="42">
        <f t="shared" si="0"/>
        <v>47.721726642766676</v>
      </c>
      <c r="L7" s="41">
        <v>0.27366969360000004</v>
      </c>
    </row>
    <row r="8" spans="2:12" ht="15">
      <c r="B8" s="39">
        <v>4</v>
      </c>
      <c r="C8" s="43" t="s">
        <v>62</v>
      </c>
      <c r="D8" s="41">
        <v>13.083412040366667</v>
      </c>
      <c r="E8" s="41">
        <v>117.88723152486669</v>
      </c>
      <c r="F8" s="41">
        <v>1143.5069100856667</v>
      </c>
      <c r="G8" s="41">
        <v>29.831045556600003</v>
      </c>
      <c r="H8" s="41">
        <v>0</v>
      </c>
      <c r="I8" s="42">
        <v>11.7505</v>
      </c>
      <c r="J8" s="42">
        <v>66.906</v>
      </c>
      <c r="K8" s="42">
        <f t="shared" si="0"/>
        <v>1382.9650992075</v>
      </c>
      <c r="L8" s="41">
        <v>11.640370801066668</v>
      </c>
    </row>
    <row r="9" spans="2:12" ht="15">
      <c r="B9" s="39">
        <v>5</v>
      </c>
      <c r="C9" s="43" t="s">
        <v>63</v>
      </c>
      <c r="D9" s="41">
        <v>33.36491597833334</v>
      </c>
      <c r="E9" s="41">
        <v>117.28699813383328</v>
      </c>
      <c r="F9" s="41">
        <v>2790.563416119097</v>
      </c>
      <c r="G9" s="41">
        <v>34.478240203766674</v>
      </c>
      <c r="H9" s="41">
        <v>0</v>
      </c>
      <c r="I9" s="42">
        <v>46.6862</v>
      </c>
      <c r="J9" s="42">
        <v>375.0101</v>
      </c>
      <c r="K9" s="42">
        <f t="shared" si="0"/>
        <v>3397.3898704350304</v>
      </c>
      <c r="L9" s="41">
        <v>47.00508713293333</v>
      </c>
    </row>
    <row r="10" spans="2:12" ht="15">
      <c r="B10" s="39">
        <v>6</v>
      </c>
      <c r="C10" s="43" t="s">
        <v>64</v>
      </c>
      <c r="D10" s="41">
        <v>13.109710642033333</v>
      </c>
      <c r="E10" s="41">
        <v>128.1199639266667</v>
      </c>
      <c r="F10" s="41">
        <v>808.3080149806666</v>
      </c>
      <c r="G10" s="41">
        <v>24.568698175033333</v>
      </c>
      <c r="H10" s="41">
        <v>0</v>
      </c>
      <c r="I10" s="42">
        <v>101.32920000000001</v>
      </c>
      <c r="J10" s="42">
        <v>170.44979999999998</v>
      </c>
      <c r="K10" s="42">
        <f t="shared" si="0"/>
        <v>1245.8853877244</v>
      </c>
      <c r="L10" s="41">
        <v>7.214520679566667</v>
      </c>
    </row>
    <row r="11" spans="2:12" ht="15">
      <c r="B11" s="39">
        <v>7</v>
      </c>
      <c r="C11" s="43" t="s">
        <v>65</v>
      </c>
      <c r="D11" s="41">
        <v>62.345066970733335</v>
      </c>
      <c r="E11" s="41">
        <v>167.64932178700008</v>
      </c>
      <c r="F11" s="41">
        <v>1653.6774082051004</v>
      </c>
      <c r="G11" s="41">
        <v>32.661362053566656</v>
      </c>
      <c r="H11" s="41">
        <v>0</v>
      </c>
      <c r="I11" s="42">
        <v>0</v>
      </c>
      <c r="J11" s="42">
        <v>0</v>
      </c>
      <c r="K11" s="42">
        <f t="shared" si="0"/>
        <v>1916.3331590164005</v>
      </c>
      <c r="L11" s="41">
        <v>20.60176686403333</v>
      </c>
    </row>
    <row r="12" spans="2:12" ht="15">
      <c r="B12" s="39">
        <v>8</v>
      </c>
      <c r="C12" s="40" t="s">
        <v>66</v>
      </c>
      <c r="D12" s="41">
        <v>1.2269414282666666</v>
      </c>
      <c r="E12" s="41">
        <v>6.943612821433335</v>
      </c>
      <c r="F12" s="41">
        <v>99.56562173486665</v>
      </c>
      <c r="G12" s="41">
        <v>3.3332238031333326</v>
      </c>
      <c r="H12" s="41">
        <v>0</v>
      </c>
      <c r="I12" s="42">
        <v>0</v>
      </c>
      <c r="J12" s="42">
        <v>0</v>
      </c>
      <c r="K12" s="42">
        <f t="shared" si="0"/>
        <v>111.0693997877</v>
      </c>
      <c r="L12" s="41">
        <v>0.6740104706333333</v>
      </c>
    </row>
    <row r="13" spans="2:12" ht="15">
      <c r="B13" s="39">
        <v>9</v>
      </c>
      <c r="C13" s="40" t="s">
        <v>67</v>
      </c>
      <c r="D13" s="41">
        <v>0.1698136791</v>
      </c>
      <c r="E13" s="41">
        <v>0.5392369569333333</v>
      </c>
      <c r="F13" s="41">
        <v>8.946931426166667</v>
      </c>
      <c r="G13" s="41">
        <v>0.0117101033</v>
      </c>
      <c r="H13" s="41">
        <v>0</v>
      </c>
      <c r="I13" s="42">
        <v>0</v>
      </c>
      <c r="J13" s="42">
        <v>0</v>
      </c>
      <c r="K13" s="42">
        <f t="shared" si="0"/>
        <v>9.667692165500002</v>
      </c>
      <c r="L13" s="41">
        <v>0.02960247083333334</v>
      </c>
    </row>
    <row r="14" spans="2:12" ht="15">
      <c r="B14" s="39">
        <v>10</v>
      </c>
      <c r="C14" s="43" t="s">
        <v>68</v>
      </c>
      <c r="D14" s="41">
        <v>245.31505033153334</v>
      </c>
      <c r="E14" s="41">
        <v>505.91895010153297</v>
      </c>
      <c r="F14" s="41">
        <v>1548.1886386400665</v>
      </c>
      <c r="G14" s="41">
        <v>73.4800214289</v>
      </c>
      <c r="H14" s="41">
        <v>0</v>
      </c>
      <c r="I14" s="42">
        <v>116.7468</v>
      </c>
      <c r="J14" s="42">
        <v>64.95460000000003</v>
      </c>
      <c r="K14" s="42">
        <f t="shared" si="0"/>
        <v>2554.6040605020326</v>
      </c>
      <c r="L14" s="41">
        <v>20.207833308833337</v>
      </c>
    </row>
    <row r="15" spans="2:12" ht="15">
      <c r="B15" s="39">
        <v>11</v>
      </c>
      <c r="C15" s="43" t="s">
        <v>69</v>
      </c>
      <c r="D15" s="41">
        <v>1851.714215203034</v>
      </c>
      <c r="E15" s="41">
        <v>2966.5751128508336</v>
      </c>
      <c r="F15" s="41">
        <v>19573.737923760822</v>
      </c>
      <c r="G15" s="41">
        <v>508.03533700326665</v>
      </c>
      <c r="H15" s="41">
        <v>0</v>
      </c>
      <c r="I15" s="42">
        <v>268.4388</v>
      </c>
      <c r="J15" s="42">
        <v>2605.3965</v>
      </c>
      <c r="K15" s="42">
        <f t="shared" si="0"/>
        <v>27773.897888817955</v>
      </c>
      <c r="L15" s="41">
        <v>174.01598367710002</v>
      </c>
    </row>
    <row r="16" spans="2:12" ht="15">
      <c r="B16" s="39">
        <v>12</v>
      </c>
      <c r="C16" s="43" t="s">
        <v>70</v>
      </c>
      <c r="D16" s="41">
        <v>1907.2875851487672</v>
      </c>
      <c r="E16" s="41">
        <v>2952.0431913063653</v>
      </c>
      <c r="F16" s="41">
        <v>4949.775179268199</v>
      </c>
      <c r="G16" s="41">
        <v>53.71596732156669</v>
      </c>
      <c r="H16" s="41">
        <v>0</v>
      </c>
      <c r="I16" s="42">
        <v>112.65650000000001</v>
      </c>
      <c r="J16" s="42">
        <v>1688.5593999999987</v>
      </c>
      <c r="K16" s="42">
        <f t="shared" si="0"/>
        <v>11664.037823044895</v>
      </c>
      <c r="L16" s="41">
        <v>77.83090788906665</v>
      </c>
    </row>
    <row r="17" spans="2:12" ht="15">
      <c r="B17" s="39">
        <v>13</v>
      </c>
      <c r="C17" s="43" t="s">
        <v>71</v>
      </c>
      <c r="D17" s="41">
        <v>7.5974010037666675</v>
      </c>
      <c r="E17" s="41">
        <v>82.05461996139995</v>
      </c>
      <c r="F17" s="41">
        <v>836.4986402095672</v>
      </c>
      <c r="G17" s="41">
        <v>20.643965029566658</v>
      </c>
      <c r="H17" s="41">
        <v>0</v>
      </c>
      <c r="I17" s="42">
        <v>5.7286</v>
      </c>
      <c r="J17" s="42">
        <v>57.32100000000001</v>
      </c>
      <c r="K17" s="42">
        <f t="shared" si="0"/>
        <v>1009.8442262043004</v>
      </c>
      <c r="L17" s="41">
        <v>9.418890632566665</v>
      </c>
    </row>
    <row r="18" spans="2:12" ht="15">
      <c r="B18" s="39">
        <v>14</v>
      </c>
      <c r="C18" s="43" t="s">
        <v>72</v>
      </c>
      <c r="D18" s="41">
        <v>3.4466142663</v>
      </c>
      <c r="E18" s="41">
        <v>25.283846060233326</v>
      </c>
      <c r="F18" s="41">
        <v>530.7224225672666</v>
      </c>
      <c r="G18" s="41">
        <v>6.570327532666666</v>
      </c>
      <c r="H18" s="41">
        <v>0</v>
      </c>
      <c r="I18" s="42">
        <v>8.1054</v>
      </c>
      <c r="J18" s="42">
        <v>24.002299999999998</v>
      </c>
      <c r="K18" s="42">
        <f t="shared" si="0"/>
        <v>598.1309104264666</v>
      </c>
      <c r="L18" s="41">
        <v>5.416313985799997</v>
      </c>
    </row>
    <row r="19" spans="2:12" ht="15">
      <c r="B19" s="39">
        <v>15</v>
      </c>
      <c r="C19" s="43" t="s">
        <v>73</v>
      </c>
      <c r="D19" s="41">
        <v>106.94988483386668</v>
      </c>
      <c r="E19" s="41">
        <v>242.19647164686646</v>
      </c>
      <c r="F19" s="41">
        <v>2928.3050399736976</v>
      </c>
      <c r="G19" s="41">
        <v>59.714225955366665</v>
      </c>
      <c r="H19" s="41">
        <v>0</v>
      </c>
      <c r="I19" s="42">
        <v>2.9050000000000002</v>
      </c>
      <c r="J19" s="42">
        <v>72.9048</v>
      </c>
      <c r="K19" s="42">
        <f t="shared" si="0"/>
        <v>3412.9754224097974</v>
      </c>
      <c r="L19" s="41">
        <v>33.011004084599996</v>
      </c>
    </row>
    <row r="20" spans="2:12" ht="15">
      <c r="B20" s="39">
        <v>16</v>
      </c>
      <c r="C20" s="43" t="s">
        <v>74</v>
      </c>
      <c r="D20" s="41">
        <v>3325.7837734615987</v>
      </c>
      <c r="E20" s="41">
        <v>4036.1233136375977</v>
      </c>
      <c r="F20" s="41">
        <v>10991.194044434915</v>
      </c>
      <c r="G20" s="41">
        <v>142.21854094676667</v>
      </c>
      <c r="H20" s="41">
        <v>0</v>
      </c>
      <c r="I20" s="42">
        <v>641.2331</v>
      </c>
      <c r="J20" s="42">
        <v>2818.9197999999997</v>
      </c>
      <c r="K20" s="42">
        <f t="shared" si="0"/>
        <v>21955.472572480878</v>
      </c>
      <c r="L20" s="41">
        <v>201.18628777696657</v>
      </c>
    </row>
    <row r="21" spans="2:12" ht="15">
      <c r="B21" s="39">
        <v>17</v>
      </c>
      <c r="C21" s="43" t="s">
        <v>75</v>
      </c>
      <c r="D21" s="41">
        <v>237.48791313403333</v>
      </c>
      <c r="E21" s="41">
        <v>508.1531357041999</v>
      </c>
      <c r="F21" s="41">
        <v>3056.051348616634</v>
      </c>
      <c r="G21" s="41">
        <v>42.714041022100005</v>
      </c>
      <c r="H21" s="41">
        <v>0</v>
      </c>
      <c r="I21" s="42">
        <v>97.01050000000001</v>
      </c>
      <c r="J21" s="42">
        <v>568.1261000000001</v>
      </c>
      <c r="K21" s="42">
        <f t="shared" si="0"/>
        <v>4509.543038476967</v>
      </c>
      <c r="L21" s="41">
        <v>39.2745991977</v>
      </c>
    </row>
    <row r="22" spans="2:12" ht="15">
      <c r="B22" s="39">
        <v>18</v>
      </c>
      <c r="C22" s="40" t="s">
        <v>96</v>
      </c>
      <c r="D22" s="41">
        <v>0.008493044833333331</v>
      </c>
      <c r="E22" s="41">
        <v>0.0041050007333333334</v>
      </c>
      <c r="F22" s="41">
        <v>0.4384044182666665</v>
      </c>
      <c r="G22" s="41">
        <v>0.00039516916666666664</v>
      </c>
      <c r="H22" s="41">
        <v>0</v>
      </c>
      <c r="I22" s="42">
        <v>0</v>
      </c>
      <c r="J22" s="42">
        <v>0</v>
      </c>
      <c r="K22" s="42">
        <f t="shared" si="0"/>
        <v>0.4513976329999998</v>
      </c>
      <c r="L22" s="41">
        <v>0.0027009531000000003</v>
      </c>
    </row>
    <row r="23" spans="2:12" ht="15">
      <c r="B23" s="39">
        <v>19</v>
      </c>
      <c r="C23" s="43" t="s">
        <v>76</v>
      </c>
      <c r="D23" s="41">
        <v>218.34740545973332</v>
      </c>
      <c r="E23" s="41">
        <v>635.9175722194</v>
      </c>
      <c r="F23" s="41">
        <v>4727.072086991131</v>
      </c>
      <c r="G23" s="41">
        <v>97.79394291386662</v>
      </c>
      <c r="H23" s="41">
        <v>0</v>
      </c>
      <c r="I23" s="42">
        <v>68.4057</v>
      </c>
      <c r="J23" s="42">
        <v>458.3711999999998</v>
      </c>
      <c r="K23" s="42">
        <f t="shared" si="0"/>
        <v>6205.907907584131</v>
      </c>
      <c r="L23" s="41">
        <v>48.124311676200016</v>
      </c>
    </row>
    <row r="24" spans="2:12" ht="15">
      <c r="B24" s="39">
        <v>20</v>
      </c>
      <c r="C24" s="43" t="s">
        <v>77</v>
      </c>
      <c r="D24" s="41">
        <v>18392.105498223333</v>
      </c>
      <c r="E24" s="41">
        <v>31510.29156154249</v>
      </c>
      <c r="F24" s="41">
        <v>45786.78012065918</v>
      </c>
      <c r="G24" s="41">
        <v>941.4675724573686</v>
      </c>
      <c r="H24" s="41">
        <v>0</v>
      </c>
      <c r="I24" s="42">
        <v>4440.410644317853</v>
      </c>
      <c r="J24" s="42">
        <v>50800.63703826287</v>
      </c>
      <c r="K24" s="42">
        <f t="shared" si="0"/>
        <v>151871.69243546308</v>
      </c>
      <c r="L24" s="41">
        <v>701.7563956888924</v>
      </c>
    </row>
    <row r="25" spans="2:12" ht="15">
      <c r="B25" s="39">
        <v>21</v>
      </c>
      <c r="C25" s="40" t="s">
        <v>78</v>
      </c>
      <c r="D25" s="41">
        <v>0.7535909686666667</v>
      </c>
      <c r="E25" s="41">
        <v>2.199701282233334</v>
      </c>
      <c r="F25" s="41">
        <v>29.16035480529998</v>
      </c>
      <c r="G25" s="41">
        <v>0.4451003113333333</v>
      </c>
      <c r="H25" s="41">
        <v>0</v>
      </c>
      <c r="I25" s="42">
        <v>0.3654</v>
      </c>
      <c r="J25" s="42">
        <v>5.6547</v>
      </c>
      <c r="K25" s="42">
        <f t="shared" si="0"/>
        <v>38.578847367533314</v>
      </c>
      <c r="L25" s="41">
        <v>0.3296624054333333</v>
      </c>
    </row>
    <row r="26" spans="2:12" ht="15">
      <c r="B26" s="39">
        <v>22</v>
      </c>
      <c r="C26" s="43" t="s">
        <v>79</v>
      </c>
      <c r="D26" s="41">
        <v>1.2257463206666666</v>
      </c>
      <c r="E26" s="41">
        <v>54.66098344849997</v>
      </c>
      <c r="F26" s="41">
        <v>193.31993212200004</v>
      </c>
      <c r="G26" s="41">
        <v>2.6824648837333336</v>
      </c>
      <c r="H26" s="41">
        <v>0</v>
      </c>
      <c r="I26" s="42">
        <v>0.6520000000000001</v>
      </c>
      <c r="J26" s="42">
        <v>7.2692999999999985</v>
      </c>
      <c r="K26" s="42">
        <f t="shared" si="0"/>
        <v>259.8104267749</v>
      </c>
      <c r="L26" s="41">
        <v>0.9995720386666668</v>
      </c>
    </row>
    <row r="27" spans="2:12" ht="15">
      <c r="B27" s="39">
        <v>23</v>
      </c>
      <c r="C27" s="40" t="s">
        <v>80</v>
      </c>
      <c r="D27" s="41">
        <v>4.023070323133333</v>
      </c>
      <c r="E27" s="41">
        <v>2.975858379966667</v>
      </c>
      <c r="F27" s="41">
        <v>9.531730920533334</v>
      </c>
      <c r="G27" s="41">
        <v>0.3958355144999999</v>
      </c>
      <c r="H27" s="41">
        <v>0</v>
      </c>
      <c r="I27" s="42">
        <v>0.0673</v>
      </c>
      <c r="J27" s="42">
        <v>0.4809999999999999</v>
      </c>
      <c r="K27" s="42">
        <f t="shared" si="0"/>
        <v>17.474795138133334</v>
      </c>
      <c r="L27" s="41">
        <v>0.4172294390333333</v>
      </c>
    </row>
    <row r="28" spans="2:12" ht="15">
      <c r="B28" s="39">
        <v>24</v>
      </c>
      <c r="C28" s="40" t="s">
        <v>81</v>
      </c>
      <c r="D28" s="41">
        <v>1.4470749859999998</v>
      </c>
      <c r="E28" s="41">
        <v>1.9701509161666668</v>
      </c>
      <c r="F28" s="41">
        <v>37.92874703959998</v>
      </c>
      <c r="G28" s="41">
        <v>1.9529296196666668</v>
      </c>
      <c r="H28" s="41">
        <v>0</v>
      </c>
      <c r="I28" s="42">
        <v>0.4384</v>
      </c>
      <c r="J28" s="42">
        <v>1.9132999999999998</v>
      </c>
      <c r="K28" s="42">
        <f t="shared" si="0"/>
        <v>45.65060256143332</v>
      </c>
      <c r="L28" s="41">
        <v>1.5816042978333333</v>
      </c>
    </row>
    <row r="29" spans="2:12" ht="15">
      <c r="B29" s="39">
        <v>25</v>
      </c>
      <c r="C29" s="43" t="s">
        <v>82</v>
      </c>
      <c r="D29" s="41">
        <v>3759.4811978628</v>
      </c>
      <c r="E29" s="41">
        <v>8043.548000745867</v>
      </c>
      <c r="F29" s="41">
        <v>10736.355177093297</v>
      </c>
      <c r="G29" s="41">
        <v>132.08972983723334</v>
      </c>
      <c r="H29" s="41">
        <v>0</v>
      </c>
      <c r="I29" s="42">
        <v>344.98</v>
      </c>
      <c r="J29" s="42">
        <v>5815.9588</v>
      </c>
      <c r="K29" s="42">
        <f t="shared" si="0"/>
        <v>28832.412905539197</v>
      </c>
      <c r="L29" s="41">
        <v>143.44070533866662</v>
      </c>
    </row>
    <row r="30" spans="2:12" ht="15">
      <c r="B30" s="39">
        <v>26</v>
      </c>
      <c r="C30" s="43" t="s">
        <v>83</v>
      </c>
      <c r="D30" s="41">
        <v>160.48742285316672</v>
      </c>
      <c r="E30" s="41">
        <v>704.0781446974324</v>
      </c>
      <c r="F30" s="41">
        <v>2596.775066397834</v>
      </c>
      <c r="G30" s="41">
        <v>49.369840747533345</v>
      </c>
      <c r="H30" s="41">
        <v>0</v>
      </c>
      <c r="I30" s="42">
        <v>19.345</v>
      </c>
      <c r="J30" s="42">
        <v>202.88399999999984</v>
      </c>
      <c r="K30" s="42">
        <f t="shared" si="0"/>
        <v>3732.9394746959665</v>
      </c>
      <c r="L30" s="41">
        <v>35.21302428090001</v>
      </c>
    </row>
    <row r="31" spans="2:12" ht="15">
      <c r="B31" s="39">
        <v>27</v>
      </c>
      <c r="C31" s="43" t="s">
        <v>22</v>
      </c>
      <c r="D31" s="41">
        <v>197.12706579876678</v>
      </c>
      <c r="E31" s="41">
        <v>550.6145028466001</v>
      </c>
      <c r="F31" s="41">
        <v>5628.699202669901</v>
      </c>
      <c r="G31" s="41">
        <v>98.10385297703334</v>
      </c>
      <c r="H31" s="41">
        <v>0</v>
      </c>
      <c r="I31" s="42">
        <v>194.7989</v>
      </c>
      <c r="J31" s="42">
        <v>1151.5691999999995</v>
      </c>
      <c r="K31" s="42">
        <f t="shared" si="0"/>
        <v>7820.9127242923005</v>
      </c>
      <c r="L31" s="41">
        <v>68.69207797523333</v>
      </c>
    </row>
    <row r="32" spans="2:12" ht="15">
      <c r="B32" s="39">
        <v>28</v>
      </c>
      <c r="C32" s="43" t="s">
        <v>84</v>
      </c>
      <c r="D32" s="41">
        <v>8.115427434666666</v>
      </c>
      <c r="E32" s="41">
        <v>16.679872160366667</v>
      </c>
      <c r="F32" s="41">
        <v>190.61476625356667</v>
      </c>
      <c r="G32" s="41">
        <v>2.7097901223</v>
      </c>
      <c r="H32" s="41">
        <v>0</v>
      </c>
      <c r="I32" s="42">
        <v>0</v>
      </c>
      <c r="J32" s="42">
        <v>0</v>
      </c>
      <c r="K32" s="42">
        <f t="shared" si="0"/>
        <v>218.1198559709</v>
      </c>
      <c r="L32" s="41">
        <v>3.016513645266667</v>
      </c>
    </row>
    <row r="33" spans="2:12" ht="15">
      <c r="B33" s="39">
        <v>29</v>
      </c>
      <c r="C33" s="43" t="s">
        <v>85</v>
      </c>
      <c r="D33" s="41">
        <v>69.33896221573333</v>
      </c>
      <c r="E33" s="41">
        <v>453.014785507433</v>
      </c>
      <c r="F33" s="41">
        <v>3850.677478045496</v>
      </c>
      <c r="G33" s="41">
        <v>56.01653155673335</v>
      </c>
      <c r="H33" s="41">
        <v>0</v>
      </c>
      <c r="I33" s="42">
        <v>40.3388</v>
      </c>
      <c r="J33" s="42">
        <v>487.4791999999998</v>
      </c>
      <c r="K33" s="42">
        <f t="shared" si="0"/>
        <v>4956.865757325397</v>
      </c>
      <c r="L33" s="41">
        <v>42.175236367966654</v>
      </c>
    </row>
    <row r="34" spans="2:12" ht="15">
      <c r="B34" s="39">
        <v>30</v>
      </c>
      <c r="C34" s="43" t="s">
        <v>86</v>
      </c>
      <c r="D34" s="41">
        <v>549.3714404086668</v>
      </c>
      <c r="E34" s="41">
        <v>946.1817637328339</v>
      </c>
      <c r="F34" s="41">
        <v>5145.737101674631</v>
      </c>
      <c r="G34" s="41">
        <v>48.82266719296668</v>
      </c>
      <c r="H34" s="41">
        <v>0</v>
      </c>
      <c r="I34" s="42">
        <v>64.7766</v>
      </c>
      <c r="J34" s="42">
        <v>676.5674999999999</v>
      </c>
      <c r="K34" s="42">
        <f t="shared" si="0"/>
        <v>7431.457073009099</v>
      </c>
      <c r="L34" s="41">
        <v>51.954091794833325</v>
      </c>
    </row>
    <row r="35" spans="2:12" ht="15">
      <c r="B35" s="39">
        <v>31</v>
      </c>
      <c r="C35" s="40" t="s">
        <v>87</v>
      </c>
      <c r="D35" s="41">
        <v>36.0389460211</v>
      </c>
      <c r="E35" s="41">
        <v>5.859197275333335</v>
      </c>
      <c r="F35" s="41">
        <v>90.58474374149999</v>
      </c>
      <c r="G35" s="41">
        <v>2.8628468356666668</v>
      </c>
      <c r="H35" s="41">
        <v>0</v>
      </c>
      <c r="I35" s="42">
        <v>0</v>
      </c>
      <c r="J35" s="42">
        <v>0</v>
      </c>
      <c r="K35" s="42">
        <f t="shared" si="0"/>
        <v>135.34573387359998</v>
      </c>
      <c r="L35" s="41">
        <v>2.391697580433333</v>
      </c>
    </row>
    <row r="36" spans="2:12" ht="15">
      <c r="B36" s="39">
        <v>32</v>
      </c>
      <c r="C36" s="43" t="s">
        <v>88</v>
      </c>
      <c r="D36" s="41">
        <v>3030.3065250624013</v>
      </c>
      <c r="E36" s="41">
        <v>3514.587802137168</v>
      </c>
      <c r="F36" s="41">
        <v>8086.746332227103</v>
      </c>
      <c r="G36" s="41">
        <v>108.3202980202</v>
      </c>
      <c r="H36" s="41">
        <v>0</v>
      </c>
      <c r="I36" s="42">
        <v>612.1887</v>
      </c>
      <c r="J36" s="42">
        <v>2307.3782000000015</v>
      </c>
      <c r="K36" s="42">
        <f t="shared" si="0"/>
        <v>17659.527857446876</v>
      </c>
      <c r="L36" s="41">
        <v>192.0477704335334</v>
      </c>
    </row>
    <row r="37" spans="2:12" ht="15">
      <c r="B37" s="39">
        <v>33</v>
      </c>
      <c r="C37" s="43" t="s">
        <v>89</v>
      </c>
      <c r="D37" s="41">
        <v>888.5419132402</v>
      </c>
      <c r="E37" s="41">
        <v>1553.6136994460337</v>
      </c>
      <c r="F37" s="41">
        <v>4295.887009924362</v>
      </c>
      <c r="G37" s="41">
        <v>59.000122950233326</v>
      </c>
      <c r="H37" s="41">
        <v>0</v>
      </c>
      <c r="I37" s="42">
        <v>208.78480000000002</v>
      </c>
      <c r="J37" s="42">
        <v>1452.8288999999995</v>
      </c>
      <c r="K37" s="42">
        <f t="shared" si="0"/>
        <v>8458.656445560828</v>
      </c>
      <c r="L37" s="41">
        <v>77.12779614596667</v>
      </c>
    </row>
    <row r="38" spans="2:12" ht="15">
      <c r="B38" s="39">
        <v>34</v>
      </c>
      <c r="C38" s="43" t="s">
        <v>90</v>
      </c>
      <c r="D38" s="41">
        <v>1.9580255223333334</v>
      </c>
      <c r="E38" s="41">
        <v>15.495026133900003</v>
      </c>
      <c r="F38" s="41">
        <v>105.04951092859997</v>
      </c>
      <c r="G38" s="41">
        <v>2.5738103034999997</v>
      </c>
      <c r="H38" s="41">
        <v>0</v>
      </c>
      <c r="I38" s="42">
        <v>0.784</v>
      </c>
      <c r="J38" s="42">
        <v>8.3767</v>
      </c>
      <c r="K38" s="42">
        <f t="shared" si="0"/>
        <v>134.23707288833333</v>
      </c>
      <c r="L38" s="41">
        <v>1.6593179244333331</v>
      </c>
    </row>
    <row r="39" spans="2:12" ht="15">
      <c r="B39" s="39">
        <v>35</v>
      </c>
      <c r="C39" s="43" t="s">
        <v>91</v>
      </c>
      <c r="D39" s="41">
        <v>604.4922512787</v>
      </c>
      <c r="E39" s="41">
        <v>1859.2378176244347</v>
      </c>
      <c r="F39" s="41">
        <v>12961.020091695105</v>
      </c>
      <c r="G39" s="41">
        <v>176.7722826370333</v>
      </c>
      <c r="H39" s="41">
        <v>0</v>
      </c>
      <c r="I39" s="42">
        <v>188.8087</v>
      </c>
      <c r="J39" s="42">
        <v>1754.8355999999999</v>
      </c>
      <c r="K39" s="42">
        <f t="shared" si="0"/>
        <v>17545.166743235273</v>
      </c>
      <c r="L39" s="41">
        <v>123.40423500770002</v>
      </c>
    </row>
    <row r="40" spans="2:12" ht="15">
      <c r="B40" s="39">
        <v>36</v>
      </c>
      <c r="C40" s="43" t="s">
        <v>92</v>
      </c>
      <c r="D40" s="41">
        <v>104.87498832239999</v>
      </c>
      <c r="E40" s="41">
        <v>174.3919664167666</v>
      </c>
      <c r="F40" s="41">
        <v>1282.3609986495676</v>
      </c>
      <c r="G40" s="41">
        <v>17.013514773900003</v>
      </c>
      <c r="H40" s="41">
        <v>0</v>
      </c>
      <c r="I40" s="42">
        <v>0.0015</v>
      </c>
      <c r="J40" s="42">
        <v>0.010199999999999999</v>
      </c>
      <c r="K40" s="42">
        <f t="shared" si="0"/>
        <v>1578.653168162634</v>
      </c>
      <c r="L40" s="41">
        <v>12.370466462600003</v>
      </c>
    </row>
    <row r="41" spans="2:12" ht="15">
      <c r="B41" s="39">
        <v>37</v>
      </c>
      <c r="C41" s="43" t="s">
        <v>93</v>
      </c>
      <c r="D41" s="41">
        <v>1259.366660475434</v>
      </c>
      <c r="E41" s="41">
        <v>4339.8608603181</v>
      </c>
      <c r="F41" s="41">
        <v>10479.313685306302</v>
      </c>
      <c r="G41" s="41">
        <v>224.76465164870004</v>
      </c>
      <c r="H41" s="41">
        <v>0</v>
      </c>
      <c r="I41" s="42">
        <v>206.1112</v>
      </c>
      <c r="J41" s="42">
        <v>3161.0011000000004</v>
      </c>
      <c r="K41" s="42">
        <f t="shared" si="0"/>
        <v>19670.41815774854</v>
      </c>
      <c r="L41" s="41">
        <v>131.37844524566665</v>
      </c>
    </row>
    <row r="42" spans="2:12" s="47" customFormat="1" ht="15">
      <c r="B42" s="44" t="s">
        <v>94</v>
      </c>
      <c r="C42" s="45"/>
      <c r="D42" s="46">
        <f aca="true" t="shared" si="1" ref="D42:L42">SUM(D5:D41)</f>
        <v>37424.670499612665</v>
      </c>
      <c r="E42" s="46">
        <f t="shared" si="1"/>
        <v>66666.74818408128</v>
      </c>
      <c r="F42" s="46">
        <f t="shared" si="1"/>
        <v>169603.98038253217</v>
      </c>
      <c r="G42" s="46">
        <f t="shared" si="1"/>
        <v>3086.591423202202</v>
      </c>
      <c r="H42" s="46">
        <f t="shared" si="1"/>
        <v>0</v>
      </c>
      <c r="I42" s="46">
        <f t="shared" si="1"/>
        <v>7854.247444317854</v>
      </c>
      <c r="J42" s="46">
        <f t="shared" si="1"/>
        <v>77176.97843826287</v>
      </c>
      <c r="K42" s="46">
        <f t="shared" si="1"/>
        <v>361813.216372009</v>
      </c>
      <c r="L42" s="46">
        <f t="shared" si="1"/>
        <v>2308.488011266892</v>
      </c>
    </row>
    <row r="43" spans="2:11" ht="15">
      <c r="B43" t="s">
        <v>95</v>
      </c>
      <c r="I43" s="48"/>
      <c r="J43" s="48"/>
      <c r="K43" s="48"/>
    </row>
    <row r="44" s="48" customFormat="1" ht="15"/>
    <row r="45" spans="4:12" ht="15">
      <c r="D45" s="48"/>
      <c r="E45" s="48"/>
      <c r="F45" s="48"/>
      <c r="G45" s="49"/>
      <c r="I45" s="48"/>
      <c r="J45" s="48"/>
      <c r="K45" s="48"/>
      <c r="L45" s="48"/>
    </row>
    <row r="46" spans="4:12" ht="15">
      <c r="D46" s="48"/>
      <c r="E46" s="48"/>
      <c r="F46" s="48"/>
      <c r="G46" s="48"/>
      <c r="I46" s="48"/>
      <c r="J46" s="48"/>
      <c r="K46" s="48"/>
      <c r="L46" s="48"/>
    </row>
    <row r="47" spans="4:12" ht="15">
      <c r="D47" s="48"/>
      <c r="E47" s="48"/>
      <c r="F47" s="48"/>
      <c r="G47" s="48"/>
      <c r="H47" s="50"/>
      <c r="I47" s="48"/>
      <c r="J47" s="48"/>
      <c r="K47" s="48"/>
      <c r="L47" s="48"/>
    </row>
    <row r="48" spans="4:12" ht="15">
      <c r="D48" s="49"/>
      <c r="E48" s="49"/>
      <c r="F48" s="49"/>
      <c r="G48" s="49"/>
      <c r="H48" s="49"/>
      <c r="I48" s="50"/>
      <c r="J48" s="50"/>
      <c r="K48" s="49"/>
      <c r="L48" s="49"/>
    </row>
    <row r="49" ht="15">
      <c r="K49" s="51"/>
    </row>
    <row r="50" ht="15">
      <c r="K50" s="51"/>
    </row>
  </sheetData>
  <sheetProtection algorithmName="SHA-512" hashValue="6/oSjKhVBHD7GqtZQDYSYQS5gbnXjnSgqlb4EBOR1Z7hh7tyDwTYEvpiJseLdiUhfK247qiQFf24HhI8i6fGMw==" saltValue="YW0/3uJvdJyhjEiGw3uA8g==" spinCount="100000"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NAGESH BABU UPPALA</cp:lastModifiedBy>
  <dcterms:created xsi:type="dcterms:W3CDTF">2014-04-10T12:10:22Z</dcterms:created>
  <dcterms:modified xsi:type="dcterms:W3CDTF">2023-10-09T08:58:34Z</dcterms:modified>
  <cp:category/>
  <cp:version/>
  <cp:contentType/>
  <cp:contentStatus/>
</cp:coreProperties>
</file>