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<sst xmlns="http://schemas.openxmlformats.org/spreadsheetml/2006/main" count="362" uniqueCount="328">
  <si>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</si>
  <si>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</si>
  <si>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</si>
  <si>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</si>
  <si>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</si>
  <si>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</si>
  <si>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</si>
  <si>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</si>
  <si>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</si>
  <si>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</si>
  <si>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</si>
  <si>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</si>
  <si>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</si>
  <si>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</si>
  <si>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</si>
  <si>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</si>
  <si>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</si>
  <si>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</si>
  <si>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</si>
  <si>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</si>
  <si>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</si>
  <si>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</si>
  <si>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</si>
  <si>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</si>
  <si>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</si>
  <si>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</si>
  <si>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</si>
  <si>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</si>
  <si>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</si>
  <si>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</si>
  <si>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</si>
  <si>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</si>
  <si>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</si>
  <si>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</si>
  <si>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</si>
  <si>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</si>
  <si>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</si>
  <si>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</si>
  <si>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</si>
  <si>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</si>
  <si>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</si>
  <si>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</si>
  <si>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</si>
  <si>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</si>
  <si>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</si>
  <si>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</si>
  <si>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</si>
  <si>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</si>
  <si>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</si>
  <si>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</si>
  <si>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</si>
  <si>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</si>
  <si>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</si>
  <si>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</si>
  <si>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</si>
  <si>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</si>
  <si>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</si>
  <si>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</si>
  <si>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</si>
  <si>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</si>
  <si>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</si>
  <si>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</si>
  <si>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</si>
  <si>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</si>
  <si>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</si>
  <si>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</si>
  <si>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</si>
  <si>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</si>
  <si>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</si>
  <si>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</si>
  <si>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</si>
  <si>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</si>
  <si>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</si>
  <si>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</si>
  <si>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</si>
  <si>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</si>
  <si>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</si>
  <si>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</si>
  <si>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</si>
  <si>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</si>
  <si>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</si>
  <si>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</si>
  <si>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</si>
  <si>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</si>
  <si>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</si>
  <si>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</si>
  <si>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</si>
  <si>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</si>
  <si>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</si>
  <si>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</si>
  <si>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</si>
  <si>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</si>
  <si>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</si>
  <si>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</si>
  <si>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</si>
  <si>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</si>
  <si>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</si>
  <si>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</si>
  <si>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</si>
  <si>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</si>
  <si>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</si>
  <si>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</si>
  <si>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</si>
  <si>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</si>
  <si>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LIQUIDITY FUND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</si>
  <si>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</si>
  <si>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</si>
  <si>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</si>
  <si>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</si>
  <si>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</si>
  <si>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32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</si>
  <si>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</si>
  <si>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</si>
  <si>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</si>
  <si>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</si>
  <si>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</si>
  <si>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</si>
  <si>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</si>
  <si>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</si>
  <si>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</si>
  <si>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</si>
  <si>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</si>
  <si>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</si>
  <si>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</si>
  <si>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</si>
  <si>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</si>
  <si>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</si>
  <si>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</si>
  <si>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</si>
  <si>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</si>
  <si>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</si>
  <si>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</si>
  <si>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</si>
  <si>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</si>
  <si>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</si>
  <si>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</si>
  <si>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</si>
  <si>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</si>
  <si>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</si>
  <si>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</si>
  <si>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</si>
  <si>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</si>
  <si>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</si>
  <si>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</si>
  <si>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</si>
  <si>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</si>
  <si>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</si>
  <si>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</si>
  <si>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</si>
  <si>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</si>
  <si>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</si>
  <si>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</si>
  <si>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</si>
  <si>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</si>
  <si>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</si>
  <si>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</si>
  <si>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</si>
  <si>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</si>
  <si>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</si>
  <si>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</si>
  <si>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</si>
  <si>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</si>
  <si>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</si>
  <si>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</si>
  <si>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</si>
  <si>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</si>
  <si>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</si>
  <si>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</si>
  <si>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</si>
  <si>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</si>
  <si>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</si>
  <si>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</si>
  <si>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</si>
  <si>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</si>
  <si>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</si>
  <si>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</si>
  <si>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</si>
  <si>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</si>
  <si>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</si>
  <si>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</si>
  <si>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</si>
  <si>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</si>
  <si>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</si>
  <si>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</si>
  <si>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</si>
  <si>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</si>
  <si>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</si>
  <si>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</si>
  <si>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</si>
  <si>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</si>
  <si>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</si>
  <si>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</si>
  <si>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</si>
  <si>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</si>
  <si>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</si>
  <si>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</si>
  <si>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</si>
  <si>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</si>
  <si>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</si>
  <si>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</si>
  <si>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</si>
  <si>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</si>
  <si>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</si>
  <si>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</si>
  <si>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</si>
  <si>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</si>
  <si>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</si>
  <si>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</si>
  <si>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22</t>
  </si>
  <si>
    <t>RELIANCE INTERVAL FUND - QUARTERLY PLAN - SERIES - I</t>
  </si>
  <si>
    <t>R*SHARES GOLD ETF</t>
  </si>
  <si>
    <t>R*SHARES BANKING ETF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</si>
  <si>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</si>
  <si>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</si>
  <si>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</si>
  <si>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</si>
  <si>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</si>
  <si>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</si>
  <si>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</si>
  <si>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</si>
  <si>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</si>
  <si>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</si>
  <si>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</si>
  <si>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</si>
  <si>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</si>
  <si>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</si>
  <si>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</si>
  <si>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</si>
  <si>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</si>
  <si>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</si>
  <si>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</si>
  <si>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</si>
  <si>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XXII - SERIES 34</t>
  </si>
  <si>
    <t>RELIANCE FIXED HORIZON FUND - XXIV - SERIES 2</t>
  </si>
  <si>
    <t>RELIANCE FIXED HORIZON FUND - XXIV - SERIES 13</t>
  </si>
  <si>
    <t>RELIANCE FIXED HORIZON FUND - XXIV - SERIES 15</t>
  </si>
  <si>
    <t>RELIANCE FIXED HORIZON FUND - XXIV - SERIES 16</t>
  </si>
  <si>
    <t>RELIANCE FIXED HORIZON FUND - XXIV - SERIES 17</t>
  </si>
  <si>
    <t>RELIANCE FIXED HORIZON FUND - XXIV - SERIES 18</t>
  </si>
  <si>
    <t>RELIANCE FIXED HORIZON FUND - XXIV - SERIES 20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</si>
  <si>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</si>
  <si>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</si>
  <si>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</si>
  <si>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</si>
  <si>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</si>
  <si>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</si>
  <si>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IV - PLAN D</t>
  </si>
  <si>
    <t xml:space="preserve">RELIANCE DUAL ADVANTAGE FIXED TENURE FUND - IV - PLAN E </t>
  </si>
  <si>
    <t>RELIANCE DUAL ADVANTAGE FIXED TENURE FUND V - PLAN E</t>
  </si>
  <si>
    <t>RELIANCE DUAL ADVANTAGE FIXED TENURE FUND V - PLAN F</t>
  </si>
  <si>
    <t>RELIANCE DUAL ADVANTAGE FIXED TENURE FUND -III - PLAN C</t>
  </si>
  <si>
    <t>RELIANCE DUAL ADVANTAGE FIXED TENURE FUND IV - PLAN B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</si>
  <si>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</si>
  <si>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</si>
  <si>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</si>
  <si>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</si>
  <si>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</si>
  <si>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</si>
  <si>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</si>
  <si>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</si>
  <si>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</si>
  <si>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</si>
  <si>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</si>
  <si>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</si>
  <si>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</si>
  <si>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</si>
  <si>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</si>
  <si>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</si>
  <si>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</si>
  <si>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</si>
  <si>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</si>
  <si>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</si>
  <si>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</si>
  <si>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</si>
  <si>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</si>
  <si>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</si>
  <si>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</si>
  <si>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</si>
  <si>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</si>
  <si>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</si>
  <si>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</si>
  <si>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</si>
  <si>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</si>
  <si>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</si>
  <si>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</si>
  <si>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</si>
  <si>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</si>
  <si>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</si>
  <si>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</si>
  <si>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</si>
  <si>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</si>
  <si>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</si>
  <si>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</si>
  <si>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</si>
  <si>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</si>
  <si>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</si>
  <si>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</si>
  <si>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</si>
  <si>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</si>
  <si>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</si>
  <si>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</si>
  <si>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</si>
  <si>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</si>
  <si>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</si>
  <si>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</si>
  <si>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</si>
  <si>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</si>
  <si>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</si>
  <si>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Mutual Fund: Net Assets Under Management (AAUM) as on SEPTEMBER 2015 (All figures in Rs. Crore)</t>
  </si>
  <si>
    <t>RELIANCE LIQUID FUND - TREASURY PLAN</t>
  </si>
  <si>
    <t>RELIANCE LIQUID FUND - CASH PLAN</t>
  </si>
  <si>
    <t>RELIANCE DUAL ADVANTAGE FIXED TENURE FUND VIII - PLAN B</t>
  </si>
  <si>
    <t>RELIANCE FIXED HORIZON FUND - XXIX - SERIES 6</t>
  </si>
  <si>
    <t>RELIANCE FIXED HORIZON FUND - XXIX - SERIES 8</t>
  </si>
  <si>
    <t>RELIANCE SHORT TERM FUND</t>
  </si>
  <si>
    <t>R*SHARES NV20 ETF</t>
  </si>
  <si>
    <t>Table showing State wise /Union Territory wise contribution to AUM of category of schemes as on SEPTEMBER 2015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</si>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</sst>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8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4.57421875" style="0" customWidth="1"/>
    <col min="4" max="4" width="8.140625" style="0" customWidth="1"/>
    <col min="5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18" width="6.57421875" style="0" bestFit="1" customWidth="1"/>
    <col min="19" max="19" width="8.140625" style="0" bestFit="1" customWidth="1"/>
    <col min="20" max="20" width="6.57421875" style="0" customWidth="1"/>
    <col min="21" max="21" width="4.57421875" style="0" customWidth="1"/>
    <col min="22" max="22" width="6.5742187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customWidth="1"/>
    <col min="58" max="59" width="8.140625" style="0" bestFit="1" customWidth="1"/>
    <col min="60" max="60" width="6.57421875" style="0" customWidth="1"/>
    <col min="61" max="61" width="4.57421875" style="0" customWidth="1"/>
    <col min="62" max="62" width="8.140625" style="0" bestFit="1" customWidth="1"/>
    <col min="63" max="63" width="17.00390625" style="24" customWidth="1"/>
  </cols>
  <sheetData>
    <row r="2" ht="15" customHeight="1" thickBot="1">
      <c r="B2" s="1"/>
    </row>
    <row r="3" spans="1:63" ht="15.75" customHeight="1" thickBot="1">
      <c r="A3" s="60" t="s">
        <v>0</v>
      </c>
      <c r="B3" s="62" t="s">
        <v>1</v>
      </c>
      <c r="C3" s="65" t="s">
        <v>308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7"/>
    </row>
    <row r="4" spans="1:63" ht="18.75" thickBot="1">
      <c r="A4" s="61"/>
      <c r="B4" s="63"/>
      <c r="C4" s="68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0"/>
      <c r="W4" s="68" t="s">
        <v>3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  <c r="AQ4" s="68" t="s">
        <v>4</v>
      </c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70"/>
      <c r="BK4" s="80" t="s">
        <v>35</v>
      </c>
    </row>
    <row r="5" spans="1:63" ht="18.75" thickBot="1">
      <c r="A5" s="61"/>
      <c r="B5" s="63"/>
      <c r="C5" s="77" t="s">
        <v>5</v>
      </c>
      <c r="D5" s="78"/>
      <c r="E5" s="78"/>
      <c r="F5" s="78"/>
      <c r="G5" s="78"/>
      <c r="H5" s="78"/>
      <c r="I5" s="78"/>
      <c r="J5" s="78"/>
      <c r="K5" s="78"/>
      <c r="L5" s="79"/>
      <c r="M5" s="77" t="s">
        <v>6</v>
      </c>
      <c r="N5" s="78"/>
      <c r="O5" s="78"/>
      <c r="P5" s="78"/>
      <c r="Q5" s="78"/>
      <c r="R5" s="78"/>
      <c r="S5" s="78"/>
      <c r="T5" s="78"/>
      <c r="U5" s="78"/>
      <c r="V5" s="79"/>
      <c r="W5" s="77" t="s">
        <v>5</v>
      </c>
      <c r="X5" s="78"/>
      <c r="Y5" s="78"/>
      <c r="Z5" s="78"/>
      <c r="AA5" s="78"/>
      <c r="AB5" s="78"/>
      <c r="AC5" s="78"/>
      <c r="AD5" s="78"/>
      <c r="AE5" s="78"/>
      <c r="AF5" s="79"/>
      <c r="AG5" s="77" t="s">
        <v>6</v>
      </c>
      <c r="AH5" s="78"/>
      <c r="AI5" s="78"/>
      <c r="AJ5" s="78"/>
      <c r="AK5" s="78"/>
      <c r="AL5" s="78"/>
      <c r="AM5" s="78"/>
      <c r="AN5" s="78"/>
      <c r="AO5" s="78"/>
      <c r="AP5" s="79"/>
      <c r="AQ5" s="77" t="s">
        <v>5</v>
      </c>
      <c r="AR5" s="78"/>
      <c r="AS5" s="78"/>
      <c r="AT5" s="78"/>
      <c r="AU5" s="78"/>
      <c r="AV5" s="78"/>
      <c r="AW5" s="78"/>
      <c r="AX5" s="78"/>
      <c r="AY5" s="78"/>
      <c r="AZ5" s="79"/>
      <c r="BA5" s="77" t="s">
        <v>6</v>
      </c>
      <c r="BB5" s="78"/>
      <c r="BC5" s="78"/>
      <c r="BD5" s="78"/>
      <c r="BE5" s="78"/>
      <c r="BF5" s="78"/>
      <c r="BG5" s="78"/>
      <c r="BH5" s="78"/>
      <c r="BI5" s="78"/>
      <c r="BJ5" s="79"/>
      <c r="BK5" s="81"/>
    </row>
    <row r="6" spans="1:63" ht="18" customHeight="1">
      <c r="A6" s="61"/>
      <c r="B6" s="63"/>
      <c r="C6" s="71" t="s">
        <v>7</v>
      </c>
      <c r="D6" s="72"/>
      <c r="E6" s="72"/>
      <c r="F6" s="72"/>
      <c r="G6" s="73"/>
      <c r="H6" s="74" t="s">
        <v>8</v>
      </c>
      <c r="I6" s="75"/>
      <c r="J6" s="75"/>
      <c r="K6" s="75"/>
      <c r="L6" s="76"/>
      <c r="M6" s="71" t="s">
        <v>7</v>
      </c>
      <c r="N6" s="72"/>
      <c r="O6" s="72"/>
      <c r="P6" s="72"/>
      <c r="Q6" s="73"/>
      <c r="R6" s="74" t="s">
        <v>8</v>
      </c>
      <c r="S6" s="75"/>
      <c r="T6" s="75"/>
      <c r="U6" s="75"/>
      <c r="V6" s="76"/>
      <c r="W6" s="71" t="s">
        <v>7</v>
      </c>
      <c r="X6" s="72"/>
      <c r="Y6" s="72"/>
      <c r="Z6" s="72"/>
      <c r="AA6" s="73"/>
      <c r="AB6" s="74" t="s">
        <v>8</v>
      </c>
      <c r="AC6" s="75"/>
      <c r="AD6" s="75"/>
      <c r="AE6" s="75"/>
      <c r="AF6" s="76"/>
      <c r="AG6" s="71" t="s">
        <v>7</v>
      </c>
      <c r="AH6" s="72"/>
      <c r="AI6" s="72"/>
      <c r="AJ6" s="72"/>
      <c r="AK6" s="73"/>
      <c r="AL6" s="74" t="s">
        <v>8</v>
      </c>
      <c r="AM6" s="75"/>
      <c r="AN6" s="75"/>
      <c r="AO6" s="75"/>
      <c r="AP6" s="76"/>
      <c r="AQ6" s="71" t="s">
        <v>7</v>
      </c>
      <c r="AR6" s="72"/>
      <c r="AS6" s="72"/>
      <c r="AT6" s="72"/>
      <c r="AU6" s="73"/>
      <c r="AV6" s="74" t="s">
        <v>8</v>
      </c>
      <c r="AW6" s="75"/>
      <c r="AX6" s="75"/>
      <c r="AY6" s="75"/>
      <c r="AZ6" s="76"/>
      <c r="BA6" s="71" t="s">
        <v>7</v>
      </c>
      <c r="BB6" s="72"/>
      <c r="BC6" s="72"/>
      <c r="BD6" s="72"/>
      <c r="BE6" s="73"/>
      <c r="BF6" s="74" t="s">
        <v>8</v>
      </c>
      <c r="BG6" s="75"/>
      <c r="BH6" s="75"/>
      <c r="BI6" s="75"/>
      <c r="BJ6" s="76"/>
      <c r="BK6" s="81"/>
    </row>
    <row r="7" spans="1:63" ht="15.75">
      <c r="A7" s="61"/>
      <c r="B7" s="64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2"/>
    </row>
    <row r="8" spans="1:63" ht="18">
      <c r="A8" s="55" t="s">
        <v>101</v>
      </c>
      <c r="B8" s="53" t="s">
        <v>102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4"/>
    </row>
    <row r="9" spans="1:62" ht="15.75">
      <c r="A9" s="5" t="s">
        <v>9</v>
      </c>
      <c r="B9" s="2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3" s="12" customFormat="1" ht="15">
      <c r="A10" s="5"/>
      <c r="B10" s="8" t="s">
        <v>309</v>
      </c>
      <c r="C10" s="11">
        <v>0</v>
      </c>
      <c r="D10" s="9">
        <v>1008.1051091058664</v>
      </c>
      <c r="E10" s="9">
        <v>0</v>
      </c>
      <c r="F10" s="9">
        <v>0</v>
      </c>
      <c r="G10" s="10">
        <v>22.5954158143666</v>
      </c>
      <c r="H10" s="11">
        <v>129.73966114376384</v>
      </c>
      <c r="I10" s="9">
        <v>6682.254022246731</v>
      </c>
      <c r="J10" s="9">
        <v>2900.3890678902335</v>
      </c>
      <c r="K10" s="9">
        <v>30.3350780826</v>
      </c>
      <c r="L10" s="10">
        <v>367.37881781226463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86.0041443309302</v>
      </c>
      <c r="S10" s="9">
        <v>545.5148986540648</v>
      </c>
      <c r="T10" s="9">
        <v>311.4992917590329</v>
      </c>
      <c r="U10" s="9">
        <v>0</v>
      </c>
      <c r="V10" s="10">
        <v>70.81623423536473</v>
      </c>
      <c r="W10" s="11">
        <v>0</v>
      </c>
      <c r="X10" s="9">
        <v>0.4852194822999</v>
      </c>
      <c r="Y10" s="9">
        <v>0</v>
      </c>
      <c r="Z10" s="9">
        <v>0</v>
      </c>
      <c r="AA10" s="10">
        <v>0</v>
      </c>
      <c r="AB10" s="11">
        <v>0.5562904072660001</v>
      </c>
      <c r="AC10" s="9">
        <v>33.737302944799794</v>
      </c>
      <c r="AD10" s="9">
        <v>0</v>
      </c>
      <c r="AE10" s="9">
        <v>0</v>
      </c>
      <c r="AF10" s="10">
        <v>0.05471803733319999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0.40333267793220007</v>
      </c>
      <c r="AM10" s="9">
        <v>8.3689E-05</v>
      </c>
      <c r="AN10" s="9">
        <v>0</v>
      </c>
      <c r="AO10" s="9">
        <v>0</v>
      </c>
      <c r="AP10" s="10">
        <v>0.1532215014664</v>
      </c>
      <c r="AQ10" s="11">
        <v>0</v>
      </c>
      <c r="AR10" s="9">
        <v>88.84344165349991</v>
      </c>
      <c r="AS10" s="9">
        <v>0</v>
      </c>
      <c r="AT10" s="9">
        <v>0</v>
      </c>
      <c r="AU10" s="10">
        <v>0</v>
      </c>
      <c r="AV10" s="11">
        <v>383.43646936377854</v>
      </c>
      <c r="AW10" s="9">
        <v>5023.682897104524</v>
      </c>
      <c r="AX10" s="9">
        <v>1675.135561894433</v>
      </c>
      <c r="AY10" s="9">
        <v>0</v>
      </c>
      <c r="AZ10" s="10">
        <v>340.79193830217207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94.41596418039569</v>
      </c>
      <c r="BG10" s="9">
        <v>393.0272020613602</v>
      </c>
      <c r="BH10" s="9">
        <v>48.65798487786581</v>
      </c>
      <c r="BI10" s="9">
        <v>0</v>
      </c>
      <c r="BJ10" s="10">
        <v>58.765537011720994</v>
      </c>
      <c r="BK10" s="16">
        <f>SUM(C10:BJ10)</f>
        <v>20296.778906265066</v>
      </c>
    </row>
    <row r="11" spans="1:63" s="12" customFormat="1" ht="15">
      <c r="A11" s="5"/>
      <c r="B11" s="8" t="s">
        <v>310</v>
      </c>
      <c r="C11" s="11">
        <v>0</v>
      </c>
      <c r="D11" s="9">
        <v>0.7293419413333</v>
      </c>
      <c r="E11" s="9">
        <v>0</v>
      </c>
      <c r="F11" s="9">
        <v>0</v>
      </c>
      <c r="G11" s="10">
        <v>0</v>
      </c>
      <c r="H11" s="11">
        <v>35.51156132939819</v>
      </c>
      <c r="I11" s="9">
        <v>1059.1316279824662</v>
      </c>
      <c r="J11" s="9">
        <v>308.41081810133295</v>
      </c>
      <c r="K11" s="9">
        <v>0</v>
      </c>
      <c r="L11" s="10">
        <v>34.086601486399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17.291652868331802</v>
      </c>
      <c r="S11" s="9">
        <v>153.5938627048327</v>
      </c>
      <c r="T11" s="9">
        <v>40.06094844293311</v>
      </c>
      <c r="U11" s="9">
        <v>0</v>
      </c>
      <c r="V11" s="10">
        <v>2.5872814638324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0.0440320686331</v>
      </c>
      <c r="AC11" s="9">
        <v>3.0329971141999</v>
      </c>
      <c r="AD11" s="9">
        <v>0</v>
      </c>
      <c r="AE11" s="9">
        <v>0</v>
      </c>
      <c r="AF11" s="10">
        <v>0.2372116280664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0.009646956799899999</v>
      </c>
      <c r="AM11" s="9">
        <v>0</v>
      </c>
      <c r="AN11" s="9">
        <v>0</v>
      </c>
      <c r="AO11" s="9">
        <v>0</v>
      </c>
      <c r="AP11" s="10">
        <v>0.0004524336</v>
      </c>
      <c r="AQ11" s="11">
        <v>0</v>
      </c>
      <c r="AR11" s="9">
        <v>1.1852371382665998</v>
      </c>
      <c r="AS11" s="9">
        <v>0</v>
      </c>
      <c r="AT11" s="9">
        <v>0</v>
      </c>
      <c r="AU11" s="10">
        <v>0</v>
      </c>
      <c r="AV11" s="11">
        <v>313.9087509050191</v>
      </c>
      <c r="AW11" s="9">
        <v>602.8113494830181</v>
      </c>
      <c r="AX11" s="9">
        <v>7.8566250012331</v>
      </c>
      <c r="AY11" s="9">
        <v>0</v>
      </c>
      <c r="AZ11" s="10">
        <v>223.61221915122704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256.4111047507431</v>
      </c>
      <c r="BG11" s="9">
        <v>179.3478819107253</v>
      </c>
      <c r="BH11" s="9">
        <v>66.444537049266</v>
      </c>
      <c r="BI11" s="9">
        <v>0</v>
      </c>
      <c r="BJ11" s="10">
        <v>152.06204207552264</v>
      </c>
      <c r="BK11" s="16">
        <f>SUM(C11:BJ11)</f>
        <v>3458.36778398718</v>
      </c>
    </row>
    <row r="12" spans="1:63" s="12" customFormat="1" ht="15">
      <c r="A12" s="5"/>
      <c r="B12" s="8" t="s">
        <v>104</v>
      </c>
      <c r="C12" s="11">
        <v>0</v>
      </c>
      <c r="D12" s="9">
        <v>526.8257409622332</v>
      </c>
      <c r="E12" s="9">
        <v>0</v>
      </c>
      <c r="F12" s="9">
        <v>0</v>
      </c>
      <c r="G12" s="10">
        <v>5.6174469409666</v>
      </c>
      <c r="H12" s="11">
        <v>120.25642735129878</v>
      </c>
      <c r="I12" s="9">
        <v>2076.135818897433</v>
      </c>
      <c r="J12" s="9">
        <v>597.0440815699666</v>
      </c>
      <c r="K12" s="9">
        <v>74.2959852122333</v>
      </c>
      <c r="L12" s="10">
        <v>62.070272050865796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9.0201910169322</v>
      </c>
      <c r="S12" s="9">
        <v>126.06984273433301</v>
      </c>
      <c r="T12" s="9">
        <v>52.36453625789991</v>
      </c>
      <c r="U12" s="9">
        <v>0</v>
      </c>
      <c r="V12" s="10">
        <v>3.8798341726656997</v>
      </c>
      <c r="W12" s="11">
        <v>0</v>
      </c>
      <c r="X12" s="9">
        <v>19.491317319100002</v>
      </c>
      <c r="Y12" s="9">
        <v>0</v>
      </c>
      <c r="Z12" s="9">
        <v>0</v>
      </c>
      <c r="AA12" s="10">
        <v>0</v>
      </c>
      <c r="AB12" s="11">
        <v>0.32665269333310004</v>
      </c>
      <c r="AC12" s="9">
        <v>0.3387058877666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0.0343044838998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11.1462768342666</v>
      </c>
      <c r="AS12" s="9">
        <v>0</v>
      </c>
      <c r="AT12" s="9">
        <v>0</v>
      </c>
      <c r="AU12" s="10">
        <v>0</v>
      </c>
      <c r="AV12" s="11">
        <v>99.4770562939184</v>
      </c>
      <c r="AW12" s="9">
        <v>1080.7206290572822</v>
      </c>
      <c r="AX12" s="9">
        <v>152.5196193074666</v>
      </c>
      <c r="AY12" s="9">
        <v>0</v>
      </c>
      <c r="AZ12" s="10">
        <v>36.770129832692604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26.6226502168554</v>
      </c>
      <c r="BG12" s="9">
        <v>87.3952312296325</v>
      </c>
      <c r="BH12" s="9">
        <v>9.1048634446999</v>
      </c>
      <c r="BI12" s="9">
        <v>0</v>
      </c>
      <c r="BJ12" s="10">
        <v>6.52204079363</v>
      </c>
      <c r="BK12" s="16">
        <f>SUM(C12:BJ12)</f>
        <v>5184.049654561371</v>
      </c>
    </row>
    <row r="13" spans="1:63" s="20" customFormat="1" ht="15">
      <c r="A13" s="5"/>
      <c r="B13" s="14" t="s">
        <v>11</v>
      </c>
      <c r="C13" s="19">
        <f>SUM(C10:C12)</f>
        <v>0</v>
      </c>
      <c r="D13" s="17">
        <f aca="true" t="shared" si="0" ref="D13:BK13">SUM(D10:D12)</f>
        <v>1535.6601920094329</v>
      </c>
      <c r="E13" s="17">
        <f t="shared" si="0"/>
        <v>0</v>
      </c>
      <c r="F13" s="17">
        <f t="shared" si="0"/>
        <v>0</v>
      </c>
      <c r="G13" s="18">
        <f t="shared" si="0"/>
        <v>28.212862755333198</v>
      </c>
      <c r="H13" s="19">
        <f t="shared" si="0"/>
        <v>285.5076498244608</v>
      </c>
      <c r="I13" s="17">
        <f t="shared" si="0"/>
        <v>9817.52146912663</v>
      </c>
      <c r="J13" s="17">
        <f t="shared" si="0"/>
        <v>3805.843967561533</v>
      </c>
      <c r="K13" s="17">
        <f t="shared" si="0"/>
        <v>104.6310632948333</v>
      </c>
      <c r="L13" s="18">
        <f t="shared" si="0"/>
        <v>463.53569134952943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112.31598821619421</v>
      </c>
      <c r="S13" s="17">
        <f t="shared" si="0"/>
        <v>825.1786040932304</v>
      </c>
      <c r="T13" s="17">
        <f t="shared" si="0"/>
        <v>403.9247764598659</v>
      </c>
      <c r="U13" s="17">
        <f t="shared" si="0"/>
        <v>0</v>
      </c>
      <c r="V13" s="18">
        <f t="shared" si="0"/>
        <v>77.28334987186282</v>
      </c>
      <c r="W13" s="19">
        <f t="shared" si="0"/>
        <v>0</v>
      </c>
      <c r="X13" s="17">
        <f t="shared" si="0"/>
        <v>19.976536801399902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0.9269751692322001</v>
      </c>
      <c r="AC13" s="17">
        <f t="shared" si="0"/>
        <v>37.109005946766295</v>
      </c>
      <c r="AD13" s="17">
        <f t="shared" si="0"/>
        <v>0</v>
      </c>
      <c r="AE13" s="17">
        <f t="shared" si="0"/>
        <v>0</v>
      </c>
      <c r="AF13" s="18">
        <f t="shared" si="0"/>
        <v>0.29192966539959997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0.4472841186319001</v>
      </c>
      <c r="AM13" s="17">
        <f t="shared" si="0"/>
        <v>8.3689E-05</v>
      </c>
      <c r="AN13" s="17">
        <f t="shared" si="0"/>
        <v>0</v>
      </c>
      <c r="AO13" s="17">
        <f t="shared" si="0"/>
        <v>0</v>
      </c>
      <c r="AP13" s="18">
        <f t="shared" si="0"/>
        <v>0.1536739350664</v>
      </c>
      <c r="AQ13" s="19">
        <f t="shared" si="0"/>
        <v>0</v>
      </c>
      <c r="AR13" s="17">
        <f t="shared" si="0"/>
        <v>101.17495562603311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796.8222765627161</v>
      </c>
      <c r="AW13" s="17">
        <f t="shared" si="0"/>
        <v>6707.214875644825</v>
      </c>
      <c r="AX13" s="17">
        <f t="shared" si="0"/>
        <v>1835.511806203133</v>
      </c>
      <c r="AY13" s="17">
        <f t="shared" si="0"/>
        <v>0</v>
      </c>
      <c r="AZ13" s="18">
        <f t="shared" si="0"/>
        <v>601.1742872860917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377.4497191479942</v>
      </c>
      <c r="BG13" s="17">
        <f t="shared" si="0"/>
        <v>659.770315201718</v>
      </c>
      <c r="BH13" s="17">
        <f t="shared" si="0"/>
        <v>124.20738537183172</v>
      </c>
      <c r="BI13" s="17">
        <f t="shared" si="0"/>
        <v>0</v>
      </c>
      <c r="BJ13" s="18">
        <f t="shared" si="0"/>
        <v>217.34961988087363</v>
      </c>
      <c r="BK13" s="31">
        <f t="shared" si="0"/>
        <v>28939.196344813616</v>
      </c>
    </row>
    <row r="14" spans="3:63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20" customFormat="1" ht="15">
      <c r="A15" s="5" t="s">
        <v>12</v>
      </c>
      <c r="B15" s="26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</row>
    <row r="16" spans="1:63" s="12" customFormat="1" ht="15">
      <c r="A16" s="5"/>
      <c r="B16" s="8" t="s">
        <v>32</v>
      </c>
      <c r="C16" s="11">
        <v>0</v>
      </c>
      <c r="D16" s="9">
        <v>31.230492152566597</v>
      </c>
      <c r="E16" s="9">
        <v>0</v>
      </c>
      <c r="F16" s="9">
        <v>0</v>
      </c>
      <c r="G16" s="10">
        <v>0</v>
      </c>
      <c r="H16" s="11">
        <v>45.70432220226569</v>
      </c>
      <c r="I16" s="9">
        <v>257.900813089766</v>
      </c>
      <c r="J16" s="9">
        <v>86.91033165856659</v>
      </c>
      <c r="K16" s="9">
        <v>0</v>
      </c>
      <c r="L16" s="10">
        <v>25.148357265365803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2.9949363974990004</v>
      </c>
      <c r="S16" s="9">
        <v>9.3164102231332</v>
      </c>
      <c r="T16" s="9">
        <v>2.5102053719332</v>
      </c>
      <c r="U16" s="9">
        <v>0</v>
      </c>
      <c r="V16" s="10">
        <v>1.6694264664325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0.000508131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80.67285656012477</v>
      </c>
      <c r="AW16" s="9">
        <v>343.94066987618714</v>
      </c>
      <c r="AX16" s="9">
        <v>8.5334983975666</v>
      </c>
      <c r="AY16" s="9">
        <v>0</v>
      </c>
      <c r="AZ16" s="10">
        <v>159.84209380809398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9.051471651692697</v>
      </c>
      <c r="BG16" s="9">
        <v>32.2152681845322</v>
      </c>
      <c r="BH16" s="9">
        <v>4.3873117589999</v>
      </c>
      <c r="BI16" s="9">
        <v>0</v>
      </c>
      <c r="BJ16" s="10">
        <v>9.7017956852617</v>
      </c>
      <c r="BK16" s="16">
        <f>SUM(C16:BJ16)</f>
        <v>1111.7307688809879</v>
      </c>
    </row>
    <row r="17" spans="1:63" s="20" customFormat="1" ht="15">
      <c r="A17" s="5"/>
      <c r="B17" s="14" t="s">
        <v>14</v>
      </c>
      <c r="C17" s="19">
        <f>SUM(C16)</f>
        <v>0</v>
      </c>
      <c r="D17" s="17">
        <f>SUM(D16)</f>
        <v>31.230492152566597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45.70432220226569</v>
      </c>
      <c r="I17" s="17">
        <f t="shared" si="1"/>
        <v>257.900813089766</v>
      </c>
      <c r="J17" s="17">
        <f t="shared" si="1"/>
        <v>86.91033165856659</v>
      </c>
      <c r="K17" s="17">
        <f t="shared" si="1"/>
        <v>0</v>
      </c>
      <c r="L17" s="18">
        <f t="shared" si="1"/>
        <v>25.148357265365803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2.9949363974990004</v>
      </c>
      <c r="S17" s="17">
        <f t="shared" si="1"/>
        <v>9.3164102231332</v>
      </c>
      <c r="T17" s="17">
        <f t="shared" si="1"/>
        <v>2.5102053719332</v>
      </c>
      <c r="U17" s="17">
        <f t="shared" si="1"/>
        <v>0</v>
      </c>
      <c r="V17" s="18">
        <f t="shared" si="1"/>
        <v>1.6694264664325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0.000508131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80.67285656012477</v>
      </c>
      <c r="AW17" s="17">
        <f t="shared" si="1"/>
        <v>343.94066987618714</v>
      </c>
      <c r="AX17" s="17">
        <f t="shared" si="1"/>
        <v>8.5334983975666</v>
      </c>
      <c r="AY17" s="17">
        <f t="shared" si="1"/>
        <v>0</v>
      </c>
      <c r="AZ17" s="18">
        <f t="shared" si="1"/>
        <v>159.84209380809398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9.051471651692697</v>
      </c>
      <c r="BG17" s="17">
        <f t="shared" si="1"/>
        <v>32.2152681845322</v>
      </c>
      <c r="BH17" s="17">
        <f t="shared" si="1"/>
        <v>4.3873117589999</v>
      </c>
      <c r="BI17" s="17">
        <f t="shared" si="1"/>
        <v>0</v>
      </c>
      <c r="BJ17" s="18">
        <f t="shared" si="1"/>
        <v>9.7017956852617</v>
      </c>
      <c r="BK17" s="18">
        <f t="shared" si="1"/>
        <v>1111.7307688809879</v>
      </c>
    </row>
    <row r="18" spans="3:63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</row>
    <row r="19" spans="1:63" s="12" customFormat="1" ht="15">
      <c r="A19" s="5" t="s">
        <v>15</v>
      </c>
      <c r="B19" s="26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6"/>
    </row>
    <row r="20" spans="1:63" s="12" customFormat="1" ht="15">
      <c r="A20" s="5"/>
      <c r="B20" s="8" t="s">
        <v>105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0.07088300666649999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0.0051222487332</v>
      </c>
      <c r="AW20" s="9">
        <v>2.5036433195719034</v>
      </c>
      <c r="AX20" s="9">
        <v>0</v>
      </c>
      <c r="AY20" s="9">
        <v>0</v>
      </c>
      <c r="AZ20" s="10">
        <v>6.8213857769647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0.09816268583320001</v>
      </c>
      <c r="BG20" s="9">
        <v>4.219171751133199</v>
      </c>
      <c r="BH20" s="9">
        <v>0</v>
      </c>
      <c r="BI20" s="9">
        <v>0</v>
      </c>
      <c r="BJ20" s="10">
        <v>1.5059348533997</v>
      </c>
      <c r="BK20" s="16">
        <f aca="true" t="shared" si="2" ref="BK20:BK100">SUM(C20:BJ20)</f>
        <v>15.224303642302402</v>
      </c>
    </row>
    <row r="21" spans="1:63" s="12" customFormat="1" ht="15">
      <c r="A21" s="5"/>
      <c r="B21" s="8" t="s">
        <v>106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0.0018203425</v>
      </c>
      <c r="I21" s="9">
        <v>0</v>
      </c>
      <c r="J21" s="9">
        <v>0</v>
      </c>
      <c r="K21" s="9">
        <v>0</v>
      </c>
      <c r="L21" s="10">
        <v>0.2117147662333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0.0024749552666</v>
      </c>
      <c r="S21" s="9">
        <v>0.11744567513330001</v>
      </c>
      <c r="T21" s="9">
        <v>0</v>
      </c>
      <c r="U21" s="9">
        <v>0</v>
      </c>
      <c r="V21" s="10">
        <v>0.005907283033300001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0.08289136806649999</v>
      </c>
      <c r="AW21" s="9">
        <v>10.104219322026275</v>
      </c>
      <c r="AX21" s="9">
        <v>0.3640685</v>
      </c>
      <c r="AY21" s="9">
        <v>0</v>
      </c>
      <c r="AZ21" s="10">
        <v>14.072863516964997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0.10999088279959998</v>
      </c>
      <c r="BG21" s="9">
        <v>7.369498317333202</v>
      </c>
      <c r="BH21" s="9">
        <v>0</v>
      </c>
      <c r="BI21" s="9">
        <v>0</v>
      </c>
      <c r="BJ21" s="10">
        <v>4.644460356764999</v>
      </c>
      <c r="BK21" s="16">
        <f t="shared" si="2"/>
        <v>37.087355286122076</v>
      </c>
    </row>
    <row r="22" spans="1:63" s="12" customFormat="1" ht="15">
      <c r="A22" s="5"/>
      <c r="B22" s="8" t="s">
        <v>107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0.1338824733998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0.0033571760000000003</v>
      </c>
      <c r="S22" s="9">
        <v>0</v>
      </c>
      <c r="T22" s="9">
        <v>0</v>
      </c>
      <c r="U22" s="9">
        <v>0</v>
      </c>
      <c r="V22" s="10">
        <v>0.0486596232664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1.6994618485662</v>
      </c>
      <c r="AW22" s="9">
        <v>5.422720782628688</v>
      </c>
      <c r="AX22" s="9">
        <v>0</v>
      </c>
      <c r="AY22" s="9">
        <v>0</v>
      </c>
      <c r="AZ22" s="10">
        <v>52.380117290497196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0.0143601726</v>
      </c>
      <c r="BG22" s="9">
        <v>0.32731116666660004</v>
      </c>
      <c r="BH22" s="9">
        <v>0</v>
      </c>
      <c r="BI22" s="9">
        <v>0</v>
      </c>
      <c r="BJ22" s="10">
        <v>6.7491180884993</v>
      </c>
      <c r="BK22" s="16">
        <f t="shared" si="2"/>
        <v>66.77898862212417</v>
      </c>
    </row>
    <row r="23" spans="1:63" s="12" customFormat="1" ht="15">
      <c r="A23" s="5"/>
      <c r="B23" s="8" t="s">
        <v>108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0.05015193200000001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0.08164268000000001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1.166324</v>
      </c>
      <c r="AW23" s="9">
        <v>59.482524000343815</v>
      </c>
      <c r="AX23" s="9">
        <v>0</v>
      </c>
      <c r="AY23" s="9">
        <v>0</v>
      </c>
      <c r="AZ23" s="10">
        <v>39.3666390558663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</v>
      </c>
      <c r="BG23" s="9">
        <v>58.316199999999995</v>
      </c>
      <c r="BH23" s="9">
        <v>0</v>
      </c>
      <c r="BI23" s="9">
        <v>0</v>
      </c>
      <c r="BJ23" s="10">
        <v>0.060065686</v>
      </c>
      <c r="BK23" s="16">
        <f aca="true" t="shared" si="3" ref="BK23:BK28">SUM(C23:BJ23)</f>
        <v>158.52354735421014</v>
      </c>
    </row>
    <row r="24" spans="1:63" s="12" customFormat="1" ht="15">
      <c r="A24" s="5"/>
      <c r="B24" s="8" t="s">
        <v>109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2.0210235144664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0.0006354331666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</v>
      </c>
      <c r="AW24" s="9">
        <v>12.90465582849779</v>
      </c>
      <c r="AX24" s="9">
        <v>0</v>
      </c>
      <c r="AY24" s="9">
        <v>0</v>
      </c>
      <c r="AZ24" s="10">
        <v>4.830851559665799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6.3702174958332005</v>
      </c>
      <c r="BH24" s="9">
        <v>0</v>
      </c>
      <c r="BI24" s="9">
        <v>0</v>
      </c>
      <c r="BJ24" s="10">
        <v>0.2053399735664</v>
      </c>
      <c r="BK24" s="16">
        <f t="shared" si="3"/>
        <v>26.332723805196192</v>
      </c>
    </row>
    <row r="25" spans="1:63" s="12" customFormat="1" ht="15">
      <c r="A25" s="5"/>
      <c r="B25" s="8" t="s">
        <v>231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0.00063713</v>
      </c>
      <c r="I25" s="9">
        <v>0</v>
      </c>
      <c r="J25" s="9">
        <v>0</v>
      </c>
      <c r="K25" s="9">
        <v>0</v>
      </c>
      <c r="L25" s="10">
        <v>0.2595903129333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0.00063713</v>
      </c>
      <c r="S25" s="9">
        <v>0</v>
      </c>
      <c r="T25" s="9">
        <v>0</v>
      </c>
      <c r="U25" s="9">
        <v>0</v>
      </c>
      <c r="V25" s="10">
        <v>0.001656538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0.0561230239996</v>
      </c>
      <c r="AW25" s="9">
        <v>6.129190601724373</v>
      </c>
      <c r="AX25" s="9">
        <v>0</v>
      </c>
      <c r="AY25" s="9">
        <v>0</v>
      </c>
      <c r="AZ25" s="10">
        <v>35.877780742698896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0.020184046633199997</v>
      </c>
      <c r="BG25" s="9">
        <v>0.254852</v>
      </c>
      <c r="BH25" s="9">
        <v>0</v>
      </c>
      <c r="BI25" s="9">
        <v>0</v>
      </c>
      <c r="BJ25" s="10">
        <v>2.6146808151665</v>
      </c>
      <c r="BK25" s="16">
        <f t="shared" si="3"/>
        <v>45.215332341155865</v>
      </c>
    </row>
    <row r="26" spans="1:63" s="12" customFormat="1" ht="15">
      <c r="A26" s="5"/>
      <c r="B26" s="8" t="s">
        <v>110</v>
      </c>
      <c r="C26" s="11">
        <v>0</v>
      </c>
      <c r="D26" s="9">
        <v>5.4648</v>
      </c>
      <c r="E26" s="9">
        <v>0</v>
      </c>
      <c r="F26" s="9">
        <v>0</v>
      </c>
      <c r="G26" s="10">
        <v>0</v>
      </c>
      <c r="H26" s="11">
        <v>0.0006307393333</v>
      </c>
      <c r="I26" s="9">
        <v>0</v>
      </c>
      <c r="J26" s="9">
        <v>0</v>
      </c>
      <c r="K26" s="9">
        <v>0</v>
      </c>
      <c r="L26" s="10">
        <v>0.7283753707997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0.0006307393333</v>
      </c>
      <c r="S26" s="9">
        <v>0</v>
      </c>
      <c r="T26" s="9">
        <v>0</v>
      </c>
      <c r="U26" s="9">
        <v>0</v>
      </c>
      <c r="V26" s="10">
        <v>0.0031536966666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0.0205616199998</v>
      </c>
      <c r="AW26" s="9">
        <v>1.576848333063478</v>
      </c>
      <c r="AX26" s="9">
        <v>0</v>
      </c>
      <c r="AY26" s="9">
        <v>0</v>
      </c>
      <c r="AZ26" s="10">
        <v>11.803800316531401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0.0162162455665</v>
      </c>
      <c r="BG26" s="9">
        <v>4.730545</v>
      </c>
      <c r="BH26" s="9">
        <v>0</v>
      </c>
      <c r="BI26" s="9">
        <v>0</v>
      </c>
      <c r="BJ26" s="10">
        <v>1.0406168712659998</v>
      </c>
      <c r="BK26" s="16">
        <f t="shared" si="3"/>
        <v>25.386178932560078</v>
      </c>
    </row>
    <row r="27" spans="1:63" s="12" customFormat="1" ht="15">
      <c r="A27" s="5"/>
      <c r="B27" s="8" t="s">
        <v>232</v>
      </c>
      <c r="C27" s="11">
        <v>0</v>
      </c>
      <c r="D27" s="9">
        <v>6.80341875</v>
      </c>
      <c r="E27" s="9">
        <v>0</v>
      </c>
      <c r="F27" s="9">
        <v>0</v>
      </c>
      <c r="G27" s="10">
        <v>0</v>
      </c>
      <c r="H27" s="11">
        <v>0.01903131</v>
      </c>
      <c r="I27" s="9">
        <v>6.978147</v>
      </c>
      <c r="J27" s="9">
        <v>0</v>
      </c>
      <c r="K27" s="9">
        <v>0</v>
      </c>
      <c r="L27" s="10">
        <v>0.09777295709999999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</v>
      </c>
      <c r="S27" s="9">
        <v>0</v>
      </c>
      <c r="T27" s="9">
        <v>0</v>
      </c>
      <c r="U27" s="9">
        <v>0</v>
      </c>
      <c r="V27" s="10">
        <v>0.0035525112000000005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0.0183715582</v>
      </c>
      <c r="AW27" s="9">
        <v>14.907859499497992</v>
      </c>
      <c r="AX27" s="9">
        <v>0</v>
      </c>
      <c r="AY27" s="9">
        <v>0</v>
      </c>
      <c r="AZ27" s="10">
        <v>1.0687801853333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0.007432316999999999</v>
      </c>
      <c r="BG27" s="9">
        <v>1.2687413126</v>
      </c>
      <c r="BH27" s="9">
        <v>0</v>
      </c>
      <c r="BI27" s="9">
        <v>0</v>
      </c>
      <c r="BJ27" s="10">
        <v>0.1376471216</v>
      </c>
      <c r="BK27" s="16">
        <f t="shared" si="3"/>
        <v>31.31075452253129</v>
      </c>
    </row>
    <row r="28" spans="1:63" s="12" customFormat="1" ht="15">
      <c r="A28" s="5"/>
      <c r="B28" s="8" t="s">
        <v>111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</v>
      </c>
      <c r="I28" s="9">
        <v>6.264365</v>
      </c>
      <c r="J28" s="9">
        <v>0</v>
      </c>
      <c r="K28" s="9">
        <v>0</v>
      </c>
      <c r="L28" s="10">
        <v>30.3248153215999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0.0006264365</v>
      </c>
      <c r="S28" s="9">
        <v>6.3367810594</v>
      </c>
      <c r="T28" s="9">
        <v>0</v>
      </c>
      <c r="U28" s="9">
        <v>0</v>
      </c>
      <c r="V28" s="10">
        <v>0.1994173712999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1.8123354407325996</v>
      </c>
      <c r="AW28" s="9">
        <v>38.23150363213836</v>
      </c>
      <c r="AX28" s="9">
        <v>0</v>
      </c>
      <c r="AY28" s="9">
        <v>0</v>
      </c>
      <c r="AZ28" s="10">
        <v>98.62961574992707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0.12201916079959998</v>
      </c>
      <c r="BG28" s="9">
        <v>1.5497126972331998</v>
      </c>
      <c r="BH28" s="9">
        <v>0</v>
      </c>
      <c r="BI28" s="9">
        <v>0</v>
      </c>
      <c r="BJ28" s="10">
        <v>7.998263046130801</v>
      </c>
      <c r="BK28" s="16">
        <f t="shared" si="3"/>
        <v>191.46945491576142</v>
      </c>
    </row>
    <row r="29" spans="1:63" s="12" customFormat="1" ht="15">
      <c r="A29" s="5"/>
      <c r="B29" s="8" t="s">
        <v>112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0.0061110800000000005</v>
      </c>
      <c r="I29" s="9">
        <v>30.5554</v>
      </c>
      <c r="J29" s="9">
        <v>0</v>
      </c>
      <c r="K29" s="9">
        <v>0</v>
      </c>
      <c r="L29" s="10">
        <v>8.249958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</v>
      </c>
      <c r="S29" s="9">
        <v>0</v>
      </c>
      <c r="T29" s="9">
        <v>0</v>
      </c>
      <c r="U29" s="9">
        <v>0</v>
      </c>
      <c r="V29" s="10">
        <v>0.0118554952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</v>
      </c>
      <c r="AW29" s="9">
        <v>38.69473433209418</v>
      </c>
      <c r="AX29" s="9">
        <v>0</v>
      </c>
      <c r="AY29" s="9">
        <v>0</v>
      </c>
      <c r="AZ29" s="10">
        <v>16.3929390486327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</v>
      </c>
      <c r="BG29" s="9">
        <v>30.5134666666666</v>
      </c>
      <c r="BH29" s="9">
        <v>0</v>
      </c>
      <c r="BI29" s="9">
        <v>0</v>
      </c>
      <c r="BJ29" s="10">
        <v>0.06957070399990001</v>
      </c>
      <c r="BK29" s="16">
        <f t="shared" si="2"/>
        <v>124.49403532659338</v>
      </c>
    </row>
    <row r="30" spans="1:63" s="12" customFormat="1" ht="15">
      <c r="A30" s="5"/>
      <c r="B30" s="8" t="s">
        <v>113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0.059294919833200004</v>
      </c>
      <c r="I30" s="9">
        <v>18.338635</v>
      </c>
      <c r="J30" s="9">
        <v>0</v>
      </c>
      <c r="K30" s="9">
        <v>0</v>
      </c>
      <c r="L30" s="10">
        <v>6.2020040994332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0.0221696993332</v>
      </c>
      <c r="S30" s="9">
        <v>0.0611287833333</v>
      </c>
      <c r="T30" s="9">
        <v>0</v>
      </c>
      <c r="U30" s="9">
        <v>0</v>
      </c>
      <c r="V30" s="10">
        <v>0.1901105161665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1.0273585206651998</v>
      </c>
      <c r="AW30" s="9">
        <v>6.277324155469588</v>
      </c>
      <c r="AX30" s="9">
        <v>0</v>
      </c>
      <c r="AY30" s="9">
        <v>0</v>
      </c>
      <c r="AZ30" s="10">
        <v>37.649757238564305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0.1148590169996</v>
      </c>
      <c r="BG30" s="9">
        <v>0.0900124665666</v>
      </c>
      <c r="BH30" s="9">
        <v>0</v>
      </c>
      <c r="BI30" s="9">
        <v>0</v>
      </c>
      <c r="BJ30" s="10">
        <v>3.2174240848324</v>
      </c>
      <c r="BK30" s="16">
        <f t="shared" si="2"/>
        <v>73.25007850119711</v>
      </c>
    </row>
    <row r="31" spans="1:63" s="12" customFormat="1" ht="15">
      <c r="A31" s="5"/>
      <c r="B31" s="8" t="s">
        <v>114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0.0539504501666</v>
      </c>
      <c r="I31" s="9">
        <v>14.548436</v>
      </c>
      <c r="J31" s="9">
        <v>0</v>
      </c>
      <c r="K31" s="9">
        <v>0</v>
      </c>
      <c r="L31" s="10">
        <v>0.3138841519332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6.1842976696666</v>
      </c>
      <c r="T31" s="9">
        <v>0</v>
      </c>
      <c r="U31" s="9">
        <v>0</v>
      </c>
      <c r="V31" s="10">
        <v>0.07553063023329998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5.5680331099983995</v>
      </c>
      <c r="AW31" s="9">
        <v>7.2413780002818005</v>
      </c>
      <c r="AX31" s="9">
        <v>0</v>
      </c>
      <c r="AY31" s="9">
        <v>0</v>
      </c>
      <c r="AZ31" s="10">
        <v>21.185614975532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0.2653965036996</v>
      </c>
      <c r="BG31" s="9">
        <v>7.8448261666666</v>
      </c>
      <c r="BH31" s="9">
        <v>0</v>
      </c>
      <c r="BI31" s="9">
        <v>0</v>
      </c>
      <c r="BJ31" s="10">
        <v>1.3240888321996998</v>
      </c>
      <c r="BK31" s="16">
        <f t="shared" si="2"/>
        <v>64.6054364903778</v>
      </c>
    </row>
    <row r="32" spans="1:63" s="12" customFormat="1" ht="15">
      <c r="A32" s="5"/>
      <c r="B32" s="8" t="s">
        <v>233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1.4337115054661003</v>
      </c>
      <c r="I32" s="9">
        <v>7.5112178133331</v>
      </c>
      <c r="J32" s="9">
        <v>0</v>
      </c>
      <c r="K32" s="9">
        <v>0</v>
      </c>
      <c r="L32" s="10">
        <v>1.889304315633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0.6348889581661</v>
      </c>
      <c r="S32" s="9">
        <v>12.909905616666501</v>
      </c>
      <c r="T32" s="9">
        <v>0.12353976666659999</v>
      </c>
      <c r="U32" s="9">
        <v>0</v>
      </c>
      <c r="V32" s="10">
        <v>3.5992468926993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37.6017178616264</v>
      </c>
      <c r="AW32" s="9">
        <v>69.94062814990181</v>
      </c>
      <c r="AX32" s="9">
        <v>0</v>
      </c>
      <c r="AY32" s="9">
        <v>0</v>
      </c>
      <c r="AZ32" s="10">
        <v>44.80318556019489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7.757496392928401</v>
      </c>
      <c r="BG32" s="9">
        <v>5.4682580058663</v>
      </c>
      <c r="BH32" s="9">
        <v>0</v>
      </c>
      <c r="BI32" s="9">
        <v>0</v>
      </c>
      <c r="BJ32" s="10">
        <v>8.7125837187635</v>
      </c>
      <c r="BK32" s="16">
        <f t="shared" si="2"/>
        <v>202.38568455791201</v>
      </c>
    </row>
    <row r="33" spans="1:63" s="12" customFormat="1" ht="15">
      <c r="A33" s="5"/>
      <c r="B33" s="8" t="s">
        <v>199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1.3523325278329998</v>
      </c>
      <c r="I33" s="9">
        <v>20.789764965433104</v>
      </c>
      <c r="J33" s="9">
        <v>0</v>
      </c>
      <c r="K33" s="9">
        <v>0</v>
      </c>
      <c r="L33" s="10">
        <v>7.8750497878662005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1.1298708012999</v>
      </c>
      <c r="S33" s="9">
        <v>0.6104288333333</v>
      </c>
      <c r="T33" s="9">
        <v>0</v>
      </c>
      <c r="U33" s="9">
        <v>0</v>
      </c>
      <c r="V33" s="10">
        <v>3.1578935867997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0.015845335999999998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0.04875488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12.246096890666598</v>
      </c>
      <c r="AW33" s="9">
        <v>60.07472841538386</v>
      </c>
      <c r="AX33" s="9">
        <v>0</v>
      </c>
      <c r="AY33" s="9">
        <v>0</v>
      </c>
      <c r="AZ33" s="10">
        <v>49.7737573149992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2.6614880624999</v>
      </c>
      <c r="BG33" s="9">
        <v>52.182557617366506</v>
      </c>
      <c r="BH33" s="9">
        <v>0</v>
      </c>
      <c r="BI33" s="9">
        <v>0</v>
      </c>
      <c r="BJ33" s="10">
        <v>15.4444391949997</v>
      </c>
      <c r="BK33" s="16">
        <f t="shared" si="2"/>
        <v>227.36300821448097</v>
      </c>
    </row>
    <row r="34" spans="1:63" s="12" customFormat="1" ht="15">
      <c r="A34" s="5"/>
      <c r="B34" s="8" t="s">
        <v>200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0.6628179985666</v>
      </c>
      <c r="I34" s="9">
        <v>65.1271462241333</v>
      </c>
      <c r="J34" s="9">
        <v>0</v>
      </c>
      <c r="K34" s="9">
        <v>0</v>
      </c>
      <c r="L34" s="10">
        <v>6.4653962734666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2.9983179189999998</v>
      </c>
      <c r="S34" s="9">
        <v>14.274649315866602</v>
      </c>
      <c r="T34" s="9">
        <v>0</v>
      </c>
      <c r="U34" s="9">
        <v>0</v>
      </c>
      <c r="V34" s="10">
        <v>1.7342922990666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0.0488051733333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11.5667257470975</v>
      </c>
      <c r="AW34" s="9">
        <v>35.93034814596712</v>
      </c>
      <c r="AX34" s="9">
        <v>0</v>
      </c>
      <c r="AY34" s="9">
        <v>0</v>
      </c>
      <c r="AZ34" s="10">
        <v>32.3431559934977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1.5660881663994002</v>
      </c>
      <c r="BG34" s="9">
        <v>20.1200694098665</v>
      </c>
      <c r="BH34" s="9">
        <v>0</v>
      </c>
      <c r="BI34" s="9">
        <v>0</v>
      </c>
      <c r="BJ34" s="10">
        <v>33.7879519502327</v>
      </c>
      <c r="BK34" s="16">
        <f t="shared" si="2"/>
        <v>226.62576461649388</v>
      </c>
    </row>
    <row r="35" spans="1:63" s="12" customFormat="1" ht="15">
      <c r="A35" s="5"/>
      <c r="B35" s="8" t="s">
        <v>201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0.23907664666649997</v>
      </c>
      <c r="I35" s="9">
        <v>12.1051466666666</v>
      </c>
      <c r="J35" s="9">
        <v>0</v>
      </c>
      <c r="K35" s="9">
        <v>0</v>
      </c>
      <c r="L35" s="10">
        <v>0.6774040074665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0.0339112319333</v>
      </c>
      <c r="S35" s="9">
        <v>0</v>
      </c>
      <c r="T35" s="9">
        <v>0</v>
      </c>
      <c r="U35" s="9">
        <v>0</v>
      </c>
      <c r="V35" s="10">
        <v>0.6181594755664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21.3845283136997</v>
      </c>
      <c r="AW35" s="9">
        <v>8.250166098684945</v>
      </c>
      <c r="AX35" s="9">
        <v>0</v>
      </c>
      <c r="AY35" s="9">
        <v>0</v>
      </c>
      <c r="AZ35" s="10">
        <v>24.4805804315661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4.5221801769</v>
      </c>
      <c r="BG35" s="9">
        <v>0.3614661</v>
      </c>
      <c r="BH35" s="9">
        <v>0</v>
      </c>
      <c r="BI35" s="9">
        <v>0</v>
      </c>
      <c r="BJ35" s="10">
        <v>3.9226389890997995</v>
      </c>
      <c r="BK35" s="16">
        <f t="shared" si="2"/>
        <v>76.59525813824983</v>
      </c>
    </row>
    <row r="36" spans="1:63" s="12" customFormat="1" ht="15">
      <c r="A36" s="5"/>
      <c r="B36" s="8" t="s">
        <v>202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0.03490837699990001</v>
      </c>
      <c r="I36" s="9">
        <v>26.8077898076666</v>
      </c>
      <c r="J36" s="9">
        <v>0</v>
      </c>
      <c r="K36" s="9">
        <v>0</v>
      </c>
      <c r="L36" s="10">
        <v>0.3116031967998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</v>
      </c>
      <c r="S36" s="9">
        <v>0</v>
      </c>
      <c r="T36" s="9">
        <v>0</v>
      </c>
      <c r="U36" s="9">
        <v>0</v>
      </c>
      <c r="V36" s="10">
        <v>0.0176147118333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11.2961154508322</v>
      </c>
      <c r="AW36" s="9">
        <v>3.2916492002561215</v>
      </c>
      <c r="AX36" s="9">
        <v>0</v>
      </c>
      <c r="AY36" s="9">
        <v>0</v>
      </c>
      <c r="AZ36" s="10">
        <v>0.7788308948327001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2.7844913973331</v>
      </c>
      <c r="BG36" s="9">
        <v>0</v>
      </c>
      <c r="BH36" s="9">
        <v>0</v>
      </c>
      <c r="BI36" s="9">
        <v>0</v>
      </c>
      <c r="BJ36" s="10">
        <v>0.1169329679331</v>
      </c>
      <c r="BK36" s="16">
        <f t="shared" si="2"/>
        <v>45.43993600448683</v>
      </c>
    </row>
    <row r="37" spans="1:63" s="12" customFormat="1" ht="15">
      <c r="A37" s="5"/>
      <c r="B37" s="8" t="s">
        <v>115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0.3111513704331</v>
      </c>
      <c r="I37" s="9">
        <v>0.1735699722</v>
      </c>
      <c r="J37" s="9">
        <v>0</v>
      </c>
      <c r="K37" s="9">
        <v>0</v>
      </c>
      <c r="L37" s="10">
        <v>0.2198634055999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0.0101526816666</v>
      </c>
      <c r="S37" s="9">
        <v>0.0745599366333</v>
      </c>
      <c r="T37" s="9">
        <v>0</v>
      </c>
      <c r="U37" s="9">
        <v>0</v>
      </c>
      <c r="V37" s="10">
        <v>0.07710996846639999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0.0237977194333</v>
      </c>
      <c r="AC37" s="9">
        <v>0</v>
      </c>
      <c r="AD37" s="9">
        <v>0</v>
      </c>
      <c r="AE37" s="9">
        <v>0</v>
      </c>
      <c r="AF37" s="10">
        <v>0.0090104598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0.2698130573993</v>
      </c>
      <c r="AW37" s="9">
        <v>0.356833859909605</v>
      </c>
      <c r="AX37" s="9">
        <v>0</v>
      </c>
      <c r="AY37" s="9">
        <v>0</v>
      </c>
      <c r="AZ37" s="10">
        <v>5.331678819598999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0.24340435359909995</v>
      </c>
      <c r="BG37" s="9">
        <v>0.0174932793</v>
      </c>
      <c r="BH37" s="9">
        <v>0</v>
      </c>
      <c r="BI37" s="9">
        <v>0</v>
      </c>
      <c r="BJ37" s="10">
        <v>0.5515773055323999</v>
      </c>
      <c r="BK37" s="16">
        <f t="shared" si="2"/>
        <v>7.670016189572004</v>
      </c>
    </row>
    <row r="38" spans="1:63" s="12" customFormat="1" ht="15">
      <c r="A38" s="5"/>
      <c r="B38" s="8" t="s">
        <v>203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1.6739604030333</v>
      </c>
      <c r="I38" s="9">
        <v>0</v>
      </c>
      <c r="J38" s="9">
        <v>0</v>
      </c>
      <c r="K38" s="9">
        <v>0</v>
      </c>
      <c r="L38" s="10">
        <v>0.42411978643330006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0.004948812</v>
      </c>
      <c r="S38" s="9">
        <v>0</v>
      </c>
      <c r="T38" s="9">
        <v>0</v>
      </c>
      <c r="U38" s="9">
        <v>0</v>
      </c>
      <c r="V38" s="10">
        <v>0.1241059659332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15.460806111199798</v>
      </c>
      <c r="AW38" s="9">
        <v>21.337853447173305</v>
      </c>
      <c r="AX38" s="9">
        <v>0</v>
      </c>
      <c r="AY38" s="9">
        <v>0</v>
      </c>
      <c r="AZ38" s="10">
        <v>11.435977689932798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3.1126669841666006</v>
      </c>
      <c r="BG38" s="9">
        <v>0.061341</v>
      </c>
      <c r="BH38" s="9">
        <v>0</v>
      </c>
      <c r="BI38" s="9">
        <v>0</v>
      </c>
      <c r="BJ38" s="10">
        <v>1.8723992973999002</v>
      </c>
      <c r="BK38" s="16">
        <f t="shared" si="2"/>
        <v>55.5081794972722</v>
      </c>
    </row>
    <row r="39" spans="1:63" s="12" customFormat="1" ht="15">
      <c r="A39" s="5"/>
      <c r="B39" s="8" t="s">
        <v>204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39.3782578412</v>
      </c>
      <c r="I39" s="9">
        <v>12.48829</v>
      </c>
      <c r="J39" s="9">
        <v>0</v>
      </c>
      <c r="K39" s="9">
        <v>0</v>
      </c>
      <c r="L39" s="10">
        <v>0.10365280700000001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</v>
      </c>
      <c r="S39" s="9">
        <v>0</v>
      </c>
      <c r="T39" s="9">
        <v>0</v>
      </c>
      <c r="U39" s="9">
        <v>0</v>
      </c>
      <c r="V39" s="10">
        <v>0.019356849500000002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0.5006518549139181</v>
      </c>
      <c r="AW39" s="9">
        <v>0</v>
      </c>
      <c r="AX39" s="9">
        <v>0</v>
      </c>
      <c r="AY39" s="9">
        <v>0</v>
      </c>
      <c r="AZ39" s="10">
        <v>0.32581071133300005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0.0211030830666</v>
      </c>
      <c r="BG39" s="9">
        <v>0</v>
      </c>
      <c r="BH39" s="9">
        <v>0</v>
      </c>
      <c r="BI39" s="9">
        <v>0</v>
      </c>
      <c r="BJ39" s="10">
        <v>0.0211403896666</v>
      </c>
      <c r="BK39" s="16">
        <f t="shared" si="2"/>
        <v>52.85826353668012</v>
      </c>
    </row>
    <row r="40" spans="1:63" s="12" customFormat="1" ht="15">
      <c r="A40" s="5"/>
      <c r="B40" s="8" t="s">
        <v>205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0.026593758299799996</v>
      </c>
      <c r="I40" s="9">
        <v>0</v>
      </c>
      <c r="J40" s="9">
        <v>0</v>
      </c>
      <c r="K40" s="9">
        <v>0</v>
      </c>
      <c r="L40" s="10">
        <v>12.7813150239332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0.0702326393666</v>
      </c>
      <c r="S40" s="9">
        <v>0</v>
      </c>
      <c r="T40" s="9">
        <v>0</v>
      </c>
      <c r="U40" s="9">
        <v>0</v>
      </c>
      <c r="V40" s="10">
        <v>2.0939893436997004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0.12159896666659999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39.8884959918956</v>
      </c>
      <c r="AW40" s="9">
        <v>28.888603667758126</v>
      </c>
      <c r="AX40" s="9">
        <v>0</v>
      </c>
      <c r="AY40" s="9">
        <v>0</v>
      </c>
      <c r="AZ40" s="10">
        <v>37.272948235063495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4.3533994912649</v>
      </c>
      <c r="BG40" s="9">
        <v>7.5145339549999</v>
      </c>
      <c r="BH40" s="9">
        <v>0</v>
      </c>
      <c r="BI40" s="9">
        <v>0</v>
      </c>
      <c r="BJ40" s="10">
        <v>9.714748041432</v>
      </c>
      <c r="BK40" s="16">
        <f t="shared" si="2"/>
        <v>142.7264591143799</v>
      </c>
    </row>
    <row r="41" spans="1:63" s="12" customFormat="1" ht="15">
      <c r="A41" s="5"/>
      <c r="B41" s="8" t="s">
        <v>206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0.1787722602331</v>
      </c>
      <c r="I41" s="9">
        <v>0</v>
      </c>
      <c r="J41" s="9">
        <v>0</v>
      </c>
      <c r="K41" s="9">
        <v>0</v>
      </c>
      <c r="L41" s="10">
        <v>0.9019971579331999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0.049810605999799994</v>
      </c>
      <c r="S41" s="9">
        <v>0</v>
      </c>
      <c r="T41" s="9">
        <v>0</v>
      </c>
      <c r="U41" s="9">
        <v>0</v>
      </c>
      <c r="V41" s="10">
        <v>0.030925845333300003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0.1203170333333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28.9309240743636</v>
      </c>
      <c r="AW41" s="9">
        <v>5.3453961760968856</v>
      </c>
      <c r="AX41" s="9">
        <v>0</v>
      </c>
      <c r="AY41" s="9">
        <v>0</v>
      </c>
      <c r="AZ41" s="10">
        <v>16.7393375352313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0.1502479760326</v>
      </c>
      <c r="BG41" s="9">
        <v>3.6117147955332003</v>
      </c>
      <c r="BH41" s="9">
        <v>0</v>
      </c>
      <c r="BI41" s="9">
        <v>0</v>
      </c>
      <c r="BJ41" s="10">
        <v>0.16470814149979998</v>
      </c>
      <c r="BK41" s="16">
        <f t="shared" si="2"/>
        <v>56.224151601590094</v>
      </c>
    </row>
    <row r="42" spans="1:63" s="12" customFormat="1" ht="15">
      <c r="A42" s="5"/>
      <c r="B42" s="8" t="s">
        <v>207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87.4425612007998</v>
      </c>
      <c r="I42" s="9">
        <v>23.4603233808333</v>
      </c>
      <c r="J42" s="9">
        <v>0</v>
      </c>
      <c r="K42" s="9">
        <v>0</v>
      </c>
      <c r="L42" s="10">
        <v>14.9673817309665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0.8306027569998</v>
      </c>
      <c r="S42" s="9">
        <v>99.30149508836661</v>
      </c>
      <c r="T42" s="9">
        <v>0</v>
      </c>
      <c r="U42" s="9">
        <v>0</v>
      </c>
      <c r="V42" s="10">
        <v>2.8869014253664007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0.0912864</v>
      </c>
      <c r="AC42" s="9">
        <v>0</v>
      </c>
      <c r="AD42" s="9">
        <v>0</v>
      </c>
      <c r="AE42" s="9">
        <v>0</v>
      </c>
      <c r="AF42" s="10">
        <v>0.4260032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0.042600320000000004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11.045351686933198</v>
      </c>
      <c r="AW42" s="9">
        <v>97.3097634847924</v>
      </c>
      <c r="AX42" s="9">
        <v>0</v>
      </c>
      <c r="AY42" s="9">
        <v>0</v>
      </c>
      <c r="AZ42" s="10">
        <v>34.2946165755324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0.269903456</v>
      </c>
      <c r="BG42" s="9">
        <v>44.73729785506659</v>
      </c>
      <c r="BH42" s="9">
        <v>0</v>
      </c>
      <c r="BI42" s="9">
        <v>0</v>
      </c>
      <c r="BJ42" s="10">
        <v>14.769195423766199</v>
      </c>
      <c r="BK42" s="16">
        <f t="shared" si="2"/>
        <v>431.87528398542315</v>
      </c>
    </row>
    <row r="43" spans="1:63" s="12" customFormat="1" ht="15">
      <c r="A43" s="5"/>
      <c r="B43" s="8" t="s">
        <v>234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0.1795875433332</v>
      </c>
      <c r="I43" s="9">
        <v>0</v>
      </c>
      <c r="J43" s="9">
        <v>0</v>
      </c>
      <c r="K43" s="9">
        <v>0</v>
      </c>
      <c r="L43" s="10">
        <v>0.6578362538664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0.037024555166499995</v>
      </c>
      <c r="S43" s="9">
        <v>0</v>
      </c>
      <c r="T43" s="9">
        <v>0</v>
      </c>
      <c r="U43" s="9">
        <v>0</v>
      </c>
      <c r="V43" s="10">
        <v>0.13253659589980002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17.790459144729002</v>
      </c>
      <c r="AW43" s="9">
        <v>4.606517325011061</v>
      </c>
      <c r="AX43" s="9">
        <v>0</v>
      </c>
      <c r="AY43" s="9">
        <v>0</v>
      </c>
      <c r="AZ43" s="10">
        <v>19.683179723963402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1.845168679198</v>
      </c>
      <c r="BG43" s="9">
        <v>1.7787380495665999</v>
      </c>
      <c r="BH43" s="9">
        <v>0.3039033333333</v>
      </c>
      <c r="BI43" s="9">
        <v>0</v>
      </c>
      <c r="BJ43" s="10">
        <v>1.4692994413323</v>
      </c>
      <c r="BK43" s="16">
        <f t="shared" si="2"/>
        <v>48.48425064539957</v>
      </c>
    </row>
    <row r="44" spans="1:63" s="12" customFormat="1" ht="15">
      <c r="A44" s="5"/>
      <c r="B44" s="8" t="s">
        <v>235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0.7032733439996001</v>
      </c>
      <c r="I44" s="9">
        <v>22.6536663618</v>
      </c>
      <c r="J44" s="9">
        <v>0</v>
      </c>
      <c r="K44" s="9">
        <v>0</v>
      </c>
      <c r="L44" s="10">
        <v>2.5820661253664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0.4241006313331</v>
      </c>
      <c r="S44" s="9">
        <v>1.2289184756665998</v>
      </c>
      <c r="T44" s="9">
        <v>0</v>
      </c>
      <c r="U44" s="9">
        <v>0</v>
      </c>
      <c r="V44" s="10">
        <v>0.15140178069979998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9.662076388566504</v>
      </c>
      <c r="AW44" s="9">
        <v>18.424807025556337</v>
      </c>
      <c r="AX44" s="9">
        <v>0</v>
      </c>
      <c r="AY44" s="9">
        <v>0</v>
      </c>
      <c r="AZ44" s="10">
        <v>11.482843849866102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1.6013773337998003</v>
      </c>
      <c r="BG44" s="9">
        <v>18.3743952391665</v>
      </c>
      <c r="BH44" s="9">
        <v>0</v>
      </c>
      <c r="BI44" s="9">
        <v>0</v>
      </c>
      <c r="BJ44" s="10">
        <v>15.771063666499701</v>
      </c>
      <c r="BK44" s="16">
        <f t="shared" si="2"/>
        <v>103.05999022232045</v>
      </c>
    </row>
    <row r="45" spans="1:63" s="12" customFormat="1" ht="15">
      <c r="A45" s="5"/>
      <c r="B45" s="8" t="s">
        <v>236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8.207396075499698</v>
      </c>
      <c r="I45" s="9">
        <v>0.5229427752666</v>
      </c>
      <c r="J45" s="9">
        <v>0</v>
      </c>
      <c r="K45" s="9">
        <v>0</v>
      </c>
      <c r="L45" s="10">
        <v>0.43124492949989995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0.3726833374999</v>
      </c>
      <c r="S45" s="9">
        <v>1.4632214418332</v>
      </c>
      <c r="T45" s="9">
        <v>0</v>
      </c>
      <c r="U45" s="9">
        <v>0</v>
      </c>
      <c r="V45" s="10">
        <v>0.0242395666666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0.0795073882999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2.8749663969331998</v>
      </c>
      <c r="AW45" s="9">
        <v>10.169346428831581</v>
      </c>
      <c r="AX45" s="9">
        <v>0</v>
      </c>
      <c r="AY45" s="9">
        <v>0</v>
      </c>
      <c r="AZ45" s="10">
        <v>5.9805680416995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1.6265997355998</v>
      </c>
      <c r="BG45" s="9">
        <v>0.8466598</v>
      </c>
      <c r="BH45" s="9">
        <v>0</v>
      </c>
      <c r="BI45" s="9">
        <v>0</v>
      </c>
      <c r="BJ45" s="10">
        <v>1.4913135611998</v>
      </c>
      <c r="BK45" s="16">
        <f t="shared" si="2"/>
        <v>34.09068947882968</v>
      </c>
    </row>
    <row r="46" spans="1:63" s="12" customFormat="1" ht="15">
      <c r="A46" s="5"/>
      <c r="B46" s="8" t="s">
        <v>237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0.040878117966500004</v>
      </c>
      <c r="I46" s="9">
        <v>0.3025934166666</v>
      </c>
      <c r="J46" s="9">
        <v>0</v>
      </c>
      <c r="K46" s="9">
        <v>0</v>
      </c>
      <c r="L46" s="10">
        <v>0.2716000219665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0.6330254276665</v>
      </c>
      <c r="S46" s="9">
        <v>0.2959363614999</v>
      </c>
      <c r="T46" s="9">
        <v>0</v>
      </c>
      <c r="U46" s="9">
        <v>0</v>
      </c>
      <c r="V46" s="10">
        <v>0.0869373397999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0.0962561066666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6.083520731531201</v>
      </c>
      <c r="AW46" s="9">
        <v>13.275399398138314</v>
      </c>
      <c r="AX46" s="9">
        <v>0</v>
      </c>
      <c r="AY46" s="9">
        <v>0</v>
      </c>
      <c r="AZ46" s="10">
        <v>7.271196779865099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0.9972144640322999</v>
      </c>
      <c r="BG46" s="9">
        <v>1.1911693199999</v>
      </c>
      <c r="BH46" s="9">
        <v>0</v>
      </c>
      <c r="BI46" s="9">
        <v>0</v>
      </c>
      <c r="BJ46" s="10">
        <v>8.912175961465898</v>
      </c>
      <c r="BK46" s="16">
        <f t="shared" si="2"/>
        <v>39.45790344726521</v>
      </c>
    </row>
    <row r="47" spans="1:63" s="12" customFormat="1" ht="15">
      <c r="A47" s="5"/>
      <c r="B47" s="8" t="s">
        <v>238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0.0778920011999</v>
      </c>
      <c r="I47" s="9">
        <v>13.1488985989666</v>
      </c>
      <c r="J47" s="9">
        <v>0</v>
      </c>
      <c r="K47" s="9">
        <v>0</v>
      </c>
      <c r="L47" s="10">
        <v>1.7177876720331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0.1768415753331</v>
      </c>
      <c r="S47" s="9">
        <v>1.4706298627666001</v>
      </c>
      <c r="T47" s="9">
        <v>0</v>
      </c>
      <c r="U47" s="9">
        <v>0</v>
      </c>
      <c r="V47" s="10">
        <v>0.0242248733333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1.2436646022328</v>
      </c>
      <c r="AW47" s="9">
        <v>5.60893253369947</v>
      </c>
      <c r="AX47" s="9">
        <v>0</v>
      </c>
      <c r="AY47" s="9">
        <v>0</v>
      </c>
      <c r="AZ47" s="10">
        <v>9.8909508518659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0.4732536824997</v>
      </c>
      <c r="BG47" s="9">
        <v>13.135915384199999</v>
      </c>
      <c r="BH47" s="9">
        <v>0</v>
      </c>
      <c r="BI47" s="9">
        <v>0</v>
      </c>
      <c r="BJ47" s="10">
        <v>8.291379254299502</v>
      </c>
      <c r="BK47" s="16">
        <f t="shared" si="2"/>
        <v>55.26037089242997</v>
      </c>
    </row>
    <row r="48" spans="1:63" s="12" customFormat="1" ht="15">
      <c r="A48" s="5"/>
      <c r="B48" s="8" t="s">
        <v>239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1.9989221247996998</v>
      </c>
      <c r="I48" s="9">
        <v>0.1211504666666</v>
      </c>
      <c r="J48" s="9">
        <v>0</v>
      </c>
      <c r="K48" s="9">
        <v>0</v>
      </c>
      <c r="L48" s="10">
        <v>7.4807320206331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0.0208754511998</v>
      </c>
      <c r="S48" s="9">
        <v>0</v>
      </c>
      <c r="T48" s="9">
        <v>0</v>
      </c>
      <c r="U48" s="9">
        <v>0</v>
      </c>
      <c r="V48" s="10">
        <v>0.10141044239969998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16.6556724751286</v>
      </c>
      <c r="AW48" s="9">
        <v>3.953457587004311</v>
      </c>
      <c r="AX48" s="9">
        <v>0</v>
      </c>
      <c r="AY48" s="9">
        <v>0</v>
      </c>
      <c r="AZ48" s="10">
        <v>18.0097072849309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3.6143856284977</v>
      </c>
      <c r="BG48" s="9">
        <v>0.1319657166666</v>
      </c>
      <c r="BH48" s="9">
        <v>0</v>
      </c>
      <c r="BI48" s="9">
        <v>0</v>
      </c>
      <c r="BJ48" s="10">
        <v>1.2442358542326002</v>
      </c>
      <c r="BK48" s="16">
        <f t="shared" si="2"/>
        <v>53.332515052159614</v>
      </c>
    </row>
    <row r="49" spans="1:63" s="12" customFormat="1" ht="15">
      <c r="A49" s="5"/>
      <c r="B49" s="8" t="s">
        <v>208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0.017718110000000002</v>
      </c>
      <c r="I49" s="9">
        <v>29.168505908033303</v>
      </c>
      <c r="J49" s="9">
        <v>0</v>
      </c>
      <c r="K49" s="9">
        <v>0</v>
      </c>
      <c r="L49" s="10">
        <v>0.2390550619329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</v>
      </c>
      <c r="S49" s="9">
        <v>23.262469241366603</v>
      </c>
      <c r="T49" s="9">
        <v>0</v>
      </c>
      <c r="U49" s="9">
        <v>0</v>
      </c>
      <c r="V49" s="10">
        <v>0.30723202739980005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0.11749503333330001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5.026458905998799</v>
      </c>
      <c r="AW49" s="9">
        <v>7.222657096366068</v>
      </c>
      <c r="AX49" s="9">
        <v>0</v>
      </c>
      <c r="AY49" s="9">
        <v>0</v>
      </c>
      <c r="AZ49" s="10">
        <v>5.151237675766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0.8170487123331</v>
      </c>
      <c r="BG49" s="9">
        <v>0</v>
      </c>
      <c r="BH49" s="9">
        <v>0</v>
      </c>
      <c r="BI49" s="9">
        <v>0</v>
      </c>
      <c r="BJ49" s="10">
        <v>0.35369395239959994</v>
      </c>
      <c r="BK49" s="16">
        <f t="shared" si="2"/>
        <v>71.68357172492946</v>
      </c>
    </row>
    <row r="50" spans="1:63" s="12" customFormat="1" ht="15">
      <c r="A50" s="5"/>
      <c r="B50" s="8" t="s">
        <v>240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4.5996280487000005</v>
      </c>
      <c r="I50" s="9">
        <v>0</v>
      </c>
      <c r="J50" s="9">
        <v>0</v>
      </c>
      <c r="K50" s="9">
        <v>0</v>
      </c>
      <c r="L50" s="10">
        <v>0.0526898871333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0.0891601150332</v>
      </c>
      <c r="S50" s="9">
        <v>0</v>
      </c>
      <c r="T50" s="9">
        <v>0</v>
      </c>
      <c r="U50" s="9">
        <v>0</v>
      </c>
      <c r="V50" s="10">
        <v>0.1673348463997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7.104395976398399</v>
      </c>
      <c r="AW50" s="9">
        <v>0.058670805609152624</v>
      </c>
      <c r="AX50" s="9">
        <v>0</v>
      </c>
      <c r="AY50" s="9">
        <v>0</v>
      </c>
      <c r="AZ50" s="10">
        <v>10.402546790732298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1.8381611173994001</v>
      </c>
      <c r="BG50" s="9">
        <v>0</v>
      </c>
      <c r="BH50" s="9">
        <v>0</v>
      </c>
      <c r="BI50" s="9">
        <v>0</v>
      </c>
      <c r="BJ50" s="10">
        <v>0.5643284709998</v>
      </c>
      <c r="BK50" s="16">
        <f t="shared" si="2"/>
        <v>24.876916058405254</v>
      </c>
    </row>
    <row r="51" spans="1:63" s="12" customFormat="1" ht="15">
      <c r="A51" s="5"/>
      <c r="B51" s="8" t="s">
        <v>241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0.0042855306666</v>
      </c>
      <c r="I51" s="9">
        <v>66.28495806666649</v>
      </c>
      <c r="J51" s="9">
        <v>0</v>
      </c>
      <c r="K51" s="9">
        <v>0</v>
      </c>
      <c r="L51" s="10">
        <v>0.1455945439665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</v>
      </c>
      <c r="S51" s="9">
        <v>27.8560770179333</v>
      </c>
      <c r="T51" s="9">
        <v>0</v>
      </c>
      <c r="U51" s="9">
        <v>0</v>
      </c>
      <c r="V51" s="10">
        <v>0.026731970566600004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6.105016096099799</v>
      </c>
      <c r="AW51" s="9">
        <v>0.989145735687552</v>
      </c>
      <c r="AX51" s="9">
        <v>0</v>
      </c>
      <c r="AY51" s="9">
        <v>0</v>
      </c>
      <c r="AZ51" s="10">
        <v>0.8094994315664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1.263289768333</v>
      </c>
      <c r="BG51" s="9">
        <v>0</v>
      </c>
      <c r="BH51" s="9">
        <v>0</v>
      </c>
      <c r="BI51" s="9">
        <v>0</v>
      </c>
      <c r="BJ51" s="10">
        <v>10.725399024999701</v>
      </c>
      <c r="BK51" s="16">
        <f t="shared" si="2"/>
        <v>114.20999718648595</v>
      </c>
    </row>
    <row r="52" spans="1:63" s="12" customFormat="1" ht="15">
      <c r="A52" s="5"/>
      <c r="B52" s="8" t="s">
        <v>242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0.39702318233330003</v>
      </c>
      <c r="I52" s="9">
        <v>22.1531070618999</v>
      </c>
      <c r="J52" s="9">
        <v>0</v>
      </c>
      <c r="K52" s="9">
        <v>0</v>
      </c>
      <c r="L52" s="10">
        <v>0.9212788431330002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0.44768192666650003</v>
      </c>
      <c r="S52" s="9">
        <v>15.2461456838</v>
      </c>
      <c r="T52" s="9">
        <v>0</v>
      </c>
      <c r="U52" s="9">
        <v>0</v>
      </c>
      <c r="V52" s="10">
        <v>0.2206428449999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5.461422005198998</v>
      </c>
      <c r="AW52" s="9">
        <v>7.805653184131614</v>
      </c>
      <c r="AX52" s="9">
        <v>0</v>
      </c>
      <c r="AY52" s="9">
        <v>0</v>
      </c>
      <c r="AZ52" s="10">
        <v>7.716013362165399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0.7713384239329</v>
      </c>
      <c r="BG52" s="9">
        <v>1.5404343668</v>
      </c>
      <c r="BH52" s="9">
        <v>0</v>
      </c>
      <c r="BI52" s="9">
        <v>0</v>
      </c>
      <c r="BJ52" s="10">
        <v>4.5724731848325995</v>
      </c>
      <c r="BK52" s="16">
        <f t="shared" si="2"/>
        <v>67.25321406989411</v>
      </c>
    </row>
    <row r="53" spans="1:63" s="12" customFormat="1" ht="15">
      <c r="A53" s="5"/>
      <c r="B53" s="8" t="s">
        <v>243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0.6687668333332</v>
      </c>
      <c r="I53" s="9">
        <v>1.1123819166666</v>
      </c>
      <c r="J53" s="9">
        <v>0</v>
      </c>
      <c r="K53" s="9">
        <v>0</v>
      </c>
      <c r="L53" s="10">
        <v>1.8861141383998001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4.6606180623998</v>
      </c>
      <c r="S53" s="9">
        <v>0</v>
      </c>
      <c r="T53" s="9">
        <v>0</v>
      </c>
      <c r="U53" s="9">
        <v>0</v>
      </c>
      <c r="V53" s="10">
        <v>1.1709283333333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3.4096687101657004</v>
      </c>
      <c r="AW53" s="9">
        <v>1.4982695432441349</v>
      </c>
      <c r="AX53" s="9">
        <v>0</v>
      </c>
      <c r="AY53" s="9">
        <v>0</v>
      </c>
      <c r="AZ53" s="10">
        <v>3.1912922021661005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6.8729633390664</v>
      </c>
      <c r="BG53" s="9">
        <v>1.1675883333332</v>
      </c>
      <c r="BH53" s="9">
        <v>0</v>
      </c>
      <c r="BI53" s="9">
        <v>0</v>
      </c>
      <c r="BJ53" s="10">
        <v>0.2308468049664</v>
      </c>
      <c r="BK53" s="16">
        <f t="shared" si="2"/>
        <v>25.869438217074634</v>
      </c>
    </row>
    <row r="54" spans="1:63" s="12" customFormat="1" ht="15">
      <c r="A54" s="5"/>
      <c r="B54" s="8" t="s">
        <v>244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1.82575186</v>
      </c>
      <c r="I54" s="9">
        <v>1.170847</v>
      </c>
      <c r="J54" s="9">
        <v>0</v>
      </c>
      <c r="K54" s="9">
        <v>0</v>
      </c>
      <c r="L54" s="10">
        <v>0.14804754283319999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0.22831516500000001</v>
      </c>
      <c r="S54" s="9">
        <v>0</v>
      </c>
      <c r="T54" s="9">
        <v>0</v>
      </c>
      <c r="U54" s="9">
        <v>0</v>
      </c>
      <c r="V54" s="10">
        <v>0.009366776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2.8953749466992997</v>
      </c>
      <c r="AW54" s="9">
        <v>3.727985066512693</v>
      </c>
      <c r="AX54" s="9">
        <v>0</v>
      </c>
      <c r="AY54" s="9">
        <v>0</v>
      </c>
      <c r="AZ54" s="10">
        <v>4.3880838570657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0.9551796737998</v>
      </c>
      <c r="BG54" s="9">
        <v>1.1649953333333</v>
      </c>
      <c r="BH54" s="9">
        <v>0</v>
      </c>
      <c r="BI54" s="9">
        <v>0</v>
      </c>
      <c r="BJ54" s="10">
        <v>2.2863651816995</v>
      </c>
      <c r="BK54" s="16">
        <f t="shared" si="2"/>
        <v>18.80031240294349</v>
      </c>
    </row>
    <row r="55" spans="1:63" s="12" customFormat="1" ht="15">
      <c r="A55" s="5"/>
      <c r="B55" s="8" t="s">
        <v>245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0.6916371299333</v>
      </c>
      <c r="I55" s="9">
        <v>12.6385046709</v>
      </c>
      <c r="J55" s="9">
        <v>0</v>
      </c>
      <c r="K55" s="9">
        <v>0</v>
      </c>
      <c r="L55" s="10">
        <v>0.9976898977666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0.00583922</v>
      </c>
      <c r="S55" s="9">
        <v>17.2451528050999</v>
      </c>
      <c r="T55" s="9">
        <v>0</v>
      </c>
      <c r="U55" s="9">
        <v>0</v>
      </c>
      <c r="V55" s="10">
        <v>0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6.6778160422995</v>
      </c>
      <c r="AW55" s="9">
        <v>8.079879365377138</v>
      </c>
      <c r="AX55" s="9">
        <v>0</v>
      </c>
      <c r="AY55" s="9">
        <v>0</v>
      </c>
      <c r="AZ55" s="10">
        <v>1.1161723408331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0.0104754809999</v>
      </c>
      <c r="BG55" s="9">
        <v>1.1639423333333</v>
      </c>
      <c r="BH55" s="9">
        <v>0</v>
      </c>
      <c r="BI55" s="9">
        <v>0</v>
      </c>
      <c r="BJ55" s="10">
        <v>0.23681164876650002</v>
      </c>
      <c r="BK55" s="16">
        <f t="shared" si="2"/>
        <v>48.86392093530924</v>
      </c>
    </row>
    <row r="56" spans="1:63" s="12" customFormat="1" ht="15">
      <c r="A56" s="5"/>
      <c r="B56" s="8" t="s">
        <v>246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0.18426029959979995</v>
      </c>
      <c r="I56" s="9">
        <v>0</v>
      </c>
      <c r="J56" s="9">
        <v>0</v>
      </c>
      <c r="K56" s="9">
        <v>0</v>
      </c>
      <c r="L56" s="10">
        <v>0.0790215812331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0.0159877517997</v>
      </c>
      <c r="S56" s="9">
        <v>0</v>
      </c>
      <c r="T56" s="9">
        <v>0</v>
      </c>
      <c r="U56" s="9">
        <v>0</v>
      </c>
      <c r="V56" s="10">
        <v>0.45216401059980005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0.018142005</v>
      </c>
      <c r="AC56" s="9">
        <v>0</v>
      </c>
      <c r="AD56" s="9">
        <v>0</v>
      </c>
      <c r="AE56" s="9">
        <v>0</v>
      </c>
      <c r="AF56" s="10">
        <v>0.09675736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27.078520680363997</v>
      </c>
      <c r="AW56" s="9">
        <v>7.534464818287963</v>
      </c>
      <c r="AX56" s="9">
        <v>0</v>
      </c>
      <c r="AY56" s="9">
        <v>0</v>
      </c>
      <c r="AZ56" s="10">
        <v>40.7027401726954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5.6471449479311</v>
      </c>
      <c r="BG56" s="9">
        <v>2.0474614284332002</v>
      </c>
      <c r="BH56" s="9">
        <v>0</v>
      </c>
      <c r="BI56" s="9">
        <v>0</v>
      </c>
      <c r="BJ56" s="10">
        <v>5.6233525235977</v>
      </c>
      <c r="BK56" s="16">
        <f t="shared" si="2"/>
        <v>89.48001757954175</v>
      </c>
    </row>
    <row r="57" spans="1:63" s="12" customFormat="1" ht="15">
      <c r="A57" s="5"/>
      <c r="B57" s="8" t="s">
        <v>247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0.0243459571666</v>
      </c>
      <c r="I57" s="9">
        <v>0</v>
      </c>
      <c r="J57" s="9">
        <v>0</v>
      </c>
      <c r="K57" s="9">
        <v>0</v>
      </c>
      <c r="L57" s="10">
        <v>0.06674355086650001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0.0211474971332</v>
      </c>
      <c r="S57" s="9">
        <v>0</v>
      </c>
      <c r="T57" s="9">
        <v>0</v>
      </c>
      <c r="U57" s="9">
        <v>0</v>
      </c>
      <c r="V57" s="10">
        <v>0.0491951735999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0.0017450935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17.0873092675613</v>
      </c>
      <c r="AW57" s="9">
        <v>2.415582134373181</v>
      </c>
      <c r="AX57" s="9">
        <v>0</v>
      </c>
      <c r="AY57" s="9">
        <v>0</v>
      </c>
      <c r="AZ57" s="10">
        <v>9.9141743150639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3.1374980579297</v>
      </c>
      <c r="BG57" s="9">
        <v>0.9861101056999</v>
      </c>
      <c r="BH57" s="9">
        <v>0</v>
      </c>
      <c r="BI57" s="9">
        <v>0</v>
      </c>
      <c r="BJ57" s="10">
        <v>1.5562744873987</v>
      </c>
      <c r="BK57" s="16">
        <f t="shared" si="2"/>
        <v>35.260125640292884</v>
      </c>
    </row>
    <row r="58" spans="1:63" s="12" customFormat="1" ht="15">
      <c r="A58" s="5"/>
      <c r="B58" s="8" t="s">
        <v>116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0.0282727795</v>
      </c>
      <c r="I58" s="9">
        <v>0</v>
      </c>
      <c r="J58" s="9">
        <v>0</v>
      </c>
      <c r="K58" s="9">
        <v>0</v>
      </c>
      <c r="L58" s="10">
        <v>0.003609291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0.02406194</v>
      </c>
      <c r="S58" s="9">
        <v>0</v>
      </c>
      <c r="T58" s="9">
        <v>0</v>
      </c>
      <c r="U58" s="9">
        <v>0</v>
      </c>
      <c r="V58" s="10">
        <v>0.0146777834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0.008851910000000001</v>
      </c>
      <c r="AC58" s="9">
        <v>0</v>
      </c>
      <c r="AD58" s="9">
        <v>0</v>
      </c>
      <c r="AE58" s="9">
        <v>0</v>
      </c>
      <c r="AF58" s="10">
        <v>0.0089724365333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24.937409449494606</v>
      </c>
      <c r="AW58" s="9">
        <v>4.975745408405489</v>
      </c>
      <c r="AX58" s="9">
        <v>0</v>
      </c>
      <c r="AY58" s="9">
        <v>0</v>
      </c>
      <c r="AZ58" s="10">
        <v>16.5977329634963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4.338054576929</v>
      </c>
      <c r="BG58" s="9">
        <v>0.9942269541996999</v>
      </c>
      <c r="BH58" s="9">
        <v>0</v>
      </c>
      <c r="BI58" s="9">
        <v>0</v>
      </c>
      <c r="BJ58" s="10">
        <v>1.835372787199</v>
      </c>
      <c r="BK58" s="16">
        <f t="shared" si="2"/>
        <v>53.76698828015739</v>
      </c>
    </row>
    <row r="59" spans="1:63" s="12" customFormat="1" ht="15">
      <c r="A59" s="5"/>
      <c r="B59" s="8" t="s">
        <v>117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</v>
      </c>
      <c r="I59" s="9">
        <v>0</v>
      </c>
      <c r="J59" s="9">
        <v>0</v>
      </c>
      <c r="K59" s="9">
        <v>0</v>
      </c>
      <c r="L59" s="10">
        <v>0.1096087073665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0.0026725188</v>
      </c>
      <c r="S59" s="9">
        <v>0</v>
      </c>
      <c r="T59" s="9">
        <v>0</v>
      </c>
      <c r="U59" s="9">
        <v>0</v>
      </c>
      <c r="V59" s="10">
        <v>0.0459787520665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0.0608077273666</v>
      </c>
      <c r="AC59" s="9">
        <v>0</v>
      </c>
      <c r="AD59" s="9">
        <v>0</v>
      </c>
      <c r="AE59" s="9">
        <v>0</v>
      </c>
      <c r="AF59" s="10">
        <v>0.03424551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0.0005707585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3.0927709684992006</v>
      </c>
      <c r="AW59" s="9">
        <v>2.2887415878765576</v>
      </c>
      <c r="AX59" s="9">
        <v>0</v>
      </c>
      <c r="AY59" s="9">
        <v>0</v>
      </c>
      <c r="AZ59" s="10">
        <v>11.326933335165402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2.4462410577995994</v>
      </c>
      <c r="BG59" s="9">
        <v>0.2091184878333</v>
      </c>
      <c r="BH59" s="9">
        <v>0.1141402847666</v>
      </c>
      <c r="BI59" s="9">
        <v>0</v>
      </c>
      <c r="BJ59" s="10">
        <v>4.0900145412323</v>
      </c>
      <c r="BK59" s="16">
        <f t="shared" si="2"/>
        <v>23.82184423727256</v>
      </c>
    </row>
    <row r="60" spans="1:63" s="12" customFormat="1" ht="15">
      <c r="A60" s="5"/>
      <c r="B60" s="8" t="s">
        <v>118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0.0651615990665</v>
      </c>
      <c r="I60" s="9">
        <v>0</v>
      </c>
      <c r="J60" s="9">
        <v>0</v>
      </c>
      <c r="K60" s="9">
        <v>0</v>
      </c>
      <c r="L60" s="10">
        <v>0.025369798666499993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0.0011556046</v>
      </c>
      <c r="S60" s="9">
        <v>0</v>
      </c>
      <c r="T60" s="9">
        <v>0</v>
      </c>
      <c r="U60" s="9">
        <v>0</v>
      </c>
      <c r="V60" s="10">
        <v>0.0009225381332999999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0.26718798463329996</v>
      </c>
      <c r="AC60" s="9">
        <v>0.1131698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45.9329382339658</v>
      </c>
      <c r="AW60" s="9">
        <v>7.277045849057709</v>
      </c>
      <c r="AX60" s="9">
        <v>0.1133042005</v>
      </c>
      <c r="AY60" s="9">
        <v>0</v>
      </c>
      <c r="AZ60" s="10">
        <v>12.478239268765602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4.0078882033324</v>
      </c>
      <c r="BG60" s="9">
        <v>0</v>
      </c>
      <c r="BH60" s="9">
        <v>0</v>
      </c>
      <c r="BI60" s="9">
        <v>0</v>
      </c>
      <c r="BJ60" s="10">
        <v>1.3730577204661003</v>
      </c>
      <c r="BK60" s="16">
        <f t="shared" si="2"/>
        <v>71.65544080118721</v>
      </c>
    </row>
    <row r="61" spans="1:63" s="12" customFormat="1" ht="15">
      <c r="A61" s="5"/>
      <c r="B61" s="8" t="s">
        <v>248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0.049827240833200004</v>
      </c>
      <c r="I61" s="9">
        <v>0</v>
      </c>
      <c r="J61" s="9">
        <v>0</v>
      </c>
      <c r="K61" s="9">
        <v>0</v>
      </c>
      <c r="L61" s="10">
        <v>0.026091446299799998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0.0023448113332</v>
      </c>
      <c r="S61" s="9">
        <v>0</v>
      </c>
      <c r="T61" s="9">
        <v>0</v>
      </c>
      <c r="U61" s="9">
        <v>0</v>
      </c>
      <c r="V61" s="10">
        <v>0.0046896226666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0.0496061947999</v>
      </c>
      <c r="AC61" s="9">
        <v>0</v>
      </c>
      <c r="AD61" s="9">
        <v>0</v>
      </c>
      <c r="AE61" s="9">
        <v>0</v>
      </c>
      <c r="AF61" s="10">
        <v>0.0518444871666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37.850261332426086</v>
      </c>
      <c r="AW61" s="9">
        <v>8.560922802573357</v>
      </c>
      <c r="AX61" s="9">
        <v>0.1730195327</v>
      </c>
      <c r="AY61" s="9">
        <v>0</v>
      </c>
      <c r="AZ61" s="10">
        <v>11.5074898466635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9.8821805016613</v>
      </c>
      <c r="BG61" s="9">
        <v>1.1483389592665</v>
      </c>
      <c r="BH61" s="9">
        <v>0</v>
      </c>
      <c r="BI61" s="9">
        <v>0</v>
      </c>
      <c r="BJ61" s="10">
        <v>2.5723920607313</v>
      </c>
      <c r="BK61" s="16">
        <f t="shared" si="2"/>
        <v>71.87900883912134</v>
      </c>
    </row>
    <row r="62" spans="1:63" s="12" customFormat="1" ht="15">
      <c r="A62" s="5"/>
      <c r="B62" s="8" t="s">
        <v>249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0.0505751939666</v>
      </c>
      <c r="I62" s="9">
        <v>0</v>
      </c>
      <c r="J62" s="9">
        <v>0</v>
      </c>
      <c r="K62" s="9">
        <v>0</v>
      </c>
      <c r="L62" s="10">
        <v>0.0685064660999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0.007422415000000001</v>
      </c>
      <c r="S62" s="9">
        <v>0</v>
      </c>
      <c r="T62" s="9">
        <v>0</v>
      </c>
      <c r="U62" s="9">
        <v>0</v>
      </c>
      <c r="V62" s="10">
        <v>0.00456764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0.0134232607333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6.971239582765599</v>
      </c>
      <c r="AW62" s="9">
        <v>2.3891279519342454</v>
      </c>
      <c r="AX62" s="9">
        <v>0</v>
      </c>
      <c r="AY62" s="9">
        <v>0</v>
      </c>
      <c r="AZ62" s="10">
        <v>12.036354809331398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5.1665623849324005</v>
      </c>
      <c r="BG62" s="9">
        <v>0.21830718620000003</v>
      </c>
      <c r="BH62" s="9">
        <v>0</v>
      </c>
      <c r="BI62" s="9">
        <v>0</v>
      </c>
      <c r="BJ62" s="10">
        <v>2.0832621127989</v>
      </c>
      <c r="BK62" s="16">
        <f t="shared" si="2"/>
        <v>29.009349003762342</v>
      </c>
    </row>
    <row r="63" spans="1:63" s="12" customFormat="1" ht="15">
      <c r="A63" s="5"/>
      <c r="B63" s="8" t="s">
        <v>209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0.3471829052998</v>
      </c>
      <c r="I63" s="9">
        <v>0.1153817000666</v>
      </c>
      <c r="J63" s="9">
        <v>0</v>
      </c>
      <c r="K63" s="9">
        <v>0</v>
      </c>
      <c r="L63" s="10">
        <v>0.22561112623329999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0.0059248573332</v>
      </c>
      <c r="S63" s="9">
        <v>0</v>
      </c>
      <c r="T63" s="9">
        <v>0</v>
      </c>
      <c r="U63" s="9">
        <v>0</v>
      </c>
      <c r="V63" s="10">
        <v>0.0784031677665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1.288650173766</v>
      </c>
      <c r="AW63" s="9">
        <v>1.3005951680276127</v>
      </c>
      <c r="AX63" s="9">
        <v>0</v>
      </c>
      <c r="AY63" s="9">
        <v>0</v>
      </c>
      <c r="AZ63" s="10">
        <v>2.1898064876988004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0.103169470666</v>
      </c>
      <c r="BG63" s="9">
        <v>0</v>
      </c>
      <c r="BH63" s="9">
        <v>0</v>
      </c>
      <c r="BI63" s="9">
        <v>0</v>
      </c>
      <c r="BJ63" s="10">
        <v>1.1864725696994003</v>
      </c>
      <c r="BK63" s="16">
        <f t="shared" si="2"/>
        <v>6.8411976265572125</v>
      </c>
    </row>
    <row r="64" spans="1:63" s="12" customFormat="1" ht="15">
      <c r="A64" s="5"/>
      <c r="B64" s="8" t="s">
        <v>220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0.014875978566599998</v>
      </c>
      <c r="I64" s="9">
        <v>0</v>
      </c>
      <c r="J64" s="9">
        <v>0</v>
      </c>
      <c r="K64" s="9">
        <v>0</v>
      </c>
      <c r="L64" s="10">
        <v>0.4058382319666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0.0092337098666</v>
      </c>
      <c r="S64" s="9">
        <v>0</v>
      </c>
      <c r="T64" s="9">
        <v>0</v>
      </c>
      <c r="U64" s="9">
        <v>0</v>
      </c>
      <c r="V64" s="10">
        <v>0.0245429088666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0.2872473107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0.0035860849999999997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2.9978170546651004</v>
      </c>
      <c r="AW64" s="9">
        <v>4.973481588320724</v>
      </c>
      <c r="AX64" s="9">
        <v>0</v>
      </c>
      <c r="AY64" s="9">
        <v>0</v>
      </c>
      <c r="AZ64" s="10">
        <v>152.56219608026095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1.9095290037651</v>
      </c>
      <c r="BG64" s="9">
        <v>20.7165799303999</v>
      </c>
      <c r="BH64" s="9">
        <v>0.17213208</v>
      </c>
      <c r="BI64" s="9">
        <v>0</v>
      </c>
      <c r="BJ64" s="10">
        <v>22.511761121363396</v>
      </c>
      <c r="BK64" s="16">
        <f t="shared" si="2"/>
        <v>206.58882108374158</v>
      </c>
    </row>
    <row r="65" spans="1:63" s="12" customFormat="1" ht="15">
      <c r="A65" s="5"/>
      <c r="B65" s="8" t="s">
        <v>221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0.0027574846665999997</v>
      </c>
      <c r="I65" s="9">
        <v>0</v>
      </c>
      <c r="J65" s="9">
        <v>0</v>
      </c>
      <c r="K65" s="9">
        <v>0</v>
      </c>
      <c r="L65" s="10">
        <v>0.043430383499900006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0.011378818466599999</v>
      </c>
      <c r="S65" s="9">
        <v>0</v>
      </c>
      <c r="T65" s="9">
        <v>0</v>
      </c>
      <c r="U65" s="9">
        <v>0</v>
      </c>
      <c r="V65" s="10">
        <v>0.0820351688331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2.569801670997801</v>
      </c>
      <c r="AW65" s="9">
        <v>2.8815576593744976</v>
      </c>
      <c r="AX65" s="9">
        <v>0</v>
      </c>
      <c r="AY65" s="9">
        <v>0</v>
      </c>
      <c r="AZ65" s="10">
        <v>83.78803906139339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0.8578157327312999</v>
      </c>
      <c r="BG65" s="9">
        <v>7.1556727099998</v>
      </c>
      <c r="BH65" s="9">
        <v>0</v>
      </c>
      <c r="BI65" s="9">
        <v>0</v>
      </c>
      <c r="BJ65" s="10">
        <v>9.844390310729997</v>
      </c>
      <c r="BK65" s="16">
        <f t="shared" si="2"/>
        <v>107.23687900069298</v>
      </c>
    </row>
    <row r="66" spans="1:63" s="12" customFormat="1" ht="15">
      <c r="A66" s="5"/>
      <c r="B66" s="8" t="s">
        <v>119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0.009823185</v>
      </c>
      <c r="I66" s="9">
        <v>0</v>
      </c>
      <c r="J66" s="9">
        <v>0</v>
      </c>
      <c r="K66" s="9">
        <v>0</v>
      </c>
      <c r="L66" s="10">
        <v>0.16093545196659997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0.000654879</v>
      </c>
      <c r="S66" s="9">
        <v>0</v>
      </c>
      <c r="T66" s="9">
        <v>0</v>
      </c>
      <c r="U66" s="9">
        <v>0</v>
      </c>
      <c r="V66" s="10">
        <v>0.2010879789998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0.0172043967666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2.4802972557635004</v>
      </c>
      <c r="AW66" s="9">
        <v>5.761651167404466</v>
      </c>
      <c r="AX66" s="9">
        <v>0</v>
      </c>
      <c r="AY66" s="9">
        <v>0</v>
      </c>
      <c r="AZ66" s="10">
        <v>95.49670415552328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0.5814011253312001</v>
      </c>
      <c r="BG66" s="9">
        <v>1.6275360291663</v>
      </c>
      <c r="BH66" s="9">
        <v>0</v>
      </c>
      <c r="BI66" s="9">
        <v>0</v>
      </c>
      <c r="BJ66" s="10">
        <v>12.5124612377604</v>
      </c>
      <c r="BK66" s="16">
        <f t="shared" si="2"/>
        <v>118.84975686268214</v>
      </c>
    </row>
    <row r="67" spans="1:63" s="12" customFormat="1" ht="15">
      <c r="A67" s="5"/>
      <c r="B67" s="8" t="s">
        <v>120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0.046227379899800004</v>
      </c>
      <c r="I67" s="9">
        <v>0</v>
      </c>
      <c r="J67" s="9">
        <v>0</v>
      </c>
      <c r="K67" s="9">
        <v>0</v>
      </c>
      <c r="L67" s="10">
        <v>0.0088187483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0.0227096624333</v>
      </c>
      <c r="S67" s="9">
        <v>0</v>
      </c>
      <c r="T67" s="9">
        <v>0</v>
      </c>
      <c r="U67" s="9">
        <v>0</v>
      </c>
      <c r="V67" s="10">
        <v>0.07922819966650001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0.0650659602998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13.416920915294304</v>
      </c>
      <c r="AW67" s="9">
        <v>0.2997164353154531</v>
      </c>
      <c r="AX67" s="9">
        <v>0</v>
      </c>
      <c r="AY67" s="9">
        <v>0</v>
      </c>
      <c r="AZ67" s="10">
        <v>52.380954580094105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4.1792238079608</v>
      </c>
      <c r="BG67" s="9">
        <v>1.5179569888331</v>
      </c>
      <c r="BH67" s="9">
        <v>0.0666066166666</v>
      </c>
      <c r="BI67" s="9">
        <v>0</v>
      </c>
      <c r="BJ67" s="10">
        <v>7.482928757496301</v>
      </c>
      <c r="BK67" s="16">
        <f t="shared" si="2"/>
        <v>79.56635805226006</v>
      </c>
    </row>
    <row r="68" spans="1:63" s="12" customFormat="1" ht="15">
      <c r="A68" s="5"/>
      <c r="B68" s="8" t="s">
        <v>250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0.5408676636665</v>
      </c>
      <c r="I68" s="9">
        <v>0</v>
      </c>
      <c r="J68" s="9">
        <v>0</v>
      </c>
      <c r="K68" s="9">
        <v>0</v>
      </c>
      <c r="L68" s="10">
        <v>0.11183199783280001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0.12040699263299999</v>
      </c>
      <c r="S68" s="9">
        <v>0</v>
      </c>
      <c r="T68" s="9">
        <v>0</v>
      </c>
      <c r="U68" s="9">
        <v>0</v>
      </c>
      <c r="V68" s="10">
        <v>0.052560708833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0.0950802370332</v>
      </c>
      <c r="AC68" s="9">
        <v>0</v>
      </c>
      <c r="AD68" s="9">
        <v>0</v>
      </c>
      <c r="AE68" s="9">
        <v>0</v>
      </c>
      <c r="AF68" s="10">
        <v>0.0390048190666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69.45887444941928</v>
      </c>
      <c r="AW68" s="9">
        <v>22.26721617399018</v>
      </c>
      <c r="AX68" s="9">
        <v>0</v>
      </c>
      <c r="AY68" s="9">
        <v>0</v>
      </c>
      <c r="AZ68" s="10">
        <v>136.9141558604873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12.8939831030555</v>
      </c>
      <c r="BG68" s="9">
        <v>3.0057773168994</v>
      </c>
      <c r="BH68" s="9">
        <v>0.3910352346666</v>
      </c>
      <c r="BI68" s="9">
        <v>0</v>
      </c>
      <c r="BJ68" s="10">
        <v>12.871155959358195</v>
      </c>
      <c r="BK68" s="16">
        <f t="shared" si="2"/>
        <v>258.76195051694157</v>
      </c>
    </row>
    <row r="69" spans="1:63" s="12" customFormat="1" ht="15">
      <c r="A69" s="5"/>
      <c r="B69" s="8" t="s">
        <v>121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0.0818905396664</v>
      </c>
      <c r="I69" s="9">
        <v>0</v>
      </c>
      <c r="J69" s="9">
        <v>0</v>
      </c>
      <c r="K69" s="9">
        <v>0</v>
      </c>
      <c r="L69" s="10">
        <v>0.0994256181997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0.07613911166639999</v>
      </c>
      <c r="S69" s="9">
        <v>0</v>
      </c>
      <c r="T69" s="9">
        <v>0</v>
      </c>
      <c r="U69" s="9">
        <v>0</v>
      </c>
      <c r="V69" s="10">
        <v>0.0328321080666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0.0245398674666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0.0012657343333000001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37.30490476305899</v>
      </c>
      <c r="AW69" s="9">
        <v>3.5452970162170163</v>
      </c>
      <c r="AX69" s="9">
        <v>0</v>
      </c>
      <c r="AY69" s="9">
        <v>0</v>
      </c>
      <c r="AZ69" s="10">
        <v>24.2836569534622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7.6276994776947005</v>
      </c>
      <c r="BG69" s="9">
        <v>1.0632168399997</v>
      </c>
      <c r="BH69" s="9">
        <v>0</v>
      </c>
      <c r="BI69" s="9">
        <v>0</v>
      </c>
      <c r="BJ69" s="10">
        <v>2.7666869755309005</v>
      </c>
      <c r="BK69" s="16">
        <f t="shared" si="2"/>
        <v>76.90755500536251</v>
      </c>
    </row>
    <row r="70" spans="1:63" s="12" customFormat="1" ht="15">
      <c r="A70" s="5"/>
      <c r="B70" s="8" t="s">
        <v>122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0.027709807999799996</v>
      </c>
      <c r="I70" s="9">
        <v>0</v>
      </c>
      <c r="J70" s="9">
        <v>0</v>
      </c>
      <c r="K70" s="9">
        <v>0</v>
      </c>
      <c r="L70" s="10">
        <v>0.041168857599899994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0.0080663923666</v>
      </c>
      <c r="S70" s="9">
        <v>0</v>
      </c>
      <c r="T70" s="9">
        <v>0</v>
      </c>
      <c r="U70" s="9">
        <v>0</v>
      </c>
      <c r="V70" s="10">
        <v>0.0072573306666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0.09333600719999999</v>
      </c>
      <c r="AC70" s="9">
        <v>0</v>
      </c>
      <c r="AD70" s="9">
        <v>0</v>
      </c>
      <c r="AE70" s="9">
        <v>0</v>
      </c>
      <c r="AF70" s="10">
        <v>0.0054689547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56.33823602539239</v>
      </c>
      <c r="AW70" s="9">
        <v>3.8776562710432376</v>
      </c>
      <c r="AX70" s="9">
        <v>0</v>
      </c>
      <c r="AY70" s="9">
        <v>0</v>
      </c>
      <c r="AZ70" s="10">
        <v>34.396973881996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7.155369656627899</v>
      </c>
      <c r="BG70" s="9">
        <v>1.6215913714331</v>
      </c>
      <c r="BH70" s="9">
        <v>0</v>
      </c>
      <c r="BI70" s="9">
        <v>0</v>
      </c>
      <c r="BJ70" s="10">
        <v>3.493594392431</v>
      </c>
      <c r="BK70" s="16">
        <f t="shared" si="2"/>
        <v>107.06642894945652</v>
      </c>
    </row>
    <row r="71" spans="1:63" s="12" customFormat="1" ht="15">
      <c r="A71" s="5"/>
      <c r="B71" s="8" t="s">
        <v>251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0.03851017</v>
      </c>
      <c r="I71" s="9">
        <v>0</v>
      </c>
      <c r="J71" s="9">
        <v>0</v>
      </c>
      <c r="K71" s="9">
        <v>0</v>
      </c>
      <c r="L71" s="10">
        <v>0.16942220393310004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0.0216069036665</v>
      </c>
      <c r="S71" s="9">
        <v>0</v>
      </c>
      <c r="T71" s="9">
        <v>0</v>
      </c>
      <c r="U71" s="9">
        <v>0</v>
      </c>
      <c r="V71" s="10">
        <v>0.0314499721666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30.989638003028595</v>
      </c>
      <c r="AW71" s="9">
        <v>2.225341931615581</v>
      </c>
      <c r="AX71" s="9">
        <v>0</v>
      </c>
      <c r="AY71" s="9">
        <v>0</v>
      </c>
      <c r="AZ71" s="10">
        <v>15.524244198963501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2.2165723093977</v>
      </c>
      <c r="BG71" s="9">
        <v>0.0251451066666</v>
      </c>
      <c r="BH71" s="9">
        <v>0</v>
      </c>
      <c r="BI71" s="9">
        <v>0</v>
      </c>
      <c r="BJ71" s="10">
        <v>0.8471949772984999</v>
      </c>
      <c r="BK71" s="16">
        <f t="shared" si="2"/>
        <v>52.08912577673667</v>
      </c>
    </row>
    <row r="72" spans="1:63" s="12" customFormat="1" ht="15">
      <c r="A72" s="5"/>
      <c r="B72" s="8" t="s">
        <v>123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0.0599274434664</v>
      </c>
      <c r="I72" s="9">
        <v>0</v>
      </c>
      <c r="J72" s="9">
        <v>0</v>
      </c>
      <c r="K72" s="9">
        <v>0</v>
      </c>
      <c r="L72" s="10">
        <v>0.0319492004664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0.0619056247331</v>
      </c>
      <c r="S72" s="9">
        <v>0</v>
      </c>
      <c r="T72" s="9">
        <v>0</v>
      </c>
      <c r="U72" s="9">
        <v>0</v>
      </c>
      <c r="V72" s="10">
        <v>0.0974048841332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0.0057523973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40.0859197200939</v>
      </c>
      <c r="AW72" s="9">
        <v>4.476056759196109</v>
      </c>
      <c r="AX72" s="9">
        <v>0</v>
      </c>
      <c r="AY72" s="9">
        <v>0</v>
      </c>
      <c r="AZ72" s="10">
        <v>30.779510302695698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4.8474082669289995</v>
      </c>
      <c r="BG72" s="9">
        <v>0.1498493973333</v>
      </c>
      <c r="BH72" s="9">
        <v>0</v>
      </c>
      <c r="BI72" s="9">
        <v>0</v>
      </c>
      <c r="BJ72" s="10">
        <v>3.2124666277306995</v>
      </c>
      <c r="BK72" s="16">
        <f t="shared" si="2"/>
        <v>83.80815062407781</v>
      </c>
    </row>
    <row r="73" spans="1:63" s="12" customFormat="1" ht="15">
      <c r="A73" s="5"/>
      <c r="B73" s="8" t="s">
        <v>124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0.0011880606666</v>
      </c>
      <c r="I73" s="9">
        <v>64.3335707805332</v>
      </c>
      <c r="J73" s="9">
        <v>0</v>
      </c>
      <c r="K73" s="9">
        <v>0</v>
      </c>
      <c r="L73" s="10">
        <v>2.6850171066665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3.7043731586665</v>
      </c>
      <c r="S73" s="9">
        <v>41.2402859714332</v>
      </c>
      <c r="T73" s="9">
        <v>0</v>
      </c>
      <c r="U73" s="9">
        <v>0</v>
      </c>
      <c r="V73" s="10">
        <v>0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0.4937603516</v>
      </c>
      <c r="AW73" s="9">
        <v>54.06503480429225</v>
      </c>
      <c r="AX73" s="9">
        <v>0</v>
      </c>
      <c r="AY73" s="9">
        <v>0</v>
      </c>
      <c r="AZ73" s="10">
        <v>3.8668545207665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0.1269716797999</v>
      </c>
      <c r="BG73" s="9">
        <v>0</v>
      </c>
      <c r="BH73" s="9">
        <v>0</v>
      </c>
      <c r="BI73" s="9">
        <v>0</v>
      </c>
      <c r="BJ73" s="10">
        <v>1.1683169477666</v>
      </c>
      <c r="BK73" s="16">
        <f t="shared" si="2"/>
        <v>171.68537338219127</v>
      </c>
    </row>
    <row r="74" spans="1:63" s="12" customFormat="1" ht="15">
      <c r="A74" s="5"/>
      <c r="B74" s="8" t="s">
        <v>125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0.0012167123666</v>
      </c>
      <c r="I74" s="9">
        <v>0</v>
      </c>
      <c r="J74" s="9">
        <v>0</v>
      </c>
      <c r="K74" s="9">
        <v>0</v>
      </c>
      <c r="L74" s="10">
        <v>3.1490043454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0.0008946415333000001</v>
      </c>
      <c r="S74" s="9">
        <v>0</v>
      </c>
      <c r="T74" s="9">
        <v>0</v>
      </c>
      <c r="U74" s="9">
        <v>0</v>
      </c>
      <c r="V74" s="10">
        <v>0.0023857106666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0.0529477500666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12.344400980331601</v>
      </c>
      <c r="AW74" s="9">
        <v>21.326644918840227</v>
      </c>
      <c r="AX74" s="9">
        <v>0</v>
      </c>
      <c r="AY74" s="9">
        <v>0</v>
      </c>
      <c r="AZ74" s="10">
        <v>4.6470169128657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0.34835163073290004</v>
      </c>
      <c r="BG74" s="9">
        <v>0</v>
      </c>
      <c r="BH74" s="9">
        <v>0.11816056666659999</v>
      </c>
      <c r="BI74" s="9">
        <v>0</v>
      </c>
      <c r="BJ74" s="10">
        <v>0.5963408159998</v>
      </c>
      <c r="BK74" s="16">
        <f t="shared" si="2"/>
        <v>42.58736498546994</v>
      </c>
    </row>
    <row r="75" spans="1:63" s="12" customFormat="1" ht="15">
      <c r="A75" s="5"/>
      <c r="B75" s="8" t="s">
        <v>126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0.1395946832998</v>
      </c>
      <c r="I75" s="9">
        <v>92.1737258587999</v>
      </c>
      <c r="J75" s="9">
        <v>0</v>
      </c>
      <c r="K75" s="9">
        <v>0</v>
      </c>
      <c r="L75" s="10">
        <v>5.4381678817665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0.0074171753331999995</v>
      </c>
      <c r="S75" s="9">
        <v>29.193687086833297</v>
      </c>
      <c r="T75" s="9">
        <v>0.5897016666666001</v>
      </c>
      <c r="U75" s="9">
        <v>0</v>
      </c>
      <c r="V75" s="10">
        <v>0.1035899431999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3.436497507100001</v>
      </c>
      <c r="AW75" s="9">
        <v>4.3800609252930665</v>
      </c>
      <c r="AX75" s="9">
        <v>0</v>
      </c>
      <c r="AY75" s="9">
        <v>0</v>
      </c>
      <c r="AZ75" s="10">
        <v>12.488415020232797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0.28420822436660004</v>
      </c>
      <c r="BG75" s="9">
        <v>2.9568134291331996</v>
      </c>
      <c r="BH75" s="9">
        <v>0</v>
      </c>
      <c r="BI75" s="9">
        <v>0</v>
      </c>
      <c r="BJ75" s="10">
        <v>0.8920037168331</v>
      </c>
      <c r="BK75" s="16">
        <f t="shared" si="2"/>
        <v>152.08388311885798</v>
      </c>
    </row>
    <row r="76" spans="1:63" s="12" customFormat="1" ht="15">
      <c r="A76" s="5"/>
      <c r="B76" s="8" t="s">
        <v>127</v>
      </c>
      <c r="C76" s="11">
        <v>0</v>
      </c>
      <c r="D76" s="9">
        <v>14.025448</v>
      </c>
      <c r="E76" s="9">
        <v>0</v>
      </c>
      <c r="F76" s="9">
        <v>0</v>
      </c>
      <c r="G76" s="10">
        <v>0</v>
      </c>
      <c r="H76" s="11">
        <v>0.032136673766599996</v>
      </c>
      <c r="I76" s="9">
        <v>44.7730945482333</v>
      </c>
      <c r="J76" s="9">
        <v>0</v>
      </c>
      <c r="K76" s="9">
        <v>0</v>
      </c>
      <c r="L76" s="10">
        <v>2.3414206280333003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</v>
      </c>
      <c r="S76" s="9">
        <v>23.3757466666666</v>
      </c>
      <c r="T76" s="9">
        <v>0</v>
      </c>
      <c r="U76" s="9">
        <v>0</v>
      </c>
      <c r="V76" s="10">
        <v>0.0081815113333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1.3557335797332</v>
      </c>
      <c r="AW76" s="9">
        <v>12.126065967944909</v>
      </c>
      <c r="AX76" s="9">
        <v>0</v>
      </c>
      <c r="AY76" s="9">
        <v>0</v>
      </c>
      <c r="AZ76" s="10">
        <v>3.2725050552332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0.11511674536659999</v>
      </c>
      <c r="BG76" s="9">
        <v>4.667348</v>
      </c>
      <c r="BH76" s="9">
        <v>0</v>
      </c>
      <c r="BI76" s="9">
        <v>0</v>
      </c>
      <c r="BJ76" s="10">
        <v>0.08167859</v>
      </c>
      <c r="BK76" s="16">
        <f t="shared" si="2"/>
        <v>106.17447596631101</v>
      </c>
    </row>
    <row r="77" spans="1:63" s="12" customFormat="1" ht="15">
      <c r="A77" s="5"/>
      <c r="B77" s="8" t="s">
        <v>252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0.0103334476666</v>
      </c>
      <c r="I77" s="9">
        <v>43.509253333333305</v>
      </c>
      <c r="J77" s="9">
        <v>0</v>
      </c>
      <c r="K77" s="9">
        <v>0</v>
      </c>
      <c r="L77" s="10">
        <v>0.0026829663331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0.0005438656666</v>
      </c>
      <c r="S77" s="9">
        <v>0.5438656666666</v>
      </c>
      <c r="T77" s="9">
        <v>0</v>
      </c>
      <c r="U77" s="9">
        <v>0</v>
      </c>
      <c r="V77" s="10">
        <v>0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2.1842052132332</v>
      </c>
      <c r="AW77" s="9">
        <v>5.237397909920814</v>
      </c>
      <c r="AX77" s="9">
        <v>0</v>
      </c>
      <c r="AY77" s="9">
        <v>0</v>
      </c>
      <c r="AZ77" s="10">
        <v>0.41891308399989996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</v>
      </c>
      <c r="BG77" s="9">
        <v>16.30012</v>
      </c>
      <c r="BH77" s="9">
        <v>0</v>
      </c>
      <c r="BI77" s="9">
        <v>0</v>
      </c>
      <c r="BJ77" s="10">
        <v>0</v>
      </c>
      <c r="BK77" s="16">
        <f t="shared" si="2"/>
        <v>68.20731548682011</v>
      </c>
    </row>
    <row r="78" spans="1:63" s="12" customFormat="1" ht="15">
      <c r="A78" s="5"/>
      <c r="B78" s="8" t="s">
        <v>222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1.1962147065333</v>
      </c>
      <c r="I78" s="9">
        <v>26.0768134</v>
      </c>
      <c r="J78" s="9">
        <v>0</v>
      </c>
      <c r="K78" s="9">
        <v>0</v>
      </c>
      <c r="L78" s="10">
        <v>1.4093316618000002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0.7463850182</v>
      </c>
      <c r="S78" s="9">
        <v>3.0478833441332998</v>
      </c>
      <c r="T78" s="9">
        <v>5.07331</v>
      </c>
      <c r="U78" s="9">
        <v>0</v>
      </c>
      <c r="V78" s="10">
        <v>0.0070214609666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0.002025726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10.1949117550999</v>
      </c>
      <c r="AW78" s="9">
        <v>30.05164520931733</v>
      </c>
      <c r="AX78" s="9">
        <v>0</v>
      </c>
      <c r="AY78" s="9">
        <v>0</v>
      </c>
      <c r="AZ78" s="10">
        <v>6.347117128033299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12.526404377433002</v>
      </c>
      <c r="BG78" s="9">
        <v>7.78891647</v>
      </c>
      <c r="BH78" s="9">
        <v>0</v>
      </c>
      <c r="BI78" s="9">
        <v>0</v>
      </c>
      <c r="BJ78" s="10">
        <v>0.1742233455333</v>
      </c>
      <c r="BK78" s="16">
        <f t="shared" si="2"/>
        <v>104.64220360305004</v>
      </c>
    </row>
    <row r="79" spans="1:63" s="12" customFormat="1" ht="15">
      <c r="A79" s="5"/>
      <c r="B79" s="8" t="s">
        <v>223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0.2725111235</v>
      </c>
      <c r="I79" s="9">
        <v>38.67736725</v>
      </c>
      <c r="J79" s="9">
        <v>0</v>
      </c>
      <c r="K79" s="9">
        <v>0</v>
      </c>
      <c r="L79" s="10">
        <v>0.0027301671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1.0116785865000002</v>
      </c>
      <c r="S79" s="9">
        <v>15.167595</v>
      </c>
      <c r="T79" s="9">
        <v>0</v>
      </c>
      <c r="U79" s="9">
        <v>0</v>
      </c>
      <c r="V79" s="10">
        <v>0.054603342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0.11461033266640001</v>
      </c>
      <c r="AW79" s="9">
        <v>5.452826400020521</v>
      </c>
      <c r="AX79" s="9">
        <v>0</v>
      </c>
      <c r="AY79" s="9">
        <v>0</v>
      </c>
      <c r="AZ79" s="10">
        <v>0.0605667643332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0.0100978266666</v>
      </c>
      <c r="BG79" s="9">
        <v>0</v>
      </c>
      <c r="BH79" s="9">
        <v>0</v>
      </c>
      <c r="BI79" s="9">
        <v>0</v>
      </c>
      <c r="BJ79" s="10">
        <v>0.0454301221666</v>
      </c>
      <c r="BK79" s="16">
        <f t="shared" si="2"/>
        <v>60.870016914953325</v>
      </c>
    </row>
    <row r="80" spans="1:63" s="12" customFormat="1" ht="15">
      <c r="A80" s="5"/>
      <c r="B80" s="8" t="s">
        <v>128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0.5547376789331</v>
      </c>
      <c r="I80" s="9">
        <v>1E-09</v>
      </c>
      <c r="J80" s="9">
        <v>0</v>
      </c>
      <c r="K80" s="9">
        <v>0</v>
      </c>
      <c r="L80" s="10">
        <v>0.3217999066998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0.10796800089969999</v>
      </c>
      <c r="S80" s="9">
        <v>0</v>
      </c>
      <c r="T80" s="9">
        <v>0</v>
      </c>
      <c r="U80" s="9">
        <v>0</v>
      </c>
      <c r="V80" s="10">
        <v>0.1249507787665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0.0088521827666</v>
      </c>
      <c r="AC80" s="9">
        <v>0</v>
      </c>
      <c r="AD80" s="9">
        <v>0</v>
      </c>
      <c r="AE80" s="9">
        <v>0</v>
      </c>
      <c r="AF80" s="10">
        <v>0.053443802500000005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4.02492666E-05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6.5583865240315</v>
      </c>
      <c r="AW80" s="9">
        <v>1.0020029498331384</v>
      </c>
      <c r="AX80" s="9">
        <v>0</v>
      </c>
      <c r="AY80" s="9">
        <v>0</v>
      </c>
      <c r="AZ80" s="10">
        <v>9.169549319164998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1.3579769292648998</v>
      </c>
      <c r="BG80" s="9">
        <v>0.6159742880332</v>
      </c>
      <c r="BH80" s="9">
        <v>0</v>
      </c>
      <c r="BI80" s="9">
        <v>0</v>
      </c>
      <c r="BJ80" s="10">
        <v>1.3190579209653999</v>
      </c>
      <c r="BK80" s="16">
        <f t="shared" si="2"/>
        <v>21.194740532125437</v>
      </c>
    </row>
    <row r="81" spans="1:63" s="12" customFormat="1" ht="15">
      <c r="A81" s="5"/>
      <c r="B81" s="8" t="s">
        <v>129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0.1145528309666</v>
      </c>
      <c r="I81" s="9">
        <v>1.3370362318333</v>
      </c>
      <c r="J81" s="9">
        <v>0</v>
      </c>
      <c r="K81" s="9">
        <v>0</v>
      </c>
      <c r="L81" s="10">
        <v>0.4752572773664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0.0394220417998</v>
      </c>
      <c r="S81" s="9">
        <v>0.3632791323</v>
      </c>
      <c r="T81" s="9">
        <v>0</v>
      </c>
      <c r="U81" s="9">
        <v>0</v>
      </c>
      <c r="V81" s="10">
        <v>0.3503284001998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4.330587280297399</v>
      </c>
      <c r="AW81" s="9">
        <v>4.707723319617362</v>
      </c>
      <c r="AX81" s="9">
        <v>0</v>
      </c>
      <c r="AY81" s="9">
        <v>0</v>
      </c>
      <c r="AZ81" s="10">
        <v>7.566503130731399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1.2207489153978</v>
      </c>
      <c r="BG81" s="9">
        <v>1.7608196246663002</v>
      </c>
      <c r="BH81" s="9">
        <v>0</v>
      </c>
      <c r="BI81" s="9">
        <v>0</v>
      </c>
      <c r="BJ81" s="10">
        <v>2.0377563108644</v>
      </c>
      <c r="BK81" s="16">
        <f t="shared" si="2"/>
        <v>24.30401449604056</v>
      </c>
    </row>
    <row r="82" spans="1:63" s="12" customFormat="1" ht="15">
      <c r="A82" s="5"/>
      <c r="B82" s="8" t="s">
        <v>253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0.12224053476639998</v>
      </c>
      <c r="I82" s="9">
        <v>0</v>
      </c>
      <c r="J82" s="9">
        <v>0</v>
      </c>
      <c r="K82" s="9">
        <v>0</v>
      </c>
      <c r="L82" s="10">
        <v>0.1422813555666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0.012332360399999999</v>
      </c>
      <c r="S82" s="9">
        <v>0</v>
      </c>
      <c r="T82" s="9">
        <v>0</v>
      </c>
      <c r="U82" s="9">
        <v>0</v>
      </c>
      <c r="V82" s="10">
        <v>0.0257193307999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0.0594817261333</v>
      </c>
      <c r="AC82" s="9">
        <v>0</v>
      </c>
      <c r="AD82" s="9">
        <v>0</v>
      </c>
      <c r="AE82" s="9">
        <v>0</v>
      </c>
      <c r="AF82" s="10">
        <v>0.0290393233332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10.287445727299101</v>
      </c>
      <c r="AW82" s="9">
        <v>1.3269964999247676</v>
      </c>
      <c r="AX82" s="9">
        <v>0.1156822006666</v>
      </c>
      <c r="AY82" s="9">
        <v>0</v>
      </c>
      <c r="AZ82" s="10">
        <v>10.2887591610653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2.5150883660988</v>
      </c>
      <c r="BG82" s="9">
        <v>0.5192031012999</v>
      </c>
      <c r="BH82" s="9">
        <v>0</v>
      </c>
      <c r="BI82" s="9">
        <v>0</v>
      </c>
      <c r="BJ82" s="10">
        <v>1.664833522566</v>
      </c>
      <c r="BK82" s="16">
        <f t="shared" si="2"/>
        <v>27.10910320991987</v>
      </c>
    </row>
    <row r="83" spans="1:63" s="12" customFormat="1" ht="15">
      <c r="A83" s="5"/>
      <c r="B83" s="8" t="s">
        <v>254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0.045359487399900006</v>
      </c>
      <c r="I83" s="9">
        <v>0</v>
      </c>
      <c r="J83" s="9">
        <v>0</v>
      </c>
      <c r="K83" s="9">
        <v>0</v>
      </c>
      <c r="L83" s="10">
        <v>0.0386008390333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0.040104768</v>
      </c>
      <c r="S83" s="9">
        <v>0</v>
      </c>
      <c r="T83" s="9">
        <v>0</v>
      </c>
      <c r="U83" s="9">
        <v>0</v>
      </c>
      <c r="V83" s="10">
        <v>0.0382548019332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0.009902074366599999</v>
      </c>
      <c r="AC83" s="9">
        <v>0.2701159362666</v>
      </c>
      <c r="AD83" s="9">
        <v>0</v>
      </c>
      <c r="AE83" s="9">
        <v>0</v>
      </c>
      <c r="AF83" s="10">
        <v>1.2211691850000002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0.0005476095000000001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57.964854693898396</v>
      </c>
      <c r="AW83" s="9">
        <v>9.184434812426435</v>
      </c>
      <c r="AX83" s="9">
        <v>0.17055353510000001</v>
      </c>
      <c r="AY83" s="9">
        <v>0</v>
      </c>
      <c r="AZ83" s="10">
        <v>43.91840691009759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4.579650037198201</v>
      </c>
      <c r="BG83" s="9">
        <v>0.7118923500000001</v>
      </c>
      <c r="BH83" s="9">
        <v>0</v>
      </c>
      <c r="BI83" s="9">
        <v>0</v>
      </c>
      <c r="BJ83" s="10">
        <v>2.4998359079321</v>
      </c>
      <c r="BK83" s="16">
        <f t="shared" si="2"/>
        <v>120.69368294815231</v>
      </c>
    </row>
    <row r="84" spans="1:63" s="12" customFormat="1" ht="15">
      <c r="A84" s="5"/>
      <c r="B84" s="8" t="s">
        <v>224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0.0733294795999</v>
      </c>
      <c r="I84" s="9">
        <v>0</v>
      </c>
      <c r="J84" s="9">
        <v>0</v>
      </c>
      <c r="K84" s="9">
        <v>0</v>
      </c>
      <c r="L84" s="10">
        <v>0.4021508111999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0.006636151999800001</v>
      </c>
      <c r="S84" s="9">
        <v>0</v>
      </c>
      <c r="T84" s="9">
        <v>0</v>
      </c>
      <c r="U84" s="9">
        <v>0</v>
      </c>
      <c r="V84" s="10">
        <v>0.0068573570665999995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0.0467086778</v>
      </c>
      <c r="AC84" s="9">
        <v>0</v>
      </c>
      <c r="AD84" s="9">
        <v>0</v>
      </c>
      <c r="AE84" s="9">
        <v>0</v>
      </c>
      <c r="AF84" s="10">
        <v>0.5446917906332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0.005469235</v>
      </c>
      <c r="AM84" s="9">
        <v>0</v>
      </c>
      <c r="AN84" s="9">
        <v>0</v>
      </c>
      <c r="AO84" s="9">
        <v>0</v>
      </c>
      <c r="AP84" s="10">
        <v>0.0119542864333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80.2570832056643</v>
      </c>
      <c r="AW84" s="9">
        <v>17.22117337776257</v>
      </c>
      <c r="AX84" s="9">
        <v>0</v>
      </c>
      <c r="AY84" s="9">
        <v>0</v>
      </c>
      <c r="AZ84" s="10">
        <v>30.300394594731298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12.279209919431402</v>
      </c>
      <c r="BG84" s="9">
        <v>0.8231549875666</v>
      </c>
      <c r="BH84" s="9">
        <v>0</v>
      </c>
      <c r="BI84" s="9">
        <v>0</v>
      </c>
      <c r="BJ84" s="10">
        <v>3.1554573420654</v>
      </c>
      <c r="BK84" s="16">
        <f t="shared" si="2"/>
        <v>145.13427121695426</v>
      </c>
    </row>
    <row r="85" spans="1:63" s="12" customFormat="1" ht="15">
      <c r="A85" s="5"/>
      <c r="B85" s="8" t="s">
        <v>225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0.0833955453331</v>
      </c>
      <c r="I85" s="9">
        <v>0</v>
      </c>
      <c r="J85" s="9">
        <v>0</v>
      </c>
      <c r="K85" s="9">
        <v>0</v>
      </c>
      <c r="L85" s="10">
        <v>0.15399202256639996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0.0274233459997</v>
      </c>
      <c r="S85" s="9">
        <v>0</v>
      </c>
      <c r="T85" s="9">
        <v>0</v>
      </c>
      <c r="U85" s="9">
        <v>0</v>
      </c>
      <c r="V85" s="10">
        <v>0.051946732899900004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23.904973221895606</v>
      </c>
      <c r="AW85" s="9">
        <v>8.119753524466836</v>
      </c>
      <c r="AX85" s="9">
        <v>0</v>
      </c>
      <c r="AY85" s="9">
        <v>0</v>
      </c>
      <c r="AZ85" s="10">
        <v>7.7577546281975005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4.875350027796399</v>
      </c>
      <c r="BG85" s="9">
        <v>0.1332552083333</v>
      </c>
      <c r="BH85" s="9">
        <v>0</v>
      </c>
      <c r="BI85" s="9">
        <v>0</v>
      </c>
      <c r="BJ85" s="10">
        <v>1.8464648836984</v>
      </c>
      <c r="BK85" s="16">
        <f t="shared" si="2"/>
        <v>46.95430914118715</v>
      </c>
    </row>
    <row r="86" spans="1:63" s="12" customFormat="1" ht="15">
      <c r="A86" s="5"/>
      <c r="B86" s="8" t="s">
        <v>130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0.0874949704998</v>
      </c>
      <c r="I86" s="9">
        <v>0</v>
      </c>
      <c r="J86" s="9">
        <v>0</v>
      </c>
      <c r="K86" s="9">
        <v>0</v>
      </c>
      <c r="L86" s="10">
        <v>0.009696893999900001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0.018874386333200002</v>
      </c>
      <c r="S86" s="9">
        <v>0</v>
      </c>
      <c r="T86" s="9">
        <v>0</v>
      </c>
      <c r="U86" s="9">
        <v>0</v>
      </c>
      <c r="V86" s="10">
        <v>0.0032322979999999998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0.1919934599999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57.86948954749391</v>
      </c>
      <c r="AW86" s="9">
        <v>4.218512301776493</v>
      </c>
      <c r="AX86" s="9">
        <v>0</v>
      </c>
      <c r="AY86" s="9">
        <v>0</v>
      </c>
      <c r="AZ86" s="10">
        <v>15.593504609563901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8.3330234426624</v>
      </c>
      <c r="BG86" s="9">
        <v>0.6557790045665001</v>
      </c>
      <c r="BH86" s="9">
        <v>0</v>
      </c>
      <c r="BI86" s="9">
        <v>0</v>
      </c>
      <c r="BJ86" s="10">
        <v>1.1984706720991998</v>
      </c>
      <c r="BK86" s="16">
        <f t="shared" si="2"/>
        <v>88.18007158699521</v>
      </c>
    </row>
    <row r="87" spans="1:63" s="12" customFormat="1" ht="15">
      <c r="A87" s="5"/>
      <c r="B87" s="8" t="s">
        <v>131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</v>
      </c>
      <c r="I87" s="9">
        <v>0</v>
      </c>
      <c r="J87" s="9">
        <v>0</v>
      </c>
      <c r="K87" s="9">
        <v>0</v>
      </c>
      <c r="L87" s="10">
        <v>0.009725775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0.0243144374998</v>
      </c>
      <c r="S87" s="9">
        <v>0</v>
      </c>
      <c r="T87" s="9">
        <v>0</v>
      </c>
      <c r="U87" s="9">
        <v>0</v>
      </c>
      <c r="V87" s="10">
        <v>0.0169660741666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36.4552616454331</v>
      </c>
      <c r="AW87" s="9">
        <v>1.4124514796725323</v>
      </c>
      <c r="AX87" s="9">
        <v>0</v>
      </c>
      <c r="AY87" s="9">
        <v>0</v>
      </c>
      <c r="AZ87" s="10">
        <v>4.641142289566201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1.4936473863329</v>
      </c>
      <c r="BG87" s="9">
        <v>0</v>
      </c>
      <c r="BH87" s="9">
        <v>0</v>
      </c>
      <c r="BI87" s="9">
        <v>0</v>
      </c>
      <c r="BJ87" s="10">
        <v>0.24558789419990001</v>
      </c>
      <c r="BK87" s="16">
        <f t="shared" si="2"/>
        <v>44.29909698187104</v>
      </c>
    </row>
    <row r="88" spans="1:63" s="12" customFormat="1" ht="15">
      <c r="A88" s="5"/>
      <c r="B88" s="8" t="s">
        <v>132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1.1947744509996</v>
      </c>
      <c r="I88" s="9">
        <v>0</v>
      </c>
      <c r="J88" s="9">
        <v>0</v>
      </c>
      <c r="K88" s="9">
        <v>0</v>
      </c>
      <c r="L88" s="10">
        <v>0.2409276233999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0.020071365666500002</v>
      </c>
      <c r="S88" s="9">
        <v>0</v>
      </c>
      <c r="T88" s="9">
        <v>0</v>
      </c>
      <c r="U88" s="9">
        <v>0</v>
      </c>
      <c r="V88" s="10">
        <v>0.0052819383332999995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0.004709535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65.05798190909171</v>
      </c>
      <c r="AW88" s="9">
        <v>5.633418367322548</v>
      </c>
      <c r="AX88" s="9">
        <v>0</v>
      </c>
      <c r="AY88" s="9">
        <v>0</v>
      </c>
      <c r="AZ88" s="10">
        <v>17.623190210163905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8.682149692228501</v>
      </c>
      <c r="BG88" s="9">
        <v>0.24594238333329999</v>
      </c>
      <c r="BH88" s="9">
        <v>0</v>
      </c>
      <c r="BI88" s="9">
        <v>0</v>
      </c>
      <c r="BJ88" s="10">
        <v>0.913230834899</v>
      </c>
      <c r="BK88" s="16">
        <f t="shared" si="2"/>
        <v>99.62167831043826</v>
      </c>
    </row>
    <row r="89" spans="1:63" s="12" customFormat="1" ht="15">
      <c r="A89" s="5"/>
      <c r="B89" s="8" t="s">
        <v>133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0.41211099749970004</v>
      </c>
      <c r="I89" s="9">
        <v>0</v>
      </c>
      <c r="J89" s="9">
        <v>0</v>
      </c>
      <c r="K89" s="9">
        <v>0</v>
      </c>
      <c r="L89" s="10">
        <v>0.1283688627665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0.0486453833329</v>
      </c>
      <c r="S89" s="9">
        <v>0</v>
      </c>
      <c r="T89" s="9">
        <v>0</v>
      </c>
      <c r="U89" s="9">
        <v>0</v>
      </c>
      <c r="V89" s="10">
        <v>0.036423759799800004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0.0167701813333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0.0005240681666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65.3091558295241</v>
      </c>
      <c r="AW89" s="9">
        <v>7.124716080506318</v>
      </c>
      <c r="AX89" s="9">
        <v>0</v>
      </c>
      <c r="AY89" s="9">
        <v>0</v>
      </c>
      <c r="AZ89" s="10">
        <v>13.1014396299972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6.156751114928299</v>
      </c>
      <c r="BG89" s="9">
        <v>0</v>
      </c>
      <c r="BH89" s="9">
        <v>0</v>
      </c>
      <c r="BI89" s="9">
        <v>0</v>
      </c>
      <c r="BJ89" s="10">
        <v>0.5878229533322</v>
      </c>
      <c r="BK89" s="16">
        <f t="shared" si="2"/>
        <v>92.92272886118693</v>
      </c>
    </row>
    <row r="90" spans="1:63" s="12" customFormat="1" ht="15">
      <c r="A90" s="5"/>
      <c r="B90" s="8" t="s">
        <v>134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0.32721548999979994</v>
      </c>
      <c r="I90" s="9">
        <v>0</v>
      </c>
      <c r="J90" s="9">
        <v>0</v>
      </c>
      <c r="K90" s="9">
        <v>0</v>
      </c>
      <c r="L90" s="10">
        <v>0.0344884150665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0.0394757866998</v>
      </c>
      <c r="S90" s="9">
        <v>0</v>
      </c>
      <c r="T90" s="9">
        <v>0</v>
      </c>
      <c r="U90" s="9">
        <v>0</v>
      </c>
      <c r="V90" s="10">
        <v>0.0057132863333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0.08548839203320001</v>
      </c>
      <c r="AC90" s="9">
        <v>0</v>
      </c>
      <c r="AD90" s="9">
        <v>0</v>
      </c>
      <c r="AE90" s="9">
        <v>0</v>
      </c>
      <c r="AF90" s="10">
        <v>0.0392176438333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0.0005151398333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42.013677555724705</v>
      </c>
      <c r="AW90" s="9">
        <v>3.6607285804155314</v>
      </c>
      <c r="AX90" s="9">
        <v>0</v>
      </c>
      <c r="AY90" s="9">
        <v>0</v>
      </c>
      <c r="AZ90" s="10">
        <v>26.700568125330697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14.0713790304269</v>
      </c>
      <c r="BG90" s="9">
        <v>0.2472671199998</v>
      </c>
      <c r="BH90" s="9">
        <v>0</v>
      </c>
      <c r="BI90" s="9">
        <v>0</v>
      </c>
      <c r="BJ90" s="10">
        <v>1.1081578557657</v>
      </c>
      <c r="BK90" s="16">
        <f t="shared" si="2"/>
        <v>88.33389242146252</v>
      </c>
    </row>
    <row r="91" spans="1:63" s="12" customFormat="1" ht="15">
      <c r="A91" s="5"/>
      <c r="B91" s="8" t="s">
        <v>135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0.10377940600000002</v>
      </c>
      <c r="I91" s="9">
        <v>0</v>
      </c>
      <c r="J91" s="9">
        <v>0</v>
      </c>
      <c r="K91" s="9">
        <v>0</v>
      </c>
      <c r="L91" s="10">
        <v>0.074820108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0.036070300000000007</v>
      </c>
      <c r="S91" s="9">
        <v>0</v>
      </c>
      <c r="T91" s="9">
        <v>0</v>
      </c>
      <c r="U91" s="9">
        <v>0</v>
      </c>
      <c r="V91" s="10">
        <v>0.0751880703666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0.0204608933333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0.0011253491332999998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41.555519665891296</v>
      </c>
      <c r="AW91" s="9">
        <v>3.7636753153779026</v>
      </c>
      <c r="AX91" s="9">
        <v>0</v>
      </c>
      <c r="AY91" s="9">
        <v>0</v>
      </c>
      <c r="AZ91" s="10">
        <v>10.322503128964701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10.184849919628899</v>
      </c>
      <c r="BG91" s="9">
        <v>0</v>
      </c>
      <c r="BH91" s="9">
        <v>0</v>
      </c>
      <c r="BI91" s="9">
        <v>0</v>
      </c>
      <c r="BJ91" s="10">
        <v>0.9194824320991001</v>
      </c>
      <c r="BK91" s="16">
        <f t="shared" si="2"/>
        <v>67.0574745887951</v>
      </c>
    </row>
    <row r="92" spans="1:63" s="12" customFormat="1" ht="15">
      <c r="A92" s="5"/>
      <c r="B92" s="8" t="s">
        <v>190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0.33829152</v>
      </c>
      <c r="I92" s="9">
        <v>0</v>
      </c>
      <c r="J92" s="9">
        <v>0</v>
      </c>
      <c r="K92" s="9">
        <v>0</v>
      </c>
      <c r="L92" s="10">
        <v>0.21898335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0.0945504662</v>
      </c>
      <c r="S92" s="9">
        <v>0</v>
      </c>
      <c r="T92" s="9">
        <v>0</v>
      </c>
      <c r="U92" s="9">
        <v>0</v>
      </c>
      <c r="V92" s="10">
        <v>0.013662547399999999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0.2360470426666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0.0110021926666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26.7745175031617</v>
      </c>
      <c r="AW92" s="9">
        <v>3.567032562955845</v>
      </c>
      <c r="AX92" s="9">
        <v>0</v>
      </c>
      <c r="AY92" s="9">
        <v>0</v>
      </c>
      <c r="AZ92" s="10">
        <v>15.9931704466653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3.7655002748307</v>
      </c>
      <c r="BG92" s="9">
        <v>0.66013156</v>
      </c>
      <c r="BH92" s="9">
        <v>0</v>
      </c>
      <c r="BI92" s="9">
        <v>0</v>
      </c>
      <c r="BJ92" s="10">
        <v>0.1807160006663</v>
      </c>
      <c r="BK92" s="16">
        <f t="shared" si="2"/>
        <v>51.85360546721305</v>
      </c>
    </row>
    <row r="93" spans="1:63" s="12" customFormat="1" ht="15">
      <c r="A93" s="5"/>
      <c r="B93" s="8" t="s">
        <v>194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0.1501578346663</v>
      </c>
      <c r="I93" s="9">
        <v>0</v>
      </c>
      <c r="J93" s="9">
        <v>0</v>
      </c>
      <c r="K93" s="9">
        <v>0</v>
      </c>
      <c r="L93" s="10">
        <v>0.0796138826665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0.029588148866400002</v>
      </c>
      <c r="S93" s="9">
        <v>0</v>
      </c>
      <c r="T93" s="9">
        <v>0</v>
      </c>
      <c r="U93" s="9">
        <v>0</v>
      </c>
      <c r="V93" s="10">
        <v>0.018139872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0.25075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41.87647495283221</v>
      </c>
      <c r="AW93" s="9">
        <v>4.7492050012549605</v>
      </c>
      <c r="AX93" s="9">
        <v>0</v>
      </c>
      <c r="AY93" s="9">
        <v>0</v>
      </c>
      <c r="AZ93" s="10">
        <v>11.8340756629995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5.826578623432201</v>
      </c>
      <c r="BG93" s="9">
        <v>0.16048</v>
      </c>
      <c r="BH93" s="9">
        <v>0</v>
      </c>
      <c r="BI93" s="9">
        <v>0</v>
      </c>
      <c r="BJ93" s="10">
        <v>0.7837183152329</v>
      </c>
      <c r="BK93" s="16">
        <f t="shared" si="2"/>
        <v>65.75878229395097</v>
      </c>
    </row>
    <row r="94" spans="1:63" s="12" customFormat="1" ht="15">
      <c r="A94" s="5"/>
      <c r="B94" s="8" t="s">
        <v>212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0.2086270964331</v>
      </c>
      <c r="I94" s="9">
        <v>0</v>
      </c>
      <c r="J94" s="9">
        <v>0</v>
      </c>
      <c r="K94" s="9">
        <v>0</v>
      </c>
      <c r="L94" s="10">
        <v>0.1915191555997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0.0626179469998</v>
      </c>
      <c r="S94" s="9">
        <v>0</v>
      </c>
      <c r="T94" s="9">
        <v>0</v>
      </c>
      <c r="U94" s="9">
        <v>0</v>
      </c>
      <c r="V94" s="10">
        <v>0.041775039733300004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20.038287748965796</v>
      </c>
      <c r="AW94" s="9">
        <v>1.5766651466906982</v>
      </c>
      <c r="AX94" s="9">
        <v>0</v>
      </c>
      <c r="AY94" s="9">
        <v>0</v>
      </c>
      <c r="AZ94" s="10">
        <v>12.769586818998501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3.6653644520655995</v>
      </c>
      <c r="BG94" s="9">
        <v>1.490048896</v>
      </c>
      <c r="BH94" s="9">
        <v>0</v>
      </c>
      <c r="BI94" s="9">
        <v>0</v>
      </c>
      <c r="BJ94" s="10">
        <v>2.1048384475323</v>
      </c>
      <c r="BK94" s="16">
        <f t="shared" si="2"/>
        <v>42.149330749018795</v>
      </c>
    </row>
    <row r="95" spans="1:63" s="12" customFormat="1" ht="15">
      <c r="A95" s="5"/>
      <c r="B95" s="8" t="s">
        <v>255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0.3301716874</v>
      </c>
      <c r="I95" s="9">
        <v>0</v>
      </c>
      <c r="J95" s="9">
        <v>0</v>
      </c>
      <c r="K95" s="9">
        <v>0</v>
      </c>
      <c r="L95" s="10">
        <v>0.2602856778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0.0667310624</v>
      </c>
      <c r="S95" s="9">
        <v>0</v>
      </c>
      <c r="T95" s="9">
        <v>0</v>
      </c>
      <c r="U95" s="9">
        <v>0</v>
      </c>
      <c r="V95" s="10">
        <v>0.0029284619999999997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56.54284709505969</v>
      </c>
      <c r="AW95" s="9">
        <v>13.15806410075095</v>
      </c>
      <c r="AX95" s="9">
        <v>0</v>
      </c>
      <c r="AY95" s="9">
        <v>0</v>
      </c>
      <c r="AZ95" s="10">
        <v>15.4181508324975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8.5799465095947</v>
      </c>
      <c r="BG95" s="9">
        <v>0.14872205</v>
      </c>
      <c r="BH95" s="9">
        <v>0</v>
      </c>
      <c r="BI95" s="9">
        <v>0</v>
      </c>
      <c r="BJ95" s="10">
        <v>1.1388017813656</v>
      </c>
      <c r="BK95" s="16">
        <f t="shared" si="2"/>
        <v>95.64664925886845</v>
      </c>
    </row>
    <row r="96" spans="1:63" s="12" customFormat="1" ht="15">
      <c r="A96" s="5"/>
      <c r="B96" s="8" t="s">
        <v>311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0.4964190399997</v>
      </c>
      <c r="I96" s="9">
        <v>0</v>
      </c>
      <c r="J96" s="9">
        <v>0</v>
      </c>
      <c r="K96" s="9">
        <v>0</v>
      </c>
      <c r="L96" s="10">
        <v>0.06691923333319999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0.027516376233</v>
      </c>
      <c r="S96" s="9">
        <v>0</v>
      </c>
      <c r="T96" s="9">
        <v>0</v>
      </c>
      <c r="U96" s="9">
        <v>0</v>
      </c>
      <c r="V96" s="10">
        <v>0.17428523553310002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0.0009355086666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78.2100678351926</v>
      </c>
      <c r="AW96" s="9">
        <v>6.343141774467078</v>
      </c>
      <c r="AX96" s="9">
        <v>0</v>
      </c>
      <c r="AY96" s="9">
        <v>0</v>
      </c>
      <c r="AZ96" s="10">
        <v>3.9908887213321997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13.8225346939946</v>
      </c>
      <c r="BG96" s="9">
        <v>0.8045374533331999</v>
      </c>
      <c r="BH96" s="9">
        <v>0</v>
      </c>
      <c r="BI96" s="9">
        <v>0</v>
      </c>
      <c r="BJ96" s="10">
        <v>0.7427873985990999</v>
      </c>
      <c r="BK96" s="16">
        <f t="shared" si="2"/>
        <v>104.68003327068438</v>
      </c>
    </row>
    <row r="97" spans="1:63" s="12" customFormat="1" ht="15">
      <c r="A97" s="5"/>
      <c r="B97" s="8" t="s">
        <v>136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9.239593969999497</v>
      </c>
      <c r="I97" s="9">
        <v>2.2277018599999</v>
      </c>
      <c r="J97" s="9">
        <v>0</v>
      </c>
      <c r="K97" s="9">
        <v>0</v>
      </c>
      <c r="L97" s="10">
        <v>1.9521541170997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0.0704512591664</v>
      </c>
      <c r="S97" s="9">
        <v>1.7424580782999002</v>
      </c>
      <c r="T97" s="9">
        <v>0.0275469139</v>
      </c>
      <c r="U97" s="9">
        <v>0</v>
      </c>
      <c r="V97" s="10">
        <v>0.5211517125328998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0.0025247543333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1.4135642076991002</v>
      </c>
      <c r="AW97" s="9">
        <v>4.338928673085016</v>
      </c>
      <c r="AX97" s="9">
        <v>0</v>
      </c>
      <c r="AY97" s="9">
        <v>0</v>
      </c>
      <c r="AZ97" s="10">
        <v>6.3063347953647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1.2321851783982996</v>
      </c>
      <c r="BG97" s="9">
        <v>0.13366946433319998</v>
      </c>
      <c r="BH97" s="9">
        <v>0</v>
      </c>
      <c r="BI97" s="9">
        <v>0</v>
      </c>
      <c r="BJ97" s="10">
        <v>1.1417409084991001</v>
      </c>
      <c r="BK97" s="16">
        <f t="shared" si="2"/>
        <v>30.350005892711014</v>
      </c>
    </row>
    <row r="98" spans="1:63" s="12" customFormat="1" ht="15">
      <c r="A98" s="5"/>
      <c r="B98" s="8" t="s">
        <v>195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5.815309183466599</v>
      </c>
      <c r="I98" s="9">
        <v>4.5783352416000005</v>
      </c>
      <c r="J98" s="9">
        <v>0</v>
      </c>
      <c r="K98" s="9">
        <v>0</v>
      </c>
      <c r="L98" s="10">
        <v>14.8252247289333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3.7895835031998004</v>
      </c>
      <c r="S98" s="9">
        <v>1.8461029199999999</v>
      </c>
      <c r="T98" s="9">
        <v>0</v>
      </c>
      <c r="U98" s="9">
        <v>0</v>
      </c>
      <c r="V98" s="10">
        <v>2.8431359430665006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0.1248979999999</v>
      </c>
      <c r="AC98" s="9">
        <v>0</v>
      </c>
      <c r="AD98" s="9">
        <v>0</v>
      </c>
      <c r="AE98" s="9">
        <v>0</v>
      </c>
      <c r="AF98" s="10">
        <v>0.22897966666660002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93.2653670606264</v>
      </c>
      <c r="AW98" s="9">
        <v>55.42907669610017</v>
      </c>
      <c r="AX98" s="9">
        <v>0</v>
      </c>
      <c r="AY98" s="9">
        <v>0</v>
      </c>
      <c r="AZ98" s="10">
        <v>27.8989532220304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19.62972788253</v>
      </c>
      <c r="BG98" s="9">
        <v>17.5689645166332</v>
      </c>
      <c r="BH98" s="9">
        <v>0.7806124999999</v>
      </c>
      <c r="BI98" s="9">
        <v>0</v>
      </c>
      <c r="BJ98" s="10">
        <v>3.2369930205324993</v>
      </c>
      <c r="BK98" s="16">
        <f t="shared" si="2"/>
        <v>251.8612640853853</v>
      </c>
    </row>
    <row r="99" spans="1:63" s="12" customFormat="1" ht="15">
      <c r="A99" s="5"/>
      <c r="B99" s="8" t="s">
        <v>213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6.704053798033099</v>
      </c>
      <c r="I99" s="9">
        <v>27.692338215533102</v>
      </c>
      <c r="J99" s="9">
        <v>0.772949</v>
      </c>
      <c r="K99" s="9">
        <v>0</v>
      </c>
      <c r="L99" s="10">
        <v>1.0851173361330002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1.8675159251995</v>
      </c>
      <c r="S99" s="9">
        <v>0</v>
      </c>
      <c r="T99" s="9">
        <v>0</v>
      </c>
      <c r="U99" s="9">
        <v>0</v>
      </c>
      <c r="V99" s="10">
        <v>1.5621479675998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31.6647691542998</v>
      </c>
      <c r="AW99" s="9">
        <v>6.377561052834583</v>
      </c>
      <c r="AX99" s="9">
        <v>0</v>
      </c>
      <c r="AY99" s="9">
        <v>0</v>
      </c>
      <c r="AZ99" s="10">
        <v>13.6846648578666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3.8883616279666002</v>
      </c>
      <c r="BG99" s="9">
        <v>0.102781</v>
      </c>
      <c r="BH99" s="9">
        <v>0</v>
      </c>
      <c r="BI99" s="9">
        <v>0</v>
      </c>
      <c r="BJ99" s="10">
        <v>0.2783682861665</v>
      </c>
      <c r="BK99" s="16">
        <f t="shared" si="2"/>
        <v>95.68062822163256</v>
      </c>
    </row>
    <row r="100" spans="1:63" s="12" customFormat="1" ht="15">
      <c r="A100" s="5"/>
      <c r="B100" s="8" t="s">
        <v>214</v>
      </c>
      <c r="C100" s="11">
        <v>0</v>
      </c>
      <c r="D100" s="9">
        <v>0.15388745</v>
      </c>
      <c r="E100" s="9">
        <v>0</v>
      </c>
      <c r="F100" s="9">
        <v>0</v>
      </c>
      <c r="G100" s="10">
        <v>0</v>
      </c>
      <c r="H100" s="11">
        <v>0.0010259163333</v>
      </c>
      <c r="I100" s="9">
        <v>60.698988651133206</v>
      </c>
      <c r="J100" s="9">
        <v>0</v>
      </c>
      <c r="K100" s="9">
        <v>0</v>
      </c>
      <c r="L100" s="10">
        <v>0.1052590157999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0.5134711248332</v>
      </c>
      <c r="S100" s="9">
        <v>0</v>
      </c>
      <c r="T100" s="9">
        <v>0</v>
      </c>
      <c r="U100" s="9">
        <v>0</v>
      </c>
      <c r="V100" s="10">
        <v>0.0028725657333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0.18411251433304765</v>
      </c>
      <c r="AW100" s="9">
        <v>0</v>
      </c>
      <c r="AX100" s="9">
        <v>0</v>
      </c>
      <c r="AY100" s="9">
        <v>0</v>
      </c>
      <c r="AZ100" s="10">
        <v>0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</v>
      </c>
      <c r="BG100" s="9">
        <v>20.515073333333298</v>
      </c>
      <c r="BH100" s="9">
        <v>0</v>
      </c>
      <c r="BI100" s="9">
        <v>0</v>
      </c>
      <c r="BJ100" s="10">
        <v>0.006154522</v>
      </c>
      <c r="BK100" s="16">
        <f t="shared" si="2"/>
        <v>82.18084509349924</v>
      </c>
    </row>
    <row r="101" spans="1:63" s="12" customFormat="1" ht="15">
      <c r="A101" s="5"/>
      <c r="B101" s="8" t="s">
        <v>256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0.0186277073332</v>
      </c>
      <c r="I101" s="9">
        <v>41.031297249999994</v>
      </c>
      <c r="J101" s="9">
        <v>0</v>
      </c>
      <c r="K101" s="9">
        <v>0</v>
      </c>
      <c r="L101" s="10">
        <v>0.1562713456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0.003020709</v>
      </c>
      <c r="S101" s="9">
        <v>40.27612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0.029672565166600003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0.28767300499939996</v>
      </c>
      <c r="AW101" s="9">
        <v>5.029248333334665</v>
      </c>
      <c r="AX101" s="9">
        <v>0</v>
      </c>
      <c r="AY101" s="9">
        <v>0</v>
      </c>
      <c r="AZ101" s="10">
        <v>0.312819246333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0.013578970499899999</v>
      </c>
      <c r="BG101" s="9">
        <v>0</v>
      </c>
      <c r="BH101" s="9">
        <v>0</v>
      </c>
      <c r="BI101" s="9">
        <v>0</v>
      </c>
      <c r="BJ101" s="10">
        <v>0.0015087744999</v>
      </c>
      <c r="BK101" s="16">
        <f aca="true" t="shared" si="4" ref="BK101:BK168">SUM(C101:BJ101)</f>
        <v>87.15983790676667</v>
      </c>
    </row>
    <row r="102" spans="1:63" s="12" customFormat="1" ht="15">
      <c r="A102" s="5"/>
      <c r="B102" s="8" t="s">
        <v>257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0.056559148899999995</v>
      </c>
      <c r="I102" s="9">
        <v>48.049568549166594</v>
      </c>
      <c r="J102" s="9">
        <v>3.013809</v>
      </c>
      <c r="K102" s="9">
        <v>0</v>
      </c>
      <c r="L102" s="10">
        <v>0.38885180463330005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0.543490223</v>
      </c>
      <c r="S102" s="9">
        <v>64.294592</v>
      </c>
      <c r="T102" s="9">
        <v>0</v>
      </c>
      <c r="U102" s="9">
        <v>0</v>
      </c>
      <c r="V102" s="10">
        <v>0.0324486769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3.4533685309988997</v>
      </c>
      <c r="AW102" s="9">
        <v>0.6525345670310942</v>
      </c>
      <c r="AX102" s="9">
        <v>0</v>
      </c>
      <c r="AY102" s="9">
        <v>0</v>
      </c>
      <c r="AZ102" s="10">
        <v>0.1457661831998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0.093312443033</v>
      </c>
      <c r="BG102" s="9">
        <v>0</v>
      </c>
      <c r="BH102" s="9">
        <v>0</v>
      </c>
      <c r="BI102" s="9">
        <v>0</v>
      </c>
      <c r="BJ102" s="10">
        <v>0.016062389333300002</v>
      </c>
      <c r="BK102" s="16">
        <f t="shared" si="4"/>
        <v>120.74036351619598</v>
      </c>
    </row>
    <row r="103" spans="1:63" s="12" customFormat="1" ht="15">
      <c r="A103" s="5"/>
      <c r="B103" s="8" t="s">
        <v>258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1.4218402593998998</v>
      </c>
      <c r="I103" s="9">
        <v>20.07814</v>
      </c>
      <c r="J103" s="9">
        <v>0</v>
      </c>
      <c r="K103" s="9">
        <v>0</v>
      </c>
      <c r="L103" s="10">
        <v>1.8577814641332997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1.8724670825332</v>
      </c>
      <c r="S103" s="9">
        <v>3.0202748929332004</v>
      </c>
      <c r="T103" s="9">
        <v>2.1082047000000004</v>
      </c>
      <c r="U103" s="9">
        <v>0</v>
      </c>
      <c r="V103" s="10">
        <v>1.3239525516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35.51862725743279</v>
      </c>
      <c r="AW103" s="9">
        <v>10.068908280654671</v>
      </c>
      <c r="AX103" s="9">
        <v>0</v>
      </c>
      <c r="AY103" s="9">
        <v>0</v>
      </c>
      <c r="AZ103" s="10">
        <v>9.335360528366298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6.5112832239662</v>
      </c>
      <c r="BG103" s="9">
        <v>13.545346499999999</v>
      </c>
      <c r="BH103" s="9">
        <v>0.25083975</v>
      </c>
      <c r="BI103" s="9">
        <v>0</v>
      </c>
      <c r="BJ103" s="10">
        <v>1.6766215820999</v>
      </c>
      <c r="BK103" s="16">
        <f t="shared" si="4"/>
        <v>108.58964807311945</v>
      </c>
    </row>
    <row r="104" spans="1:63" s="12" customFormat="1" ht="15">
      <c r="A104" s="5"/>
      <c r="B104" s="8" t="s">
        <v>312</v>
      </c>
      <c r="C104" s="11">
        <v>0</v>
      </c>
      <c r="D104" s="9">
        <v>1.8386710833333</v>
      </c>
      <c r="E104" s="9">
        <v>0</v>
      </c>
      <c r="F104" s="9">
        <v>0</v>
      </c>
      <c r="G104" s="10">
        <v>0</v>
      </c>
      <c r="H104" s="11">
        <v>0.0015381858333</v>
      </c>
      <c r="I104" s="9">
        <v>10.029115</v>
      </c>
      <c r="J104" s="9">
        <v>0</v>
      </c>
      <c r="K104" s="9">
        <v>0</v>
      </c>
      <c r="L104" s="10">
        <v>10.119778199599802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0.6689419704999</v>
      </c>
      <c r="S104" s="9">
        <v>6.6860766666666</v>
      </c>
      <c r="T104" s="9">
        <v>0</v>
      </c>
      <c r="U104" s="9">
        <v>0</v>
      </c>
      <c r="V104" s="10">
        <v>0.0203470684665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0.1920193352</v>
      </c>
      <c r="AW104" s="9">
        <v>0.6687243334193419</v>
      </c>
      <c r="AX104" s="9">
        <v>0</v>
      </c>
      <c r="AY104" s="9">
        <v>0</v>
      </c>
      <c r="AZ104" s="10">
        <v>0.1763341902999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0.032760959</v>
      </c>
      <c r="BG104" s="9">
        <v>10.028865</v>
      </c>
      <c r="BH104" s="9">
        <v>0</v>
      </c>
      <c r="BI104" s="9">
        <v>0</v>
      </c>
      <c r="BJ104" s="10">
        <v>0.0040115459999999995</v>
      </c>
      <c r="BK104" s="16">
        <f t="shared" si="4"/>
        <v>40.46718353831865</v>
      </c>
    </row>
    <row r="105" spans="1:63" s="12" customFormat="1" ht="15">
      <c r="A105" s="5"/>
      <c r="B105" s="8" t="s">
        <v>313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0.10356241179999999</v>
      </c>
      <c r="I105" s="9">
        <v>41.759</v>
      </c>
      <c r="J105" s="9">
        <v>0</v>
      </c>
      <c r="K105" s="9">
        <v>0</v>
      </c>
      <c r="L105" s="10">
        <v>0.0033407199999999997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0.00501108</v>
      </c>
      <c r="S105" s="9">
        <v>10.3575808731333</v>
      </c>
      <c r="T105" s="9">
        <v>0</v>
      </c>
      <c r="U105" s="9">
        <v>0</v>
      </c>
      <c r="V105" s="10">
        <v>0.00501108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0.0055566060114684715</v>
      </c>
      <c r="AW105" s="9">
        <v>0</v>
      </c>
      <c r="AX105" s="9">
        <v>0</v>
      </c>
      <c r="AY105" s="9">
        <v>0</v>
      </c>
      <c r="AZ105" s="10">
        <v>2.6765902142332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0.0002505529999</v>
      </c>
      <c r="BG105" s="9">
        <v>15.03318</v>
      </c>
      <c r="BH105" s="9">
        <v>0</v>
      </c>
      <c r="BI105" s="9">
        <v>0</v>
      </c>
      <c r="BJ105" s="10">
        <v>0.3174506509999</v>
      </c>
      <c r="BK105" s="16">
        <f t="shared" si="4"/>
        <v>70.26653418917778</v>
      </c>
    </row>
    <row r="106" spans="1:63" s="12" customFormat="1" ht="15">
      <c r="A106" s="5"/>
      <c r="B106" s="8" t="s">
        <v>137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0.0055824689999</v>
      </c>
      <c r="I106" s="9">
        <v>49.576628352899796</v>
      </c>
      <c r="J106" s="9">
        <v>0</v>
      </c>
      <c r="K106" s="9">
        <v>0</v>
      </c>
      <c r="L106" s="10">
        <v>2.9289615096331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</v>
      </c>
      <c r="S106" s="9">
        <v>0</v>
      </c>
      <c r="T106" s="9">
        <v>0</v>
      </c>
      <c r="U106" s="9">
        <v>0</v>
      </c>
      <c r="V106" s="10">
        <v>0.0214863378333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0.0482973236666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0.8025140727658</v>
      </c>
      <c r="AW106" s="9">
        <v>16.10117494640984</v>
      </c>
      <c r="AX106" s="9">
        <v>0</v>
      </c>
      <c r="AY106" s="9">
        <v>0</v>
      </c>
      <c r="AZ106" s="10">
        <v>14.456978388297602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0.1353253743657</v>
      </c>
      <c r="BG106" s="9">
        <v>72.1574251779666</v>
      </c>
      <c r="BH106" s="9">
        <v>0</v>
      </c>
      <c r="BI106" s="9">
        <v>0</v>
      </c>
      <c r="BJ106" s="10">
        <v>1.8350292201318</v>
      </c>
      <c r="BK106" s="16">
        <f t="shared" si="4"/>
        <v>158.06940317297006</v>
      </c>
    </row>
    <row r="107" spans="1:63" s="12" customFormat="1" ht="15">
      <c r="A107" s="5"/>
      <c r="B107" s="8" t="s">
        <v>259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0.0570231833333</v>
      </c>
      <c r="I107" s="9">
        <v>0.2851159166666</v>
      </c>
      <c r="J107" s="9">
        <v>0</v>
      </c>
      <c r="K107" s="9">
        <v>0</v>
      </c>
      <c r="L107" s="10">
        <v>0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</v>
      </c>
      <c r="S107" s="9">
        <v>0</v>
      </c>
      <c r="T107" s="9">
        <v>0</v>
      </c>
      <c r="U107" s="9">
        <v>0</v>
      </c>
      <c r="V107" s="10">
        <v>0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11.526471361999798</v>
      </c>
      <c r="AW107" s="9">
        <v>0.39892474548008433</v>
      </c>
      <c r="AX107" s="9">
        <v>0</v>
      </c>
      <c r="AY107" s="9">
        <v>0</v>
      </c>
      <c r="AZ107" s="10">
        <v>17.975373239733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</v>
      </c>
      <c r="BG107" s="9">
        <v>0</v>
      </c>
      <c r="BH107" s="9">
        <v>0</v>
      </c>
      <c r="BI107" s="9">
        <v>0</v>
      </c>
      <c r="BJ107" s="10">
        <v>0.0028468858332</v>
      </c>
      <c r="BK107" s="16">
        <f t="shared" si="4"/>
        <v>30.24575533304598</v>
      </c>
    </row>
    <row r="108" spans="1:63" s="12" customFormat="1" ht="15">
      <c r="A108" s="5"/>
      <c r="B108" s="8" t="s">
        <v>260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5.59875008</v>
      </c>
      <c r="I108" s="9">
        <v>81.74843002806661</v>
      </c>
      <c r="J108" s="9">
        <v>0</v>
      </c>
      <c r="K108" s="9">
        <v>0</v>
      </c>
      <c r="L108" s="10">
        <v>2.8682693934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0.0079977314666</v>
      </c>
      <c r="S108" s="9">
        <v>22.7222</v>
      </c>
      <c r="T108" s="9">
        <v>0</v>
      </c>
      <c r="U108" s="9">
        <v>0</v>
      </c>
      <c r="V108" s="10">
        <v>5.9872997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6.3774853117319</v>
      </c>
      <c r="AW108" s="9">
        <v>2.3595797333210355</v>
      </c>
      <c r="AX108" s="9">
        <v>0</v>
      </c>
      <c r="AY108" s="9">
        <v>0</v>
      </c>
      <c r="AZ108" s="10">
        <v>10.4410361764324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0.7498358693329</v>
      </c>
      <c r="BG108" s="9">
        <v>1.8655427266665001</v>
      </c>
      <c r="BH108" s="9">
        <v>0</v>
      </c>
      <c r="BI108" s="9">
        <v>0</v>
      </c>
      <c r="BJ108" s="10">
        <v>0.39931610126639994</v>
      </c>
      <c r="BK108" s="16">
        <f t="shared" si="4"/>
        <v>141.12574285168435</v>
      </c>
    </row>
    <row r="109" spans="1:63" s="12" customFormat="1" ht="15">
      <c r="A109" s="5"/>
      <c r="B109" s="8" t="s">
        <v>261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1.1362942349999</v>
      </c>
      <c r="I109" s="9">
        <v>18.3597807954333</v>
      </c>
      <c r="J109" s="9">
        <v>0</v>
      </c>
      <c r="K109" s="9">
        <v>0</v>
      </c>
      <c r="L109" s="10">
        <v>1.2682363083333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</v>
      </c>
      <c r="S109" s="9">
        <v>17.6445813320999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9.159740411666501</v>
      </c>
      <c r="AW109" s="9">
        <v>0.0851804750451621</v>
      </c>
      <c r="AX109" s="9">
        <v>0</v>
      </c>
      <c r="AY109" s="9">
        <v>0</v>
      </c>
      <c r="AZ109" s="10">
        <v>0.5696024472998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0.017036095</v>
      </c>
      <c r="BG109" s="9">
        <v>0</v>
      </c>
      <c r="BH109" s="9">
        <v>0</v>
      </c>
      <c r="BI109" s="9">
        <v>0</v>
      </c>
      <c r="BJ109" s="10">
        <v>0.0022714793333000003</v>
      </c>
      <c r="BK109" s="16">
        <f t="shared" si="4"/>
        <v>48.242723579211166</v>
      </c>
    </row>
    <row r="110" spans="1:63" s="12" customFormat="1" ht="15">
      <c r="A110" s="5"/>
      <c r="B110" s="8" t="s">
        <v>262</v>
      </c>
      <c r="C110" s="11">
        <v>0</v>
      </c>
      <c r="D110" s="9">
        <v>1.4124792</v>
      </c>
      <c r="E110" s="9">
        <v>0</v>
      </c>
      <c r="F110" s="9">
        <v>0</v>
      </c>
      <c r="G110" s="10">
        <v>0</v>
      </c>
      <c r="H110" s="11">
        <v>0.330755546</v>
      </c>
      <c r="I110" s="9">
        <v>1.177066</v>
      </c>
      <c r="J110" s="9">
        <v>0</v>
      </c>
      <c r="K110" s="9">
        <v>0</v>
      </c>
      <c r="L110" s="10">
        <v>9.6770127058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0.002942665</v>
      </c>
      <c r="S110" s="9">
        <v>0</v>
      </c>
      <c r="T110" s="9">
        <v>0</v>
      </c>
      <c r="U110" s="9">
        <v>0</v>
      </c>
      <c r="V110" s="10">
        <v>0.0925185682666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8.242845403466099</v>
      </c>
      <c r="AW110" s="9">
        <v>8.909060160149087</v>
      </c>
      <c r="AX110" s="9">
        <v>0</v>
      </c>
      <c r="AY110" s="9">
        <v>0</v>
      </c>
      <c r="AZ110" s="10">
        <v>5.749099663033001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0.7040776425333001</v>
      </c>
      <c r="BG110" s="9">
        <v>0.292292</v>
      </c>
      <c r="BH110" s="9">
        <v>0</v>
      </c>
      <c r="BI110" s="9">
        <v>0</v>
      </c>
      <c r="BJ110" s="10">
        <v>1.0531233583</v>
      </c>
      <c r="BK110" s="16">
        <f t="shared" si="4"/>
        <v>37.643272912548085</v>
      </c>
    </row>
    <row r="111" spans="1:63" s="12" customFormat="1" ht="15">
      <c r="A111" s="5"/>
      <c r="B111" s="8" t="s">
        <v>263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0</v>
      </c>
      <c r="I111" s="9">
        <v>10.1731600230666</v>
      </c>
      <c r="J111" s="9">
        <v>0</v>
      </c>
      <c r="K111" s="9">
        <v>0</v>
      </c>
      <c r="L111" s="10">
        <v>13.278071387233199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0.060218057333300004</v>
      </c>
      <c r="S111" s="9">
        <v>10.1731600230666</v>
      </c>
      <c r="T111" s="9">
        <v>0</v>
      </c>
      <c r="U111" s="9">
        <v>0</v>
      </c>
      <c r="V111" s="10">
        <v>0.4735594799999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2.6896040445994998</v>
      </c>
      <c r="AW111" s="9">
        <v>1.1872711601011665</v>
      </c>
      <c r="AX111" s="9">
        <v>0</v>
      </c>
      <c r="AY111" s="9">
        <v>0</v>
      </c>
      <c r="AZ111" s="10">
        <v>1.6606964126329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0.3337499581664</v>
      </c>
      <c r="BG111" s="9">
        <v>1.4549891666666</v>
      </c>
      <c r="BH111" s="9">
        <v>0</v>
      </c>
      <c r="BI111" s="9">
        <v>0</v>
      </c>
      <c r="BJ111" s="10">
        <v>0.08817015059979999</v>
      </c>
      <c r="BK111" s="16">
        <f t="shared" si="4"/>
        <v>41.57264986346597</v>
      </c>
    </row>
    <row r="112" spans="1:63" s="12" customFormat="1" ht="15">
      <c r="A112" s="5"/>
      <c r="B112" s="8" t="s">
        <v>264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0.13608561753329998</v>
      </c>
      <c r="I112" s="9">
        <v>15.2273827844333</v>
      </c>
      <c r="J112" s="9">
        <v>0</v>
      </c>
      <c r="K112" s="9">
        <v>0</v>
      </c>
      <c r="L112" s="10">
        <v>0.1940764251666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0.07274245203329999</v>
      </c>
      <c r="S112" s="9">
        <v>0</v>
      </c>
      <c r="T112" s="9">
        <v>0</v>
      </c>
      <c r="U112" s="9">
        <v>0</v>
      </c>
      <c r="V112" s="10">
        <v>0.0185247104333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1.5233703409448531</v>
      </c>
      <c r="AW112" s="9">
        <v>0</v>
      </c>
      <c r="AX112" s="9">
        <v>0</v>
      </c>
      <c r="AY112" s="9">
        <v>0</v>
      </c>
      <c r="AZ112" s="10">
        <v>3.4813942440997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0.1625708933333</v>
      </c>
      <c r="BG112" s="9">
        <v>0.8709155</v>
      </c>
      <c r="BH112" s="9">
        <v>0</v>
      </c>
      <c r="BI112" s="9">
        <v>0</v>
      </c>
      <c r="BJ112" s="10">
        <v>2.0289263427330004</v>
      </c>
      <c r="BK112" s="16">
        <f t="shared" si="4"/>
        <v>23.715989310710654</v>
      </c>
    </row>
    <row r="113" spans="1:63" s="12" customFormat="1" ht="15">
      <c r="A113" s="5"/>
      <c r="B113" s="8" t="s">
        <v>265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0.11623683333330001</v>
      </c>
      <c r="I113" s="9">
        <v>1.1623683333333001</v>
      </c>
      <c r="J113" s="9">
        <v>0</v>
      </c>
      <c r="K113" s="9">
        <v>0</v>
      </c>
      <c r="L113" s="10">
        <v>1.1464165901998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0.0137740646999</v>
      </c>
      <c r="S113" s="9">
        <v>0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0.5393847042453245</v>
      </c>
      <c r="AW113" s="9">
        <v>0</v>
      </c>
      <c r="AX113" s="9">
        <v>0</v>
      </c>
      <c r="AY113" s="9">
        <v>0</v>
      </c>
      <c r="AZ113" s="10">
        <v>3.0666318397662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0.22570898463330002</v>
      </c>
      <c r="BG113" s="9">
        <v>3.2989927999999</v>
      </c>
      <c r="BH113" s="9">
        <v>0</v>
      </c>
      <c r="BI113" s="9">
        <v>0</v>
      </c>
      <c r="BJ113" s="10">
        <v>0.1602436650331</v>
      </c>
      <c r="BK113" s="16">
        <f t="shared" si="4"/>
        <v>9.729757815244124</v>
      </c>
    </row>
    <row r="114" spans="1:63" s="12" customFormat="1" ht="15">
      <c r="A114" s="5"/>
      <c r="B114" s="8" t="s">
        <v>266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1.2219919545331</v>
      </c>
      <c r="I114" s="9">
        <v>17.5169364255666</v>
      </c>
      <c r="J114" s="9">
        <v>0</v>
      </c>
      <c r="K114" s="9">
        <v>0</v>
      </c>
      <c r="L114" s="10">
        <v>0.6824364945999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0.3255002409999</v>
      </c>
      <c r="S114" s="9">
        <v>17.509841061000003</v>
      </c>
      <c r="T114" s="9">
        <v>0</v>
      </c>
      <c r="U114" s="9">
        <v>0</v>
      </c>
      <c r="V114" s="10">
        <v>4.5166972199332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10.187860909331997</v>
      </c>
      <c r="AW114" s="9">
        <v>8.904036453468123</v>
      </c>
      <c r="AX114" s="9">
        <v>0</v>
      </c>
      <c r="AY114" s="9">
        <v>0</v>
      </c>
      <c r="AZ114" s="10">
        <v>5.8689875192655006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0.16163080686640002</v>
      </c>
      <c r="BG114" s="9">
        <v>1.9623479666666</v>
      </c>
      <c r="BH114" s="9">
        <v>0</v>
      </c>
      <c r="BI114" s="9">
        <v>0</v>
      </c>
      <c r="BJ114" s="10">
        <v>1.2857594168664002</v>
      </c>
      <c r="BK114" s="16">
        <f t="shared" si="4"/>
        <v>70.14402646909771</v>
      </c>
    </row>
    <row r="115" spans="1:63" s="12" customFormat="1" ht="15">
      <c r="A115" s="5"/>
      <c r="B115" s="8" t="s">
        <v>267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1.2240550596333</v>
      </c>
      <c r="I115" s="9">
        <v>27.777264</v>
      </c>
      <c r="J115" s="9">
        <v>0</v>
      </c>
      <c r="K115" s="9">
        <v>0</v>
      </c>
      <c r="L115" s="10">
        <v>0.306128597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0.18518176</v>
      </c>
      <c r="S115" s="9">
        <v>11.6224630269333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4.748874839999999</v>
      </c>
      <c r="AW115" s="9">
        <v>1.094243351740064</v>
      </c>
      <c r="AX115" s="9">
        <v>0</v>
      </c>
      <c r="AY115" s="9">
        <v>0</v>
      </c>
      <c r="AZ115" s="10">
        <v>1.8781196317665998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0.577722</v>
      </c>
      <c r="BG115" s="9">
        <v>0.4044054</v>
      </c>
      <c r="BH115" s="9">
        <v>0</v>
      </c>
      <c r="BI115" s="9">
        <v>0</v>
      </c>
      <c r="BJ115" s="10">
        <v>0.052572702</v>
      </c>
      <c r="BK115" s="16">
        <f t="shared" si="4"/>
        <v>49.87103036907326</v>
      </c>
    </row>
    <row r="116" spans="1:63" s="12" customFormat="1" ht="15">
      <c r="A116" s="5"/>
      <c r="B116" s="8" t="s">
        <v>268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12.921564078866199</v>
      </c>
      <c r="I116" s="9">
        <v>68.0917517342663</v>
      </c>
      <c r="J116" s="9">
        <v>0</v>
      </c>
      <c r="K116" s="9">
        <v>0</v>
      </c>
      <c r="L116" s="10">
        <v>6.5405599490994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4.836534516965901</v>
      </c>
      <c r="S116" s="9">
        <v>7.8558330257665006</v>
      </c>
      <c r="T116" s="9">
        <v>5.9503133333333</v>
      </c>
      <c r="U116" s="9">
        <v>0</v>
      </c>
      <c r="V116" s="10">
        <v>6.027771193232098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0.10286117299990001</v>
      </c>
      <c r="AC116" s="9">
        <v>0</v>
      </c>
      <c r="AD116" s="9">
        <v>0</v>
      </c>
      <c r="AE116" s="9">
        <v>0</v>
      </c>
      <c r="AF116" s="10">
        <v>0.1182312333333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164.05578753410842</v>
      </c>
      <c r="AW116" s="9">
        <v>61.93146614985025</v>
      </c>
      <c r="AX116" s="9">
        <v>0</v>
      </c>
      <c r="AY116" s="9">
        <v>0</v>
      </c>
      <c r="AZ116" s="10">
        <v>105.94653323415292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34.58744197921201</v>
      </c>
      <c r="BG116" s="9">
        <v>11.2248539616992</v>
      </c>
      <c r="BH116" s="9">
        <v>1.7421856661664998</v>
      </c>
      <c r="BI116" s="9">
        <v>0</v>
      </c>
      <c r="BJ116" s="10">
        <v>31.175496716024103</v>
      </c>
      <c r="BK116" s="16">
        <f t="shared" si="4"/>
        <v>523.1091854790764</v>
      </c>
    </row>
    <row r="117" spans="1:63" s="12" customFormat="1" ht="15">
      <c r="A117" s="5"/>
      <c r="B117" s="8" t="s">
        <v>269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0.6120975060000001</v>
      </c>
      <c r="I117" s="9">
        <v>22.9292510443</v>
      </c>
      <c r="J117" s="9">
        <v>0</v>
      </c>
      <c r="K117" s="9">
        <v>0</v>
      </c>
      <c r="L117" s="10">
        <v>10.697002363233299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0.0576363</v>
      </c>
      <c r="S117" s="9">
        <v>20.6237990443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7.107255236633</v>
      </c>
      <c r="AW117" s="9">
        <v>1.1968855872929036</v>
      </c>
      <c r="AX117" s="9">
        <v>0</v>
      </c>
      <c r="AY117" s="9">
        <v>0</v>
      </c>
      <c r="AZ117" s="10">
        <v>4.732838222166399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0.1238854536666</v>
      </c>
      <c r="BG117" s="9">
        <v>14.34125</v>
      </c>
      <c r="BH117" s="9">
        <v>1.1473</v>
      </c>
      <c r="BI117" s="9">
        <v>0</v>
      </c>
      <c r="BJ117" s="10">
        <v>0.9899681121999999</v>
      </c>
      <c r="BK117" s="16">
        <f t="shared" si="4"/>
        <v>84.5591688697922</v>
      </c>
    </row>
    <row r="118" spans="1:63" s="12" customFormat="1" ht="15">
      <c r="A118" s="5"/>
      <c r="B118" s="8" t="s">
        <v>270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0.6367138517665999</v>
      </c>
      <c r="I118" s="9">
        <v>19.2072913938</v>
      </c>
      <c r="J118" s="9">
        <v>0</v>
      </c>
      <c r="K118" s="9">
        <v>0</v>
      </c>
      <c r="L118" s="10">
        <v>0.4785212204666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0.08032514</v>
      </c>
      <c r="S118" s="9">
        <v>12.484612553266599</v>
      </c>
      <c r="T118" s="9">
        <v>0.1147502</v>
      </c>
      <c r="U118" s="9">
        <v>0</v>
      </c>
      <c r="V118" s="10">
        <v>1.7621921648666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4.5591490138657</v>
      </c>
      <c r="AW118" s="9">
        <v>4.825972749287145</v>
      </c>
      <c r="AX118" s="9">
        <v>0</v>
      </c>
      <c r="AY118" s="9">
        <v>0</v>
      </c>
      <c r="AZ118" s="10">
        <v>4.690949470666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0.336332987033</v>
      </c>
      <c r="BG118" s="9">
        <v>2.0749516666664998</v>
      </c>
      <c r="BH118" s="9">
        <v>0</v>
      </c>
      <c r="BI118" s="9">
        <v>0</v>
      </c>
      <c r="BJ118" s="10">
        <v>0.2833107083332</v>
      </c>
      <c r="BK118" s="16">
        <f t="shared" si="4"/>
        <v>51.53507312001794</v>
      </c>
    </row>
    <row r="119" spans="1:63" s="12" customFormat="1" ht="15">
      <c r="A119" s="5"/>
      <c r="B119" s="8" t="s">
        <v>271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2.8863556914000004</v>
      </c>
      <c r="I119" s="9">
        <v>25.6760059053666</v>
      </c>
      <c r="J119" s="9">
        <v>0</v>
      </c>
      <c r="K119" s="9">
        <v>0</v>
      </c>
      <c r="L119" s="10">
        <v>5.884001768366501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4.455687739166099</v>
      </c>
      <c r="S119" s="9">
        <v>6.718377902499901</v>
      </c>
      <c r="T119" s="9">
        <v>0</v>
      </c>
      <c r="U119" s="9">
        <v>0</v>
      </c>
      <c r="V119" s="10">
        <v>3.6561827147995003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0.031009044</v>
      </c>
      <c r="AC119" s="9">
        <v>4.4573106934</v>
      </c>
      <c r="AD119" s="9">
        <v>0</v>
      </c>
      <c r="AE119" s="9">
        <v>0</v>
      </c>
      <c r="AF119" s="10">
        <v>0.7459948361333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126.13619344292717</v>
      </c>
      <c r="AW119" s="9">
        <v>54.925565526650516</v>
      </c>
      <c r="AX119" s="9">
        <v>0</v>
      </c>
      <c r="AY119" s="9">
        <v>0</v>
      </c>
      <c r="AZ119" s="10">
        <v>63.257571340360506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27.8396501904924</v>
      </c>
      <c r="BG119" s="9">
        <v>25.542025234233098</v>
      </c>
      <c r="BH119" s="9">
        <v>1.644419</v>
      </c>
      <c r="BI119" s="9">
        <v>0</v>
      </c>
      <c r="BJ119" s="10">
        <v>22.1420960697628</v>
      </c>
      <c r="BK119" s="16">
        <f t="shared" si="4"/>
        <v>375.99844709955846</v>
      </c>
    </row>
    <row r="120" spans="1:63" s="12" customFormat="1" ht="15">
      <c r="A120" s="5"/>
      <c r="B120" s="8" t="s">
        <v>272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0.03463223</v>
      </c>
      <c r="I120" s="9">
        <v>44.7187044814999</v>
      </c>
      <c r="J120" s="9">
        <v>0</v>
      </c>
      <c r="K120" s="9">
        <v>0</v>
      </c>
      <c r="L120" s="10">
        <v>0.7319190077331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0.1154407666666</v>
      </c>
      <c r="S120" s="9">
        <v>11.5440766666666</v>
      </c>
      <c r="T120" s="9">
        <v>0</v>
      </c>
      <c r="U120" s="9">
        <v>0</v>
      </c>
      <c r="V120" s="10">
        <v>4.9062325833333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3.2982330333329</v>
      </c>
      <c r="AW120" s="9">
        <v>5.290765890452597</v>
      </c>
      <c r="AX120" s="9">
        <v>0</v>
      </c>
      <c r="AY120" s="9">
        <v>0</v>
      </c>
      <c r="AZ120" s="10">
        <v>13.437532861332599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0.11070992</v>
      </c>
      <c r="BG120" s="9">
        <v>0</v>
      </c>
      <c r="BH120" s="9">
        <v>0</v>
      </c>
      <c r="BI120" s="9">
        <v>0</v>
      </c>
      <c r="BJ120" s="10">
        <v>0.8879858166665</v>
      </c>
      <c r="BK120" s="16">
        <f t="shared" si="4"/>
        <v>85.0762332576841</v>
      </c>
    </row>
    <row r="121" spans="1:63" s="12" customFormat="1" ht="15">
      <c r="A121" s="5"/>
      <c r="B121" s="8" t="s">
        <v>273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0.5102414018332</v>
      </c>
      <c r="I121" s="9">
        <v>46.439499530133205</v>
      </c>
      <c r="J121" s="9">
        <v>0</v>
      </c>
      <c r="K121" s="9">
        <v>0</v>
      </c>
      <c r="L121" s="10">
        <v>0.0830067823333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0.0482117859999</v>
      </c>
      <c r="S121" s="9">
        <v>20.6117570301333</v>
      </c>
      <c r="T121" s="9">
        <v>0.11478996666659999</v>
      </c>
      <c r="U121" s="9">
        <v>0</v>
      </c>
      <c r="V121" s="10">
        <v>0.057394983333299995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3.2799989378331</v>
      </c>
      <c r="AW121" s="9">
        <v>6.691120860801768</v>
      </c>
      <c r="AX121" s="9">
        <v>0</v>
      </c>
      <c r="AY121" s="9">
        <v>0</v>
      </c>
      <c r="AZ121" s="10">
        <v>3.6827621236995998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0.34072812259990004</v>
      </c>
      <c r="BG121" s="9">
        <v>1.6831042095</v>
      </c>
      <c r="BH121" s="9">
        <v>0</v>
      </c>
      <c r="BI121" s="9">
        <v>0</v>
      </c>
      <c r="BJ121" s="10">
        <v>0.2887917136332</v>
      </c>
      <c r="BK121" s="16">
        <f t="shared" si="4"/>
        <v>83.83140744850039</v>
      </c>
    </row>
    <row r="122" spans="1:63" s="12" customFormat="1" ht="15">
      <c r="A122" s="5"/>
      <c r="B122" s="8" t="s">
        <v>274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0.584826364</v>
      </c>
      <c r="I122" s="9">
        <v>32.117753</v>
      </c>
      <c r="J122" s="9">
        <v>0</v>
      </c>
      <c r="K122" s="9">
        <v>0</v>
      </c>
      <c r="L122" s="10">
        <v>0.59864116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0.001151233</v>
      </c>
      <c r="S122" s="9">
        <v>0.86342475</v>
      </c>
      <c r="T122" s="9">
        <v>0</v>
      </c>
      <c r="U122" s="9">
        <v>0</v>
      </c>
      <c r="V122" s="10">
        <v>0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4.0190782132666</v>
      </c>
      <c r="AW122" s="9">
        <v>10.114528375857263</v>
      </c>
      <c r="AX122" s="9">
        <v>0</v>
      </c>
      <c r="AY122" s="9">
        <v>0</v>
      </c>
      <c r="AZ122" s="10">
        <v>2.0461460730998002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1.0455623505665999</v>
      </c>
      <c r="BG122" s="9">
        <v>0</v>
      </c>
      <c r="BH122" s="9">
        <v>0</v>
      </c>
      <c r="BI122" s="9">
        <v>0</v>
      </c>
      <c r="BJ122" s="10">
        <v>0.8490503035666</v>
      </c>
      <c r="BK122" s="16">
        <f t="shared" si="4"/>
        <v>52.240161823356864</v>
      </c>
    </row>
    <row r="123" spans="1:63" s="12" customFormat="1" ht="15">
      <c r="A123" s="5"/>
      <c r="B123" s="8" t="s">
        <v>275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0.2657777319999</v>
      </c>
      <c r="I123" s="9">
        <v>9.83949412</v>
      </c>
      <c r="J123" s="9">
        <v>0</v>
      </c>
      <c r="K123" s="9">
        <v>0</v>
      </c>
      <c r="L123" s="10">
        <v>0.33985307096660006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0.1359027232665</v>
      </c>
      <c r="S123" s="9">
        <v>0</v>
      </c>
      <c r="T123" s="9">
        <v>0</v>
      </c>
      <c r="U123" s="9">
        <v>0</v>
      </c>
      <c r="V123" s="10">
        <v>2.2454808955665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11.912955046863502</v>
      </c>
      <c r="AW123" s="9">
        <v>7.562886380363047</v>
      </c>
      <c r="AX123" s="9">
        <v>0</v>
      </c>
      <c r="AY123" s="9">
        <v>0</v>
      </c>
      <c r="AZ123" s="10">
        <v>17.1844016935646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3.0126932731629</v>
      </c>
      <c r="BG123" s="9">
        <v>0.0465418666666</v>
      </c>
      <c r="BH123" s="9">
        <v>0</v>
      </c>
      <c r="BI123" s="9">
        <v>0</v>
      </c>
      <c r="BJ123" s="10">
        <v>0.7383075158990999</v>
      </c>
      <c r="BK123" s="16">
        <f t="shared" si="4"/>
        <v>53.284294318319255</v>
      </c>
    </row>
    <row r="124" spans="1:63" s="12" customFormat="1" ht="15">
      <c r="A124" s="5"/>
      <c r="B124" s="8" t="s">
        <v>276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0.11499606666659999</v>
      </c>
      <c r="I124" s="9">
        <v>22.9992133333333</v>
      </c>
      <c r="J124" s="9">
        <v>0</v>
      </c>
      <c r="K124" s="9">
        <v>0</v>
      </c>
      <c r="L124" s="10">
        <v>0.01724941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0.9084689266666001</v>
      </c>
      <c r="S124" s="9">
        <v>0</v>
      </c>
      <c r="T124" s="9">
        <v>0</v>
      </c>
      <c r="U124" s="9">
        <v>0</v>
      </c>
      <c r="V124" s="10">
        <v>5.7498033333333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38.442606409999705</v>
      </c>
      <c r="AW124" s="9">
        <v>27.559489845100657</v>
      </c>
      <c r="AX124" s="9">
        <v>0</v>
      </c>
      <c r="AY124" s="9">
        <v>0</v>
      </c>
      <c r="AZ124" s="10">
        <v>3.7757291174332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1.723111</v>
      </c>
      <c r="BG124" s="9">
        <v>11.4874066666666</v>
      </c>
      <c r="BH124" s="9">
        <v>0</v>
      </c>
      <c r="BI124" s="9">
        <v>0</v>
      </c>
      <c r="BJ124" s="10">
        <v>0.6961253566998</v>
      </c>
      <c r="BK124" s="16">
        <f t="shared" si="4"/>
        <v>113.47419946589976</v>
      </c>
    </row>
    <row r="125" spans="1:63" s="12" customFormat="1" ht="15">
      <c r="A125" s="5"/>
      <c r="B125" s="8" t="s">
        <v>277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0.2190771696664</v>
      </c>
      <c r="I125" s="9">
        <v>0</v>
      </c>
      <c r="J125" s="9">
        <v>0</v>
      </c>
      <c r="K125" s="9">
        <v>0</v>
      </c>
      <c r="L125" s="10">
        <v>0.49785849266640003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0.058883787633</v>
      </c>
      <c r="S125" s="9">
        <v>0.9286512</v>
      </c>
      <c r="T125" s="9">
        <v>0</v>
      </c>
      <c r="U125" s="9">
        <v>0</v>
      </c>
      <c r="V125" s="10">
        <v>0.0603908753997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23.9899802357985</v>
      </c>
      <c r="AW125" s="9">
        <v>7.831302567026377</v>
      </c>
      <c r="AX125" s="9">
        <v>0</v>
      </c>
      <c r="AY125" s="9">
        <v>0</v>
      </c>
      <c r="AZ125" s="10">
        <v>19.803169835465397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4.4564500677312004</v>
      </c>
      <c r="BG125" s="9">
        <v>0.6619084950998999</v>
      </c>
      <c r="BH125" s="9">
        <v>0.2781944845</v>
      </c>
      <c r="BI125" s="9">
        <v>0</v>
      </c>
      <c r="BJ125" s="10">
        <v>7.2942019344322</v>
      </c>
      <c r="BK125" s="16">
        <f t="shared" si="4"/>
        <v>66.08006914541907</v>
      </c>
    </row>
    <row r="126" spans="1:63" s="12" customFormat="1" ht="15">
      <c r="A126" s="5"/>
      <c r="B126" s="8" t="s">
        <v>278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3.4729422035</v>
      </c>
      <c r="I126" s="9">
        <v>10.1475118114666</v>
      </c>
      <c r="J126" s="9">
        <v>0</v>
      </c>
      <c r="K126" s="9">
        <v>0</v>
      </c>
      <c r="L126" s="10">
        <v>4.3003185980666006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0.057394516666600004</v>
      </c>
      <c r="S126" s="9">
        <v>5.7394516666666</v>
      </c>
      <c r="T126" s="9">
        <v>0</v>
      </c>
      <c r="U126" s="9">
        <v>0</v>
      </c>
      <c r="V126" s="10">
        <v>0.43597341113329996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3.7436200440333</v>
      </c>
      <c r="AW126" s="9">
        <v>16.486018385481877</v>
      </c>
      <c r="AX126" s="9">
        <v>0</v>
      </c>
      <c r="AY126" s="9">
        <v>0</v>
      </c>
      <c r="AZ126" s="10">
        <v>7.8639149537999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1.3689279644</v>
      </c>
      <c r="BG126" s="9">
        <v>0.06873336</v>
      </c>
      <c r="BH126" s="9">
        <v>0</v>
      </c>
      <c r="BI126" s="9">
        <v>0</v>
      </c>
      <c r="BJ126" s="10">
        <v>3.4940603556000003</v>
      </c>
      <c r="BK126" s="16">
        <f t="shared" si="4"/>
        <v>57.17886727081478</v>
      </c>
    </row>
    <row r="127" spans="1:63" s="12" customFormat="1" ht="15">
      <c r="A127" s="5"/>
      <c r="B127" s="8" t="s">
        <v>279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2.0079173681665003</v>
      </c>
      <c r="I127" s="9">
        <v>300.5821253482332</v>
      </c>
      <c r="J127" s="9">
        <v>0</v>
      </c>
      <c r="K127" s="9">
        <v>0</v>
      </c>
      <c r="L127" s="10">
        <v>0.7565734469331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0.1073721898332</v>
      </c>
      <c r="S127" s="9">
        <v>93.01761899999991</v>
      </c>
      <c r="T127" s="9">
        <v>0</v>
      </c>
      <c r="U127" s="9">
        <v>0</v>
      </c>
      <c r="V127" s="10">
        <v>0.0114836566666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0.1140981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10.412536652833</v>
      </c>
      <c r="AW127" s="9">
        <v>9.50856640411467</v>
      </c>
      <c r="AX127" s="9">
        <v>0</v>
      </c>
      <c r="AY127" s="9">
        <v>0</v>
      </c>
      <c r="AZ127" s="10">
        <v>4.3917663377998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9.840961124999899</v>
      </c>
      <c r="BG127" s="9">
        <v>0</v>
      </c>
      <c r="BH127" s="9">
        <v>0</v>
      </c>
      <c r="BI127" s="9">
        <v>0</v>
      </c>
      <c r="BJ127" s="10">
        <v>0.5467576519996</v>
      </c>
      <c r="BK127" s="16">
        <f t="shared" si="4"/>
        <v>431.2977772815795</v>
      </c>
    </row>
    <row r="128" spans="1:63" s="12" customFormat="1" ht="15">
      <c r="A128" s="5"/>
      <c r="B128" s="8" t="s">
        <v>280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1.1702667399999</v>
      </c>
      <c r="I128" s="9">
        <v>57.3660166666666</v>
      </c>
      <c r="J128" s="9">
        <v>0</v>
      </c>
      <c r="K128" s="9">
        <v>0</v>
      </c>
      <c r="L128" s="10">
        <v>0.07738272376650002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0.0849017046665</v>
      </c>
      <c r="S128" s="9">
        <v>28.978746793433302</v>
      </c>
      <c r="T128" s="9">
        <v>0</v>
      </c>
      <c r="U128" s="9">
        <v>0</v>
      </c>
      <c r="V128" s="10">
        <v>0.0195458662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1.678705704</v>
      </c>
      <c r="AW128" s="9">
        <v>15.498669881494243</v>
      </c>
      <c r="AX128" s="9">
        <v>0</v>
      </c>
      <c r="AY128" s="9">
        <v>0</v>
      </c>
      <c r="AZ128" s="10">
        <v>3.1798184128999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1.1098440030999002</v>
      </c>
      <c r="BG128" s="9">
        <v>0</v>
      </c>
      <c r="BH128" s="9">
        <v>0</v>
      </c>
      <c r="BI128" s="9">
        <v>0</v>
      </c>
      <c r="BJ128" s="10">
        <v>7.4486094850666005</v>
      </c>
      <c r="BK128" s="16">
        <f t="shared" si="4"/>
        <v>116.61250798129343</v>
      </c>
    </row>
    <row r="129" spans="1:63" s="12" customFormat="1" ht="15">
      <c r="A129" s="5"/>
      <c r="B129" s="8" t="s">
        <v>281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0.8752254258330999</v>
      </c>
      <c r="I129" s="9">
        <v>90.02637355833319</v>
      </c>
      <c r="J129" s="9">
        <v>0</v>
      </c>
      <c r="K129" s="9">
        <v>0</v>
      </c>
      <c r="L129" s="10">
        <v>0.5221562096999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0.06069100239990001</v>
      </c>
      <c r="S129" s="9">
        <v>62.1531217791666</v>
      </c>
      <c r="T129" s="9">
        <v>0</v>
      </c>
      <c r="U129" s="9">
        <v>0</v>
      </c>
      <c r="V129" s="10">
        <v>0.0515139831666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8.602431707165401</v>
      </c>
      <c r="AW129" s="9">
        <v>12.19521302258821</v>
      </c>
      <c r="AX129" s="9">
        <v>0</v>
      </c>
      <c r="AY129" s="9">
        <v>0</v>
      </c>
      <c r="AZ129" s="10">
        <v>5.248831636899199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0.34738103903300005</v>
      </c>
      <c r="BG129" s="9">
        <v>0</v>
      </c>
      <c r="BH129" s="9">
        <v>0</v>
      </c>
      <c r="BI129" s="9">
        <v>0</v>
      </c>
      <c r="BJ129" s="10">
        <v>0.0867655240999</v>
      </c>
      <c r="BK129" s="16">
        <f t="shared" si="4"/>
        <v>180.16970488838498</v>
      </c>
    </row>
    <row r="130" spans="1:63" s="12" customFormat="1" ht="15">
      <c r="A130" s="5"/>
      <c r="B130" s="8" t="s">
        <v>282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0.0748642075</v>
      </c>
      <c r="I130" s="9">
        <v>88.8976324481</v>
      </c>
      <c r="J130" s="9">
        <v>0</v>
      </c>
      <c r="K130" s="9">
        <v>0</v>
      </c>
      <c r="L130" s="10">
        <v>0.3141019913666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0.2612404248666</v>
      </c>
      <c r="S130" s="9">
        <v>66.36219211240001</v>
      </c>
      <c r="T130" s="9">
        <v>0</v>
      </c>
      <c r="U130" s="9">
        <v>0</v>
      </c>
      <c r="V130" s="10">
        <v>0.035431914999999994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3.4000424370662</v>
      </c>
      <c r="AW130" s="9">
        <v>8.956517682890702</v>
      </c>
      <c r="AX130" s="9">
        <v>0</v>
      </c>
      <c r="AY130" s="9">
        <v>0</v>
      </c>
      <c r="AZ130" s="10">
        <v>12.1937349910662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0.0114095766666</v>
      </c>
      <c r="BG130" s="9">
        <v>1.5908687331665998</v>
      </c>
      <c r="BH130" s="9">
        <v>0</v>
      </c>
      <c r="BI130" s="9">
        <v>0</v>
      </c>
      <c r="BJ130" s="10">
        <v>0.9035629714665</v>
      </c>
      <c r="BK130" s="16">
        <f t="shared" si="4"/>
        <v>183.00159949155602</v>
      </c>
    </row>
    <row r="131" spans="1:63" s="12" customFormat="1" ht="15">
      <c r="A131" s="5"/>
      <c r="B131" s="8" t="s">
        <v>138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8.674875978466499</v>
      </c>
      <c r="I131" s="9">
        <v>17.8562773333333</v>
      </c>
      <c r="J131" s="9">
        <v>0</v>
      </c>
      <c r="K131" s="9">
        <v>0</v>
      </c>
      <c r="L131" s="10">
        <v>0.0968703045333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0.11970792523330001</v>
      </c>
      <c r="S131" s="9">
        <v>30.5641308924666</v>
      </c>
      <c r="T131" s="9">
        <v>0</v>
      </c>
      <c r="U131" s="9">
        <v>0</v>
      </c>
      <c r="V131" s="10">
        <v>2.1435256143333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7.464767195699099</v>
      </c>
      <c r="AW131" s="9">
        <v>7.011318299985192</v>
      </c>
      <c r="AX131" s="9">
        <v>0</v>
      </c>
      <c r="AY131" s="9">
        <v>0</v>
      </c>
      <c r="AZ131" s="10">
        <v>1.6660647011326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4.026143807399699</v>
      </c>
      <c r="BG131" s="9">
        <v>0.13354892</v>
      </c>
      <c r="BH131" s="9">
        <v>0</v>
      </c>
      <c r="BI131" s="9">
        <v>0</v>
      </c>
      <c r="BJ131" s="10">
        <v>1.2292037788331</v>
      </c>
      <c r="BK131" s="16">
        <f t="shared" si="4"/>
        <v>80.98643475141598</v>
      </c>
    </row>
    <row r="132" spans="1:63" s="12" customFormat="1" ht="15">
      <c r="A132" s="5"/>
      <c r="B132" s="8" t="s">
        <v>283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0.6407446801666</v>
      </c>
      <c r="I132" s="9">
        <v>1.1667579</v>
      </c>
      <c r="J132" s="9">
        <v>0</v>
      </c>
      <c r="K132" s="9">
        <v>0</v>
      </c>
      <c r="L132" s="10">
        <v>1.8523558166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</v>
      </c>
      <c r="S132" s="9">
        <v>0</v>
      </c>
      <c r="T132" s="9">
        <v>0</v>
      </c>
      <c r="U132" s="9">
        <v>0</v>
      </c>
      <c r="V132" s="10">
        <v>0.012861292299999999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2.6169749203663</v>
      </c>
      <c r="AW132" s="9">
        <v>1.6092394834734205</v>
      </c>
      <c r="AX132" s="9">
        <v>0</v>
      </c>
      <c r="AY132" s="9">
        <v>0</v>
      </c>
      <c r="AZ132" s="10">
        <v>1.334254122233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0.4555812468331</v>
      </c>
      <c r="BG132" s="9">
        <v>0.6325864917666</v>
      </c>
      <c r="BH132" s="9">
        <v>0</v>
      </c>
      <c r="BI132" s="9">
        <v>0</v>
      </c>
      <c r="BJ132" s="10">
        <v>0.2785137587332</v>
      </c>
      <c r="BK132" s="16">
        <f t="shared" si="4"/>
        <v>10.59986971247222</v>
      </c>
    </row>
    <row r="133" spans="1:63" s="12" customFormat="1" ht="15">
      <c r="A133" s="5"/>
      <c r="B133" s="8" t="s">
        <v>284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1.4891111377995</v>
      </c>
      <c r="I133" s="9">
        <v>10.9390238533332</v>
      </c>
      <c r="J133" s="9">
        <v>0</v>
      </c>
      <c r="K133" s="9">
        <v>0</v>
      </c>
      <c r="L133" s="10">
        <v>2.9129918009330003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0.5155243126996</v>
      </c>
      <c r="S133" s="9">
        <v>1.1244553803</v>
      </c>
      <c r="T133" s="9">
        <v>1.9112374666666</v>
      </c>
      <c r="U133" s="9">
        <v>0</v>
      </c>
      <c r="V133" s="10">
        <v>1.168461128433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24.0184724263322</v>
      </c>
      <c r="AW133" s="9">
        <v>14.67572603995891</v>
      </c>
      <c r="AX133" s="9">
        <v>0</v>
      </c>
      <c r="AY133" s="9">
        <v>0</v>
      </c>
      <c r="AZ133" s="10">
        <v>20.675750054298895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6.2111906052323</v>
      </c>
      <c r="BG133" s="9">
        <v>5.0146188730999</v>
      </c>
      <c r="BH133" s="9">
        <v>0</v>
      </c>
      <c r="BI133" s="9">
        <v>0</v>
      </c>
      <c r="BJ133" s="10">
        <v>5.604430298099699</v>
      </c>
      <c r="BK133" s="16">
        <f t="shared" si="4"/>
        <v>96.26099337718681</v>
      </c>
    </row>
    <row r="134" spans="1:63" s="12" customFormat="1" ht="15">
      <c r="A134" s="5"/>
      <c r="B134" s="8" t="s">
        <v>285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0.5335311986665</v>
      </c>
      <c r="I134" s="9">
        <v>24.4047686666665</v>
      </c>
      <c r="J134" s="9">
        <v>0</v>
      </c>
      <c r="K134" s="9">
        <v>0</v>
      </c>
      <c r="L134" s="10">
        <v>0.33501091533329996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0.0110930766666</v>
      </c>
      <c r="S134" s="9">
        <v>0</v>
      </c>
      <c r="T134" s="9">
        <v>0</v>
      </c>
      <c r="U134" s="9">
        <v>0</v>
      </c>
      <c r="V134" s="10">
        <v>0.006655846000000001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0.5540391227662</v>
      </c>
      <c r="AW134" s="9">
        <v>2.2160986670470035</v>
      </c>
      <c r="AX134" s="9">
        <v>0</v>
      </c>
      <c r="AY134" s="9">
        <v>0</v>
      </c>
      <c r="AZ134" s="10">
        <v>2.4665178159998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0.4819903794664</v>
      </c>
      <c r="BG134" s="9">
        <v>10.3309863361332</v>
      </c>
      <c r="BH134" s="9">
        <v>0</v>
      </c>
      <c r="BI134" s="9">
        <v>0</v>
      </c>
      <c r="BJ134" s="10">
        <v>0.4515963957663</v>
      </c>
      <c r="BK134" s="16">
        <f t="shared" si="4"/>
        <v>41.7922884205118</v>
      </c>
    </row>
    <row r="135" spans="1:63" s="12" customFormat="1" ht="15">
      <c r="A135" s="5"/>
      <c r="B135" s="8" t="s">
        <v>286</v>
      </c>
      <c r="C135" s="11">
        <v>0</v>
      </c>
      <c r="D135" s="9">
        <v>3.4946992333332005</v>
      </c>
      <c r="E135" s="9">
        <v>0</v>
      </c>
      <c r="F135" s="9">
        <v>0</v>
      </c>
      <c r="G135" s="10">
        <v>0</v>
      </c>
      <c r="H135" s="11">
        <v>0.1652438622996</v>
      </c>
      <c r="I135" s="9">
        <v>2.2546446666666</v>
      </c>
      <c r="J135" s="9">
        <v>0</v>
      </c>
      <c r="K135" s="9">
        <v>0</v>
      </c>
      <c r="L135" s="10">
        <v>0.29502025463310005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0.0343833311666</v>
      </c>
      <c r="S135" s="9">
        <v>0</v>
      </c>
      <c r="T135" s="9">
        <v>5.6366116666666</v>
      </c>
      <c r="U135" s="9">
        <v>0</v>
      </c>
      <c r="V135" s="10">
        <v>0.032579615433199996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2.1711441710666</v>
      </c>
      <c r="AW135" s="9">
        <v>1.3442123997057003</v>
      </c>
      <c r="AX135" s="9">
        <v>0</v>
      </c>
      <c r="AY135" s="9">
        <v>0</v>
      </c>
      <c r="AZ135" s="10">
        <v>1.1294016979999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5.5880272502664</v>
      </c>
      <c r="BG135" s="9">
        <v>0.19043009</v>
      </c>
      <c r="BH135" s="9">
        <v>0</v>
      </c>
      <c r="BI135" s="9">
        <v>0</v>
      </c>
      <c r="BJ135" s="10">
        <v>0.16516054126660001</v>
      </c>
      <c r="BK135" s="16">
        <f t="shared" si="4"/>
        <v>22.5015587805041</v>
      </c>
    </row>
    <row r="136" spans="1:63" s="12" customFormat="1" ht="15">
      <c r="A136" s="5"/>
      <c r="B136" s="8" t="s">
        <v>287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0.594372178</v>
      </c>
      <c r="I136" s="9">
        <v>22.09562</v>
      </c>
      <c r="J136" s="9">
        <v>0</v>
      </c>
      <c r="K136" s="9">
        <v>0</v>
      </c>
      <c r="L136" s="10">
        <v>0.0343586891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0.000506288</v>
      </c>
      <c r="S136" s="9">
        <v>0</v>
      </c>
      <c r="T136" s="9">
        <v>0</v>
      </c>
      <c r="U136" s="9">
        <v>0</v>
      </c>
      <c r="V136" s="10">
        <v>0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1.2387449896665</v>
      </c>
      <c r="AW136" s="9">
        <v>0.220613533333872</v>
      </c>
      <c r="AX136" s="9">
        <v>0</v>
      </c>
      <c r="AY136" s="9">
        <v>0</v>
      </c>
      <c r="AZ136" s="10">
        <v>0.5074111266664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0.6227482590666</v>
      </c>
      <c r="BG136" s="9">
        <v>0</v>
      </c>
      <c r="BH136" s="9">
        <v>0</v>
      </c>
      <c r="BI136" s="9">
        <v>0</v>
      </c>
      <c r="BJ136" s="10">
        <v>0.1660116838333</v>
      </c>
      <c r="BK136" s="16">
        <f t="shared" si="4"/>
        <v>25.480386747666675</v>
      </c>
    </row>
    <row r="137" spans="1:63" s="12" customFormat="1" ht="15">
      <c r="A137" s="5"/>
      <c r="B137" s="8" t="s">
        <v>288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1.3927135218333002</v>
      </c>
      <c r="I137" s="9">
        <v>2.2991693</v>
      </c>
      <c r="J137" s="9">
        <v>0</v>
      </c>
      <c r="K137" s="9">
        <v>0</v>
      </c>
      <c r="L137" s="10">
        <v>1.0949290246666001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1.5299008985999998</v>
      </c>
      <c r="S137" s="9">
        <v>42.8991345</v>
      </c>
      <c r="T137" s="9">
        <v>0</v>
      </c>
      <c r="U137" s="9">
        <v>0</v>
      </c>
      <c r="V137" s="10">
        <v>0.17988432073320001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40.29861702652681</v>
      </c>
      <c r="AW137" s="9">
        <v>36.44360861021229</v>
      </c>
      <c r="AX137" s="9">
        <v>0</v>
      </c>
      <c r="AY137" s="9">
        <v>0</v>
      </c>
      <c r="AZ137" s="10">
        <v>14.448646001163903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14.814110098330604</v>
      </c>
      <c r="BG137" s="9">
        <v>3.3335927948331</v>
      </c>
      <c r="BH137" s="9">
        <v>0</v>
      </c>
      <c r="BI137" s="9">
        <v>0</v>
      </c>
      <c r="BJ137" s="10">
        <v>13.665303339065698</v>
      </c>
      <c r="BK137" s="16">
        <f t="shared" si="4"/>
        <v>172.39960943596552</v>
      </c>
    </row>
    <row r="138" spans="1:63" s="12" customFormat="1" ht="15">
      <c r="A138" s="5"/>
      <c r="B138" s="8" t="s">
        <v>289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8.469120219266301</v>
      </c>
      <c r="I138" s="9">
        <v>0.4955290641</v>
      </c>
      <c r="J138" s="9">
        <v>0</v>
      </c>
      <c r="K138" s="9">
        <v>0</v>
      </c>
      <c r="L138" s="10">
        <v>9.0913238399998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2.8924987115331997</v>
      </c>
      <c r="S138" s="9">
        <v>14.2437193031333</v>
      </c>
      <c r="T138" s="9">
        <v>0</v>
      </c>
      <c r="U138" s="9">
        <v>0</v>
      </c>
      <c r="V138" s="10">
        <v>4.4895940767664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0.21327326299979998</v>
      </c>
      <c r="AC138" s="9">
        <v>0</v>
      </c>
      <c r="AD138" s="9">
        <v>0</v>
      </c>
      <c r="AE138" s="9">
        <v>0</v>
      </c>
      <c r="AF138" s="10">
        <v>1.6001346581998999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101.04426103901112</v>
      </c>
      <c r="AW138" s="9">
        <v>54.0996682598213</v>
      </c>
      <c r="AX138" s="9">
        <v>2.3308553333332</v>
      </c>
      <c r="AY138" s="9">
        <v>0</v>
      </c>
      <c r="AZ138" s="10">
        <v>86.60448117375701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26.248876725749696</v>
      </c>
      <c r="BG138" s="9">
        <v>7.1564143185329</v>
      </c>
      <c r="BH138" s="9">
        <v>0.2914143374</v>
      </c>
      <c r="BI138" s="9">
        <v>0</v>
      </c>
      <c r="BJ138" s="10">
        <v>19.894365287092295</v>
      </c>
      <c r="BK138" s="16">
        <f t="shared" si="4"/>
        <v>339.1655296106962</v>
      </c>
    </row>
    <row r="139" spans="1:63" s="12" customFormat="1" ht="15">
      <c r="A139" s="5"/>
      <c r="B139" s="8" t="s">
        <v>290</v>
      </c>
      <c r="C139" s="11">
        <v>0</v>
      </c>
      <c r="D139" s="9">
        <v>178.7527163333333</v>
      </c>
      <c r="E139" s="9">
        <v>0</v>
      </c>
      <c r="F139" s="9">
        <v>0</v>
      </c>
      <c r="G139" s="10">
        <v>0</v>
      </c>
      <c r="H139" s="11">
        <v>0.29146939733310007</v>
      </c>
      <c r="I139" s="9">
        <v>176.43211885479982</v>
      </c>
      <c r="J139" s="9">
        <v>0</v>
      </c>
      <c r="K139" s="9">
        <v>0</v>
      </c>
      <c r="L139" s="10">
        <v>3.3937908209999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0.85391425</v>
      </c>
      <c r="S139" s="9">
        <v>44.4035409999999</v>
      </c>
      <c r="T139" s="9">
        <v>0</v>
      </c>
      <c r="U139" s="9">
        <v>0</v>
      </c>
      <c r="V139" s="10">
        <v>6.8385766501332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0.12506065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26.463309661766598</v>
      </c>
      <c r="AW139" s="9">
        <v>20.579377411315793</v>
      </c>
      <c r="AX139" s="9">
        <v>0</v>
      </c>
      <c r="AY139" s="9">
        <v>0</v>
      </c>
      <c r="AZ139" s="10">
        <v>6.610597685066499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0.3573210154333</v>
      </c>
      <c r="BG139" s="9">
        <v>1.136915</v>
      </c>
      <c r="BH139" s="9">
        <v>0</v>
      </c>
      <c r="BI139" s="9">
        <v>0</v>
      </c>
      <c r="BJ139" s="10">
        <v>11.8352695934332</v>
      </c>
      <c r="BK139" s="16">
        <f t="shared" si="4"/>
        <v>478.07397832361465</v>
      </c>
    </row>
    <row r="140" spans="1:63" s="12" customFormat="1" ht="15">
      <c r="A140" s="5"/>
      <c r="B140" s="8" t="s">
        <v>291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0.377828448</v>
      </c>
      <c r="I140" s="9">
        <v>0</v>
      </c>
      <c r="J140" s="9">
        <v>0</v>
      </c>
      <c r="K140" s="9">
        <v>0</v>
      </c>
      <c r="L140" s="10">
        <v>0.12178694386660002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</v>
      </c>
      <c r="S140" s="9">
        <v>0</v>
      </c>
      <c r="T140" s="9">
        <v>0</v>
      </c>
      <c r="U140" s="9">
        <v>0</v>
      </c>
      <c r="V140" s="10">
        <v>0.00464448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25.853044919399593</v>
      </c>
      <c r="AW140" s="9">
        <v>7.15912456725675</v>
      </c>
      <c r="AX140" s="9">
        <v>0</v>
      </c>
      <c r="AY140" s="9">
        <v>0</v>
      </c>
      <c r="AZ140" s="10">
        <v>13.366288257032599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2.8271435525661</v>
      </c>
      <c r="BG140" s="9">
        <v>9.789518</v>
      </c>
      <c r="BH140" s="9">
        <v>0</v>
      </c>
      <c r="BI140" s="9">
        <v>0</v>
      </c>
      <c r="BJ140" s="10">
        <v>3.8170321735328003</v>
      </c>
      <c r="BK140" s="16">
        <f t="shared" si="4"/>
        <v>63.316411341654444</v>
      </c>
    </row>
    <row r="141" spans="1:63" s="12" customFormat="1" ht="15">
      <c r="A141" s="5"/>
      <c r="B141" s="8" t="s">
        <v>292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0.34105306933319995</v>
      </c>
      <c r="I141" s="9">
        <v>165.65788319909979</v>
      </c>
      <c r="J141" s="9">
        <v>0</v>
      </c>
      <c r="K141" s="9">
        <v>0</v>
      </c>
      <c r="L141" s="10">
        <v>10.5648369052999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0.11313463333330001</v>
      </c>
      <c r="S141" s="9">
        <v>31.069846849166602</v>
      </c>
      <c r="T141" s="9">
        <v>0</v>
      </c>
      <c r="U141" s="9">
        <v>0</v>
      </c>
      <c r="V141" s="10">
        <v>0.0223475351665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10.0762596187666</v>
      </c>
      <c r="AW141" s="9">
        <v>10.788837403935618</v>
      </c>
      <c r="AX141" s="9">
        <v>0</v>
      </c>
      <c r="AY141" s="9">
        <v>0</v>
      </c>
      <c r="AZ141" s="10">
        <v>21.350946294699906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</v>
      </c>
      <c r="BG141" s="9">
        <v>0</v>
      </c>
      <c r="BH141" s="9">
        <v>0</v>
      </c>
      <c r="BI141" s="9">
        <v>0</v>
      </c>
      <c r="BJ141" s="10">
        <v>0.1273765924666</v>
      </c>
      <c r="BK141" s="16">
        <f t="shared" si="4"/>
        <v>250.11252210126796</v>
      </c>
    </row>
    <row r="142" spans="1:63" s="12" customFormat="1" ht="15">
      <c r="A142" s="5"/>
      <c r="B142" s="8" t="s">
        <v>293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0.09253771939979999</v>
      </c>
      <c r="I142" s="9">
        <v>4.5349733333333</v>
      </c>
      <c r="J142" s="9">
        <v>0</v>
      </c>
      <c r="K142" s="9">
        <v>0</v>
      </c>
      <c r="L142" s="10">
        <v>1.0340402780998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0.11672426386660001</v>
      </c>
      <c r="S142" s="9">
        <v>1.700615</v>
      </c>
      <c r="T142" s="9">
        <v>0</v>
      </c>
      <c r="U142" s="9">
        <v>0</v>
      </c>
      <c r="V142" s="10">
        <v>0.0113374333333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3.2122155353651998</v>
      </c>
      <c r="AW142" s="9">
        <v>22.892013243925078</v>
      </c>
      <c r="AX142" s="9">
        <v>0</v>
      </c>
      <c r="AY142" s="9">
        <v>0</v>
      </c>
      <c r="AZ142" s="10">
        <v>9.657897035899099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4.468703934666101</v>
      </c>
      <c r="BG142" s="9">
        <v>0</v>
      </c>
      <c r="BH142" s="9">
        <v>0</v>
      </c>
      <c r="BI142" s="9">
        <v>0</v>
      </c>
      <c r="BJ142" s="10">
        <v>0.3521991706663</v>
      </c>
      <c r="BK142" s="16">
        <f t="shared" si="4"/>
        <v>48.07325694855458</v>
      </c>
    </row>
    <row r="143" spans="1:63" s="12" customFormat="1" ht="15">
      <c r="A143" s="5"/>
      <c r="B143" s="8" t="s">
        <v>294</v>
      </c>
      <c r="C143" s="11">
        <v>0</v>
      </c>
      <c r="D143" s="9">
        <v>310.2035990536666</v>
      </c>
      <c r="E143" s="9">
        <v>0</v>
      </c>
      <c r="F143" s="9">
        <v>0</v>
      </c>
      <c r="G143" s="10">
        <v>0</v>
      </c>
      <c r="H143" s="11">
        <v>2.2685458509999</v>
      </c>
      <c r="I143" s="9">
        <v>88.6065998476998</v>
      </c>
      <c r="J143" s="9">
        <v>0</v>
      </c>
      <c r="K143" s="9">
        <v>0</v>
      </c>
      <c r="L143" s="10">
        <v>2.6609269144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1.1294726666666</v>
      </c>
      <c r="S143" s="9">
        <v>0</v>
      </c>
      <c r="T143" s="9">
        <v>0</v>
      </c>
      <c r="U143" s="9">
        <v>0</v>
      </c>
      <c r="V143" s="10">
        <v>12.3145275373999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0.7922036728329002</v>
      </c>
      <c r="AW143" s="9">
        <v>70.06051442553562</v>
      </c>
      <c r="AX143" s="9">
        <v>0</v>
      </c>
      <c r="AY143" s="9">
        <v>0</v>
      </c>
      <c r="AZ143" s="10">
        <v>16.6846394040324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0.0472082942331</v>
      </c>
      <c r="BG143" s="9">
        <v>160.1543129013</v>
      </c>
      <c r="BH143" s="9">
        <v>0</v>
      </c>
      <c r="BI143" s="9">
        <v>0</v>
      </c>
      <c r="BJ143" s="10">
        <v>0.5470936111665</v>
      </c>
      <c r="BK143" s="16">
        <f t="shared" si="4"/>
        <v>665.4696441799333</v>
      </c>
    </row>
    <row r="144" spans="1:63" s="12" customFormat="1" ht="15">
      <c r="A144" s="5"/>
      <c r="B144" s="8" t="s">
        <v>295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0.21510237649989997</v>
      </c>
      <c r="I144" s="9">
        <v>88.2956411687332</v>
      </c>
      <c r="J144" s="9">
        <v>0</v>
      </c>
      <c r="K144" s="9">
        <v>0</v>
      </c>
      <c r="L144" s="10">
        <v>1.7218891525331999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0.0383909753333</v>
      </c>
      <c r="S144" s="9">
        <v>39.2376621274</v>
      </c>
      <c r="T144" s="9">
        <v>0</v>
      </c>
      <c r="U144" s="9">
        <v>0</v>
      </c>
      <c r="V144" s="10">
        <v>1.1545708223332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1.689192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3.5034596025333</v>
      </c>
      <c r="AW144" s="9">
        <v>3.0664465439447195</v>
      </c>
      <c r="AX144" s="9">
        <v>0</v>
      </c>
      <c r="AY144" s="9">
        <v>0</v>
      </c>
      <c r="AZ144" s="10">
        <v>15.5845943809998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0.0563064</v>
      </c>
      <c r="BG144" s="9">
        <v>0.9572088</v>
      </c>
      <c r="BH144" s="9">
        <v>0</v>
      </c>
      <c r="BI144" s="9">
        <v>0</v>
      </c>
      <c r="BJ144" s="10">
        <v>2.3830953663665997</v>
      </c>
      <c r="BK144" s="16">
        <f t="shared" si="4"/>
        <v>157.9035597166772</v>
      </c>
    </row>
    <row r="145" spans="1:63" s="12" customFormat="1" ht="15">
      <c r="A145" s="5"/>
      <c r="B145" s="8" t="s">
        <v>296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3.7755394913331006</v>
      </c>
      <c r="I145" s="9">
        <v>132.0270853516666</v>
      </c>
      <c r="J145" s="9">
        <v>0</v>
      </c>
      <c r="K145" s="9">
        <v>0</v>
      </c>
      <c r="L145" s="10">
        <v>0.8079546171665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58.8105064913666</v>
      </c>
      <c r="T145" s="9">
        <v>0</v>
      </c>
      <c r="U145" s="9">
        <v>0</v>
      </c>
      <c r="V145" s="10">
        <v>1.9310476414331998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0.18011856</v>
      </c>
      <c r="AC145" s="9">
        <v>0</v>
      </c>
      <c r="AD145" s="9">
        <v>0</v>
      </c>
      <c r="AE145" s="9">
        <v>0</v>
      </c>
      <c r="AF145" s="10">
        <v>1.9821158193332997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14.374810440566398</v>
      </c>
      <c r="AW145" s="9">
        <v>10.759497570244708</v>
      </c>
      <c r="AX145" s="9">
        <v>0</v>
      </c>
      <c r="AY145" s="9">
        <v>0</v>
      </c>
      <c r="AZ145" s="10">
        <v>8.2316529347998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0.3404819100999</v>
      </c>
      <c r="BG145" s="9">
        <v>3.8840192105</v>
      </c>
      <c r="BH145" s="9">
        <v>0</v>
      </c>
      <c r="BI145" s="9">
        <v>0</v>
      </c>
      <c r="BJ145" s="10">
        <v>2.0197610707331</v>
      </c>
      <c r="BK145" s="16">
        <f t="shared" si="4"/>
        <v>239.1245911092432</v>
      </c>
    </row>
    <row r="146" spans="1:63" s="12" customFormat="1" ht="15">
      <c r="A146" s="5"/>
      <c r="B146" s="8" t="s">
        <v>297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5.325075929133201</v>
      </c>
      <c r="I146" s="9">
        <v>42.0093072</v>
      </c>
      <c r="J146" s="9">
        <v>0</v>
      </c>
      <c r="K146" s="9">
        <v>0</v>
      </c>
      <c r="L146" s="10">
        <v>4.8940091355665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1.3985704291997</v>
      </c>
      <c r="S146" s="9">
        <v>0.6883660979</v>
      </c>
      <c r="T146" s="9">
        <v>0.28742</v>
      </c>
      <c r="U146" s="9">
        <v>0</v>
      </c>
      <c r="V146" s="10">
        <v>3.7394749608996993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0.1142916666666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85.90662014968258</v>
      </c>
      <c r="AW146" s="9">
        <v>39.180482868392986</v>
      </c>
      <c r="AX146" s="9">
        <v>0</v>
      </c>
      <c r="AY146" s="9">
        <v>0</v>
      </c>
      <c r="AZ146" s="10">
        <v>47.336927739792486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28.2321748885557</v>
      </c>
      <c r="BG146" s="9">
        <v>6.3842137944662</v>
      </c>
      <c r="BH146" s="9">
        <v>0</v>
      </c>
      <c r="BI146" s="9">
        <v>0</v>
      </c>
      <c r="BJ146" s="10">
        <v>15.084420712560798</v>
      </c>
      <c r="BK146" s="16">
        <f t="shared" si="4"/>
        <v>280.5813555728164</v>
      </c>
    </row>
    <row r="147" spans="1:63" s="12" customFormat="1" ht="15">
      <c r="A147" s="5"/>
      <c r="B147" s="8" t="s">
        <v>298</v>
      </c>
      <c r="C147" s="11">
        <v>0</v>
      </c>
      <c r="D147" s="9">
        <v>2.8460333333333</v>
      </c>
      <c r="E147" s="9">
        <v>0</v>
      </c>
      <c r="F147" s="9">
        <v>0</v>
      </c>
      <c r="G147" s="10">
        <v>0</v>
      </c>
      <c r="H147" s="11">
        <v>0.14859258309979997</v>
      </c>
      <c r="I147" s="9">
        <v>0</v>
      </c>
      <c r="J147" s="9">
        <v>0</v>
      </c>
      <c r="K147" s="9">
        <v>0</v>
      </c>
      <c r="L147" s="10">
        <v>0.5642009368330001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0.0590836519999</v>
      </c>
      <c r="S147" s="9">
        <v>0</v>
      </c>
      <c r="T147" s="9">
        <v>0</v>
      </c>
      <c r="U147" s="9">
        <v>0</v>
      </c>
      <c r="V147" s="10">
        <v>0.037453798666500004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1.8725780509656</v>
      </c>
      <c r="AW147" s="9">
        <v>5.867735206097898</v>
      </c>
      <c r="AX147" s="9">
        <v>0</v>
      </c>
      <c r="AY147" s="9">
        <v>0</v>
      </c>
      <c r="AZ147" s="10">
        <v>5.3104556731659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6.2133167726995</v>
      </c>
      <c r="BG147" s="9">
        <v>0</v>
      </c>
      <c r="BH147" s="9">
        <v>0</v>
      </c>
      <c r="BI147" s="9">
        <v>0</v>
      </c>
      <c r="BJ147" s="10">
        <v>0.15978262646639999</v>
      </c>
      <c r="BK147" s="16">
        <f t="shared" si="4"/>
        <v>23.079232633327795</v>
      </c>
    </row>
    <row r="148" spans="1:63" s="12" customFormat="1" ht="15">
      <c r="A148" s="5"/>
      <c r="B148" s="8" t="s">
        <v>299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1.2801227669665</v>
      </c>
      <c r="I148" s="9">
        <v>0.0462307333333</v>
      </c>
      <c r="J148" s="9">
        <v>0</v>
      </c>
      <c r="K148" s="9">
        <v>0</v>
      </c>
      <c r="L148" s="10">
        <v>1.0915076139998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0.3028113033331</v>
      </c>
      <c r="S148" s="9">
        <v>0</v>
      </c>
      <c r="T148" s="9">
        <v>0</v>
      </c>
      <c r="U148" s="9">
        <v>0</v>
      </c>
      <c r="V148" s="10">
        <v>0.1430610041331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0.0005735025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30.714636757332496</v>
      </c>
      <c r="AW148" s="9">
        <v>4.9550616017944895</v>
      </c>
      <c r="AX148" s="9">
        <v>0</v>
      </c>
      <c r="AY148" s="9">
        <v>0</v>
      </c>
      <c r="AZ148" s="10">
        <v>21.6267643890659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4.6216406134325005</v>
      </c>
      <c r="BG148" s="9">
        <v>0</v>
      </c>
      <c r="BH148" s="9">
        <v>0.9190106790000001</v>
      </c>
      <c r="BI148" s="9">
        <v>0</v>
      </c>
      <c r="BJ148" s="10">
        <v>3.5881360105658</v>
      </c>
      <c r="BK148" s="16">
        <f t="shared" si="4"/>
        <v>69.28955697545699</v>
      </c>
    </row>
    <row r="149" spans="1:63" s="12" customFormat="1" ht="15">
      <c r="A149" s="5"/>
      <c r="B149" s="8" t="s">
        <v>300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0.8932472137333001</v>
      </c>
      <c r="I149" s="9">
        <v>181.12633649999998</v>
      </c>
      <c r="J149" s="9">
        <v>0</v>
      </c>
      <c r="K149" s="9">
        <v>0</v>
      </c>
      <c r="L149" s="10">
        <v>0.0716605755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0.005642565</v>
      </c>
      <c r="S149" s="9">
        <v>0</v>
      </c>
      <c r="T149" s="9">
        <v>0</v>
      </c>
      <c r="U149" s="9">
        <v>0</v>
      </c>
      <c r="V149" s="10">
        <v>0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6.5134290351328</v>
      </c>
      <c r="AW149" s="9">
        <v>2.252784667125895</v>
      </c>
      <c r="AX149" s="9">
        <v>0</v>
      </c>
      <c r="AY149" s="9">
        <v>0</v>
      </c>
      <c r="AZ149" s="10">
        <v>7.3740767562997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0.2342896053332</v>
      </c>
      <c r="BG149" s="9">
        <v>61.8200561642</v>
      </c>
      <c r="BH149" s="9">
        <v>0</v>
      </c>
      <c r="BI149" s="9">
        <v>0</v>
      </c>
      <c r="BJ149" s="10">
        <v>0.0636411668332</v>
      </c>
      <c r="BK149" s="16">
        <f t="shared" si="4"/>
        <v>260.355164249158</v>
      </c>
    </row>
    <row r="150" spans="1:63" s="12" customFormat="1" ht="15">
      <c r="A150" s="5"/>
      <c r="B150" s="8" t="s">
        <v>301</v>
      </c>
      <c r="C150" s="11">
        <v>0</v>
      </c>
      <c r="D150" s="9">
        <v>2.2540473333333</v>
      </c>
      <c r="E150" s="9">
        <v>0</v>
      </c>
      <c r="F150" s="9">
        <v>0</v>
      </c>
      <c r="G150" s="10">
        <v>0</v>
      </c>
      <c r="H150" s="11">
        <v>1.2385990096665</v>
      </c>
      <c r="I150" s="9">
        <v>11.2702366666666</v>
      </c>
      <c r="J150" s="9">
        <v>0</v>
      </c>
      <c r="K150" s="9">
        <v>0</v>
      </c>
      <c r="L150" s="10">
        <v>0.8586495793663999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0.0006884057</v>
      </c>
      <c r="S150" s="9">
        <v>0</v>
      </c>
      <c r="T150" s="9">
        <v>0</v>
      </c>
      <c r="U150" s="9">
        <v>0</v>
      </c>
      <c r="V150" s="10">
        <v>0.08294408783320001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0.562145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6.780527225766599</v>
      </c>
      <c r="AW150" s="9">
        <v>3.356005650039748</v>
      </c>
      <c r="AX150" s="9">
        <v>0</v>
      </c>
      <c r="AY150" s="9">
        <v>0</v>
      </c>
      <c r="AZ150" s="10">
        <v>2.6063447977332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2.9494255500999</v>
      </c>
      <c r="BG150" s="9">
        <v>3.37287</v>
      </c>
      <c r="BH150" s="9">
        <v>0</v>
      </c>
      <c r="BI150" s="9">
        <v>0</v>
      </c>
      <c r="BJ150" s="10">
        <v>0.3994731607333</v>
      </c>
      <c r="BK150" s="16">
        <f t="shared" si="4"/>
        <v>35.73195646693875</v>
      </c>
    </row>
    <row r="151" spans="1:63" s="12" customFormat="1" ht="15">
      <c r="A151" s="5"/>
      <c r="B151" s="8" t="s">
        <v>302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3.55651364</v>
      </c>
      <c r="I151" s="9">
        <v>95.37702114143329</v>
      </c>
      <c r="J151" s="9">
        <v>0</v>
      </c>
      <c r="K151" s="9">
        <v>0</v>
      </c>
      <c r="L151" s="10">
        <v>0.22704827866660002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3.7514906324332995</v>
      </c>
      <c r="S151" s="9">
        <v>0</v>
      </c>
      <c r="T151" s="9">
        <v>0</v>
      </c>
      <c r="U151" s="9">
        <v>0</v>
      </c>
      <c r="V151" s="10">
        <v>0.0235888367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4.7885734751333</v>
      </c>
      <c r="AW151" s="9">
        <v>13.03494251579204</v>
      </c>
      <c r="AX151" s="9">
        <v>0</v>
      </c>
      <c r="AY151" s="9">
        <v>0</v>
      </c>
      <c r="AZ151" s="10">
        <v>0.3981353304666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0.112562764</v>
      </c>
      <c r="BG151" s="9">
        <v>36.0035648257</v>
      </c>
      <c r="BH151" s="9">
        <v>0</v>
      </c>
      <c r="BI151" s="9">
        <v>0</v>
      </c>
      <c r="BJ151" s="10">
        <v>0.0053602924</v>
      </c>
      <c r="BK151" s="16">
        <f t="shared" si="4"/>
        <v>157.27880173272516</v>
      </c>
    </row>
    <row r="152" spans="1:63" s="12" customFormat="1" ht="15">
      <c r="A152" s="5"/>
      <c r="B152" s="8" t="s">
        <v>303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0.138050772</v>
      </c>
      <c r="I152" s="9">
        <v>23.7389963918</v>
      </c>
      <c r="J152" s="9">
        <v>0</v>
      </c>
      <c r="K152" s="9">
        <v>0</v>
      </c>
      <c r="L152" s="10">
        <v>0.11038795956660001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0.005050638</v>
      </c>
      <c r="S152" s="9">
        <v>0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0.23537465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5.120939869766</v>
      </c>
      <c r="AW152" s="9">
        <v>0.6388740496772283</v>
      </c>
      <c r="AX152" s="9">
        <v>0</v>
      </c>
      <c r="AY152" s="9">
        <v>0</v>
      </c>
      <c r="AZ152" s="10">
        <v>1.6768283185995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0.0302624549998</v>
      </c>
      <c r="BG152" s="9">
        <v>10.2669408594333</v>
      </c>
      <c r="BH152" s="9">
        <v>0</v>
      </c>
      <c r="BI152" s="9">
        <v>0</v>
      </c>
      <c r="BJ152" s="10">
        <v>0.5671408233333</v>
      </c>
      <c r="BK152" s="16">
        <f t="shared" si="4"/>
        <v>42.52884678717573</v>
      </c>
    </row>
    <row r="153" spans="1:63" s="12" customFormat="1" ht="15">
      <c r="A153" s="5"/>
      <c r="B153" s="8" t="s">
        <v>304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0.07938427933310001</v>
      </c>
      <c r="I153" s="9">
        <v>0</v>
      </c>
      <c r="J153" s="9">
        <v>0</v>
      </c>
      <c r="K153" s="9">
        <v>0</v>
      </c>
      <c r="L153" s="10">
        <v>0.18351858989980002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0.0166339891666</v>
      </c>
      <c r="S153" s="9">
        <v>0</v>
      </c>
      <c r="T153" s="9">
        <v>0</v>
      </c>
      <c r="U153" s="9">
        <v>0</v>
      </c>
      <c r="V153" s="10">
        <v>0.004588686666600001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0.000572517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36.0554930680331</v>
      </c>
      <c r="AW153" s="9">
        <v>31.933828499243905</v>
      </c>
      <c r="AX153" s="9">
        <v>0</v>
      </c>
      <c r="AY153" s="9">
        <v>0</v>
      </c>
      <c r="AZ153" s="10">
        <v>47.04619191139969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2.3535823775996</v>
      </c>
      <c r="BG153" s="9">
        <v>11.736598500000001</v>
      </c>
      <c r="BH153" s="9">
        <v>0</v>
      </c>
      <c r="BI153" s="9">
        <v>0</v>
      </c>
      <c r="BJ153" s="10">
        <v>0.3998548470331</v>
      </c>
      <c r="BK153" s="16">
        <f t="shared" si="4"/>
        <v>129.8102472653755</v>
      </c>
    </row>
    <row r="154" spans="1:63" s="12" customFormat="1" ht="15">
      <c r="A154" s="5"/>
      <c r="B154" s="8" t="s">
        <v>305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0.0087527856</v>
      </c>
      <c r="I154" s="9">
        <v>0</v>
      </c>
      <c r="J154" s="9">
        <v>0</v>
      </c>
      <c r="K154" s="9">
        <v>0</v>
      </c>
      <c r="L154" s="10">
        <v>0.0397421681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0.00561076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0.31176585006639995</v>
      </c>
      <c r="AW154" s="9">
        <v>0.44826146664338434</v>
      </c>
      <c r="AX154" s="9">
        <v>0</v>
      </c>
      <c r="AY154" s="9">
        <v>0</v>
      </c>
      <c r="AZ154" s="10">
        <v>1.5951456226331004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0.009525556166599999</v>
      </c>
      <c r="BG154" s="9">
        <v>0</v>
      </c>
      <c r="BH154" s="9">
        <v>0</v>
      </c>
      <c r="BI154" s="9">
        <v>0</v>
      </c>
      <c r="BJ154" s="10">
        <v>1.1391444521663998</v>
      </c>
      <c r="BK154" s="16">
        <f t="shared" si="4"/>
        <v>3.5579486613758844</v>
      </c>
    </row>
    <row r="155" spans="1:63" s="12" customFormat="1" ht="15">
      <c r="A155" s="5"/>
      <c r="B155" s="8" t="s">
        <v>139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5.9962150040665</v>
      </c>
      <c r="I155" s="9">
        <v>5.4607963900000005</v>
      </c>
      <c r="J155" s="9">
        <v>0</v>
      </c>
      <c r="K155" s="9">
        <v>0</v>
      </c>
      <c r="L155" s="10">
        <v>3.8727745255665997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1.9548596352330998</v>
      </c>
      <c r="S155" s="9">
        <v>0.4311001588333</v>
      </c>
      <c r="T155" s="9">
        <v>0</v>
      </c>
      <c r="U155" s="9">
        <v>0</v>
      </c>
      <c r="V155" s="10">
        <v>1.0311040538998002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0.1020048</v>
      </c>
      <c r="AC155" s="9">
        <v>0</v>
      </c>
      <c r="AD155" s="9">
        <v>0</v>
      </c>
      <c r="AE155" s="9">
        <v>0</v>
      </c>
      <c r="AF155" s="10">
        <v>0.5666933333333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61.55244906878679</v>
      </c>
      <c r="AW155" s="9">
        <v>20.347173220601498</v>
      </c>
      <c r="AX155" s="9">
        <v>0.5666933333333</v>
      </c>
      <c r="AY155" s="9">
        <v>0</v>
      </c>
      <c r="AZ155" s="10">
        <v>29.819472067193995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17.5306520244903</v>
      </c>
      <c r="BG155" s="9">
        <v>1.7499161122997</v>
      </c>
      <c r="BH155" s="9">
        <v>0</v>
      </c>
      <c r="BI155" s="9">
        <v>0</v>
      </c>
      <c r="BJ155" s="10">
        <v>11.721819625729202</v>
      </c>
      <c r="BK155" s="16">
        <f t="shared" si="4"/>
        <v>162.7037233533674</v>
      </c>
    </row>
    <row r="156" spans="1:63" s="12" customFormat="1" ht="15">
      <c r="A156" s="5"/>
      <c r="B156" s="8" t="s">
        <v>306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0.0621209370998</v>
      </c>
      <c r="I156" s="9">
        <v>7.1636245333333</v>
      </c>
      <c r="J156" s="9">
        <v>0</v>
      </c>
      <c r="K156" s="9">
        <v>0</v>
      </c>
      <c r="L156" s="10">
        <v>0.3627809686664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1.8841334239332999</v>
      </c>
      <c r="AW156" s="9">
        <v>6.4845611507307375</v>
      </c>
      <c r="AX156" s="9">
        <v>0</v>
      </c>
      <c r="AY156" s="9">
        <v>0</v>
      </c>
      <c r="AZ156" s="10">
        <v>1.3990221383332002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0.14308544</v>
      </c>
      <c r="BG156" s="9">
        <v>0.07824985</v>
      </c>
      <c r="BH156" s="9">
        <v>0</v>
      </c>
      <c r="BI156" s="9">
        <v>0</v>
      </c>
      <c r="BJ156" s="10">
        <v>0.6489036489</v>
      </c>
      <c r="BK156" s="16">
        <f t="shared" si="4"/>
        <v>18.226482090996736</v>
      </c>
    </row>
    <row r="157" spans="1:63" s="12" customFormat="1" ht="14.25" customHeight="1">
      <c r="A157" s="5"/>
      <c r="B157" s="8" t="s">
        <v>140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0.035760192</v>
      </c>
      <c r="I157" s="9">
        <v>0</v>
      </c>
      <c r="J157" s="9">
        <v>0</v>
      </c>
      <c r="K157" s="9">
        <v>0</v>
      </c>
      <c r="L157" s="10">
        <v>0.10113429299999999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0.015354685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0.3638344733332</v>
      </c>
      <c r="AW157" s="9">
        <v>5.584295971674135</v>
      </c>
      <c r="AX157" s="9">
        <v>0</v>
      </c>
      <c r="AY157" s="9">
        <v>0</v>
      </c>
      <c r="AZ157" s="10">
        <v>2.5976504854997002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2.9471558455332</v>
      </c>
      <c r="BG157" s="9">
        <v>0</v>
      </c>
      <c r="BH157" s="9">
        <v>0</v>
      </c>
      <c r="BI157" s="9">
        <v>0</v>
      </c>
      <c r="BJ157" s="10">
        <v>0</v>
      </c>
      <c r="BK157" s="16">
        <f t="shared" si="4"/>
        <v>11.645185946040234</v>
      </c>
    </row>
    <row r="158" spans="1:63" s="12" customFormat="1" ht="15">
      <c r="A158" s="5"/>
      <c r="B158" s="8" t="s">
        <v>141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0.4629947143662</v>
      </c>
      <c r="I158" s="9">
        <v>0</v>
      </c>
      <c r="J158" s="9">
        <v>0</v>
      </c>
      <c r="K158" s="9">
        <v>0</v>
      </c>
      <c r="L158" s="10">
        <v>0.4102079146663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0.0988686458664</v>
      </c>
      <c r="S158" s="9">
        <v>0</v>
      </c>
      <c r="T158" s="9">
        <v>0</v>
      </c>
      <c r="U158" s="9">
        <v>0</v>
      </c>
      <c r="V158" s="10">
        <v>0.10060623799979998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0.005454740800000001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18.4110396251613</v>
      </c>
      <c r="AW158" s="9">
        <v>7.028475171464287</v>
      </c>
      <c r="AX158" s="9">
        <v>0</v>
      </c>
      <c r="AY158" s="9">
        <v>0</v>
      </c>
      <c r="AZ158" s="10">
        <v>12.876072228231301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6.9487969874646005</v>
      </c>
      <c r="BG158" s="9">
        <v>2.3580410952666</v>
      </c>
      <c r="BH158" s="9">
        <v>0</v>
      </c>
      <c r="BI158" s="9">
        <v>0</v>
      </c>
      <c r="BJ158" s="10">
        <v>0.8955276061325999</v>
      </c>
      <c r="BK158" s="16">
        <f t="shared" si="4"/>
        <v>49.5960849674194</v>
      </c>
    </row>
    <row r="159" spans="1:63" s="12" customFormat="1" ht="15">
      <c r="A159" s="5"/>
      <c r="B159" s="8" t="s">
        <v>142</v>
      </c>
      <c r="C159" s="11">
        <v>0</v>
      </c>
      <c r="D159" s="9">
        <v>23.1234832260666</v>
      </c>
      <c r="E159" s="9">
        <v>0</v>
      </c>
      <c r="F159" s="9">
        <v>0</v>
      </c>
      <c r="G159" s="10">
        <v>0</v>
      </c>
      <c r="H159" s="11">
        <v>0.1296774898665</v>
      </c>
      <c r="I159" s="9">
        <v>666.2642624607332</v>
      </c>
      <c r="J159" s="9">
        <v>0</v>
      </c>
      <c r="K159" s="9">
        <v>0</v>
      </c>
      <c r="L159" s="10">
        <v>1.4336454108664998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0.0132486445332</v>
      </c>
      <c r="S159" s="9">
        <v>377.66281500653326</v>
      </c>
      <c r="T159" s="9">
        <v>0</v>
      </c>
      <c r="U159" s="9">
        <v>0</v>
      </c>
      <c r="V159" s="10">
        <v>2.3198817019999005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527.5382</v>
      </c>
      <c r="AS159" s="9">
        <v>0</v>
      </c>
      <c r="AT159" s="9">
        <v>0</v>
      </c>
      <c r="AU159" s="10">
        <v>0</v>
      </c>
      <c r="AV159" s="11">
        <v>1.0030607711998</v>
      </c>
      <c r="AW159" s="9">
        <v>50.042284071092425</v>
      </c>
      <c r="AX159" s="9">
        <v>0</v>
      </c>
      <c r="AY159" s="9">
        <v>0</v>
      </c>
      <c r="AZ159" s="10">
        <v>10.690644939666399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0.2961517938665</v>
      </c>
      <c r="BG159" s="9">
        <v>0.0690982572666</v>
      </c>
      <c r="BH159" s="9">
        <v>0</v>
      </c>
      <c r="BI159" s="9">
        <v>0</v>
      </c>
      <c r="BJ159" s="10">
        <v>0.1826722240333</v>
      </c>
      <c r="BK159" s="16">
        <f t="shared" si="4"/>
        <v>1660.7691259977241</v>
      </c>
    </row>
    <row r="160" spans="1:63" s="12" customFormat="1" ht="15">
      <c r="A160" s="5"/>
      <c r="B160" s="8" t="s">
        <v>143</v>
      </c>
      <c r="C160" s="11">
        <v>0</v>
      </c>
      <c r="D160" s="9">
        <v>343.7996615680999</v>
      </c>
      <c r="E160" s="9">
        <v>0</v>
      </c>
      <c r="F160" s="9">
        <v>0</v>
      </c>
      <c r="G160" s="10">
        <v>109.2593292367333</v>
      </c>
      <c r="H160" s="11">
        <v>0.3395469247333</v>
      </c>
      <c r="I160" s="9">
        <v>335.3346139181333</v>
      </c>
      <c r="J160" s="9">
        <v>0</v>
      </c>
      <c r="K160" s="9">
        <v>0</v>
      </c>
      <c r="L160" s="10">
        <v>2.5805650133333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0.0026498976</v>
      </c>
      <c r="S160" s="9">
        <v>283.4711901705333</v>
      </c>
      <c r="T160" s="9">
        <v>0</v>
      </c>
      <c r="U160" s="9">
        <v>0</v>
      </c>
      <c r="V160" s="10">
        <v>0.012618560000000001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0.0043060273333</v>
      </c>
      <c r="AW160" s="9">
        <v>83.80532241588136</v>
      </c>
      <c r="AX160" s="9">
        <v>0</v>
      </c>
      <c r="AY160" s="9">
        <v>0</v>
      </c>
      <c r="AZ160" s="10">
        <v>2.8127729032999005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</v>
      </c>
      <c r="BG160" s="9">
        <v>1.2181050840666001</v>
      </c>
      <c r="BH160" s="9">
        <v>1.259803</v>
      </c>
      <c r="BI160" s="9">
        <v>0</v>
      </c>
      <c r="BJ160" s="10">
        <v>0.9642593135666</v>
      </c>
      <c r="BK160" s="16">
        <f aca="true" t="shared" si="5" ref="BK160:BK166">SUM(C160:BJ160)</f>
        <v>1164.864744033314</v>
      </c>
    </row>
    <row r="161" spans="1:63" s="12" customFormat="1" ht="15">
      <c r="A161" s="5"/>
      <c r="B161" s="8" t="s">
        <v>219</v>
      </c>
      <c r="C161" s="11">
        <v>0</v>
      </c>
      <c r="D161" s="9">
        <v>13.7849670220666</v>
      </c>
      <c r="E161" s="9">
        <v>0</v>
      </c>
      <c r="F161" s="9">
        <v>0</v>
      </c>
      <c r="G161" s="10">
        <v>0</v>
      </c>
      <c r="H161" s="11">
        <v>0.2422270866</v>
      </c>
      <c r="I161" s="9">
        <v>127.24426461039991</v>
      </c>
      <c r="J161" s="9">
        <v>0</v>
      </c>
      <c r="K161" s="9">
        <v>0</v>
      </c>
      <c r="L161" s="10">
        <v>0.2936816105333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0</v>
      </c>
      <c r="T161" s="9">
        <v>0</v>
      </c>
      <c r="U161" s="9">
        <v>0</v>
      </c>
      <c r="V161" s="10">
        <v>0.0086543545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</v>
      </c>
      <c r="AW161" s="9">
        <v>12.585681254818578</v>
      </c>
      <c r="AX161" s="9">
        <v>0</v>
      </c>
      <c r="AY161" s="9">
        <v>0</v>
      </c>
      <c r="AZ161" s="10">
        <v>5.500304598299701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0.0345116495333</v>
      </c>
      <c r="BG161" s="9">
        <v>62.681055420099895</v>
      </c>
      <c r="BH161" s="9">
        <v>0</v>
      </c>
      <c r="BI161" s="9">
        <v>0</v>
      </c>
      <c r="BJ161" s="10">
        <v>2.9226143297332</v>
      </c>
      <c r="BK161" s="16">
        <f t="shared" si="5"/>
        <v>225.29796193658447</v>
      </c>
    </row>
    <row r="162" spans="1:63" s="12" customFormat="1" ht="15">
      <c r="A162" s="5"/>
      <c r="B162" s="8" t="s">
        <v>144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0.0257881402332</v>
      </c>
      <c r="I162" s="9">
        <v>30.8676416078333</v>
      </c>
      <c r="J162" s="9">
        <v>0</v>
      </c>
      <c r="K162" s="9">
        <v>0</v>
      </c>
      <c r="L162" s="10">
        <v>0.28092910383330005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</v>
      </c>
      <c r="S162" s="9">
        <v>0</v>
      </c>
      <c r="T162" s="9">
        <v>0</v>
      </c>
      <c r="U162" s="9">
        <v>0</v>
      </c>
      <c r="V162" s="10">
        <v>1.8200997061000002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25.067811752633197</v>
      </c>
      <c r="AW162" s="9">
        <v>8.907020298308538</v>
      </c>
      <c r="AX162" s="9">
        <v>0</v>
      </c>
      <c r="AY162" s="9">
        <v>0</v>
      </c>
      <c r="AZ162" s="10">
        <v>35.1131742433332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0.0022884768666</v>
      </c>
      <c r="BG162" s="9">
        <v>32.5824547260332</v>
      </c>
      <c r="BH162" s="9">
        <v>0</v>
      </c>
      <c r="BI162" s="9">
        <v>0</v>
      </c>
      <c r="BJ162" s="10">
        <v>0.9165432402666001</v>
      </c>
      <c r="BK162" s="16">
        <f t="shared" si="5"/>
        <v>135.58375129544115</v>
      </c>
    </row>
    <row r="163" spans="1:63" s="12" customFormat="1" ht="15">
      <c r="A163" s="5"/>
      <c r="B163" s="8" t="s">
        <v>145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</v>
      </c>
      <c r="I163" s="9">
        <v>9.6237950728666</v>
      </c>
      <c r="J163" s="9">
        <v>0</v>
      </c>
      <c r="K163" s="9">
        <v>0</v>
      </c>
      <c r="L163" s="10">
        <v>3.9316160683332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0.0074164757333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8.8712107193665</v>
      </c>
      <c r="AW163" s="9">
        <v>0.22743017805502522</v>
      </c>
      <c r="AX163" s="9">
        <v>0</v>
      </c>
      <c r="AY163" s="9">
        <v>0</v>
      </c>
      <c r="AZ163" s="10">
        <v>7.0363641055664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0.0280447409666</v>
      </c>
      <c r="BG163" s="9">
        <v>0</v>
      </c>
      <c r="BH163" s="9">
        <v>1.2384596666666</v>
      </c>
      <c r="BI163" s="9">
        <v>0</v>
      </c>
      <c r="BJ163" s="10">
        <v>0.0778663644332</v>
      </c>
      <c r="BK163" s="16">
        <f t="shared" si="5"/>
        <v>31.042203391987425</v>
      </c>
    </row>
    <row r="164" spans="1:63" s="12" customFormat="1" ht="15">
      <c r="A164" s="5"/>
      <c r="B164" s="8" t="s">
        <v>146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0.17291303869990002</v>
      </c>
      <c r="I164" s="9">
        <v>113.2281880014998</v>
      </c>
      <c r="J164" s="9">
        <v>0</v>
      </c>
      <c r="K164" s="9">
        <v>0</v>
      </c>
      <c r="L164" s="10">
        <v>0.07452430313330001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0.2471161631</v>
      </c>
      <c r="S164" s="9">
        <v>31.0167099836666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12.4286281257331</v>
      </c>
      <c r="AW164" s="9">
        <v>73.17063217031968</v>
      </c>
      <c r="AX164" s="9">
        <v>0</v>
      </c>
      <c r="AY164" s="9">
        <v>0</v>
      </c>
      <c r="AZ164" s="10">
        <v>13.406515838799397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1.5487179301666</v>
      </c>
      <c r="BG164" s="9">
        <v>89.0354748947332</v>
      </c>
      <c r="BH164" s="9">
        <v>0</v>
      </c>
      <c r="BI164" s="9">
        <v>0</v>
      </c>
      <c r="BJ164" s="10">
        <v>1.7573430142664999</v>
      </c>
      <c r="BK164" s="16">
        <f t="shared" si="5"/>
        <v>336.08676346411806</v>
      </c>
    </row>
    <row r="165" spans="1:63" s="12" customFormat="1" ht="15">
      <c r="A165" s="5"/>
      <c r="B165" s="8" t="s">
        <v>147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0.2037955441</v>
      </c>
      <c r="I165" s="9">
        <v>36.6914573038666</v>
      </c>
      <c r="J165" s="9">
        <v>0</v>
      </c>
      <c r="K165" s="9">
        <v>0</v>
      </c>
      <c r="L165" s="10">
        <v>0.0688524308333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0.15726296709989998</v>
      </c>
      <c r="S165" s="9">
        <v>0</v>
      </c>
      <c r="T165" s="9">
        <v>0</v>
      </c>
      <c r="U165" s="9">
        <v>0</v>
      </c>
      <c r="V165" s="10">
        <v>0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3.2683166171574762</v>
      </c>
      <c r="AW165" s="9">
        <v>0</v>
      </c>
      <c r="AX165" s="9">
        <v>0</v>
      </c>
      <c r="AY165" s="9">
        <v>0</v>
      </c>
      <c r="AZ165" s="10">
        <v>0.8016727586664999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0.005539603433300001</v>
      </c>
      <c r="BG165" s="9">
        <v>13.4292902638333</v>
      </c>
      <c r="BH165" s="9">
        <v>0</v>
      </c>
      <c r="BI165" s="9">
        <v>0</v>
      </c>
      <c r="BJ165" s="10">
        <v>0</v>
      </c>
      <c r="BK165" s="16">
        <f t="shared" si="5"/>
        <v>54.626187488990375</v>
      </c>
    </row>
    <row r="166" spans="1:63" s="12" customFormat="1" ht="15">
      <c r="A166" s="5"/>
      <c r="B166" s="8" t="s">
        <v>148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</v>
      </c>
      <c r="I166" s="9">
        <v>140.04040394946648</v>
      </c>
      <c r="J166" s="9">
        <v>0</v>
      </c>
      <c r="K166" s="9">
        <v>0</v>
      </c>
      <c r="L166" s="10">
        <v>2.4154824709997995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0</v>
      </c>
      <c r="T166" s="9">
        <v>0</v>
      </c>
      <c r="U166" s="9">
        <v>0</v>
      </c>
      <c r="V166" s="10">
        <v>0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0.8098844276998001</v>
      </c>
      <c r="AW166" s="9">
        <v>36.16865000045199</v>
      </c>
      <c r="AX166" s="9">
        <v>0</v>
      </c>
      <c r="AY166" s="9">
        <v>0</v>
      </c>
      <c r="AZ166" s="10">
        <v>2.4573008901328994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0.0036168650000000004</v>
      </c>
      <c r="BG166" s="9">
        <v>58.1499390749333</v>
      </c>
      <c r="BH166" s="9">
        <v>0</v>
      </c>
      <c r="BI166" s="9">
        <v>0</v>
      </c>
      <c r="BJ166" s="10">
        <v>0.011720166366600001</v>
      </c>
      <c r="BK166" s="16">
        <f t="shared" si="5"/>
        <v>240.05699784505086</v>
      </c>
    </row>
    <row r="167" spans="1:63" s="12" customFormat="1" ht="15">
      <c r="A167" s="5"/>
      <c r="B167" s="8" t="s">
        <v>149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0.12181267709999999</v>
      </c>
      <c r="I167" s="9">
        <v>39.3410685032332</v>
      </c>
      <c r="J167" s="9">
        <v>0</v>
      </c>
      <c r="K167" s="9">
        <v>0</v>
      </c>
      <c r="L167" s="10">
        <v>0.037075023099900004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0.027496490166600003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0.11198462199790955</v>
      </c>
      <c r="AW167" s="9">
        <v>0</v>
      </c>
      <c r="AX167" s="9">
        <v>0</v>
      </c>
      <c r="AY167" s="9">
        <v>0</v>
      </c>
      <c r="AZ167" s="10">
        <v>1.1755542505665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1.1172464994331999</v>
      </c>
      <c r="BG167" s="9">
        <v>13.2043413454</v>
      </c>
      <c r="BH167" s="9">
        <v>0</v>
      </c>
      <c r="BI167" s="9">
        <v>0</v>
      </c>
      <c r="BJ167" s="10">
        <v>0</v>
      </c>
      <c r="BK167" s="16">
        <f t="shared" si="4"/>
        <v>55.136579410997314</v>
      </c>
    </row>
    <row r="168" spans="1:63" s="12" customFormat="1" ht="15">
      <c r="A168" s="5"/>
      <c r="B168" s="8" t="s">
        <v>226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1.3908254131331</v>
      </c>
      <c r="I168" s="9">
        <v>8.115443379999899</v>
      </c>
      <c r="J168" s="9">
        <v>0</v>
      </c>
      <c r="K168" s="9">
        <v>0</v>
      </c>
      <c r="L168" s="10">
        <v>0.9106143870665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4.651065677066301</v>
      </c>
      <c r="S168" s="9">
        <v>41.443534891666594</v>
      </c>
      <c r="T168" s="9">
        <v>0.16767445</v>
      </c>
      <c r="U168" s="9">
        <v>0</v>
      </c>
      <c r="V168" s="10">
        <v>0.0767940609331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0.1891128166666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43.7455708949262</v>
      </c>
      <c r="AW168" s="9">
        <v>40.84124632817614</v>
      </c>
      <c r="AX168" s="9">
        <v>0</v>
      </c>
      <c r="AY168" s="9">
        <v>0</v>
      </c>
      <c r="AZ168" s="10">
        <v>16.912821794997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9.9378177451627</v>
      </c>
      <c r="BG168" s="9">
        <v>3.014113444933</v>
      </c>
      <c r="BH168" s="9">
        <v>0</v>
      </c>
      <c r="BI168" s="9">
        <v>0</v>
      </c>
      <c r="BJ168" s="10">
        <v>9.4727003156657</v>
      </c>
      <c r="BK168" s="16">
        <f t="shared" si="4"/>
        <v>180.86933560039284</v>
      </c>
    </row>
    <row r="169" spans="1:63" s="12" customFormat="1" ht="15">
      <c r="A169" s="5"/>
      <c r="B169" s="8" t="s">
        <v>150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0.5460971939998</v>
      </c>
      <c r="I169" s="9">
        <v>38.7919116666666</v>
      </c>
      <c r="J169" s="9">
        <v>0</v>
      </c>
      <c r="K169" s="9">
        <v>0</v>
      </c>
      <c r="L169" s="10">
        <v>7.9834862550332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0.3513438856664</v>
      </c>
      <c r="S169" s="9">
        <v>0</v>
      </c>
      <c r="T169" s="9">
        <v>0</v>
      </c>
      <c r="U169" s="9">
        <v>0</v>
      </c>
      <c r="V169" s="10">
        <v>0.0091992247666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0.1012801889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1.3162620415332</v>
      </c>
      <c r="AW169" s="9">
        <v>34.24544855986173</v>
      </c>
      <c r="AX169" s="9">
        <v>0</v>
      </c>
      <c r="AY169" s="9">
        <v>0</v>
      </c>
      <c r="AZ169" s="10">
        <v>0.2689149644666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0.06781551016660001</v>
      </c>
      <c r="BG169" s="9">
        <v>33.769356</v>
      </c>
      <c r="BH169" s="9">
        <v>0</v>
      </c>
      <c r="BI169" s="9">
        <v>0</v>
      </c>
      <c r="BJ169" s="10">
        <v>30.841598471266597</v>
      </c>
      <c r="BK169" s="16">
        <f aca="true" t="shared" si="6" ref="BK169:BK180">SUM(C169:BJ169)</f>
        <v>148.29271396232733</v>
      </c>
    </row>
    <row r="170" spans="1:63" s="12" customFormat="1" ht="15">
      <c r="A170" s="5"/>
      <c r="B170" s="8" t="s">
        <v>151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1.0023199556663</v>
      </c>
      <c r="I170" s="9">
        <v>0</v>
      </c>
      <c r="J170" s="9">
        <v>0</v>
      </c>
      <c r="K170" s="9">
        <v>0</v>
      </c>
      <c r="L170" s="10">
        <v>0.6854440869999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0.05168170006640001</v>
      </c>
      <c r="S170" s="9">
        <v>0</v>
      </c>
      <c r="T170" s="9">
        <v>0</v>
      </c>
      <c r="U170" s="9">
        <v>0</v>
      </c>
      <c r="V170" s="10">
        <v>0.09857435506649999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0.0220006533333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9.524475978230399</v>
      </c>
      <c r="AW170" s="9">
        <v>4.775568927068111</v>
      </c>
      <c r="AX170" s="9">
        <v>0</v>
      </c>
      <c r="AY170" s="9">
        <v>0</v>
      </c>
      <c r="AZ170" s="10">
        <v>7.247072770398799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3.0907575135318996</v>
      </c>
      <c r="BG170" s="9">
        <v>0.0168346557</v>
      </c>
      <c r="BH170" s="9">
        <v>0</v>
      </c>
      <c r="BI170" s="9">
        <v>0</v>
      </c>
      <c r="BJ170" s="10">
        <v>0.5691177660661</v>
      </c>
      <c r="BK170" s="16">
        <f t="shared" si="6"/>
        <v>27.083848362127707</v>
      </c>
    </row>
    <row r="171" spans="1:63" s="12" customFormat="1" ht="15">
      <c r="A171" s="5"/>
      <c r="B171" s="8" t="s">
        <v>152</v>
      </c>
      <c r="C171" s="11">
        <v>0</v>
      </c>
      <c r="D171" s="9">
        <v>5.5216233333333005</v>
      </c>
      <c r="E171" s="9">
        <v>0</v>
      </c>
      <c r="F171" s="9">
        <v>0</v>
      </c>
      <c r="G171" s="10">
        <v>0</v>
      </c>
      <c r="H171" s="11">
        <v>0.2330125046666</v>
      </c>
      <c r="I171" s="9">
        <v>13.251896</v>
      </c>
      <c r="J171" s="9">
        <v>0</v>
      </c>
      <c r="K171" s="9">
        <v>0</v>
      </c>
      <c r="L171" s="10">
        <v>0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0.11098462899989998</v>
      </c>
      <c r="S171" s="9">
        <v>0</v>
      </c>
      <c r="T171" s="9">
        <v>0</v>
      </c>
      <c r="U171" s="9">
        <v>0</v>
      </c>
      <c r="V171" s="10">
        <v>0.017337897266599997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0.008275224999800001</v>
      </c>
      <c r="AW171" s="9">
        <v>17.653813333334025</v>
      </c>
      <c r="AX171" s="9">
        <v>0</v>
      </c>
      <c r="AY171" s="9">
        <v>0</v>
      </c>
      <c r="AZ171" s="10">
        <v>0.0777871149999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0.028687446666600003</v>
      </c>
      <c r="BG171" s="9">
        <v>16.55045</v>
      </c>
      <c r="BH171" s="9">
        <v>0</v>
      </c>
      <c r="BI171" s="9">
        <v>0</v>
      </c>
      <c r="BJ171" s="10">
        <v>16.567000449999902</v>
      </c>
      <c r="BK171" s="16">
        <f t="shared" si="6"/>
        <v>70.02086793426662</v>
      </c>
    </row>
    <row r="172" spans="1:63" s="12" customFormat="1" ht="15">
      <c r="A172" s="5"/>
      <c r="B172" s="8" t="s">
        <v>153</v>
      </c>
      <c r="C172" s="11">
        <v>0</v>
      </c>
      <c r="D172" s="9">
        <v>7.2225059666666</v>
      </c>
      <c r="E172" s="9">
        <v>0</v>
      </c>
      <c r="F172" s="9">
        <v>0</v>
      </c>
      <c r="G172" s="10">
        <v>0</v>
      </c>
      <c r="H172" s="11">
        <v>0.041901561333200006</v>
      </c>
      <c r="I172" s="9">
        <v>14.3347446666666</v>
      </c>
      <c r="J172" s="9">
        <v>0</v>
      </c>
      <c r="K172" s="9">
        <v>0</v>
      </c>
      <c r="L172" s="10">
        <v>0.012680735666600001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0.11412662099989998</v>
      </c>
      <c r="S172" s="9">
        <v>0</v>
      </c>
      <c r="T172" s="9">
        <v>0</v>
      </c>
      <c r="U172" s="9">
        <v>0</v>
      </c>
      <c r="V172" s="10">
        <v>0.0033080180000000002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1.3396705236326998</v>
      </c>
      <c r="AW172" s="9">
        <v>26.43839199989879</v>
      </c>
      <c r="AX172" s="9">
        <v>0</v>
      </c>
      <c r="AY172" s="9">
        <v>0</v>
      </c>
      <c r="AZ172" s="10">
        <v>0.0943960755665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0.0254469523</v>
      </c>
      <c r="BG172" s="9">
        <v>16.523995</v>
      </c>
      <c r="BH172" s="9">
        <v>0</v>
      </c>
      <c r="BI172" s="9">
        <v>0</v>
      </c>
      <c r="BJ172" s="10">
        <v>0.0055079983332</v>
      </c>
      <c r="BK172" s="16">
        <f t="shared" si="6"/>
        <v>66.15667611906409</v>
      </c>
    </row>
    <row r="173" spans="1:63" s="12" customFormat="1" ht="15">
      <c r="A173" s="5"/>
      <c r="B173" s="8" t="s">
        <v>154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0.29409956233330004</v>
      </c>
      <c r="I173" s="9">
        <v>79.6577216666666</v>
      </c>
      <c r="J173" s="9">
        <v>0</v>
      </c>
      <c r="K173" s="9">
        <v>0</v>
      </c>
      <c r="L173" s="10">
        <v>0.5879940180997999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0.3498525976999</v>
      </c>
      <c r="S173" s="9">
        <v>0</v>
      </c>
      <c r="T173" s="9">
        <v>0</v>
      </c>
      <c r="U173" s="9">
        <v>0</v>
      </c>
      <c r="V173" s="10">
        <v>1.1730583909666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0.4892288843997</v>
      </c>
      <c r="AW173" s="9">
        <v>6.602132838066894</v>
      </c>
      <c r="AX173" s="9">
        <v>0</v>
      </c>
      <c r="AY173" s="9">
        <v>0</v>
      </c>
      <c r="AZ173" s="10">
        <v>16.190268214832997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0.2180677014999</v>
      </c>
      <c r="BG173" s="9">
        <v>35.979878</v>
      </c>
      <c r="BH173" s="9">
        <v>0</v>
      </c>
      <c r="BI173" s="9">
        <v>0</v>
      </c>
      <c r="BJ173" s="10">
        <v>13.637136971533101</v>
      </c>
      <c r="BK173" s="16">
        <f t="shared" si="6"/>
        <v>155.17943884609878</v>
      </c>
    </row>
    <row r="174" spans="1:63" s="12" customFormat="1" ht="15">
      <c r="A174" s="5"/>
      <c r="B174" s="8" t="s">
        <v>155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1.4032534663665999</v>
      </c>
      <c r="I174" s="9">
        <v>6.858171416599999</v>
      </c>
      <c r="J174" s="9">
        <v>0</v>
      </c>
      <c r="K174" s="9">
        <v>0</v>
      </c>
      <c r="L174" s="10">
        <v>0.3209608304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0.6028771629999999</v>
      </c>
      <c r="S174" s="9">
        <v>9.3577722</v>
      </c>
      <c r="T174" s="9">
        <v>0</v>
      </c>
      <c r="U174" s="9">
        <v>0</v>
      </c>
      <c r="V174" s="10">
        <v>0.025061619800000004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0.0535246166666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7.103568510597601</v>
      </c>
      <c r="AW174" s="9">
        <v>8.714985135889279</v>
      </c>
      <c r="AX174" s="9">
        <v>0</v>
      </c>
      <c r="AY174" s="9">
        <v>0</v>
      </c>
      <c r="AZ174" s="10">
        <v>2.2402185422992003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0.7404041682657</v>
      </c>
      <c r="BG174" s="9">
        <v>0</v>
      </c>
      <c r="BH174" s="9">
        <v>0</v>
      </c>
      <c r="BI174" s="9">
        <v>0</v>
      </c>
      <c r="BJ174" s="10">
        <v>0.8234325053329999</v>
      </c>
      <c r="BK174" s="16">
        <f t="shared" si="6"/>
        <v>38.24423017521798</v>
      </c>
    </row>
    <row r="175" spans="1:63" s="12" customFormat="1" ht="15">
      <c r="A175" s="5"/>
      <c r="B175" s="8" t="s">
        <v>156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0.17710825940000002</v>
      </c>
      <c r="I175" s="9">
        <v>231.05749</v>
      </c>
      <c r="J175" s="9">
        <v>0</v>
      </c>
      <c r="K175" s="9">
        <v>0</v>
      </c>
      <c r="L175" s="10">
        <v>0.137989689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0.001074686</v>
      </c>
      <c r="S175" s="9">
        <v>0</v>
      </c>
      <c r="T175" s="9">
        <v>0</v>
      </c>
      <c r="U175" s="9">
        <v>0</v>
      </c>
      <c r="V175" s="10">
        <v>0.0975814888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0.0456478668664</v>
      </c>
      <c r="AW175" s="9">
        <v>8.590981333317384</v>
      </c>
      <c r="AX175" s="9">
        <v>0</v>
      </c>
      <c r="AY175" s="9">
        <v>0</v>
      </c>
      <c r="AZ175" s="10">
        <v>2.7011302086333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2.2884226526665</v>
      </c>
      <c r="BG175" s="9">
        <v>77.318832</v>
      </c>
      <c r="BH175" s="9">
        <v>0</v>
      </c>
      <c r="BI175" s="9">
        <v>0</v>
      </c>
      <c r="BJ175" s="10">
        <v>0.004832426999999999</v>
      </c>
      <c r="BK175" s="16">
        <f t="shared" si="6"/>
        <v>322.42109061168355</v>
      </c>
    </row>
    <row r="176" spans="1:63" s="12" customFormat="1" ht="15">
      <c r="A176" s="5"/>
      <c r="B176" s="8" t="s">
        <v>157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0.6964260188331001</v>
      </c>
      <c r="I176" s="9">
        <v>0.15985295</v>
      </c>
      <c r="J176" s="9">
        <v>0</v>
      </c>
      <c r="K176" s="9">
        <v>0</v>
      </c>
      <c r="L176" s="10">
        <v>0.455154633333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0.030733598932999998</v>
      </c>
      <c r="S176" s="9">
        <v>1.4360123341666</v>
      </c>
      <c r="T176" s="9">
        <v>0</v>
      </c>
      <c r="U176" s="9">
        <v>0</v>
      </c>
      <c r="V176" s="10">
        <v>0.3397408030663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13.869201814197298</v>
      </c>
      <c r="AW176" s="9">
        <v>11.037919283607764</v>
      </c>
      <c r="AX176" s="9">
        <v>0</v>
      </c>
      <c r="AY176" s="9">
        <v>0</v>
      </c>
      <c r="AZ176" s="10">
        <v>2.9616886552657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3.2378035346661</v>
      </c>
      <c r="BG176" s="9">
        <v>0</v>
      </c>
      <c r="BH176" s="9">
        <v>0</v>
      </c>
      <c r="BI176" s="9">
        <v>0</v>
      </c>
      <c r="BJ176" s="10">
        <v>0.611788374833</v>
      </c>
      <c r="BK176" s="16">
        <f t="shared" si="6"/>
        <v>34.83632200090186</v>
      </c>
    </row>
    <row r="177" spans="1:63" s="12" customFormat="1" ht="15">
      <c r="A177" s="5"/>
      <c r="B177" s="8" t="s">
        <v>158</v>
      </c>
      <c r="C177" s="11">
        <v>0</v>
      </c>
      <c r="D177" s="9">
        <v>0.3186537</v>
      </c>
      <c r="E177" s="9">
        <v>0</v>
      </c>
      <c r="F177" s="9">
        <v>0</v>
      </c>
      <c r="G177" s="10">
        <v>0</v>
      </c>
      <c r="H177" s="11">
        <v>1.1293087128</v>
      </c>
      <c r="I177" s="9">
        <v>15.932685000000001</v>
      </c>
      <c r="J177" s="9">
        <v>0</v>
      </c>
      <c r="K177" s="9">
        <v>0</v>
      </c>
      <c r="L177" s="10">
        <v>0.8287120558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0.0031865369999999997</v>
      </c>
      <c r="S177" s="9">
        <v>0</v>
      </c>
      <c r="T177" s="9">
        <v>0</v>
      </c>
      <c r="U177" s="9">
        <v>0</v>
      </c>
      <c r="V177" s="10">
        <v>0.0385570977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0.511853349533</v>
      </c>
      <c r="AW177" s="9">
        <v>0.5298908331479194</v>
      </c>
      <c r="AX177" s="9">
        <v>0</v>
      </c>
      <c r="AY177" s="9">
        <v>0</v>
      </c>
      <c r="AZ177" s="10">
        <v>0.15381736709960003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0.1738041931664</v>
      </c>
      <c r="BG177" s="9">
        <v>0</v>
      </c>
      <c r="BH177" s="9">
        <v>0</v>
      </c>
      <c r="BI177" s="9">
        <v>0</v>
      </c>
      <c r="BJ177" s="10">
        <v>1.9817772103998001</v>
      </c>
      <c r="BK177" s="16">
        <f t="shared" si="6"/>
        <v>21.602246056646724</v>
      </c>
    </row>
    <row r="178" spans="1:63" s="12" customFormat="1" ht="15">
      <c r="A178" s="5"/>
      <c r="B178" s="8" t="s">
        <v>159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1.4219598265332998</v>
      </c>
      <c r="I178" s="9">
        <v>198.90501234076658</v>
      </c>
      <c r="J178" s="9">
        <v>0</v>
      </c>
      <c r="K178" s="9">
        <v>0</v>
      </c>
      <c r="L178" s="10">
        <v>0.7718644300997999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0.0021115153332</v>
      </c>
      <c r="S178" s="9">
        <v>5.2787883333333</v>
      </c>
      <c r="T178" s="9">
        <v>0</v>
      </c>
      <c r="U178" s="9">
        <v>0</v>
      </c>
      <c r="V178" s="10">
        <v>0.0105576821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6.3287543575327</v>
      </c>
      <c r="AW178" s="9">
        <v>0.5267658331941757</v>
      </c>
      <c r="AX178" s="9">
        <v>0</v>
      </c>
      <c r="AY178" s="9">
        <v>0</v>
      </c>
      <c r="AZ178" s="10">
        <v>0.139909005333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0.0144807928</v>
      </c>
      <c r="BG178" s="9">
        <v>0</v>
      </c>
      <c r="BH178" s="9">
        <v>0</v>
      </c>
      <c r="BI178" s="9">
        <v>0</v>
      </c>
      <c r="BJ178" s="10">
        <v>0.0068479558333</v>
      </c>
      <c r="BK178" s="16">
        <f t="shared" si="6"/>
        <v>213.40705207285936</v>
      </c>
    </row>
    <row r="179" spans="1:63" s="12" customFormat="1" ht="15">
      <c r="A179" s="5"/>
      <c r="B179" s="8" t="s">
        <v>191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0.14389525126640001</v>
      </c>
      <c r="I179" s="9">
        <v>107.79043403333318</v>
      </c>
      <c r="J179" s="9">
        <v>0</v>
      </c>
      <c r="K179" s="9">
        <v>0</v>
      </c>
      <c r="L179" s="10">
        <v>0.23895205599999997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0.0020960706666</v>
      </c>
      <c r="S179" s="9">
        <v>16.7685653333333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0.528817146666</v>
      </c>
      <c r="AW179" s="9">
        <v>3.1414880000016483</v>
      </c>
      <c r="AX179" s="9">
        <v>0</v>
      </c>
      <c r="AY179" s="9">
        <v>0</v>
      </c>
      <c r="AZ179" s="10">
        <v>0.2105844122664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0.0792702138665</v>
      </c>
      <c r="BG179" s="9">
        <v>38.745018666666596</v>
      </c>
      <c r="BH179" s="9">
        <v>0</v>
      </c>
      <c r="BI179" s="9">
        <v>0</v>
      </c>
      <c r="BJ179" s="10">
        <v>0.006282976</v>
      </c>
      <c r="BK179" s="16">
        <f t="shared" si="6"/>
        <v>167.6554041600666</v>
      </c>
    </row>
    <row r="180" spans="1:63" s="12" customFormat="1" ht="15">
      <c r="A180" s="5"/>
      <c r="B180" s="8" t="s">
        <v>196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0.827450835</v>
      </c>
      <c r="I180" s="9">
        <v>224.48193</v>
      </c>
      <c r="J180" s="9">
        <v>0</v>
      </c>
      <c r="K180" s="9">
        <v>0</v>
      </c>
      <c r="L180" s="10">
        <v>0.0815443662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0.0023492295666000004</v>
      </c>
      <c r="S180" s="9">
        <v>14.617428</v>
      </c>
      <c r="T180" s="9">
        <v>0</v>
      </c>
      <c r="U180" s="9">
        <v>0</v>
      </c>
      <c r="V180" s="10">
        <v>0.009396917999999999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0.0052181816666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0.3198954088663</v>
      </c>
      <c r="AW180" s="9">
        <v>0.4187328103841646</v>
      </c>
      <c r="AX180" s="9">
        <v>0</v>
      </c>
      <c r="AY180" s="9">
        <v>0</v>
      </c>
      <c r="AZ180" s="10">
        <v>0.06157454366660001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0.019829090333300003</v>
      </c>
      <c r="BG180" s="9">
        <v>73.0545433333333</v>
      </c>
      <c r="BH180" s="9">
        <v>0</v>
      </c>
      <c r="BI180" s="9">
        <v>0</v>
      </c>
      <c r="BJ180" s="10">
        <v>0.0015654544998999998</v>
      </c>
      <c r="BK180" s="16">
        <f t="shared" si="6"/>
        <v>313.90145817151677</v>
      </c>
    </row>
    <row r="181" spans="1:63" s="20" customFormat="1" ht="15">
      <c r="A181" s="5"/>
      <c r="B181" s="14" t="s">
        <v>17</v>
      </c>
      <c r="C181" s="19">
        <f aca="true" t="shared" si="7" ref="C181:AH181">SUM(C20:C180)</f>
        <v>0</v>
      </c>
      <c r="D181" s="17">
        <f t="shared" si="7"/>
        <v>921.0206945865659</v>
      </c>
      <c r="E181" s="17">
        <f t="shared" si="7"/>
        <v>0</v>
      </c>
      <c r="F181" s="17">
        <f t="shared" si="7"/>
        <v>0</v>
      </c>
      <c r="G181" s="18">
        <f t="shared" si="7"/>
        <v>109.2593292367333</v>
      </c>
      <c r="H181" s="19">
        <f t="shared" si="7"/>
        <v>278.82347086558053</v>
      </c>
      <c r="I181" s="17">
        <f t="shared" si="7"/>
        <v>5584.840903624726</v>
      </c>
      <c r="J181" s="17">
        <f t="shared" si="7"/>
        <v>3.7867580000000003</v>
      </c>
      <c r="K181" s="17">
        <f t="shared" si="7"/>
        <v>0</v>
      </c>
      <c r="L181" s="18">
        <f t="shared" si="7"/>
        <v>299.9880610811127</v>
      </c>
      <c r="M181" s="19">
        <f t="shared" si="7"/>
        <v>0</v>
      </c>
      <c r="N181" s="17">
        <f t="shared" si="7"/>
        <v>0</v>
      </c>
      <c r="O181" s="17">
        <f t="shared" si="7"/>
        <v>0</v>
      </c>
      <c r="P181" s="17">
        <f t="shared" si="7"/>
        <v>0</v>
      </c>
      <c r="Q181" s="18">
        <f t="shared" si="7"/>
        <v>0</v>
      </c>
      <c r="R181" s="19">
        <f t="shared" si="7"/>
        <v>62.445996106249794</v>
      </c>
      <c r="S181" s="17">
        <f t="shared" si="7"/>
        <v>1932.8745941886295</v>
      </c>
      <c r="T181" s="17">
        <f t="shared" si="7"/>
        <v>22.1051001305663</v>
      </c>
      <c r="U181" s="17">
        <f t="shared" si="7"/>
        <v>0</v>
      </c>
      <c r="V181" s="18">
        <f t="shared" si="7"/>
        <v>103.72390546001697</v>
      </c>
      <c r="W181" s="19">
        <f t="shared" si="7"/>
        <v>0</v>
      </c>
      <c r="X181" s="17">
        <f t="shared" si="7"/>
        <v>0</v>
      </c>
      <c r="Y181" s="17">
        <f t="shared" si="7"/>
        <v>0</v>
      </c>
      <c r="Z181" s="17">
        <f t="shared" si="7"/>
        <v>0</v>
      </c>
      <c r="AA181" s="18">
        <f t="shared" si="7"/>
        <v>0</v>
      </c>
      <c r="AB181" s="19">
        <f t="shared" si="7"/>
        <v>3.5163449154978004</v>
      </c>
      <c r="AC181" s="17">
        <f t="shared" si="7"/>
        <v>4.8935441797332</v>
      </c>
      <c r="AD181" s="17">
        <f t="shared" si="7"/>
        <v>0</v>
      </c>
      <c r="AE181" s="17">
        <f t="shared" si="7"/>
        <v>0</v>
      </c>
      <c r="AF181" s="18">
        <f t="shared" si="7"/>
        <v>10.945496020932401</v>
      </c>
      <c r="AG181" s="19">
        <f t="shared" si="7"/>
        <v>0</v>
      </c>
      <c r="AH181" s="17">
        <f t="shared" si="7"/>
        <v>0</v>
      </c>
      <c r="AI181" s="17">
        <f aca="true" t="shared" si="8" ref="AI181:BK181">SUM(AI20:AI180)</f>
        <v>0</v>
      </c>
      <c r="AJ181" s="17">
        <f t="shared" si="8"/>
        <v>0</v>
      </c>
      <c r="AK181" s="18">
        <f t="shared" si="8"/>
        <v>0</v>
      </c>
      <c r="AL181" s="19">
        <f t="shared" si="8"/>
        <v>0.07550272429970001</v>
      </c>
      <c r="AM181" s="17">
        <f t="shared" si="8"/>
        <v>0</v>
      </c>
      <c r="AN181" s="17">
        <f t="shared" si="8"/>
        <v>0</v>
      </c>
      <c r="AO181" s="17">
        <f t="shared" si="8"/>
        <v>0</v>
      </c>
      <c r="AP181" s="18">
        <f t="shared" si="8"/>
        <v>0.1828571239998</v>
      </c>
      <c r="AQ181" s="19">
        <f t="shared" si="8"/>
        <v>0</v>
      </c>
      <c r="AR181" s="17">
        <f t="shared" si="8"/>
        <v>527.5382</v>
      </c>
      <c r="AS181" s="17">
        <f t="shared" si="8"/>
        <v>0</v>
      </c>
      <c r="AT181" s="17">
        <f t="shared" si="8"/>
        <v>0</v>
      </c>
      <c r="AU181" s="18">
        <f t="shared" si="8"/>
        <v>0</v>
      </c>
      <c r="AV181" s="19">
        <f t="shared" si="8"/>
        <v>2754.7271156122883</v>
      </c>
      <c r="AW181" s="17">
        <f t="shared" si="8"/>
        <v>2140.725451977571</v>
      </c>
      <c r="AX181" s="17">
        <f t="shared" si="8"/>
        <v>3.8341766356330997</v>
      </c>
      <c r="AY181" s="17">
        <f t="shared" si="8"/>
        <v>0</v>
      </c>
      <c r="AZ181" s="18">
        <f t="shared" si="8"/>
        <v>2661.0813618375155</v>
      </c>
      <c r="BA181" s="19">
        <f t="shared" si="8"/>
        <v>0</v>
      </c>
      <c r="BB181" s="17">
        <f t="shared" si="8"/>
        <v>0</v>
      </c>
      <c r="BC181" s="17">
        <f t="shared" si="8"/>
        <v>0</v>
      </c>
      <c r="BD181" s="17">
        <f t="shared" si="8"/>
        <v>0</v>
      </c>
      <c r="BE181" s="18">
        <f t="shared" si="8"/>
        <v>0</v>
      </c>
      <c r="BF181" s="19">
        <f t="shared" si="8"/>
        <v>535.271425065333</v>
      </c>
      <c r="BG181" s="17">
        <f t="shared" si="8"/>
        <v>1510.3862035242214</v>
      </c>
      <c r="BH181" s="17">
        <f t="shared" si="8"/>
        <v>10.718217199832699</v>
      </c>
      <c r="BI181" s="17">
        <f t="shared" si="8"/>
        <v>0</v>
      </c>
      <c r="BJ181" s="18">
        <f t="shared" si="8"/>
        <v>566.0472514374676</v>
      </c>
      <c r="BK181" s="31">
        <f t="shared" si="8"/>
        <v>20048.8119615345</v>
      </c>
    </row>
    <row r="182" spans="3:63" ht="15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</row>
    <row r="183" spans="1:63" s="12" customFormat="1" ht="15">
      <c r="A183" s="5" t="s">
        <v>36</v>
      </c>
      <c r="B183" s="6" t="s">
        <v>37</v>
      </c>
      <c r="C183" s="50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2"/>
    </row>
    <row r="184" spans="1:63" s="12" customFormat="1" ht="15">
      <c r="A184" s="5"/>
      <c r="B184" s="8" t="s">
        <v>38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</v>
      </c>
      <c r="I184" s="9">
        <v>0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</v>
      </c>
      <c r="S184" s="9">
        <v>0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</v>
      </c>
      <c r="AW184" s="9">
        <v>0</v>
      </c>
      <c r="AX184" s="9">
        <v>0</v>
      </c>
      <c r="AY184" s="9">
        <v>0</v>
      </c>
      <c r="AZ184" s="10">
        <v>0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</v>
      </c>
      <c r="BG184" s="9">
        <v>0</v>
      </c>
      <c r="BH184" s="9">
        <v>0</v>
      </c>
      <c r="BI184" s="9">
        <v>0</v>
      </c>
      <c r="BJ184" s="10">
        <v>0</v>
      </c>
      <c r="BK184" s="16">
        <v>0</v>
      </c>
    </row>
    <row r="185" spans="1:63" s="20" customFormat="1" ht="15">
      <c r="A185" s="5"/>
      <c r="B185" s="14" t="s">
        <v>39</v>
      </c>
      <c r="C185" s="19">
        <v>0</v>
      </c>
      <c r="D185" s="17">
        <v>0</v>
      </c>
      <c r="E185" s="17">
        <v>0</v>
      </c>
      <c r="F185" s="17">
        <v>0</v>
      </c>
      <c r="G185" s="18">
        <v>0</v>
      </c>
      <c r="H185" s="19">
        <v>0</v>
      </c>
      <c r="I185" s="17">
        <v>0</v>
      </c>
      <c r="J185" s="17">
        <v>0</v>
      </c>
      <c r="K185" s="17">
        <v>0</v>
      </c>
      <c r="L185" s="18">
        <v>0</v>
      </c>
      <c r="M185" s="19">
        <v>0</v>
      </c>
      <c r="N185" s="17">
        <v>0</v>
      </c>
      <c r="O185" s="17">
        <v>0</v>
      </c>
      <c r="P185" s="17">
        <v>0</v>
      </c>
      <c r="Q185" s="18">
        <v>0</v>
      </c>
      <c r="R185" s="19">
        <v>0</v>
      </c>
      <c r="S185" s="17">
        <v>0</v>
      </c>
      <c r="T185" s="17">
        <v>0</v>
      </c>
      <c r="U185" s="17">
        <v>0</v>
      </c>
      <c r="V185" s="18">
        <v>0</v>
      </c>
      <c r="W185" s="19">
        <v>0</v>
      </c>
      <c r="X185" s="17">
        <v>0</v>
      </c>
      <c r="Y185" s="17">
        <v>0</v>
      </c>
      <c r="Z185" s="17">
        <v>0</v>
      </c>
      <c r="AA185" s="18">
        <v>0</v>
      </c>
      <c r="AB185" s="19">
        <v>0</v>
      </c>
      <c r="AC185" s="17">
        <v>0</v>
      </c>
      <c r="AD185" s="17">
        <v>0</v>
      </c>
      <c r="AE185" s="17">
        <v>0</v>
      </c>
      <c r="AF185" s="18">
        <v>0</v>
      </c>
      <c r="AG185" s="19">
        <v>0</v>
      </c>
      <c r="AH185" s="17">
        <v>0</v>
      </c>
      <c r="AI185" s="17">
        <v>0</v>
      </c>
      <c r="AJ185" s="17">
        <v>0</v>
      </c>
      <c r="AK185" s="18">
        <v>0</v>
      </c>
      <c r="AL185" s="19">
        <v>0</v>
      </c>
      <c r="AM185" s="17">
        <v>0</v>
      </c>
      <c r="AN185" s="17">
        <v>0</v>
      </c>
      <c r="AO185" s="17">
        <v>0</v>
      </c>
      <c r="AP185" s="18">
        <v>0</v>
      </c>
      <c r="AQ185" s="19">
        <v>0</v>
      </c>
      <c r="AR185" s="17">
        <v>0</v>
      </c>
      <c r="AS185" s="17">
        <v>0</v>
      </c>
      <c r="AT185" s="17">
        <v>0</v>
      </c>
      <c r="AU185" s="18">
        <v>0</v>
      </c>
      <c r="AV185" s="19">
        <v>0</v>
      </c>
      <c r="AW185" s="17">
        <v>0</v>
      </c>
      <c r="AX185" s="17">
        <v>0</v>
      </c>
      <c r="AY185" s="17">
        <v>0</v>
      </c>
      <c r="AZ185" s="18">
        <v>0</v>
      </c>
      <c r="BA185" s="19">
        <v>0</v>
      </c>
      <c r="BB185" s="17">
        <v>0</v>
      </c>
      <c r="BC185" s="17">
        <v>0</v>
      </c>
      <c r="BD185" s="17">
        <v>0</v>
      </c>
      <c r="BE185" s="18">
        <v>0</v>
      </c>
      <c r="BF185" s="19">
        <v>0</v>
      </c>
      <c r="BG185" s="17">
        <v>0</v>
      </c>
      <c r="BH185" s="17">
        <v>0</v>
      </c>
      <c r="BI185" s="17">
        <v>0</v>
      </c>
      <c r="BJ185" s="18">
        <v>0</v>
      </c>
      <c r="BK185" s="31">
        <v>0</v>
      </c>
    </row>
    <row r="186" spans="1:63" s="12" customFormat="1" ht="15">
      <c r="A186" s="5" t="s">
        <v>40</v>
      </c>
      <c r="B186" s="6" t="s">
        <v>41</v>
      </c>
      <c r="C186" s="50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2"/>
    </row>
    <row r="187" spans="1:63" s="12" customFormat="1" ht="15">
      <c r="A187" s="5"/>
      <c r="B187" s="8" t="s">
        <v>38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</v>
      </c>
      <c r="I187" s="9">
        <v>0</v>
      </c>
      <c r="J187" s="9">
        <v>0</v>
      </c>
      <c r="K187" s="9">
        <v>0</v>
      </c>
      <c r="L187" s="10">
        <v>0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</v>
      </c>
      <c r="S187" s="9">
        <v>0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0</v>
      </c>
      <c r="AW187" s="9">
        <v>0</v>
      </c>
      <c r="AX187" s="9">
        <v>0</v>
      </c>
      <c r="AY187" s="9">
        <v>0</v>
      </c>
      <c r="AZ187" s="10">
        <v>0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</v>
      </c>
      <c r="BG187" s="9">
        <v>0</v>
      </c>
      <c r="BH187" s="9">
        <v>0</v>
      </c>
      <c r="BI187" s="9">
        <v>0</v>
      </c>
      <c r="BJ187" s="10">
        <v>0</v>
      </c>
      <c r="BK187" s="16">
        <v>0</v>
      </c>
    </row>
    <row r="188" spans="1:63" s="20" customFormat="1" ht="15">
      <c r="A188" s="5"/>
      <c r="B188" s="14" t="s">
        <v>42</v>
      </c>
      <c r="C188" s="19">
        <v>0</v>
      </c>
      <c r="D188" s="17">
        <v>0</v>
      </c>
      <c r="E188" s="17">
        <v>0</v>
      </c>
      <c r="F188" s="17">
        <v>0</v>
      </c>
      <c r="G188" s="18">
        <v>0</v>
      </c>
      <c r="H188" s="19">
        <v>0</v>
      </c>
      <c r="I188" s="17">
        <v>0</v>
      </c>
      <c r="J188" s="17">
        <v>0</v>
      </c>
      <c r="K188" s="17">
        <v>0</v>
      </c>
      <c r="L188" s="18">
        <v>0</v>
      </c>
      <c r="M188" s="19">
        <v>0</v>
      </c>
      <c r="N188" s="17">
        <v>0</v>
      </c>
      <c r="O188" s="17">
        <v>0</v>
      </c>
      <c r="P188" s="17">
        <v>0</v>
      </c>
      <c r="Q188" s="18">
        <v>0</v>
      </c>
      <c r="R188" s="19">
        <v>0</v>
      </c>
      <c r="S188" s="17">
        <v>0</v>
      </c>
      <c r="T188" s="17">
        <v>0</v>
      </c>
      <c r="U188" s="17">
        <v>0</v>
      </c>
      <c r="V188" s="18">
        <v>0</v>
      </c>
      <c r="W188" s="19">
        <v>0</v>
      </c>
      <c r="X188" s="17">
        <v>0</v>
      </c>
      <c r="Y188" s="17">
        <v>0</v>
      </c>
      <c r="Z188" s="17">
        <v>0</v>
      </c>
      <c r="AA188" s="18">
        <v>0</v>
      </c>
      <c r="AB188" s="19">
        <v>0</v>
      </c>
      <c r="AC188" s="17">
        <v>0</v>
      </c>
      <c r="AD188" s="17">
        <v>0</v>
      </c>
      <c r="AE188" s="17">
        <v>0</v>
      </c>
      <c r="AF188" s="18">
        <v>0</v>
      </c>
      <c r="AG188" s="19">
        <v>0</v>
      </c>
      <c r="AH188" s="17">
        <v>0</v>
      </c>
      <c r="AI188" s="17">
        <v>0</v>
      </c>
      <c r="AJ188" s="17">
        <v>0</v>
      </c>
      <c r="AK188" s="18">
        <v>0</v>
      </c>
      <c r="AL188" s="19">
        <v>0</v>
      </c>
      <c r="AM188" s="17">
        <v>0</v>
      </c>
      <c r="AN188" s="17">
        <v>0</v>
      </c>
      <c r="AO188" s="17">
        <v>0</v>
      </c>
      <c r="AP188" s="18">
        <v>0</v>
      </c>
      <c r="AQ188" s="19">
        <v>0</v>
      </c>
      <c r="AR188" s="17">
        <v>0</v>
      </c>
      <c r="AS188" s="17">
        <v>0</v>
      </c>
      <c r="AT188" s="17">
        <v>0</v>
      </c>
      <c r="AU188" s="18">
        <v>0</v>
      </c>
      <c r="AV188" s="19">
        <v>0</v>
      </c>
      <c r="AW188" s="17">
        <v>0</v>
      </c>
      <c r="AX188" s="17">
        <v>0</v>
      </c>
      <c r="AY188" s="17">
        <v>0</v>
      </c>
      <c r="AZ188" s="18">
        <v>0</v>
      </c>
      <c r="BA188" s="19">
        <v>0</v>
      </c>
      <c r="BB188" s="17">
        <v>0</v>
      </c>
      <c r="BC188" s="17">
        <v>0</v>
      </c>
      <c r="BD188" s="17">
        <v>0</v>
      </c>
      <c r="BE188" s="18">
        <v>0</v>
      </c>
      <c r="BF188" s="19">
        <v>0</v>
      </c>
      <c r="BG188" s="17">
        <v>0</v>
      </c>
      <c r="BH188" s="17">
        <v>0</v>
      </c>
      <c r="BI188" s="17">
        <v>0</v>
      </c>
      <c r="BJ188" s="18">
        <v>0</v>
      </c>
      <c r="BK188" s="31">
        <v>0</v>
      </c>
    </row>
    <row r="189" spans="1:63" s="20" customFormat="1" ht="15">
      <c r="A189" s="5" t="s">
        <v>18</v>
      </c>
      <c r="B189" s="26" t="s">
        <v>19</v>
      </c>
      <c r="C189" s="19"/>
      <c r="D189" s="17"/>
      <c r="E189" s="17"/>
      <c r="F189" s="17"/>
      <c r="G189" s="18"/>
      <c r="H189" s="19"/>
      <c r="I189" s="17"/>
      <c r="J189" s="17"/>
      <c r="K189" s="17"/>
      <c r="L189" s="18"/>
      <c r="M189" s="19"/>
      <c r="N189" s="17"/>
      <c r="O189" s="17"/>
      <c r="P189" s="17"/>
      <c r="Q189" s="18"/>
      <c r="R189" s="19"/>
      <c r="S189" s="17"/>
      <c r="T189" s="17"/>
      <c r="U189" s="17"/>
      <c r="V189" s="18"/>
      <c r="W189" s="19"/>
      <c r="X189" s="17"/>
      <c r="Y189" s="17"/>
      <c r="Z189" s="17"/>
      <c r="AA189" s="18"/>
      <c r="AB189" s="19"/>
      <c r="AC189" s="17"/>
      <c r="AD189" s="17"/>
      <c r="AE189" s="17"/>
      <c r="AF189" s="18"/>
      <c r="AG189" s="19"/>
      <c r="AH189" s="17"/>
      <c r="AI189" s="17"/>
      <c r="AJ189" s="17"/>
      <c r="AK189" s="18"/>
      <c r="AL189" s="19"/>
      <c r="AM189" s="17"/>
      <c r="AN189" s="17"/>
      <c r="AO189" s="17"/>
      <c r="AP189" s="18"/>
      <c r="AQ189" s="19"/>
      <c r="AR189" s="17"/>
      <c r="AS189" s="17"/>
      <c r="AT189" s="17"/>
      <c r="AU189" s="18"/>
      <c r="AV189" s="19"/>
      <c r="AW189" s="17"/>
      <c r="AX189" s="17"/>
      <c r="AY189" s="17"/>
      <c r="AZ189" s="18"/>
      <c r="BA189" s="19"/>
      <c r="BB189" s="17"/>
      <c r="BC189" s="17"/>
      <c r="BD189" s="17"/>
      <c r="BE189" s="18"/>
      <c r="BF189" s="19"/>
      <c r="BG189" s="17"/>
      <c r="BH189" s="17"/>
      <c r="BI189" s="17"/>
      <c r="BJ189" s="18"/>
      <c r="BK189" s="31"/>
    </row>
    <row r="190" spans="1:63" s="12" customFormat="1" ht="15">
      <c r="A190" s="5"/>
      <c r="B190" s="8" t="s">
        <v>215</v>
      </c>
      <c r="C190" s="11">
        <v>0</v>
      </c>
      <c r="D190" s="9">
        <v>143.7865097319999</v>
      </c>
      <c r="E190" s="9">
        <v>0</v>
      </c>
      <c r="F190" s="9">
        <v>0</v>
      </c>
      <c r="G190" s="10">
        <v>20.9947257433</v>
      </c>
      <c r="H190" s="11">
        <v>1.5537320243326</v>
      </c>
      <c r="I190" s="9">
        <v>578.6171106266994</v>
      </c>
      <c r="J190" s="9">
        <v>70.22827379799979</v>
      </c>
      <c r="K190" s="9">
        <v>0</v>
      </c>
      <c r="L190" s="10">
        <v>3.6588856635662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2.9870672280325</v>
      </c>
      <c r="S190" s="9">
        <v>55.211758461566305</v>
      </c>
      <c r="T190" s="9">
        <v>47.37491627346661</v>
      </c>
      <c r="U190" s="9">
        <v>0</v>
      </c>
      <c r="V190" s="10">
        <v>1.4503167997329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0.031272559166599996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2.8517321027651996</v>
      </c>
      <c r="AW190" s="9">
        <v>137.47241837567597</v>
      </c>
      <c r="AX190" s="9">
        <v>1.0040720723999998</v>
      </c>
      <c r="AY190" s="9">
        <v>0</v>
      </c>
      <c r="AZ190" s="10">
        <v>1.4426790155995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9.0373815329963</v>
      </c>
      <c r="BG190" s="9">
        <v>30.024217477732797</v>
      </c>
      <c r="BH190" s="9">
        <v>0</v>
      </c>
      <c r="BI190" s="9">
        <v>0</v>
      </c>
      <c r="BJ190" s="10">
        <v>4.634951205932599</v>
      </c>
      <c r="BK190" s="16">
        <f aca="true" t="shared" si="9" ref="BK190:BK200">SUM(C190:BJ190)</f>
        <v>1112.3620206929652</v>
      </c>
    </row>
    <row r="191" spans="1:63" s="12" customFormat="1" ht="15">
      <c r="A191" s="5"/>
      <c r="B191" s="8" t="s">
        <v>160</v>
      </c>
      <c r="C191" s="11">
        <v>0</v>
      </c>
      <c r="D191" s="9">
        <v>0.5704673333332999</v>
      </c>
      <c r="E191" s="9">
        <v>0</v>
      </c>
      <c r="F191" s="9">
        <v>0</v>
      </c>
      <c r="G191" s="10">
        <v>0</v>
      </c>
      <c r="H191" s="11">
        <v>5.098819165665899</v>
      </c>
      <c r="I191" s="9">
        <v>107.5652182217663</v>
      </c>
      <c r="J191" s="9">
        <v>0</v>
      </c>
      <c r="K191" s="9">
        <v>0</v>
      </c>
      <c r="L191" s="10">
        <v>2.7874953495995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4.1192415422322</v>
      </c>
      <c r="S191" s="9">
        <v>11.3987840228331</v>
      </c>
      <c r="T191" s="9">
        <v>0.057046733333299994</v>
      </c>
      <c r="U191" s="9">
        <v>0</v>
      </c>
      <c r="V191" s="10">
        <v>11.647637759899299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5.7217656180665</v>
      </c>
      <c r="AC191" s="9">
        <v>0</v>
      </c>
      <c r="AD191" s="9">
        <v>0</v>
      </c>
      <c r="AE191" s="9">
        <v>0</v>
      </c>
      <c r="AF191" s="10">
        <v>0.0052310894333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213.21664162467562</v>
      </c>
      <c r="AW191" s="9">
        <v>549.2419019468422</v>
      </c>
      <c r="AX191" s="9">
        <v>5.9570082027333005</v>
      </c>
      <c r="AY191" s="9">
        <v>0</v>
      </c>
      <c r="AZ191" s="10">
        <v>208.7947020348876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72.02076612814962</v>
      </c>
      <c r="BG191" s="9">
        <v>42.883499450065294</v>
      </c>
      <c r="BH191" s="9">
        <v>9.0042833647998</v>
      </c>
      <c r="BI191" s="9">
        <v>0</v>
      </c>
      <c r="BJ191" s="10">
        <v>39.705742380227704</v>
      </c>
      <c r="BK191" s="16">
        <f t="shared" si="9"/>
        <v>1289.796251968544</v>
      </c>
    </row>
    <row r="192" spans="1:63" s="12" customFormat="1" ht="15">
      <c r="A192" s="5"/>
      <c r="B192" s="8" t="s">
        <v>161</v>
      </c>
      <c r="C192" s="11">
        <v>0</v>
      </c>
      <c r="D192" s="9">
        <v>1.7546958427332</v>
      </c>
      <c r="E192" s="9">
        <v>0</v>
      </c>
      <c r="F192" s="9">
        <v>0</v>
      </c>
      <c r="G192" s="10">
        <v>0</v>
      </c>
      <c r="H192" s="11">
        <v>26.446500899065704</v>
      </c>
      <c r="I192" s="9">
        <v>3073.544257167933</v>
      </c>
      <c r="J192" s="9">
        <v>5.054217387</v>
      </c>
      <c r="K192" s="9">
        <v>0</v>
      </c>
      <c r="L192" s="10">
        <v>47.97478915193201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1.8192640981326003</v>
      </c>
      <c r="S192" s="9">
        <v>635.3041639131332</v>
      </c>
      <c r="T192" s="9">
        <v>1.5026515854666</v>
      </c>
      <c r="U192" s="9">
        <v>0</v>
      </c>
      <c r="V192" s="10">
        <v>1.2332127002321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0.20095943859989998</v>
      </c>
      <c r="AC192" s="9">
        <v>0</v>
      </c>
      <c r="AD192" s="9">
        <v>0</v>
      </c>
      <c r="AE192" s="9">
        <v>0</v>
      </c>
      <c r="AF192" s="10">
        <v>0.0061449555666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1.63261333E-05</v>
      </c>
      <c r="AM192" s="9">
        <v>0</v>
      </c>
      <c r="AN192" s="9">
        <v>0</v>
      </c>
      <c r="AO192" s="9">
        <v>0</v>
      </c>
      <c r="AP192" s="10">
        <v>0.0165662438333</v>
      </c>
      <c r="AQ192" s="11">
        <v>0</v>
      </c>
      <c r="AR192" s="9">
        <v>3.0837711211666</v>
      </c>
      <c r="AS192" s="9">
        <v>0</v>
      </c>
      <c r="AT192" s="9">
        <v>0</v>
      </c>
      <c r="AU192" s="10">
        <v>0</v>
      </c>
      <c r="AV192" s="11">
        <v>68.13124674937688</v>
      </c>
      <c r="AW192" s="9">
        <v>150.9099604359098</v>
      </c>
      <c r="AX192" s="9">
        <v>0</v>
      </c>
      <c r="AY192" s="9">
        <v>0</v>
      </c>
      <c r="AZ192" s="10">
        <v>89.429940596507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8.448319687614202</v>
      </c>
      <c r="BG192" s="9">
        <v>35.1224896241985</v>
      </c>
      <c r="BH192" s="9">
        <v>0</v>
      </c>
      <c r="BI192" s="9">
        <v>0</v>
      </c>
      <c r="BJ192" s="10">
        <v>11.125826481785902</v>
      </c>
      <c r="BK192" s="16">
        <f t="shared" si="9"/>
        <v>4161.10899440632</v>
      </c>
    </row>
    <row r="193" spans="1:63" s="12" customFormat="1" ht="15">
      <c r="A193" s="5"/>
      <c r="B193" s="8" t="s">
        <v>162</v>
      </c>
      <c r="C193" s="11">
        <v>0</v>
      </c>
      <c r="D193" s="9">
        <v>26.5456703597666</v>
      </c>
      <c r="E193" s="9">
        <v>0</v>
      </c>
      <c r="F193" s="9">
        <v>0</v>
      </c>
      <c r="G193" s="10">
        <v>0</v>
      </c>
      <c r="H193" s="11">
        <v>55.39781275316599</v>
      </c>
      <c r="I193" s="9">
        <v>956.6795325517329</v>
      </c>
      <c r="J193" s="9">
        <v>3.0361597869333004</v>
      </c>
      <c r="K193" s="9">
        <v>0</v>
      </c>
      <c r="L193" s="10">
        <v>12.661360089865399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1.1337106516319</v>
      </c>
      <c r="S193" s="9">
        <v>6.4617194495665</v>
      </c>
      <c r="T193" s="9">
        <v>7.178824409266601</v>
      </c>
      <c r="U193" s="9">
        <v>0</v>
      </c>
      <c r="V193" s="10">
        <v>3.0118905400655005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0.029684632999800002</v>
      </c>
      <c r="AC193" s="9">
        <v>0.0599768805</v>
      </c>
      <c r="AD193" s="9">
        <v>0</v>
      </c>
      <c r="AE193" s="9">
        <v>0</v>
      </c>
      <c r="AF193" s="10">
        <v>0.4913509692665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0.005100367166500001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5E-09</v>
      </c>
      <c r="AS193" s="9">
        <v>0</v>
      </c>
      <c r="AT193" s="9">
        <v>0</v>
      </c>
      <c r="AU193" s="10">
        <v>0</v>
      </c>
      <c r="AV193" s="11">
        <v>43.725509015142684</v>
      </c>
      <c r="AW193" s="9">
        <v>930.7812548282207</v>
      </c>
      <c r="AX193" s="9">
        <v>0</v>
      </c>
      <c r="AY193" s="9">
        <v>0</v>
      </c>
      <c r="AZ193" s="10">
        <v>280.9477067958362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8.570942078747398</v>
      </c>
      <c r="BG193" s="9">
        <v>119.8564437612318</v>
      </c>
      <c r="BH193" s="9">
        <v>0.7994307909666</v>
      </c>
      <c r="BI193" s="9">
        <v>0</v>
      </c>
      <c r="BJ193" s="10">
        <v>56.528177381283996</v>
      </c>
      <c r="BK193" s="16">
        <f t="shared" si="9"/>
        <v>2513.9022580983565</v>
      </c>
    </row>
    <row r="194" spans="1:63" s="12" customFormat="1" ht="15">
      <c r="A194" s="5"/>
      <c r="B194" s="8" t="s">
        <v>163</v>
      </c>
      <c r="C194" s="11">
        <v>0</v>
      </c>
      <c r="D194" s="9">
        <v>1101.8596542770663</v>
      </c>
      <c r="E194" s="9">
        <v>0</v>
      </c>
      <c r="F194" s="9">
        <v>0</v>
      </c>
      <c r="G194" s="10">
        <v>0</v>
      </c>
      <c r="H194" s="11">
        <v>344.6506118314988</v>
      </c>
      <c r="I194" s="9">
        <v>2523.798743198966</v>
      </c>
      <c r="J194" s="9">
        <v>75.66599784339991</v>
      </c>
      <c r="K194" s="9">
        <v>0</v>
      </c>
      <c r="L194" s="10">
        <v>35.6776196320654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5.161802839098201</v>
      </c>
      <c r="S194" s="9">
        <v>326.6360327636996</v>
      </c>
      <c r="T194" s="9">
        <v>8.679796804699901</v>
      </c>
      <c r="U194" s="9">
        <v>0</v>
      </c>
      <c r="V194" s="10">
        <v>10.262576077498299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0.0222442875331</v>
      </c>
      <c r="AC194" s="9">
        <v>0</v>
      </c>
      <c r="AD194" s="9">
        <v>0</v>
      </c>
      <c r="AE194" s="9">
        <v>0</v>
      </c>
      <c r="AF194" s="10">
        <v>0.0049217717333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0.012084783366499999</v>
      </c>
      <c r="AM194" s="9">
        <v>0</v>
      </c>
      <c r="AN194" s="9">
        <v>0</v>
      </c>
      <c r="AO194" s="9">
        <v>0</v>
      </c>
      <c r="AP194" s="10">
        <v>0.008258992233299999</v>
      </c>
      <c r="AQ194" s="11">
        <v>0</v>
      </c>
      <c r="AR194" s="9">
        <v>95.7002272133666</v>
      </c>
      <c r="AS194" s="9">
        <v>0</v>
      </c>
      <c r="AT194" s="9">
        <v>0</v>
      </c>
      <c r="AU194" s="10">
        <v>0</v>
      </c>
      <c r="AV194" s="11">
        <v>31.068328794030307</v>
      </c>
      <c r="AW194" s="9">
        <v>602.496107014604</v>
      </c>
      <c r="AX194" s="9">
        <v>0</v>
      </c>
      <c r="AY194" s="9">
        <v>0</v>
      </c>
      <c r="AZ194" s="10">
        <v>84.99399589506658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10.567312392783304</v>
      </c>
      <c r="BG194" s="9">
        <v>25.162876895564604</v>
      </c>
      <c r="BH194" s="9">
        <v>1.8429976499666</v>
      </c>
      <c r="BI194" s="9">
        <v>0</v>
      </c>
      <c r="BJ194" s="10">
        <v>11.210732762737798</v>
      </c>
      <c r="BK194" s="16">
        <f t="shared" si="9"/>
        <v>5295.482923720978</v>
      </c>
    </row>
    <row r="195" spans="1:63" s="12" customFormat="1" ht="15">
      <c r="A195" s="5"/>
      <c r="B195" s="8" t="s">
        <v>164</v>
      </c>
      <c r="C195" s="11">
        <v>0</v>
      </c>
      <c r="D195" s="9">
        <v>0.7689389226999</v>
      </c>
      <c r="E195" s="9">
        <v>0</v>
      </c>
      <c r="F195" s="9">
        <v>0</v>
      </c>
      <c r="G195" s="10">
        <v>0</v>
      </c>
      <c r="H195" s="11">
        <v>140.06862722546458</v>
      </c>
      <c r="I195" s="9">
        <v>4792.835759234665</v>
      </c>
      <c r="J195" s="9">
        <v>63.1545466085999</v>
      </c>
      <c r="K195" s="9">
        <v>26.7252535715</v>
      </c>
      <c r="L195" s="10">
        <v>231.53843532113086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85.94716759409609</v>
      </c>
      <c r="S195" s="9">
        <v>331.6765274381983</v>
      </c>
      <c r="T195" s="9">
        <v>96.5485504458328</v>
      </c>
      <c r="U195" s="9">
        <v>0</v>
      </c>
      <c r="V195" s="10">
        <v>134.36274562623058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1.0635243933331</v>
      </c>
      <c r="AC195" s="9">
        <v>0.0044007179</v>
      </c>
      <c r="AD195" s="9">
        <v>0</v>
      </c>
      <c r="AE195" s="9">
        <v>0</v>
      </c>
      <c r="AF195" s="10">
        <v>0.8245462721662999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0.20845866503279997</v>
      </c>
      <c r="AM195" s="9">
        <v>0.2349594144999</v>
      </c>
      <c r="AN195" s="9">
        <v>0</v>
      </c>
      <c r="AO195" s="9">
        <v>0</v>
      </c>
      <c r="AP195" s="10">
        <v>0.0628729340332</v>
      </c>
      <c r="AQ195" s="11">
        <v>0</v>
      </c>
      <c r="AR195" s="9">
        <v>0.0207513074</v>
      </c>
      <c r="AS195" s="9">
        <v>0</v>
      </c>
      <c r="AT195" s="9">
        <v>0</v>
      </c>
      <c r="AU195" s="10">
        <v>0</v>
      </c>
      <c r="AV195" s="11">
        <v>773.9062376726871</v>
      </c>
      <c r="AW195" s="9">
        <v>2383.0939965077337</v>
      </c>
      <c r="AX195" s="9">
        <v>1.7625760592666</v>
      </c>
      <c r="AY195" s="9">
        <v>771.8512119448</v>
      </c>
      <c r="AZ195" s="10">
        <v>892.3837509207706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402.90611862194675</v>
      </c>
      <c r="BG195" s="9">
        <v>413.9355646209204</v>
      </c>
      <c r="BH195" s="9">
        <v>7.3401352821329</v>
      </c>
      <c r="BI195" s="9">
        <v>0</v>
      </c>
      <c r="BJ195" s="10">
        <v>285.8660271639062</v>
      </c>
      <c r="BK195" s="16">
        <f t="shared" si="9"/>
        <v>11839.091684486948</v>
      </c>
    </row>
    <row r="196" spans="1:63" s="12" customFormat="1" ht="15">
      <c r="A196" s="5"/>
      <c r="B196" s="8" t="s">
        <v>165</v>
      </c>
      <c r="C196" s="11">
        <v>0</v>
      </c>
      <c r="D196" s="9">
        <v>1.6756072258333</v>
      </c>
      <c r="E196" s="9">
        <v>0</v>
      </c>
      <c r="F196" s="9">
        <v>0</v>
      </c>
      <c r="G196" s="10">
        <v>0</v>
      </c>
      <c r="H196" s="11">
        <v>9.4804063557314</v>
      </c>
      <c r="I196" s="9">
        <v>7.1651556268662</v>
      </c>
      <c r="J196" s="9">
        <v>0</v>
      </c>
      <c r="K196" s="9">
        <v>0</v>
      </c>
      <c r="L196" s="10">
        <v>58.0578675325312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4.640033906164</v>
      </c>
      <c r="S196" s="9">
        <v>0.04350099266660001</v>
      </c>
      <c r="T196" s="9">
        <v>0</v>
      </c>
      <c r="U196" s="9">
        <v>0</v>
      </c>
      <c r="V196" s="10">
        <v>11.6696714268311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0.3353480068663</v>
      </c>
      <c r="AC196" s="9">
        <v>0</v>
      </c>
      <c r="AD196" s="9">
        <v>0</v>
      </c>
      <c r="AE196" s="9">
        <v>0</v>
      </c>
      <c r="AF196" s="10">
        <v>1.1558820424331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0.038333518233000005</v>
      </c>
      <c r="AM196" s="9">
        <v>0.0224616687333</v>
      </c>
      <c r="AN196" s="9">
        <v>0</v>
      </c>
      <c r="AO196" s="9">
        <v>0</v>
      </c>
      <c r="AP196" s="10">
        <v>0.0749510595665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401.89674744594606</v>
      </c>
      <c r="AW196" s="9">
        <v>332.3511897379184</v>
      </c>
      <c r="AX196" s="9">
        <v>0.0095399109333</v>
      </c>
      <c r="AY196" s="9">
        <v>0</v>
      </c>
      <c r="AZ196" s="10">
        <v>1215.0937322915215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209.58339129454168</v>
      </c>
      <c r="BG196" s="9">
        <v>42.37594909009461</v>
      </c>
      <c r="BH196" s="9">
        <v>1.3042784460332</v>
      </c>
      <c r="BI196" s="9">
        <v>0</v>
      </c>
      <c r="BJ196" s="10">
        <v>310.83308669682305</v>
      </c>
      <c r="BK196" s="16">
        <f t="shared" si="9"/>
        <v>2607.8071342762682</v>
      </c>
    </row>
    <row r="197" spans="1:63" s="12" customFormat="1" ht="15">
      <c r="A197" s="5"/>
      <c r="B197" s="8" t="s">
        <v>166</v>
      </c>
      <c r="C197" s="11">
        <v>0</v>
      </c>
      <c r="D197" s="9">
        <v>146.4331843715999</v>
      </c>
      <c r="E197" s="9">
        <v>0</v>
      </c>
      <c r="F197" s="9">
        <v>0</v>
      </c>
      <c r="G197" s="10">
        <v>0</v>
      </c>
      <c r="H197" s="11">
        <v>57.98109798853181</v>
      </c>
      <c r="I197" s="9">
        <v>1604.424245076133</v>
      </c>
      <c r="J197" s="9">
        <v>0</v>
      </c>
      <c r="K197" s="9">
        <v>0</v>
      </c>
      <c r="L197" s="10">
        <v>41.2907943274654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4.3761361850989005</v>
      </c>
      <c r="S197" s="9">
        <v>3.9777674618665</v>
      </c>
      <c r="T197" s="9">
        <v>1.0553800812999001</v>
      </c>
      <c r="U197" s="9">
        <v>0</v>
      </c>
      <c r="V197" s="10">
        <v>30.803766372265006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0.1954502185664</v>
      </c>
      <c r="AC197" s="9">
        <v>6.0171287653</v>
      </c>
      <c r="AD197" s="9">
        <v>0</v>
      </c>
      <c r="AE197" s="9">
        <v>0</v>
      </c>
      <c r="AF197" s="10">
        <v>0.4189133486666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0.1711813422664</v>
      </c>
      <c r="AM197" s="9">
        <v>0</v>
      </c>
      <c r="AN197" s="9">
        <v>0</v>
      </c>
      <c r="AO197" s="9">
        <v>0</v>
      </c>
      <c r="AP197" s="10">
        <v>0.0095708543666</v>
      </c>
      <c r="AQ197" s="11">
        <v>0</v>
      </c>
      <c r="AR197" s="9">
        <v>1.1257762894666</v>
      </c>
      <c r="AS197" s="9">
        <v>0</v>
      </c>
      <c r="AT197" s="9">
        <v>0</v>
      </c>
      <c r="AU197" s="10">
        <v>0</v>
      </c>
      <c r="AV197" s="11">
        <v>438.7464679113138</v>
      </c>
      <c r="AW197" s="9">
        <v>1066.9023276722855</v>
      </c>
      <c r="AX197" s="9">
        <v>2.03188354</v>
      </c>
      <c r="AY197" s="9">
        <v>0</v>
      </c>
      <c r="AZ197" s="10">
        <v>831.2286442765711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57.53690971805341</v>
      </c>
      <c r="BG197" s="9">
        <v>1010.1634381285293</v>
      </c>
      <c r="BH197" s="9">
        <v>10.3739261570997</v>
      </c>
      <c r="BI197" s="9">
        <v>0</v>
      </c>
      <c r="BJ197" s="10">
        <v>102.5731170148284</v>
      </c>
      <c r="BK197" s="16">
        <f t="shared" si="9"/>
        <v>5417.8371071015745</v>
      </c>
    </row>
    <row r="198" spans="1:63" s="12" customFormat="1" ht="15">
      <c r="A198" s="5"/>
      <c r="B198" s="8" t="s">
        <v>192</v>
      </c>
      <c r="C198" s="11">
        <v>0</v>
      </c>
      <c r="D198" s="9">
        <v>4.5989264999999</v>
      </c>
      <c r="E198" s="9">
        <v>0</v>
      </c>
      <c r="F198" s="9">
        <v>0</v>
      </c>
      <c r="G198" s="10">
        <v>0</v>
      </c>
      <c r="H198" s="11">
        <v>0.6963196309328</v>
      </c>
      <c r="I198" s="9">
        <v>0</v>
      </c>
      <c r="J198" s="9">
        <v>0</v>
      </c>
      <c r="K198" s="9">
        <v>0</v>
      </c>
      <c r="L198" s="10">
        <v>0.12673602199980002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2.3371022165994004</v>
      </c>
      <c r="S198" s="9">
        <v>0</v>
      </c>
      <c r="T198" s="9">
        <v>0</v>
      </c>
      <c r="U198" s="9">
        <v>0</v>
      </c>
      <c r="V198" s="10">
        <v>0.0498157258997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0.0321534273666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0.0082314733665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30.299206154979288</v>
      </c>
      <c r="AW198" s="9">
        <v>0.00012355773329999998</v>
      </c>
      <c r="AX198" s="9">
        <v>0</v>
      </c>
      <c r="AY198" s="9">
        <v>0</v>
      </c>
      <c r="AZ198" s="10">
        <v>9.4290407159644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12.530041115918703</v>
      </c>
      <c r="BG198" s="9">
        <v>1.66910666E-05</v>
      </c>
      <c r="BH198" s="9">
        <v>0</v>
      </c>
      <c r="BI198" s="9">
        <v>0</v>
      </c>
      <c r="BJ198" s="10">
        <v>0.9187610228315</v>
      </c>
      <c r="BK198" s="16">
        <f t="shared" si="9"/>
        <v>61.02647425465848</v>
      </c>
    </row>
    <row r="199" spans="1:63" s="12" customFormat="1" ht="15">
      <c r="A199" s="5"/>
      <c r="B199" s="8" t="s">
        <v>167</v>
      </c>
      <c r="C199" s="11">
        <v>0</v>
      </c>
      <c r="D199" s="9">
        <v>3.6880820405999994</v>
      </c>
      <c r="E199" s="9">
        <v>0</v>
      </c>
      <c r="F199" s="9">
        <v>0</v>
      </c>
      <c r="G199" s="10">
        <v>0</v>
      </c>
      <c r="H199" s="11">
        <v>39.5587673511653</v>
      </c>
      <c r="I199" s="9">
        <v>614.0897163168995</v>
      </c>
      <c r="J199" s="9">
        <v>0</v>
      </c>
      <c r="K199" s="9">
        <v>0</v>
      </c>
      <c r="L199" s="10">
        <v>29.2212884061652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8.467573207897901</v>
      </c>
      <c r="S199" s="9">
        <v>3.3367358191996996</v>
      </c>
      <c r="T199" s="9">
        <v>15.810032756033301</v>
      </c>
      <c r="U199" s="9">
        <v>0</v>
      </c>
      <c r="V199" s="10">
        <v>21.953714119198004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6.2445532512994</v>
      </c>
      <c r="AC199" s="9">
        <v>6.251308244399899</v>
      </c>
      <c r="AD199" s="9">
        <v>0</v>
      </c>
      <c r="AE199" s="9">
        <v>0</v>
      </c>
      <c r="AF199" s="10">
        <v>1.3354056713331999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0.243097986766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855.9476745974337</v>
      </c>
      <c r="AW199" s="9">
        <v>2339.4058939551783</v>
      </c>
      <c r="AX199" s="9">
        <v>3.3123923344332002</v>
      </c>
      <c r="AY199" s="9">
        <v>0</v>
      </c>
      <c r="AZ199" s="10">
        <v>1379.0547227882453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213.69493150854242</v>
      </c>
      <c r="BG199" s="9">
        <v>199.77455456639336</v>
      </c>
      <c r="BH199" s="9">
        <v>36.50123586523261</v>
      </c>
      <c r="BI199" s="9">
        <v>0</v>
      </c>
      <c r="BJ199" s="10">
        <v>265.992449461643</v>
      </c>
      <c r="BK199" s="16">
        <f t="shared" si="9"/>
        <v>6043.884130248058</v>
      </c>
    </row>
    <row r="200" spans="1:63" s="12" customFormat="1" ht="15">
      <c r="A200" s="5"/>
      <c r="B200" s="8" t="s">
        <v>314</v>
      </c>
      <c r="C200" s="11">
        <v>0</v>
      </c>
      <c r="D200" s="9">
        <v>539.8685726061331</v>
      </c>
      <c r="E200" s="9">
        <v>0</v>
      </c>
      <c r="F200" s="9">
        <v>0</v>
      </c>
      <c r="G200" s="10">
        <v>55.860993655200005</v>
      </c>
      <c r="H200" s="11">
        <v>68.78049281033218</v>
      </c>
      <c r="I200" s="9">
        <v>4186.3199452478</v>
      </c>
      <c r="J200" s="9">
        <v>401.58934469526656</v>
      </c>
      <c r="K200" s="9">
        <v>0</v>
      </c>
      <c r="L200" s="10">
        <v>70.483113054665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5.349734083731999</v>
      </c>
      <c r="S200" s="9">
        <v>672.4683970569997</v>
      </c>
      <c r="T200" s="9">
        <v>19.074880723733205</v>
      </c>
      <c r="U200" s="9">
        <v>0</v>
      </c>
      <c r="V200" s="10">
        <v>10.399165843198698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0.2156311505331</v>
      </c>
      <c r="AC200" s="9">
        <v>0</v>
      </c>
      <c r="AD200" s="9">
        <v>0</v>
      </c>
      <c r="AE200" s="9">
        <v>0</v>
      </c>
      <c r="AF200" s="10">
        <v>0.1139089479665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0.0021289811998</v>
      </c>
      <c r="AM200" s="9">
        <v>0</v>
      </c>
      <c r="AN200" s="9">
        <v>0</v>
      </c>
      <c r="AO200" s="9">
        <v>0</v>
      </c>
      <c r="AP200" s="10">
        <v>0.017316124</v>
      </c>
      <c r="AQ200" s="11">
        <v>0</v>
      </c>
      <c r="AR200" s="9">
        <v>181.7664407046</v>
      </c>
      <c r="AS200" s="9">
        <v>0</v>
      </c>
      <c r="AT200" s="9">
        <v>0</v>
      </c>
      <c r="AU200" s="10">
        <v>0</v>
      </c>
      <c r="AV200" s="11">
        <v>215.48830633274332</v>
      </c>
      <c r="AW200" s="9">
        <v>965.7391958229746</v>
      </c>
      <c r="AX200" s="9">
        <v>2.0313856096</v>
      </c>
      <c r="AY200" s="9">
        <v>0</v>
      </c>
      <c r="AZ200" s="10">
        <v>236.07486240940793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51.05037197154389</v>
      </c>
      <c r="BG200" s="9">
        <v>605.353882861897</v>
      </c>
      <c r="BH200" s="9">
        <v>3.8942052343663995</v>
      </c>
      <c r="BI200" s="9">
        <v>0</v>
      </c>
      <c r="BJ200" s="10">
        <v>62.449885152250815</v>
      </c>
      <c r="BK200" s="16">
        <f t="shared" si="9"/>
        <v>8354.392161080144</v>
      </c>
    </row>
    <row r="201" spans="1:63" s="20" customFormat="1" ht="15">
      <c r="A201" s="5"/>
      <c r="B201" s="14" t="s">
        <v>20</v>
      </c>
      <c r="C201" s="19">
        <f>SUM(C190:C200)</f>
        <v>0</v>
      </c>
      <c r="D201" s="17">
        <f>SUM(D190:D200)</f>
        <v>1971.5503092117654</v>
      </c>
      <c r="E201" s="17">
        <f>SUM(E190:E200)</f>
        <v>0</v>
      </c>
      <c r="F201" s="17">
        <f>SUM(F190:F200)</f>
        <v>0</v>
      </c>
      <c r="G201" s="18">
        <f>SUM(G190:G200)</f>
        <v>76.8557193985</v>
      </c>
      <c r="H201" s="19">
        <f aca="true" t="shared" si="10" ref="H201:BJ201">SUM(H190:H200)</f>
        <v>749.7131880358869</v>
      </c>
      <c r="I201" s="17">
        <f t="shared" si="10"/>
        <v>18445.03968326946</v>
      </c>
      <c r="J201" s="17">
        <f t="shared" si="10"/>
        <v>618.7285401191995</v>
      </c>
      <c r="K201" s="17">
        <f t="shared" si="10"/>
        <v>26.7252535715</v>
      </c>
      <c r="L201" s="18">
        <f t="shared" si="10"/>
        <v>533.4783845509859</v>
      </c>
      <c r="M201" s="19">
        <f t="shared" si="10"/>
        <v>0</v>
      </c>
      <c r="N201" s="17">
        <f t="shared" si="10"/>
        <v>0</v>
      </c>
      <c r="O201" s="17">
        <f t="shared" si="10"/>
        <v>0</v>
      </c>
      <c r="P201" s="17">
        <f t="shared" si="10"/>
        <v>0</v>
      </c>
      <c r="Q201" s="18">
        <f t="shared" si="10"/>
        <v>0</v>
      </c>
      <c r="R201" s="19">
        <f t="shared" si="10"/>
        <v>126.3388335527157</v>
      </c>
      <c r="S201" s="17">
        <f t="shared" si="10"/>
        <v>2046.5153873797294</v>
      </c>
      <c r="T201" s="17">
        <f t="shared" si="10"/>
        <v>197.2820798131322</v>
      </c>
      <c r="U201" s="17">
        <f t="shared" si="10"/>
        <v>0</v>
      </c>
      <c r="V201" s="18">
        <f t="shared" si="10"/>
        <v>236.84451299105115</v>
      </c>
      <c r="W201" s="19">
        <f t="shared" si="10"/>
        <v>0</v>
      </c>
      <c r="X201" s="17">
        <f t="shared" si="10"/>
        <v>0</v>
      </c>
      <c r="Y201" s="17">
        <f t="shared" si="10"/>
        <v>0</v>
      </c>
      <c r="Z201" s="17">
        <f t="shared" si="10"/>
        <v>0</v>
      </c>
      <c r="AA201" s="18">
        <f t="shared" si="10"/>
        <v>0</v>
      </c>
      <c r="AB201" s="19">
        <f t="shared" si="10"/>
        <v>14.092586984330799</v>
      </c>
      <c r="AC201" s="17">
        <f t="shared" si="10"/>
        <v>12.332814608099898</v>
      </c>
      <c r="AD201" s="17">
        <f t="shared" si="10"/>
        <v>0</v>
      </c>
      <c r="AE201" s="17">
        <f t="shared" si="10"/>
        <v>0</v>
      </c>
      <c r="AF201" s="18">
        <f t="shared" si="10"/>
        <v>4.3563050685654</v>
      </c>
      <c r="AG201" s="19">
        <f t="shared" si="10"/>
        <v>0</v>
      </c>
      <c r="AH201" s="17">
        <f t="shared" si="10"/>
        <v>0</v>
      </c>
      <c r="AI201" s="17">
        <f t="shared" si="10"/>
        <v>0</v>
      </c>
      <c r="AJ201" s="17">
        <f t="shared" si="10"/>
        <v>0</v>
      </c>
      <c r="AK201" s="18">
        <f t="shared" si="10"/>
        <v>0</v>
      </c>
      <c r="AL201" s="19">
        <f t="shared" si="10"/>
        <v>0.6886334435308</v>
      </c>
      <c r="AM201" s="17">
        <f t="shared" si="10"/>
        <v>0.2574210832332</v>
      </c>
      <c r="AN201" s="17">
        <f t="shared" si="10"/>
        <v>0</v>
      </c>
      <c r="AO201" s="17">
        <f t="shared" si="10"/>
        <v>0</v>
      </c>
      <c r="AP201" s="18">
        <f t="shared" si="10"/>
        <v>0.18953620803289997</v>
      </c>
      <c r="AQ201" s="19">
        <f t="shared" si="10"/>
        <v>0</v>
      </c>
      <c r="AR201" s="17">
        <f t="shared" si="10"/>
        <v>281.6969666409998</v>
      </c>
      <c r="AS201" s="17">
        <f t="shared" si="10"/>
        <v>0</v>
      </c>
      <c r="AT201" s="17">
        <f t="shared" si="10"/>
        <v>0</v>
      </c>
      <c r="AU201" s="18">
        <f t="shared" si="10"/>
        <v>0</v>
      </c>
      <c r="AV201" s="19">
        <f t="shared" si="10"/>
        <v>3075.278098401094</v>
      </c>
      <c r="AW201" s="17">
        <f t="shared" si="10"/>
        <v>9458.394369855076</v>
      </c>
      <c r="AX201" s="17">
        <f t="shared" si="10"/>
        <v>16.1088577293664</v>
      </c>
      <c r="AY201" s="17">
        <f t="shared" si="10"/>
        <v>771.8512119448</v>
      </c>
      <c r="AZ201" s="18">
        <f t="shared" si="10"/>
        <v>5228.873777740378</v>
      </c>
      <c r="BA201" s="19">
        <f t="shared" si="10"/>
        <v>0</v>
      </c>
      <c r="BB201" s="17">
        <f t="shared" si="10"/>
        <v>0</v>
      </c>
      <c r="BC201" s="17">
        <f t="shared" si="10"/>
        <v>0</v>
      </c>
      <c r="BD201" s="17">
        <f t="shared" si="10"/>
        <v>0</v>
      </c>
      <c r="BE201" s="18">
        <f t="shared" si="10"/>
        <v>0</v>
      </c>
      <c r="BF201" s="19">
        <f t="shared" si="10"/>
        <v>1055.9464860508376</v>
      </c>
      <c r="BG201" s="17">
        <f t="shared" si="10"/>
        <v>2524.6529331676943</v>
      </c>
      <c r="BH201" s="17">
        <f t="shared" si="10"/>
        <v>71.0604927905978</v>
      </c>
      <c r="BI201" s="17">
        <f t="shared" si="10"/>
        <v>0</v>
      </c>
      <c r="BJ201" s="18">
        <f t="shared" si="10"/>
        <v>1151.838756724251</v>
      </c>
      <c r="BK201" s="31">
        <f>SUM(BK190:BK200)</f>
        <v>48696.691140334806</v>
      </c>
    </row>
    <row r="202" spans="1:63" s="20" customFormat="1" ht="15">
      <c r="A202" s="5"/>
      <c r="B202" s="14" t="s">
        <v>21</v>
      </c>
      <c r="C202" s="19">
        <f aca="true" t="shared" si="11" ref="C202:AH202">C201+C188+C185+C181+C17+C13</f>
        <v>0</v>
      </c>
      <c r="D202" s="17">
        <f t="shared" si="11"/>
        <v>4459.461687960331</v>
      </c>
      <c r="E202" s="17">
        <f t="shared" si="11"/>
        <v>0</v>
      </c>
      <c r="F202" s="17">
        <f t="shared" si="11"/>
        <v>0</v>
      </c>
      <c r="G202" s="18">
        <f t="shared" si="11"/>
        <v>214.32791139056647</v>
      </c>
      <c r="H202" s="19">
        <f t="shared" si="11"/>
        <v>1359.748630928194</v>
      </c>
      <c r="I202" s="17">
        <f t="shared" si="11"/>
        <v>34105.30286911059</v>
      </c>
      <c r="J202" s="17">
        <f t="shared" si="11"/>
        <v>4515.269597339299</v>
      </c>
      <c r="K202" s="17">
        <f t="shared" si="11"/>
        <v>131.3563168663333</v>
      </c>
      <c r="L202" s="18">
        <f t="shared" si="11"/>
        <v>1322.1504942469937</v>
      </c>
      <c r="M202" s="19">
        <f t="shared" si="11"/>
        <v>0</v>
      </c>
      <c r="N202" s="17">
        <f t="shared" si="11"/>
        <v>0</v>
      </c>
      <c r="O202" s="17">
        <f t="shared" si="11"/>
        <v>0</v>
      </c>
      <c r="P202" s="17">
        <f t="shared" si="11"/>
        <v>0</v>
      </c>
      <c r="Q202" s="18">
        <f t="shared" si="11"/>
        <v>0</v>
      </c>
      <c r="R202" s="19">
        <f t="shared" si="11"/>
        <v>304.0957542726587</v>
      </c>
      <c r="S202" s="17">
        <f t="shared" si="11"/>
        <v>4813.884995884722</v>
      </c>
      <c r="T202" s="17">
        <f t="shared" si="11"/>
        <v>625.8221617754976</v>
      </c>
      <c r="U202" s="17">
        <f t="shared" si="11"/>
        <v>0</v>
      </c>
      <c r="V202" s="18">
        <f t="shared" si="11"/>
        <v>419.52119478936345</v>
      </c>
      <c r="W202" s="19">
        <f t="shared" si="11"/>
        <v>0</v>
      </c>
      <c r="X202" s="17">
        <f t="shared" si="11"/>
        <v>19.976536801399902</v>
      </c>
      <c r="Y202" s="17">
        <f t="shared" si="11"/>
        <v>0</v>
      </c>
      <c r="Z202" s="17">
        <f t="shared" si="11"/>
        <v>0</v>
      </c>
      <c r="AA202" s="18">
        <f t="shared" si="11"/>
        <v>0</v>
      </c>
      <c r="AB202" s="19">
        <f t="shared" si="11"/>
        <v>18.535907069060798</v>
      </c>
      <c r="AC202" s="17">
        <f t="shared" si="11"/>
        <v>54.335364734599395</v>
      </c>
      <c r="AD202" s="17">
        <f t="shared" si="11"/>
        <v>0</v>
      </c>
      <c r="AE202" s="17">
        <f t="shared" si="11"/>
        <v>0</v>
      </c>
      <c r="AF202" s="18">
        <f t="shared" si="11"/>
        <v>15.5937307548974</v>
      </c>
      <c r="AG202" s="19">
        <f t="shared" si="11"/>
        <v>0</v>
      </c>
      <c r="AH202" s="17">
        <f t="shared" si="11"/>
        <v>0</v>
      </c>
      <c r="AI202" s="17">
        <f aca="true" t="shared" si="12" ref="AI202:BK202">AI201+AI188+AI185+AI181+AI17+AI13</f>
        <v>0</v>
      </c>
      <c r="AJ202" s="17">
        <f t="shared" si="12"/>
        <v>0</v>
      </c>
      <c r="AK202" s="18">
        <f t="shared" si="12"/>
        <v>0</v>
      </c>
      <c r="AL202" s="19">
        <f t="shared" si="12"/>
        <v>1.2119284174624</v>
      </c>
      <c r="AM202" s="17">
        <f t="shared" si="12"/>
        <v>0.2575047722332</v>
      </c>
      <c r="AN202" s="17">
        <f t="shared" si="12"/>
        <v>0</v>
      </c>
      <c r="AO202" s="17">
        <f t="shared" si="12"/>
        <v>0</v>
      </c>
      <c r="AP202" s="18">
        <f t="shared" si="12"/>
        <v>0.5260672670991</v>
      </c>
      <c r="AQ202" s="19">
        <f t="shared" si="12"/>
        <v>0</v>
      </c>
      <c r="AR202" s="17">
        <f t="shared" si="12"/>
        <v>910.4101222670329</v>
      </c>
      <c r="AS202" s="17">
        <f t="shared" si="12"/>
        <v>0</v>
      </c>
      <c r="AT202" s="17">
        <f t="shared" si="12"/>
        <v>0</v>
      </c>
      <c r="AU202" s="18">
        <f t="shared" si="12"/>
        <v>0</v>
      </c>
      <c r="AV202" s="19">
        <f t="shared" si="12"/>
        <v>6707.500347136224</v>
      </c>
      <c r="AW202" s="17">
        <f t="shared" si="12"/>
        <v>18650.275367353657</v>
      </c>
      <c r="AX202" s="17">
        <f t="shared" si="12"/>
        <v>1863.988338965699</v>
      </c>
      <c r="AY202" s="17">
        <f t="shared" si="12"/>
        <v>771.8512119448</v>
      </c>
      <c r="AZ202" s="18">
        <f t="shared" si="12"/>
        <v>8650.97152067208</v>
      </c>
      <c r="BA202" s="19">
        <f t="shared" si="12"/>
        <v>0</v>
      </c>
      <c r="BB202" s="17">
        <f t="shared" si="12"/>
        <v>0</v>
      </c>
      <c r="BC202" s="17">
        <f t="shared" si="12"/>
        <v>0</v>
      </c>
      <c r="BD202" s="17">
        <f t="shared" si="12"/>
        <v>0</v>
      </c>
      <c r="BE202" s="18">
        <f t="shared" si="12"/>
        <v>0</v>
      </c>
      <c r="BF202" s="19">
        <f t="shared" si="12"/>
        <v>1977.7191019158577</v>
      </c>
      <c r="BG202" s="17">
        <f t="shared" si="12"/>
        <v>4727.024720078166</v>
      </c>
      <c r="BH202" s="17">
        <f t="shared" si="12"/>
        <v>210.37340712126212</v>
      </c>
      <c r="BI202" s="17">
        <f t="shared" si="12"/>
        <v>0</v>
      </c>
      <c r="BJ202" s="18">
        <f t="shared" si="12"/>
        <v>1944.937423727854</v>
      </c>
      <c r="BK202" s="18">
        <f t="shared" si="12"/>
        <v>98796.43021556392</v>
      </c>
    </row>
    <row r="203" spans="3:63" ht="1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</row>
    <row r="204" spans="1:63" s="12" customFormat="1" ht="15" customHeight="1">
      <c r="A204" s="5" t="s">
        <v>22</v>
      </c>
      <c r="B204" s="25" t="s">
        <v>23</v>
      </c>
      <c r="C204" s="50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2"/>
      <c r="BK204" s="15"/>
    </row>
    <row r="205" spans="1:63" s="12" customFormat="1" ht="15">
      <c r="A205" s="5" t="s">
        <v>9</v>
      </c>
      <c r="B205" s="56" t="s">
        <v>103</v>
      </c>
      <c r="C205" s="11"/>
      <c r="D205" s="9"/>
      <c r="E205" s="9"/>
      <c r="F205" s="9"/>
      <c r="G205" s="10"/>
      <c r="H205" s="11"/>
      <c r="I205" s="9"/>
      <c r="J205" s="9"/>
      <c r="K205" s="9"/>
      <c r="L205" s="10"/>
      <c r="M205" s="11"/>
      <c r="N205" s="9"/>
      <c r="O205" s="9"/>
      <c r="P205" s="9"/>
      <c r="Q205" s="10"/>
      <c r="R205" s="11"/>
      <c r="S205" s="9"/>
      <c r="T205" s="9"/>
      <c r="U205" s="9"/>
      <c r="V205" s="10"/>
      <c r="W205" s="11"/>
      <c r="X205" s="9"/>
      <c r="Y205" s="9"/>
      <c r="Z205" s="9"/>
      <c r="AA205" s="10"/>
      <c r="AB205" s="11"/>
      <c r="AC205" s="9"/>
      <c r="AD205" s="9"/>
      <c r="AE205" s="9"/>
      <c r="AF205" s="10"/>
      <c r="AG205" s="11"/>
      <c r="AH205" s="9"/>
      <c r="AI205" s="9"/>
      <c r="AJ205" s="9"/>
      <c r="AK205" s="10"/>
      <c r="AL205" s="11"/>
      <c r="AM205" s="9"/>
      <c r="AN205" s="9"/>
      <c r="AO205" s="9"/>
      <c r="AP205" s="10"/>
      <c r="AQ205" s="11"/>
      <c r="AR205" s="9"/>
      <c r="AS205" s="9"/>
      <c r="AT205" s="9"/>
      <c r="AU205" s="10"/>
      <c r="AV205" s="11"/>
      <c r="AW205" s="9"/>
      <c r="AX205" s="9"/>
      <c r="AY205" s="9"/>
      <c r="AZ205" s="10"/>
      <c r="BA205" s="11"/>
      <c r="BB205" s="9"/>
      <c r="BC205" s="9"/>
      <c r="BD205" s="9"/>
      <c r="BE205" s="10"/>
      <c r="BF205" s="11"/>
      <c r="BG205" s="9"/>
      <c r="BH205" s="9"/>
      <c r="BI205" s="9"/>
      <c r="BJ205" s="10"/>
      <c r="BK205" s="16"/>
    </row>
    <row r="206" spans="1:63" s="12" customFormat="1" ht="15">
      <c r="A206" s="5"/>
      <c r="B206" s="8" t="s">
        <v>216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0.8823900941654</v>
      </c>
      <c r="I206" s="9">
        <v>0</v>
      </c>
      <c r="J206" s="9">
        <v>0</v>
      </c>
      <c r="K206" s="9">
        <v>0</v>
      </c>
      <c r="L206" s="10">
        <v>0.5568105598662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0.5835129668983001</v>
      </c>
      <c r="S206" s="9">
        <v>0</v>
      </c>
      <c r="T206" s="9">
        <v>0</v>
      </c>
      <c r="U206" s="9">
        <v>0</v>
      </c>
      <c r="V206" s="10">
        <v>0.08424980826619999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0.32030436889950004</v>
      </c>
      <c r="AC206" s="9">
        <v>0</v>
      </c>
      <c r="AD206" s="9">
        <v>0</v>
      </c>
      <c r="AE206" s="9">
        <v>0</v>
      </c>
      <c r="AF206" s="10">
        <v>0.2138597068331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0.7968527843985</v>
      </c>
      <c r="AM206" s="9">
        <v>0</v>
      </c>
      <c r="AN206" s="9">
        <v>0</v>
      </c>
      <c r="AO206" s="9">
        <v>0</v>
      </c>
      <c r="AP206" s="10">
        <v>0.15107282293289997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43.06821223403527</v>
      </c>
      <c r="AW206" s="9">
        <v>0.0012922036666</v>
      </c>
      <c r="AX206" s="9">
        <v>0</v>
      </c>
      <c r="AY206" s="9">
        <v>0</v>
      </c>
      <c r="AZ206" s="10">
        <v>18.98034651386889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44.767723474809</v>
      </c>
      <c r="BG206" s="9">
        <v>0.0361817026666</v>
      </c>
      <c r="BH206" s="9">
        <v>0</v>
      </c>
      <c r="BI206" s="9">
        <v>0</v>
      </c>
      <c r="BJ206" s="10">
        <v>10.8054406050661</v>
      </c>
      <c r="BK206" s="16">
        <f>SUM(C206:BJ206)</f>
        <v>121.24824984637256</v>
      </c>
    </row>
    <row r="207" spans="1:63" s="12" customFormat="1" ht="15">
      <c r="A207" s="5"/>
      <c r="B207" s="8" t="s">
        <v>33</v>
      </c>
      <c r="C207" s="11">
        <v>0</v>
      </c>
      <c r="D207" s="9">
        <v>0.5187726477</v>
      </c>
      <c r="E207" s="9">
        <v>0</v>
      </c>
      <c r="F207" s="9">
        <v>0</v>
      </c>
      <c r="G207" s="10">
        <v>0</v>
      </c>
      <c r="H207" s="11">
        <v>88.53477308719432</v>
      </c>
      <c r="I207" s="9">
        <v>0.3287323877997</v>
      </c>
      <c r="J207" s="9">
        <v>0.0015164537666</v>
      </c>
      <c r="K207" s="9">
        <v>0</v>
      </c>
      <c r="L207" s="10">
        <v>59.166233401796596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63.4917213415935</v>
      </c>
      <c r="S207" s="9">
        <v>0.1654450615332</v>
      </c>
      <c r="T207" s="9">
        <v>0</v>
      </c>
      <c r="U207" s="9">
        <v>0</v>
      </c>
      <c r="V207" s="10">
        <v>29.4133634179302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5.781709402032299</v>
      </c>
      <c r="AC207" s="9">
        <v>0.007368299000000001</v>
      </c>
      <c r="AD207" s="9">
        <v>0</v>
      </c>
      <c r="AE207" s="9">
        <v>0</v>
      </c>
      <c r="AF207" s="10">
        <v>2.2721674969993004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4.8220764337985</v>
      </c>
      <c r="AM207" s="9">
        <v>35.5267064143666</v>
      </c>
      <c r="AN207" s="9">
        <v>0</v>
      </c>
      <c r="AO207" s="9">
        <v>0</v>
      </c>
      <c r="AP207" s="10">
        <v>1.5570424469325999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1377.2614626616817</v>
      </c>
      <c r="AW207" s="9">
        <v>17.516086762298993</v>
      </c>
      <c r="AX207" s="9">
        <v>0.16519171056659998</v>
      </c>
      <c r="AY207" s="9">
        <v>0.020254614366599998</v>
      </c>
      <c r="AZ207" s="10">
        <v>986.6453014631768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1076.887014031648</v>
      </c>
      <c r="BG207" s="9">
        <v>25.642523429163795</v>
      </c>
      <c r="BH207" s="9">
        <v>0</v>
      </c>
      <c r="BI207" s="9">
        <v>0</v>
      </c>
      <c r="BJ207" s="10">
        <v>441.9959799862236</v>
      </c>
      <c r="BK207" s="16">
        <f>SUM(C207:BJ207)</f>
        <v>4217.72144295157</v>
      </c>
    </row>
    <row r="208" spans="1:63" s="20" customFormat="1" ht="15">
      <c r="A208" s="5"/>
      <c r="B208" s="14" t="s">
        <v>11</v>
      </c>
      <c r="C208" s="19">
        <f>SUM(C206:C207)</f>
        <v>0</v>
      </c>
      <c r="D208" s="17">
        <f aca="true" t="shared" si="13" ref="D208:BK208">SUM(D206:D207)</f>
        <v>0.5187726477</v>
      </c>
      <c r="E208" s="17">
        <f t="shared" si="13"/>
        <v>0</v>
      </c>
      <c r="F208" s="17">
        <f t="shared" si="13"/>
        <v>0</v>
      </c>
      <c r="G208" s="18">
        <f t="shared" si="13"/>
        <v>0</v>
      </c>
      <c r="H208" s="19">
        <f t="shared" si="13"/>
        <v>89.41716318135973</v>
      </c>
      <c r="I208" s="17">
        <f t="shared" si="13"/>
        <v>0.3287323877997</v>
      </c>
      <c r="J208" s="17">
        <f t="shared" si="13"/>
        <v>0.0015164537666</v>
      </c>
      <c r="K208" s="17">
        <f t="shared" si="13"/>
        <v>0</v>
      </c>
      <c r="L208" s="18">
        <f t="shared" si="13"/>
        <v>59.723043961662796</v>
      </c>
      <c r="M208" s="19">
        <f t="shared" si="13"/>
        <v>0</v>
      </c>
      <c r="N208" s="17">
        <f t="shared" si="13"/>
        <v>0</v>
      </c>
      <c r="O208" s="17">
        <f t="shared" si="13"/>
        <v>0</v>
      </c>
      <c r="P208" s="17">
        <f t="shared" si="13"/>
        <v>0</v>
      </c>
      <c r="Q208" s="18">
        <f t="shared" si="13"/>
        <v>0</v>
      </c>
      <c r="R208" s="19">
        <f t="shared" si="13"/>
        <v>64.0752343084918</v>
      </c>
      <c r="S208" s="17">
        <f t="shared" si="13"/>
        <v>0.1654450615332</v>
      </c>
      <c r="T208" s="17">
        <f t="shared" si="13"/>
        <v>0</v>
      </c>
      <c r="U208" s="17">
        <f t="shared" si="13"/>
        <v>0</v>
      </c>
      <c r="V208" s="18">
        <f t="shared" si="13"/>
        <v>29.4976132261964</v>
      </c>
      <c r="W208" s="19">
        <f t="shared" si="13"/>
        <v>0</v>
      </c>
      <c r="X208" s="17">
        <f t="shared" si="13"/>
        <v>0</v>
      </c>
      <c r="Y208" s="17">
        <f t="shared" si="13"/>
        <v>0</v>
      </c>
      <c r="Z208" s="17">
        <f t="shared" si="13"/>
        <v>0</v>
      </c>
      <c r="AA208" s="18">
        <f t="shared" si="13"/>
        <v>0</v>
      </c>
      <c r="AB208" s="19">
        <f t="shared" si="13"/>
        <v>6.1020137709318</v>
      </c>
      <c r="AC208" s="17">
        <f t="shared" si="13"/>
        <v>0.007368299000000001</v>
      </c>
      <c r="AD208" s="17">
        <f t="shared" si="13"/>
        <v>0</v>
      </c>
      <c r="AE208" s="17">
        <f t="shared" si="13"/>
        <v>0</v>
      </c>
      <c r="AF208" s="18">
        <f t="shared" si="13"/>
        <v>2.4860272038324003</v>
      </c>
      <c r="AG208" s="19">
        <f t="shared" si="13"/>
        <v>0</v>
      </c>
      <c r="AH208" s="17">
        <f t="shared" si="13"/>
        <v>0</v>
      </c>
      <c r="AI208" s="17">
        <f t="shared" si="13"/>
        <v>0</v>
      </c>
      <c r="AJ208" s="17">
        <f t="shared" si="13"/>
        <v>0</v>
      </c>
      <c r="AK208" s="18">
        <f t="shared" si="13"/>
        <v>0</v>
      </c>
      <c r="AL208" s="19">
        <f t="shared" si="13"/>
        <v>5.6189292181970005</v>
      </c>
      <c r="AM208" s="17">
        <f t="shared" si="13"/>
        <v>35.5267064143666</v>
      </c>
      <c r="AN208" s="17">
        <f t="shared" si="13"/>
        <v>0</v>
      </c>
      <c r="AO208" s="17">
        <f t="shared" si="13"/>
        <v>0</v>
      </c>
      <c r="AP208" s="18">
        <f t="shared" si="13"/>
        <v>1.7081152698654998</v>
      </c>
      <c r="AQ208" s="19">
        <f t="shared" si="13"/>
        <v>0</v>
      </c>
      <c r="AR208" s="17">
        <f t="shared" si="13"/>
        <v>0</v>
      </c>
      <c r="AS208" s="17">
        <f t="shared" si="13"/>
        <v>0</v>
      </c>
      <c r="AT208" s="17">
        <f t="shared" si="13"/>
        <v>0</v>
      </c>
      <c r="AU208" s="18">
        <f t="shared" si="13"/>
        <v>0</v>
      </c>
      <c r="AV208" s="19">
        <f t="shared" si="13"/>
        <v>1420.3296748957168</v>
      </c>
      <c r="AW208" s="17">
        <f t="shared" si="13"/>
        <v>17.517378965965595</v>
      </c>
      <c r="AX208" s="17">
        <f t="shared" si="13"/>
        <v>0.16519171056659998</v>
      </c>
      <c r="AY208" s="17">
        <f t="shared" si="13"/>
        <v>0.020254614366599998</v>
      </c>
      <c r="AZ208" s="18">
        <f t="shared" si="13"/>
        <v>1005.6256479770457</v>
      </c>
      <c r="BA208" s="19">
        <f t="shared" si="13"/>
        <v>0</v>
      </c>
      <c r="BB208" s="17">
        <f t="shared" si="13"/>
        <v>0</v>
      </c>
      <c r="BC208" s="17">
        <f t="shared" si="13"/>
        <v>0</v>
      </c>
      <c r="BD208" s="17">
        <f t="shared" si="13"/>
        <v>0</v>
      </c>
      <c r="BE208" s="18">
        <f t="shared" si="13"/>
        <v>0</v>
      </c>
      <c r="BF208" s="19">
        <f t="shared" si="13"/>
        <v>1121.654737506457</v>
      </c>
      <c r="BG208" s="17">
        <f t="shared" si="13"/>
        <v>25.678705131830394</v>
      </c>
      <c r="BH208" s="17">
        <f t="shared" si="13"/>
        <v>0</v>
      </c>
      <c r="BI208" s="17">
        <f t="shared" si="13"/>
        <v>0</v>
      </c>
      <c r="BJ208" s="18">
        <f t="shared" si="13"/>
        <v>452.8014205912897</v>
      </c>
      <c r="BK208" s="31">
        <f t="shared" si="13"/>
        <v>4338.969692797942</v>
      </c>
    </row>
    <row r="209" spans="3:63" ht="1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</row>
    <row r="210" spans="1:63" s="12" customFormat="1" ht="15">
      <c r="A210" s="5" t="s">
        <v>12</v>
      </c>
      <c r="B210" s="26" t="s">
        <v>24</v>
      </c>
      <c r="C210" s="11"/>
      <c r="D210" s="9"/>
      <c r="E210" s="9"/>
      <c r="F210" s="9"/>
      <c r="G210" s="10"/>
      <c r="H210" s="11"/>
      <c r="I210" s="9"/>
      <c r="J210" s="9"/>
      <c r="K210" s="9"/>
      <c r="L210" s="10"/>
      <c r="M210" s="11"/>
      <c r="N210" s="9"/>
      <c r="O210" s="9"/>
      <c r="P210" s="9"/>
      <c r="Q210" s="10"/>
      <c r="R210" s="11"/>
      <c r="S210" s="9"/>
      <c r="T210" s="9"/>
      <c r="U210" s="9"/>
      <c r="V210" s="10"/>
      <c r="W210" s="11"/>
      <c r="X210" s="9"/>
      <c r="Y210" s="9"/>
      <c r="Z210" s="9"/>
      <c r="AA210" s="10"/>
      <c r="AB210" s="11"/>
      <c r="AC210" s="9"/>
      <c r="AD210" s="9"/>
      <c r="AE210" s="9"/>
      <c r="AF210" s="10"/>
      <c r="AG210" s="11"/>
      <c r="AH210" s="9"/>
      <c r="AI210" s="9"/>
      <c r="AJ210" s="9"/>
      <c r="AK210" s="10"/>
      <c r="AL210" s="11"/>
      <c r="AM210" s="9"/>
      <c r="AN210" s="9"/>
      <c r="AO210" s="9"/>
      <c r="AP210" s="10"/>
      <c r="AQ210" s="11"/>
      <c r="AR210" s="9"/>
      <c r="AS210" s="9"/>
      <c r="AT210" s="9"/>
      <c r="AU210" s="10"/>
      <c r="AV210" s="11"/>
      <c r="AW210" s="9"/>
      <c r="AX210" s="9"/>
      <c r="AY210" s="9"/>
      <c r="AZ210" s="10"/>
      <c r="BA210" s="11"/>
      <c r="BB210" s="9"/>
      <c r="BC210" s="9"/>
      <c r="BD210" s="9"/>
      <c r="BE210" s="10"/>
      <c r="BF210" s="11"/>
      <c r="BG210" s="9"/>
      <c r="BH210" s="9"/>
      <c r="BI210" s="9"/>
      <c r="BJ210" s="10"/>
      <c r="BK210" s="16"/>
    </row>
    <row r="211" spans="1:63" s="12" customFormat="1" ht="15">
      <c r="A211" s="5"/>
      <c r="B211" s="8" t="s">
        <v>168</v>
      </c>
      <c r="C211" s="11">
        <v>0</v>
      </c>
      <c r="D211" s="9">
        <v>0.5564697717333</v>
      </c>
      <c r="E211" s="9">
        <v>0</v>
      </c>
      <c r="F211" s="9">
        <v>0</v>
      </c>
      <c r="G211" s="10">
        <v>0</v>
      </c>
      <c r="H211" s="11">
        <v>38.30521983329861</v>
      </c>
      <c r="I211" s="9">
        <v>1104.3361439430994</v>
      </c>
      <c r="J211" s="9">
        <v>0</v>
      </c>
      <c r="K211" s="9">
        <v>0</v>
      </c>
      <c r="L211" s="10">
        <v>86.837648326899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28.760014425965394</v>
      </c>
      <c r="S211" s="9">
        <v>78.86846301653298</v>
      </c>
      <c r="T211" s="9">
        <v>0</v>
      </c>
      <c r="U211" s="9">
        <v>0</v>
      </c>
      <c r="V211" s="10">
        <v>4.1817507692988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0.0116323078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547.6625299947399</v>
      </c>
      <c r="AW211" s="9">
        <v>826.076399676171</v>
      </c>
      <c r="AX211" s="9">
        <v>0</v>
      </c>
      <c r="AY211" s="9">
        <v>0</v>
      </c>
      <c r="AZ211" s="10">
        <v>228.0058108207208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128.9650557347868</v>
      </c>
      <c r="BG211" s="9">
        <v>60.8099618800642</v>
      </c>
      <c r="BH211" s="9">
        <v>0</v>
      </c>
      <c r="BI211" s="9">
        <v>0</v>
      </c>
      <c r="BJ211" s="10">
        <v>24.412044279396202</v>
      </c>
      <c r="BK211" s="16">
        <f>SUM(C211:BJ211)</f>
        <v>3157.7891447805064</v>
      </c>
    </row>
    <row r="212" spans="1:63" s="12" customFormat="1" ht="15">
      <c r="A212" s="5"/>
      <c r="B212" s="8" t="s">
        <v>169</v>
      </c>
      <c r="C212" s="11">
        <v>0</v>
      </c>
      <c r="D212" s="9">
        <v>1.9114722439665999</v>
      </c>
      <c r="E212" s="9">
        <v>0</v>
      </c>
      <c r="F212" s="9">
        <v>0</v>
      </c>
      <c r="G212" s="10">
        <v>0</v>
      </c>
      <c r="H212" s="11">
        <v>20.3160748053291</v>
      </c>
      <c r="I212" s="9">
        <v>6.000264833699299</v>
      </c>
      <c r="J212" s="9">
        <v>1.3889724929</v>
      </c>
      <c r="K212" s="9">
        <v>0</v>
      </c>
      <c r="L212" s="10">
        <v>82.14825389313022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16.1881774062956</v>
      </c>
      <c r="S212" s="9">
        <v>1.7931255234663</v>
      </c>
      <c r="T212" s="9">
        <v>0</v>
      </c>
      <c r="U212" s="9">
        <v>0</v>
      </c>
      <c r="V212" s="10">
        <v>26.2109745967632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1.1513417441328</v>
      </c>
      <c r="AC212" s="9">
        <v>0.08637782749990001</v>
      </c>
      <c r="AD212" s="9">
        <v>0</v>
      </c>
      <c r="AE212" s="9">
        <v>0</v>
      </c>
      <c r="AF212" s="10">
        <v>4.560723015365899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0.7127181714321998</v>
      </c>
      <c r="AM212" s="9">
        <v>0</v>
      </c>
      <c r="AN212" s="9">
        <v>0</v>
      </c>
      <c r="AO212" s="9">
        <v>0</v>
      </c>
      <c r="AP212" s="10">
        <v>0.39299863163259996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351.75729974073954</v>
      </c>
      <c r="AW212" s="9">
        <v>153.37264880941464</v>
      </c>
      <c r="AX212" s="9">
        <v>0.2020033492332</v>
      </c>
      <c r="AY212" s="9">
        <v>0</v>
      </c>
      <c r="AZ212" s="10">
        <v>960.6934006662501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174.0149360343061</v>
      </c>
      <c r="BG212" s="9">
        <v>34.3449232232945</v>
      </c>
      <c r="BH212" s="9">
        <v>0</v>
      </c>
      <c r="BI212" s="9">
        <v>0</v>
      </c>
      <c r="BJ212" s="10">
        <v>233.10465965532225</v>
      </c>
      <c r="BK212" s="16">
        <f aca="true" t="shared" si="14" ref="BK212:BK241">SUM(C212:BJ212)</f>
        <v>2070.351346664174</v>
      </c>
    </row>
    <row r="213" spans="1:63" s="12" customFormat="1" ht="15">
      <c r="A213" s="5"/>
      <c r="B213" s="8" t="s">
        <v>227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0.3020904850666001</v>
      </c>
      <c r="I213" s="9">
        <v>0</v>
      </c>
      <c r="J213" s="9">
        <v>0</v>
      </c>
      <c r="K213" s="9">
        <v>0</v>
      </c>
      <c r="L213" s="10">
        <v>0.09616392106660002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0.0531270939333</v>
      </c>
      <c r="S213" s="9">
        <v>0</v>
      </c>
      <c r="T213" s="9">
        <v>0</v>
      </c>
      <c r="U213" s="9">
        <v>0</v>
      </c>
      <c r="V213" s="10">
        <v>0.020207879999999998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0.0011447103333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116.0592887759311</v>
      </c>
      <c r="AW213" s="9">
        <v>73.38059919336239</v>
      </c>
      <c r="AX213" s="9">
        <v>0</v>
      </c>
      <c r="AY213" s="9">
        <v>0</v>
      </c>
      <c r="AZ213" s="10">
        <v>21.3176870223993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4.182576957266</v>
      </c>
      <c r="BG213" s="9">
        <v>1.2737027865665</v>
      </c>
      <c r="BH213" s="9">
        <v>0</v>
      </c>
      <c r="BI213" s="9">
        <v>0</v>
      </c>
      <c r="BJ213" s="10">
        <v>0.46532475049980004</v>
      </c>
      <c r="BK213" s="16">
        <f t="shared" si="14"/>
        <v>217.15191357642487</v>
      </c>
    </row>
    <row r="214" spans="1:63" s="12" customFormat="1" ht="15">
      <c r="A214" s="5"/>
      <c r="B214" s="8" t="s">
        <v>170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1.1373026179662</v>
      </c>
      <c r="I214" s="9">
        <v>1.6009141866665</v>
      </c>
      <c r="J214" s="9">
        <v>0</v>
      </c>
      <c r="K214" s="9">
        <v>0</v>
      </c>
      <c r="L214" s="10">
        <v>2.2868609376325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1.0429716648658998</v>
      </c>
      <c r="S214" s="9">
        <v>2.4585250545331996</v>
      </c>
      <c r="T214" s="9">
        <v>0</v>
      </c>
      <c r="U214" s="9">
        <v>0</v>
      </c>
      <c r="V214" s="10">
        <v>0.7586114854325001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1.0344708334997</v>
      </c>
      <c r="AC214" s="9">
        <v>0</v>
      </c>
      <c r="AD214" s="9">
        <v>0</v>
      </c>
      <c r="AE214" s="9">
        <v>0</v>
      </c>
      <c r="AF214" s="10">
        <v>0.3006758597999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0.029683056333199998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131.02470790344805</v>
      </c>
      <c r="AW214" s="9">
        <v>17.16993105733782</v>
      </c>
      <c r="AX214" s="9">
        <v>0</v>
      </c>
      <c r="AY214" s="9">
        <v>0</v>
      </c>
      <c r="AZ214" s="10">
        <v>93.92476938504444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35.57359767433209</v>
      </c>
      <c r="BG214" s="9">
        <v>4.148478964999001</v>
      </c>
      <c r="BH214" s="9">
        <v>0</v>
      </c>
      <c r="BI214" s="9">
        <v>0</v>
      </c>
      <c r="BJ214" s="10">
        <v>18.9818131698767</v>
      </c>
      <c r="BK214" s="16">
        <f t="shared" si="14"/>
        <v>311.4733138517678</v>
      </c>
    </row>
    <row r="215" spans="1:63" s="12" customFormat="1" ht="15">
      <c r="A215" s="5"/>
      <c r="B215" s="8" t="s">
        <v>171</v>
      </c>
      <c r="C215" s="11">
        <v>0</v>
      </c>
      <c r="D215" s="9">
        <v>0</v>
      </c>
      <c r="E215" s="9">
        <v>0</v>
      </c>
      <c r="F215" s="9">
        <v>0</v>
      </c>
      <c r="G215" s="10">
        <v>0</v>
      </c>
      <c r="H215" s="11">
        <v>1.4868107315988999</v>
      </c>
      <c r="I215" s="9">
        <v>0.0010869406666</v>
      </c>
      <c r="J215" s="9">
        <v>0</v>
      </c>
      <c r="K215" s="9">
        <v>0</v>
      </c>
      <c r="L215" s="10">
        <v>1.2340368589325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3.461204142499001</v>
      </c>
      <c r="S215" s="9">
        <v>0</v>
      </c>
      <c r="T215" s="9">
        <v>0</v>
      </c>
      <c r="U215" s="9">
        <v>0</v>
      </c>
      <c r="V215" s="10">
        <v>1.1141435733324003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0.9631253500663001</v>
      </c>
      <c r="AC215" s="9">
        <v>0</v>
      </c>
      <c r="AD215" s="9">
        <v>0.0117771646666</v>
      </c>
      <c r="AE215" s="9">
        <v>0</v>
      </c>
      <c r="AF215" s="10">
        <v>0.2962332830333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0.1736408201998</v>
      </c>
      <c r="AM215" s="9">
        <v>0</v>
      </c>
      <c r="AN215" s="9">
        <v>0</v>
      </c>
      <c r="AO215" s="9">
        <v>0</v>
      </c>
      <c r="AP215" s="10">
        <v>0.001605977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158.37195442444155</v>
      </c>
      <c r="AW215" s="9">
        <v>20.971598852392503</v>
      </c>
      <c r="AX215" s="9">
        <v>0</v>
      </c>
      <c r="AY215" s="9">
        <v>0</v>
      </c>
      <c r="AZ215" s="10">
        <v>84.75610076002901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107.99922593661103</v>
      </c>
      <c r="BG215" s="9">
        <v>8.4264079368315</v>
      </c>
      <c r="BH215" s="9">
        <v>1.0706513333333</v>
      </c>
      <c r="BI215" s="9">
        <v>0</v>
      </c>
      <c r="BJ215" s="10">
        <v>52.819179452685205</v>
      </c>
      <c r="BK215" s="16">
        <f>SUM(C215:BJ215)</f>
        <v>443.1587835383195</v>
      </c>
    </row>
    <row r="216" spans="1:63" s="12" customFormat="1" ht="15">
      <c r="A216" s="5"/>
      <c r="B216" s="8" t="s">
        <v>172</v>
      </c>
      <c r="C216" s="11">
        <v>0</v>
      </c>
      <c r="D216" s="9">
        <v>0</v>
      </c>
      <c r="E216" s="9">
        <v>0</v>
      </c>
      <c r="F216" s="9">
        <v>0</v>
      </c>
      <c r="G216" s="10">
        <v>0</v>
      </c>
      <c r="H216" s="11">
        <v>0.8305662316663001</v>
      </c>
      <c r="I216" s="9">
        <v>0.30100249999990003</v>
      </c>
      <c r="J216" s="9">
        <v>0</v>
      </c>
      <c r="K216" s="9">
        <v>0</v>
      </c>
      <c r="L216" s="10">
        <v>0.821596835733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0.0697631256996</v>
      </c>
      <c r="S216" s="9">
        <v>0</v>
      </c>
      <c r="T216" s="9">
        <v>0</v>
      </c>
      <c r="U216" s="9">
        <v>0</v>
      </c>
      <c r="V216" s="10">
        <v>0.0349052382998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0.046221051166600004</v>
      </c>
      <c r="AC216" s="9">
        <v>0</v>
      </c>
      <c r="AD216" s="9">
        <v>0</v>
      </c>
      <c r="AE216" s="9">
        <v>0</v>
      </c>
      <c r="AF216" s="10">
        <v>0.0059910443665999995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0.00499623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201.0588879386326</v>
      </c>
      <c r="AW216" s="9">
        <v>111.12365685171056</v>
      </c>
      <c r="AX216" s="9">
        <v>0</v>
      </c>
      <c r="AY216" s="9">
        <v>0</v>
      </c>
      <c r="AZ216" s="10">
        <v>93.69978405129959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4.561039383932799</v>
      </c>
      <c r="BG216" s="9">
        <v>43.1053091723</v>
      </c>
      <c r="BH216" s="9">
        <v>0</v>
      </c>
      <c r="BI216" s="9">
        <v>0</v>
      </c>
      <c r="BJ216" s="10">
        <v>0.2838568482996</v>
      </c>
      <c r="BK216" s="16">
        <f t="shared" si="14"/>
        <v>455.947576503107</v>
      </c>
    </row>
    <row r="217" spans="1:63" s="12" customFormat="1" ht="15">
      <c r="A217" s="5"/>
      <c r="B217" s="8" t="s">
        <v>173</v>
      </c>
      <c r="C217" s="11">
        <v>0</v>
      </c>
      <c r="D217" s="9">
        <v>0</v>
      </c>
      <c r="E217" s="9">
        <v>0</v>
      </c>
      <c r="F217" s="9">
        <v>0</v>
      </c>
      <c r="G217" s="10">
        <v>0</v>
      </c>
      <c r="H217" s="11">
        <v>7.152673418499498</v>
      </c>
      <c r="I217" s="9">
        <v>6.9420047725</v>
      </c>
      <c r="J217" s="9">
        <v>0</v>
      </c>
      <c r="K217" s="9">
        <v>0</v>
      </c>
      <c r="L217" s="10">
        <v>4.833264059132801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4.6954552352658006</v>
      </c>
      <c r="S217" s="9">
        <v>2.5817567799999996</v>
      </c>
      <c r="T217" s="9">
        <v>0</v>
      </c>
      <c r="U217" s="9">
        <v>0</v>
      </c>
      <c r="V217" s="10">
        <v>1.5590915115660005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6.325136578466101</v>
      </c>
      <c r="AC217" s="9">
        <v>0</v>
      </c>
      <c r="AD217" s="9">
        <v>0</v>
      </c>
      <c r="AE217" s="9">
        <v>0</v>
      </c>
      <c r="AF217" s="10">
        <v>1.2013038402998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0.19663625863289996</v>
      </c>
      <c r="AM217" s="9">
        <v>0</v>
      </c>
      <c r="AN217" s="9">
        <v>0</v>
      </c>
      <c r="AO217" s="9">
        <v>0</v>
      </c>
      <c r="AP217" s="10">
        <v>0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356.73999688542153</v>
      </c>
      <c r="AW217" s="9">
        <v>93.26072519598296</v>
      </c>
      <c r="AX217" s="9">
        <v>0</v>
      </c>
      <c r="AY217" s="9">
        <v>0</v>
      </c>
      <c r="AZ217" s="10">
        <v>251.437996452789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178.92975684041315</v>
      </c>
      <c r="BG217" s="9">
        <v>24.95581421073</v>
      </c>
      <c r="BH217" s="9">
        <v>0</v>
      </c>
      <c r="BI217" s="9">
        <v>0</v>
      </c>
      <c r="BJ217" s="10">
        <v>59.9149201584561</v>
      </c>
      <c r="BK217" s="16">
        <f t="shared" si="14"/>
        <v>1000.7265321981556</v>
      </c>
    </row>
    <row r="218" spans="1:63" s="12" customFormat="1" ht="15">
      <c r="A218" s="5"/>
      <c r="B218" s="8" t="s">
        <v>197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3.6095070796657995</v>
      </c>
      <c r="I218" s="9">
        <v>0.4845286666666</v>
      </c>
      <c r="J218" s="9">
        <v>0</v>
      </c>
      <c r="K218" s="9">
        <v>0</v>
      </c>
      <c r="L218" s="10">
        <v>0.8548169751660001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3.1934471785319003</v>
      </c>
      <c r="S218" s="9">
        <v>0.09690573333329999</v>
      </c>
      <c r="T218" s="9">
        <v>0</v>
      </c>
      <c r="U218" s="9">
        <v>0</v>
      </c>
      <c r="V218" s="10">
        <v>0.6193372905661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0.1353959317</v>
      </c>
      <c r="AC218" s="9">
        <v>0</v>
      </c>
      <c r="AD218" s="9">
        <v>0</v>
      </c>
      <c r="AE218" s="9">
        <v>0</v>
      </c>
      <c r="AF218" s="10">
        <v>3.12673075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0.003848284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126.13928365032126</v>
      </c>
      <c r="AW218" s="9">
        <v>17.526630908923746</v>
      </c>
      <c r="AX218" s="9">
        <v>0</v>
      </c>
      <c r="AY218" s="9">
        <v>0</v>
      </c>
      <c r="AZ218" s="10">
        <v>119.25614680725631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79.96377058154025</v>
      </c>
      <c r="BG218" s="9">
        <v>10.9616071968326</v>
      </c>
      <c r="BH218" s="9">
        <v>0.962071</v>
      </c>
      <c r="BI218" s="9">
        <v>0</v>
      </c>
      <c r="BJ218" s="10">
        <v>25.094060346020406</v>
      </c>
      <c r="BK218" s="16">
        <f t="shared" si="14"/>
        <v>392.0280883805242</v>
      </c>
    </row>
    <row r="219" spans="1:63" s="12" customFormat="1" ht="15">
      <c r="A219" s="5"/>
      <c r="B219" s="8" t="s">
        <v>307</v>
      </c>
      <c r="C219" s="11">
        <v>0</v>
      </c>
      <c r="D219" s="9">
        <v>0</v>
      </c>
      <c r="E219" s="9">
        <v>0</v>
      </c>
      <c r="F219" s="9">
        <v>0</v>
      </c>
      <c r="G219" s="10">
        <v>0</v>
      </c>
      <c r="H219" s="11">
        <v>0.566244771966</v>
      </c>
      <c r="I219" s="9">
        <v>0.5367068666666</v>
      </c>
      <c r="J219" s="9">
        <v>0</v>
      </c>
      <c r="K219" s="9">
        <v>0</v>
      </c>
      <c r="L219" s="10">
        <v>2.6761651498998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0.4748916982992</v>
      </c>
      <c r="S219" s="9">
        <v>0</v>
      </c>
      <c r="T219" s="9">
        <v>0</v>
      </c>
      <c r="U219" s="9">
        <v>0</v>
      </c>
      <c r="V219" s="10">
        <v>0.16900323169930004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</v>
      </c>
      <c r="AC219" s="9">
        <v>0</v>
      </c>
      <c r="AD219" s="9">
        <v>0</v>
      </c>
      <c r="AE219" s="9">
        <v>0</v>
      </c>
      <c r="AF219" s="10">
        <v>0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0.00486305</v>
      </c>
      <c r="AM219" s="9">
        <v>0</v>
      </c>
      <c r="AN219" s="9">
        <v>0</v>
      </c>
      <c r="AO219" s="9">
        <v>0</v>
      </c>
      <c r="AP219" s="10">
        <v>0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46.02294883385993</v>
      </c>
      <c r="AW219" s="9">
        <v>1.0317730917958605</v>
      </c>
      <c r="AX219" s="9">
        <v>0</v>
      </c>
      <c r="AY219" s="9">
        <v>0</v>
      </c>
      <c r="AZ219" s="10">
        <v>10.226638151397099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19.6113008167887</v>
      </c>
      <c r="BG219" s="9">
        <v>0.3813450716665</v>
      </c>
      <c r="BH219" s="9">
        <v>2.431525</v>
      </c>
      <c r="BI219" s="9">
        <v>0</v>
      </c>
      <c r="BJ219" s="10">
        <v>5.4615318099639</v>
      </c>
      <c r="BK219" s="16">
        <f t="shared" si="14"/>
        <v>89.59493754400289</v>
      </c>
    </row>
    <row r="220" spans="1:63" s="12" customFormat="1" ht="15">
      <c r="A220" s="5"/>
      <c r="B220" s="8" t="s">
        <v>174</v>
      </c>
      <c r="C220" s="11">
        <v>0</v>
      </c>
      <c r="D220" s="9">
        <v>14.8772566666666</v>
      </c>
      <c r="E220" s="9">
        <v>0</v>
      </c>
      <c r="F220" s="9">
        <v>0</v>
      </c>
      <c r="G220" s="10">
        <v>0</v>
      </c>
      <c r="H220" s="11">
        <v>49.43194013786609</v>
      </c>
      <c r="I220" s="9">
        <v>4.6119495666665005</v>
      </c>
      <c r="J220" s="9">
        <v>0</v>
      </c>
      <c r="K220" s="9">
        <v>0</v>
      </c>
      <c r="L220" s="10">
        <v>2.5816512896991997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2.2227401438993</v>
      </c>
      <c r="S220" s="9">
        <v>0.0743862833333</v>
      </c>
      <c r="T220" s="9">
        <v>0.7438628333332999</v>
      </c>
      <c r="U220" s="9">
        <v>0</v>
      </c>
      <c r="V220" s="10">
        <v>0.6875254830992001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4.9796999811328995</v>
      </c>
      <c r="AC220" s="9">
        <v>0.5085183826666</v>
      </c>
      <c r="AD220" s="9">
        <v>0</v>
      </c>
      <c r="AE220" s="9">
        <v>0</v>
      </c>
      <c r="AF220" s="10">
        <v>1.741883499233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1.0770500967991001</v>
      </c>
      <c r="AM220" s="9">
        <v>3.4544482933333</v>
      </c>
      <c r="AN220" s="9">
        <v>0</v>
      </c>
      <c r="AO220" s="9">
        <v>0</v>
      </c>
      <c r="AP220" s="10">
        <v>0.18532692913300003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70.4079698014855</v>
      </c>
      <c r="AW220" s="9">
        <v>12.910721794392336</v>
      </c>
      <c r="AX220" s="9">
        <v>0.0507667533333</v>
      </c>
      <c r="AY220" s="9">
        <v>0</v>
      </c>
      <c r="AZ220" s="10">
        <v>90.9766218245421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33.58762759893409</v>
      </c>
      <c r="BG220" s="9">
        <v>16.4212607805322</v>
      </c>
      <c r="BH220" s="9">
        <v>0</v>
      </c>
      <c r="BI220" s="9">
        <v>0</v>
      </c>
      <c r="BJ220" s="10">
        <v>43.2114129569758</v>
      </c>
      <c r="BK220" s="16">
        <f t="shared" si="14"/>
        <v>354.74462109705667</v>
      </c>
    </row>
    <row r="221" spans="1:63" s="12" customFormat="1" ht="15">
      <c r="A221" s="5"/>
      <c r="B221" s="8" t="s">
        <v>175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0.3701560424329</v>
      </c>
      <c r="I221" s="9">
        <v>0.4237354697999</v>
      </c>
      <c r="J221" s="9">
        <v>0</v>
      </c>
      <c r="K221" s="9">
        <v>0</v>
      </c>
      <c r="L221" s="10">
        <v>0.5066312366661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0.6004142858324001</v>
      </c>
      <c r="S221" s="9">
        <v>0</v>
      </c>
      <c r="T221" s="9">
        <v>0</v>
      </c>
      <c r="U221" s="9">
        <v>0</v>
      </c>
      <c r="V221" s="10">
        <v>0.5075977639993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0.6952682423328</v>
      </c>
      <c r="AC221" s="9">
        <v>0.28174866666660003</v>
      </c>
      <c r="AD221" s="9">
        <v>0</v>
      </c>
      <c r="AE221" s="9">
        <v>0</v>
      </c>
      <c r="AF221" s="10">
        <v>0.5795644669998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0.0670322173996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39.982140808075826</v>
      </c>
      <c r="AW221" s="9">
        <v>5.451145729435456</v>
      </c>
      <c r="AX221" s="9">
        <v>0</v>
      </c>
      <c r="AY221" s="9">
        <v>0</v>
      </c>
      <c r="AZ221" s="10">
        <v>35.36576531408851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16.868912198929902</v>
      </c>
      <c r="BG221" s="9">
        <v>3.6373850229661</v>
      </c>
      <c r="BH221" s="9">
        <v>0</v>
      </c>
      <c r="BI221" s="9">
        <v>0</v>
      </c>
      <c r="BJ221" s="10">
        <v>11.474438749885598</v>
      </c>
      <c r="BK221" s="16">
        <f t="shared" si="14"/>
        <v>116.8119362155108</v>
      </c>
    </row>
    <row r="222" spans="1:63" s="12" customFormat="1" ht="15">
      <c r="A222" s="5"/>
      <c r="B222" s="8" t="s">
        <v>176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0.6074376824327</v>
      </c>
      <c r="I222" s="9">
        <v>0.1310036333333</v>
      </c>
      <c r="J222" s="9">
        <v>0</v>
      </c>
      <c r="K222" s="9">
        <v>0</v>
      </c>
      <c r="L222" s="10">
        <v>0.8823976160995001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0.5198047346654999</v>
      </c>
      <c r="S222" s="9">
        <v>1.4564626052666</v>
      </c>
      <c r="T222" s="9">
        <v>0</v>
      </c>
      <c r="U222" s="9">
        <v>0</v>
      </c>
      <c r="V222" s="10">
        <v>0.9660543246658999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0.9014840150997</v>
      </c>
      <c r="AC222" s="9">
        <v>0</v>
      </c>
      <c r="AD222" s="9">
        <v>0</v>
      </c>
      <c r="AE222" s="9">
        <v>0</v>
      </c>
      <c r="AF222" s="10">
        <v>0.8439308889332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0.056048151833099996</v>
      </c>
      <c r="AM222" s="9">
        <v>0</v>
      </c>
      <c r="AN222" s="9">
        <v>0</v>
      </c>
      <c r="AO222" s="9">
        <v>0</v>
      </c>
      <c r="AP222" s="10">
        <v>0.0217753792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94.27526070520574</v>
      </c>
      <c r="AW222" s="9">
        <v>9.02640864249416</v>
      </c>
      <c r="AX222" s="9">
        <v>0</v>
      </c>
      <c r="AY222" s="9">
        <v>0</v>
      </c>
      <c r="AZ222" s="10">
        <v>59.92361720061838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22.5682025305725</v>
      </c>
      <c r="BG222" s="9">
        <v>2.0605382642995003</v>
      </c>
      <c r="BH222" s="9">
        <v>0</v>
      </c>
      <c r="BI222" s="9">
        <v>0</v>
      </c>
      <c r="BJ222" s="10">
        <v>16.0441712060522</v>
      </c>
      <c r="BK222" s="16">
        <f t="shared" si="14"/>
        <v>210.28459758077202</v>
      </c>
    </row>
    <row r="223" spans="1:63" s="12" customFormat="1" ht="15">
      <c r="A223" s="5"/>
      <c r="B223" s="8" t="s">
        <v>228</v>
      </c>
      <c r="C223" s="11">
        <v>0</v>
      </c>
      <c r="D223" s="9">
        <v>8.722997860633201</v>
      </c>
      <c r="E223" s="9">
        <v>0</v>
      </c>
      <c r="F223" s="9">
        <v>0</v>
      </c>
      <c r="G223" s="10">
        <v>0</v>
      </c>
      <c r="H223" s="11">
        <v>82.43466085573021</v>
      </c>
      <c r="I223" s="9">
        <v>37.301043113132806</v>
      </c>
      <c r="J223" s="9">
        <v>2.2008400272333</v>
      </c>
      <c r="K223" s="9">
        <v>0</v>
      </c>
      <c r="L223" s="10">
        <v>16.271294703397704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7.519004561162399</v>
      </c>
      <c r="S223" s="9">
        <v>2.9690466166664002</v>
      </c>
      <c r="T223" s="9">
        <v>0</v>
      </c>
      <c r="U223" s="9">
        <v>0</v>
      </c>
      <c r="V223" s="10">
        <v>8.326201238730901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3.4046330364653996</v>
      </c>
      <c r="AC223" s="9">
        <v>0.0202846315332</v>
      </c>
      <c r="AD223" s="9">
        <v>0</v>
      </c>
      <c r="AE223" s="9">
        <v>0</v>
      </c>
      <c r="AF223" s="10">
        <v>2.6063069953988998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7.4206556083979</v>
      </c>
      <c r="AM223" s="9">
        <v>12.775952296266498</v>
      </c>
      <c r="AN223" s="9">
        <v>0</v>
      </c>
      <c r="AO223" s="9">
        <v>0</v>
      </c>
      <c r="AP223" s="10">
        <v>1.9466555959324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499.59712799522265</v>
      </c>
      <c r="AW223" s="9">
        <v>145.5868214897794</v>
      </c>
      <c r="AX223" s="9">
        <v>0.014608210833299998</v>
      </c>
      <c r="AY223" s="9">
        <v>0</v>
      </c>
      <c r="AZ223" s="10">
        <v>486.6791152613674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246.22707924295466</v>
      </c>
      <c r="BG223" s="9">
        <v>61.34492624605989</v>
      </c>
      <c r="BH223" s="9">
        <v>0.5084256259332</v>
      </c>
      <c r="BI223" s="9">
        <v>0</v>
      </c>
      <c r="BJ223" s="10">
        <v>151.2652919785528</v>
      </c>
      <c r="BK223" s="16">
        <f t="shared" si="14"/>
        <v>1785.1429731913845</v>
      </c>
    </row>
    <row r="224" spans="1:63" s="12" customFormat="1" ht="15">
      <c r="A224" s="5"/>
      <c r="B224" s="8" t="s">
        <v>177</v>
      </c>
      <c r="C224" s="11">
        <v>0</v>
      </c>
      <c r="D224" s="9">
        <v>7.833429750700001</v>
      </c>
      <c r="E224" s="9">
        <v>0</v>
      </c>
      <c r="F224" s="9">
        <v>0</v>
      </c>
      <c r="G224" s="10">
        <v>0</v>
      </c>
      <c r="H224" s="11">
        <v>6.9155553887971</v>
      </c>
      <c r="I224" s="9">
        <v>0.9983490504331002</v>
      </c>
      <c r="J224" s="9">
        <v>0</v>
      </c>
      <c r="K224" s="9">
        <v>0</v>
      </c>
      <c r="L224" s="10">
        <v>9.6558710220312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3.232988399396601</v>
      </c>
      <c r="S224" s="9">
        <v>0.011628935</v>
      </c>
      <c r="T224" s="9">
        <v>0</v>
      </c>
      <c r="U224" s="9">
        <v>0</v>
      </c>
      <c r="V224" s="10">
        <v>1.7862714993646003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0.6997449900658</v>
      </c>
      <c r="AC224" s="9">
        <v>0</v>
      </c>
      <c r="AD224" s="9">
        <v>0</v>
      </c>
      <c r="AE224" s="9">
        <v>0</v>
      </c>
      <c r="AF224" s="10">
        <v>0.28423864926629994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0.6910881422656999</v>
      </c>
      <c r="AM224" s="9">
        <v>0</v>
      </c>
      <c r="AN224" s="9">
        <v>0</v>
      </c>
      <c r="AO224" s="9">
        <v>0</v>
      </c>
      <c r="AP224" s="10">
        <v>0.15522892433279997</v>
      </c>
      <c r="AQ224" s="11">
        <v>0</v>
      </c>
      <c r="AR224" s="9">
        <v>0.0695110750333</v>
      </c>
      <c r="AS224" s="9">
        <v>0</v>
      </c>
      <c r="AT224" s="9">
        <v>0</v>
      </c>
      <c r="AU224" s="10">
        <v>0</v>
      </c>
      <c r="AV224" s="11">
        <v>351.6263447686142</v>
      </c>
      <c r="AW224" s="9">
        <v>19.41749289041377</v>
      </c>
      <c r="AX224" s="9">
        <v>0</v>
      </c>
      <c r="AY224" s="9">
        <v>0</v>
      </c>
      <c r="AZ224" s="10">
        <v>332.7975089141243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251.6133681448858</v>
      </c>
      <c r="BG224" s="9">
        <v>7.420959837697498</v>
      </c>
      <c r="BH224" s="9">
        <v>0</v>
      </c>
      <c r="BI224" s="9">
        <v>0</v>
      </c>
      <c r="BJ224" s="10">
        <v>67.58380782837182</v>
      </c>
      <c r="BK224" s="16">
        <f t="shared" si="14"/>
        <v>1062.7933882107939</v>
      </c>
    </row>
    <row r="225" spans="1:63" s="12" customFormat="1" ht="15">
      <c r="A225" s="5"/>
      <c r="B225" s="8" t="s">
        <v>178</v>
      </c>
      <c r="C225" s="11">
        <v>0</v>
      </c>
      <c r="D225" s="9">
        <v>32.6513219517665</v>
      </c>
      <c r="E225" s="9">
        <v>0</v>
      </c>
      <c r="F225" s="9">
        <v>0</v>
      </c>
      <c r="G225" s="10">
        <v>0</v>
      </c>
      <c r="H225" s="11">
        <v>494.591699641427</v>
      </c>
      <c r="I225" s="9">
        <v>150.86557338603217</v>
      </c>
      <c r="J225" s="9">
        <v>6.2578532291665</v>
      </c>
      <c r="K225" s="9">
        <v>236.41635464949988</v>
      </c>
      <c r="L225" s="10">
        <v>220.44645303816208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57.6617715366587</v>
      </c>
      <c r="S225" s="9">
        <v>94.19520855963272</v>
      </c>
      <c r="T225" s="9">
        <v>0</v>
      </c>
      <c r="U225" s="9">
        <v>0</v>
      </c>
      <c r="V225" s="10">
        <v>98.7111901206956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6.330257042432101</v>
      </c>
      <c r="AC225" s="9">
        <v>2.6075292541999</v>
      </c>
      <c r="AD225" s="9">
        <v>0</v>
      </c>
      <c r="AE225" s="9">
        <v>0</v>
      </c>
      <c r="AF225" s="10">
        <v>10.7205377832656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4.4517633837319</v>
      </c>
      <c r="AM225" s="9">
        <v>178.85862040413318</v>
      </c>
      <c r="AN225" s="9">
        <v>0</v>
      </c>
      <c r="AO225" s="9">
        <v>0</v>
      </c>
      <c r="AP225" s="10">
        <v>2.0723965902993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2650.603057031519</v>
      </c>
      <c r="AW225" s="9">
        <v>693.5676822922959</v>
      </c>
      <c r="AX225" s="9">
        <v>1.3612509970333</v>
      </c>
      <c r="AY225" s="9">
        <v>18.3423529528</v>
      </c>
      <c r="AZ225" s="10">
        <v>4042.9657725299785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1169.4474888780342</v>
      </c>
      <c r="BG225" s="9">
        <v>151.79441019858095</v>
      </c>
      <c r="BH225" s="9">
        <v>2.4426590594998</v>
      </c>
      <c r="BI225" s="9">
        <v>0</v>
      </c>
      <c r="BJ225" s="10">
        <v>922.8434228705382</v>
      </c>
      <c r="BK225" s="16">
        <f t="shared" si="14"/>
        <v>11250.206627381383</v>
      </c>
    </row>
    <row r="226" spans="1:63" s="12" customFormat="1" ht="15">
      <c r="A226" s="5"/>
      <c r="B226" s="8" t="s">
        <v>217</v>
      </c>
      <c r="C226" s="11">
        <v>0</v>
      </c>
      <c r="D226" s="9">
        <v>0.5048418333333</v>
      </c>
      <c r="E226" s="9">
        <v>0</v>
      </c>
      <c r="F226" s="9">
        <v>0</v>
      </c>
      <c r="G226" s="10">
        <v>0</v>
      </c>
      <c r="H226" s="11">
        <v>2.827274121865899</v>
      </c>
      <c r="I226" s="9">
        <v>5.3784874354998</v>
      </c>
      <c r="J226" s="9">
        <v>0</v>
      </c>
      <c r="K226" s="9">
        <v>0</v>
      </c>
      <c r="L226" s="10">
        <v>2.0243560871329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5.1406524808652</v>
      </c>
      <c r="S226" s="9">
        <v>25.478565352399702</v>
      </c>
      <c r="T226" s="9">
        <v>0</v>
      </c>
      <c r="U226" s="9">
        <v>0</v>
      </c>
      <c r="V226" s="10">
        <v>2.0918035123993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0.0040208120663999996</v>
      </c>
      <c r="AC226" s="9">
        <v>0</v>
      </c>
      <c r="AD226" s="9">
        <v>0</v>
      </c>
      <c r="AE226" s="9">
        <v>0</v>
      </c>
      <c r="AF226" s="10">
        <v>0.0126953299333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0.0128927144999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343.9622269314781</v>
      </c>
      <c r="AW226" s="9">
        <v>93.31709410028748</v>
      </c>
      <c r="AX226" s="9">
        <v>0.8171589052666</v>
      </c>
      <c r="AY226" s="9">
        <v>0</v>
      </c>
      <c r="AZ226" s="10">
        <v>76.02201535364951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113.7161542487081</v>
      </c>
      <c r="BG226" s="9">
        <v>35.44137310639721</v>
      </c>
      <c r="BH226" s="9">
        <v>1.8347476340333</v>
      </c>
      <c r="BI226" s="9">
        <v>0</v>
      </c>
      <c r="BJ226" s="10">
        <v>36.2811740589139</v>
      </c>
      <c r="BK226" s="16">
        <f t="shared" si="14"/>
        <v>744.8675340187299</v>
      </c>
    </row>
    <row r="227" spans="1:63" s="12" customFormat="1" ht="15">
      <c r="A227" s="5"/>
      <c r="B227" s="8" t="s">
        <v>179</v>
      </c>
      <c r="C227" s="11">
        <v>0</v>
      </c>
      <c r="D227" s="9">
        <v>35.76507178680001</v>
      </c>
      <c r="E227" s="9">
        <v>0</v>
      </c>
      <c r="F227" s="9">
        <v>0</v>
      </c>
      <c r="G227" s="10">
        <v>0</v>
      </c>
      <c r="H227" s="11">
        <v>52.13311838689359</v>
      </c>
      <c r="I227" s="9">
        <v>13.7475665385658</v>
      </c>
      <c r="J227" s="9">
        <v>0</v>
      </c>
      <c r="K227" s="9">
        <v>0</v>
      </c>
      <c r="L227" s="10">
        <v>203.24140221549538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38.990666250427125</v>
      </c>
      <c r="S227" s="9">
        <v>6.856208475166098</v>
      </c>
      <c r="T227" s="9">
        <v>0</v>
      </c>
      <c r="U227" s="9">
        <v>0</v>
      </c>
      <c r="V227" s="10">
        <v>66.8957393153952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4.081149260998699</v>
      </c>
      <c r="AC227" s="9">
        <v>0.0597476855666</v>
      </c>
      <c r="AD227" s="9">
        <v>0</v>
      </c>
      <c r="AE227" s="9">
        <v>0</v>
      </c>
      <c r="AF227" s="10">
        <v>5.3202208591325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4.2762308464987004</v>
      </c>
      <c r="AM227" s="9">
        <v>0.20943739236650002</v>
      </c>
      <c r="AN227" s="9">
        <v>0</v>
      </c>
      <c r="AO227" s="9">
        <v>0</v>
      </c>
      <c r="AP227" s="10">
        <v>2.4991178803992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848.5071772609008</v>
      </c>
      <c r="AW227" s="9">
        <v>199.31432182891564</v>
      </c>
      <c r="AX227" s="9">
        <v>0</v>
      </c>
      <c r="AY227" s="9">
        <v>0</v>
      </c>
      <c r="AZ227" s="10">
        <v>2277.891663941658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710.4107033682245</v>
      </c>
      <c r="BG227" s="9">
        <v>55.8882609803216</v>
      </c>
      <c r="BH227" s="9">
        <v>2.3017491428332</v>
      </c>
      <c r="BI227" s="9">
        <v>0</v>
      </c>
      <c r="BJ227" s="10">
        <v>855.5919804916207</v>
      </c>
      <c r="BK227" s="16">
        <f t="shared" si="14"/>
        <v>5383.98153390818</v>
      </c>
    </row>
    <row r="228" spans="1:63" s="12" customFormat="1" ht="15">
      <c r="A228" s="5"/>
      <c r="B228" s="8" t="s">
        <v>180</v>
      </c>
      <c r="C228" s="11">
        <v>0</v>
      </c>
      <c r="D228" s="9">
        <v>13.3643801825665</v>
      </c>
      <c r="E228" s="9">
        <v>0</v>
      </c>
      <c r="F228" s="9">
        <v>0</v>
      </c>
      <c r="G228" s="10">
        <v>0</v>
      </c>
      <c r="H228" s="11">
        <v>32.9027235629606</v>
      </c>
      <c r="I228" s="9">
        <v>13.920849514932</v>
      </c>
      <c r="J228" s="9">
        <v>0.9568404744000001</v>
      </c>
      <c r="K228" s="9">
        <v>0</v>
      </c>
      <c r="L228" s="10">
        <v>84.37862294349561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19.463121470858994</v>
      </c>
      <c r="S228" s="9">
        <v>2.9292009182661</v>
      </c>
      <c r="T228" s="9">
        <v>0</v>
      </c>
      <c r="U228" s="9">
        <v>0</v>
      </c>
      <c r="V228" s="10">
        <v>26.1308928013632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7.9316048356979</v>
      </c>
      <c r="AC228" s="9">
        <v>0.17324572593319998</v>
      </c>
      <c r="AD228" s="9">
        <v>0</v>
      </c>
      <c r="AE228" s="9">
        <v>0</v>
      </c>
      <c r="AF228" s="10">
        <v>3.2316212422991004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16.955795026730303</v>
      </c>
      <c r="AM228" s="9">
        <v>0.2270277888331</v>
      </c>
      <c r="AN228" s="9">
        <v>0</v>
      </c>
      <c r="AO228" s="9">
        <v>0</v>
      </c>
      <c r="AP228" s="10">
        <v>3.4807641177654</v>
      </c>
      <c r="AQ228" s="11">
        <v>0</v>
      </c>
      <c r="AR228" s="9">
        <v>10.6998842707999</v>
      </c>
      <c r="AS228" s="9">
        <v>0</v>
      </c>
      <c r="AT228" s="9">
        <v>0</v>
      </c>
      <c r="AU228" s="10">
        <v>0</v>
      </c>
      <c r="AV228" s="11">
        <v>823.3326504565545</v>
      </c>
      <c r="AW228" s="9">
        <v>221.09565356359627</v>
      </c>
      <c r="AX228" s="9">
        <v>3.3724255578994002</v>
      </c>
      <c r="AY228" s="9">
        <v>0</v>
      </c>
      <c r="AZ228" s="10">
        <v>1023.8427078147548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634.1962383750794</v>
      </c>
      <c r="BG228" s="9">
        <v>61.98776102408611</v>
      </c>
      <c r="BH228" s="9">
        <v>3.2290073552328997</v>
      </c>
      <c r="BI228" s="9">
        <v>0</v>
      </c>
      <c r="BJ228" s="10">
        <v>298.70023250572035</v>
      </c>
      <c r="BK228" s="16">
        <f t="shared" si="14"/>
        <v>3306.5032515298253</v>
      </c>
    </row>
    <row r="229" spans="1:63" s="12" customFormat="1" ht="15">
      <c r="A229" s="5"/>
      <c r="B229" s="8" t="s">
        <v>181</v>
      </c>
      <c r="C229" s="11">
        <v>0</v>
      </c>
      <c r="D229" s="9">
        <v>10.44078</v>
      </c>
      <c r="E229" s="9">
        <v>0</v>
      </c>
      <c r="F229" s="9">
        <v>0</v>
      </c>
      <c r="G229" s="10">
        <v>0</v>
      </c>
      <c r="H229" s="11">
        <v>0.6495214196660001</v>
      </c>
      <c r="I229" s="9">
        <v>5.2204681589</v>
      </c>
      <c r="J229" s="9">
        <v>0</v>
      </c>
      <c r="K229" s="9">
        <v>0</v>
      </c>
      <c r="L229" s="10">
        <v>0.40072962723300004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0.3703522155325</v>
      </c>
      <c r="S229" s="9">
        <v>0.10724088283319999</v>
      </c>
      <c r="T229" s="9">
        <v>0</v>
      </c>
      <c r="U229" s="9">
        <v>0</v>
      </c>
      <c r="V229" s="10">
        <v>0.11846865366589998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0.0072607266665999995</v>
      </c>
      <c r="AC229" s="9">
        <v>0</v>
      </c>
      <c r="AD229" s="9">
        <v>0</v>
      </c>
      <c r="AE229" s="9">
        <v>0</v>
      </c>
      <c r="AF229" s="10">
        <v>0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0.0022465254666</v>
      </c>
      <c r="AM229" s="9">
        <v>0</v>
      </c>
      <c r="AN229" s="9">
        <v>0</v>
      </c>
      <c r="AO229" s="9">
        <v>0</v>
      </c>
      <c r="AP229" s="10">
        <v>0</v>
      </c>
      <c r="AQ229" s="11">
        <v>0</v>
      </c>
      <c r="AR229" s="9">
        <v>5.1862333333333</v>
      </c>
      <c r="AS229" s="9">
        <v>0</v>
      </c>
      <c r="AT229" s="9">
        <v>0</v>
      </c>
      <c r="AU229" s="10">
        <v>0</v>
      </c>
      <c r="AV229" s="11">
        <v>1.7671392438930003</v>
      </c>
      <c r="AW229" s="9">
        <v>0.48338795229036247</v>
      </c>
      <c r="AX229" s="9">
        <v>0</v>
      </c>
      <c r="AY229" s="9">
        <v>0</v>
      </c>
      <c r="AZ229" s="10">
        <v>0.8048791658974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0.4937422143941</v>
      </c>
      <c r="BG229" s="9">
        <v>0.06130483363320001</v>
      </c>
      <c r="BH229" s="9">
        <v>0</v>
      </c>
      <c r="BI229" s="9">
        <v>0</v>
      </c>
      <c r="BJ229" s="10">
        <v>0.3862602520647</v>
      </c>
      <c r="BK229" s="16">
        <f t="shared" si="14"/>
        <v>26.50001520546986</v>
      </c>
    </row>
    <row r="230" spans="1:63" s="12" customFormat="1" ht="15">
      <c r="A230" s="5"/>
      <c r="B230" s="8" t="s">
        <v>198</v>
      </c>
      <c r="C230" s="11">
        <v>0</v>
      </c>
      <c r="D230" s="9">
        <v>2.2390166570333</v>
      </c>
      <c r="E230" s="9">
        <v>0</v>
      </c>
      <c r="F230" s="9">
        <v>0</v>
      </c>
      <c r="G230" s="10">
        <v>0</v>
      </c>
      <c r="H230" s="11">
        <v>14.231846492063799</v>
      </c>
      <c r="I230" s="9">
        <v>16.005157107933098</v>
      </c>
      <c r="J230" s="9">
        <v>5.1758737331</v>
      </c>
      <c r="K230" s="9">
        <v>0</v>
      </c>
      <c r="L230" s="10">
        <v>23.6305040998646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9.345380457696601</v>
      </c>
      <c r="S230" s="9">
        <v>1.102784233833</v>
      </c>
      <c r="T230" s="9">
        <v>2.3468686007332997</v>
      </c>
      <c r="U230" s="9">
        <v>0</v>
      </c>
      <c r="V230" s="10">
        <v>10.588785656364502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5.918297867331801</v>
      </c>
      <c r="AC230" s="9">
        <v>0.1806422627333</v>
      </c>
      <c r="AD230" s="9">
        <v>0</v>
      </c>
      <c r="AE230" s="9">
        <v>0</v>
      </c>
      <c r="AF230" s="10">
        <v>6.7637505145661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11.718539076531002</v>
      </c>
      <c r="AM230" s="9">
        <v>0.43794182333320003</v>
      </c>
      <c r="AN230" s="9">
        <v>0</v>
      </c>
      <c r="AO230" s="9">
        <v>0</v>
      </c>
      <c r="AP230" s="10">
        <v>2.5097420551659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540.7928026987333</v>
      </c>
      <c r="AW230" s="9">
        <v>197.47471726006762</v>
      </c>
      <c r="AX230" s="9">
        <v>0.2355555665333</v>
      </c>
      <c r="AY230" s="9">
        <v>0</v>
      </c>
      <c r="AZ230" s="10">
        <v>653.4166394528544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413.41477236205037</v>
      </c>
      <c r="BG230" s="9">
        <v>47.2350115038932</v>
      </c>
      <c r="BH230" s="9">
        <v>0</v>
      </c>
      <c r="BI230" s="9">
        <v>0</v>
      </c>
      <c r="BJ230" s="10">
        <v>204.37854135543503</v>
      </c>
      <c r="BK230" s="16">
        <f t="shared" si="14"/>
        <v>2169.143170837851</v>
      </c>
    </row>
    <row r="231" spans="1:63" s="12" customFormat="1" ht="15">
      <c r="A231" s="5"/>
      <c r="B231" s="8" t="s">
        <v>182</v>
      </c>
      <c r="C231" s="11">
        <v>0</v>
      </c>
      <c r="D231" s="9">
        <v>1.7785126505333</v>
      </c>
      <c r="E231" s="9">
        <v>0</v>
      </c>
      <c r="F231" s="9">
        <v>0</v>
      </c>
      <c r="G231" s="10">
        <v>0</v>
      </c>
      <c r="H231" s="11">
        <v>0.9936929810985001</v>
      </c>
      <c r="I231" s="9">
        <v>1.2682244813665</v>
      </c>
      <c r="J231" s="9">
        <v>0</v>
      </c>
      <c r="K231" s="9">
        <v>0</v>
      </c>
      <c r="L231" s="10">
        <v>2.4647175165987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0.39070152219880006</v>
      </c>
      <c r="S231" s="9">
        <v>0.0278443959</v>
      </c>
      <c r="T231" s="9">
        <v>0</v>
      </c>
      <c r="U231" s="9">
        <v>0</v>
      </c>
      <c r="V231" s="10">
        <v>0.5345792604322999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0.0891361798997</v>
      </c>
      <c r="AC231" s="9">
        <v>0</v>
      </c>
      <c r="AD231" s="9">
        <v>0</v>
      </c>
      <c r="AE231" s="9">
        <v>0</v>
      </c>
      <c r="AF231" s="10">
        <v>0.0789152675665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0.09485255153239999</v>
      </c>
      <c r="AM231" s="9">
        <v>0.0006200861333</v>
      </c>
      <c r="AN231" s="9">
        <v>0</v>
      </c>
      <c r="AO231" s="9">
        <v>0</v>
      </c>
      <c r="AP231" s="10">
        <v>0.055892131999499994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18.89276561228511</v>
      </c>
      <c r="AW231" s="9">
        <v>5.075761423903713</v>
      </c>
      <c r="AX231" s="9">
        <v>0</v>
      </c>
      <c r="AY231" s="9">
        <v>0</v>
      </c>
      <c r="AZ231" s="10">
        <v>37.261749418231695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6.848298921219701</v>
      </c>
      <c r="BG231" s="9">
        <v>0.2387891399661</v>
      </c>
      <c r="BH231" s="9">
        <v>0</v>
      </c>
      <c r="BI231" s="9">
        <v>0</v>
      </c>
      <c r="BJ231" s="10">
        <v>7.435625945345199</v>
      </c>
      <c r="BK231" s="16">
        <f t="shared" si="14"/>
        <v>83.53067948621103</v>
      </c>
    </row>
    <row r="232" spans="1:63" s="12" customFormat="1" ht="15">
      <c r="A232" s="5"/>
      <c r="B232" s="8" t="s">
        <v>183</v>
      </c>
      <c r="C232" s="11">
        <v>0</v>
      </c>
      <c r="D232" s="9">
        <v>0.5529718889999999</v>
      </c>
      <c r="E232" s="9">
        <v>0</v>
      </c>
      <c r="F232" s="9">
        <v>0</v>
      </c>
      <c r="G232" s="10">
        <v>0</v>
      </c>
      <c r="H232" s="11">
        <v>0.1466211350995</v>
      </c>
      <c r="I232" s="9">
        <v>0</v>
      </c>
      <c r="J232" s="9">
        <v>0</v>
      </c>
      <c r="K232" s="9">
        <v>0</v>
      </c>
      <c r="L232" s="10">
        <v>4.6862491143988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0.0078857892999</v>
      </c>
      <c r="S232" s="9">
        <v>0</v>
      </c>
      <c r="T232" s="9">
        <v>0</v>
      </c>
      <c r="U232" s="9">
        <v>0</v>
      </c>
      <c r="V232" s="10">
        <v>0.1537050430333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0.012059425699900001</v>
      </c>
      <c r="AC232" s="9">
        <v>0</v>
      </c>
      <c r="AD232" s="9">
        <v>0</v>
      </c>
      <c r="AE232" s="9">
        <v>0</v>
      </c>
      <c r="AF232" s="10">
        <v>0.0400952973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</v>
      </c>
      <c r="AM232" s="9">
        <v>0</v>
      </c>
      <c r="AN232" s="9">
        <v>0</v>
      </c>
      <c r="AO232" s="9">
        <v>0</v>
      </c>
      <c r="AP232" s="10">
        <v>0.024777291566599996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3.3540123958169303</v>
      </c>
      <c r="AW232" s="9">
        <v>0</v>
      </c>
      <c r="AX232" s="9">
        <v>0</v>
      </c>
      <c r="AY232" s="9">
        <v>0</v>
      </c>
      <c r="AZ232" s="10">
        <v>76.53609913831869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0.11192110256630002</v>
      </c>
      <c r="BG232" s="9">
        <v>0</v>
      </c>
      <c r="BH232" s="9">
        <v>0</v>
      </c>
      <c r="BI232" s="9">
        <v>0</v>
      </c>
      <c r="BJ232" s="10">
        <v>1.4055544529325998</v>
      </c>
      <c r="BK232" s="16">
        <f t="shared" si="14"/>
        <v>87.03195207503252</v>
      </c>
    </row>
    <row r="233" spans="1:63" s="12" customFormat="1" ht="15">
      <c r="A233" s="5"/>
      <c r="B233" s="8" t="s">
        <v>184</v>
      </c>
      <c r="C233" s="11">
        <v>0</v>
      </c>
      <c r="D233" s="9">
        <v>1.5057459725000002</v>
      </c>
      <c r="E233" s="9">
        <v>0</v>
      </c>
      <c r="F233" s="9">
        <v>0</v>
      </c>
      <c r="G233" s="10">
        <v>0</v>
      </c>
      <c r="H233" s="11">
        <v>0.8340093894318</v>
      </c>
      <c r="I233" s="9">
        <v>26.811732111866498</v>
      </c>
      <c r="J233" s="9">
        <v>0</v>
      </c>
      <c r="K233" s="9">
        <v>0</v>
      </c>
      <c r="L233" s="10">
        <v>2.2793196461654994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0.6310396402318</v>
      </c>
      <c r="S233" s="9">
        <v>5.132127735433301</v>
      </c>
      <c r="T233" s="9">
        <v>0</v>
      </c>
      <c r="U233" s="9">
        <v>0</v>
      </c>
      <c r="V233" s="10">
        <v>0.5307860008655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0.006238993833199999</v>
      </c>
      <c r="AC233" s="9">
        <v>0</v>
      </c>
      <c r="AD233" s="9">
        <v>0</v>
      </c>
      <c r="AE233" s="9">
        <v>0</v>
      </c>
      <c r="AF233" s="10">
        <v>0.0040496390333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0.10230900879980001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6.1522533059364</v>
      </c>
      <c r="AW233" s="9">
        <v>0.10421170666547461</v>
      </c>
      <c r="AX233" s="9">
        <v>0</v>
      </c>
      <c r="AY233" s="9">
        <v>0</v>
      </c>
      <c r="AZ233" s="10">
        <v>10.7898437205187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5.946062374526299</v>
      </c>
      <c r="BG233" s="9">
        <v>1.2321885881996</v>
      </c>
      <c r="BH233" s="9">
        <v>0</v>
      </c>
      <c r="BI233" s="9">
        <v>0</v>
      </c>
      <c r="BJ233" s="10">
        <v>4.577772816418501</v>
      </c>
      <c r="BK233" s="16">
        <f t="shared" si="14"/>
        <v>66.63969065042566</v>
      </c>
    </row>
    <row r="234" spans="1:63" s="12" customFormat="1" ht="15">
      <c r="A234" s="5"/>
      <c r="B234" s="8" t="s">
        <v>185</v>
      </c>
      <c r="C234" s="11">
        <v>0</v>
      </c>
      <c r="D234" s="9">
        <v>2.2970180036666</v>
      </c>
      <c r="E234" s="9">
        <v>0</v>
      </c>
      <c r="F234" s="9">
        <v>0</v>
      </c>
      <c r="G234" s="10">
        <v>0</v>
      </c>
      <c r="H234" s="11">
        <v>25.903682280396996</v>
      </c>
      <c r="I234" s="9">
        <v>6.225555491566</v>
      </c>
      <c r="J234" s="9">
        <v>0</v>
      </c>
      <c r="K234" s="9">
        <v>0</v>
      </c>
      <c r="L234" s="10">
        <v>75.55885323736348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14.877511791595703</v>
      </c>
      <c r="S234" s="9">
        <v>0.0423108132997</v>
      </c>
      <c r="T234" s="9">
        <v>0</v>
      </c>
      <c r="U234" s="9">
        <v>0</v>
      </c>
      <c r="V234" s="10">
        <v>18.3982275686639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0.5203054232328</v>
      </c>
      <c r="AC234" s="9">
        <v>0.2639852539666</v>
      </c>
      <c r="AD234" s="9">
        <v>0</v>
      </c>
      <c r="AE234" s="9">
        <v>0</v>
      </c>
      <c r="AF234" s="10">
        <v>4.6611387388662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0.5345060440328</v>
      </c>
      <c r="AM234" s="9">
        <v>0</v>
      </c>
      <c r="AN234" s="9">
        <v>0</v>
      </c>
      <c r="AO234" s="9">
        <v>0</v>
      </c>
      <c r="AP234" s="10">
        <v>0.27172402889960007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264.1428486891501</v>
      </c>
      <c r="AW234" s="9">
        <v>73.51339336068901</v>
      </c>
      <c r="AX234" s="9">
        <v>0.002219121</v>
      </c>
      <c r="AY234" s="9">
        <v>0</v>
      </c>
      <c r="AZ234" s="10">
        <v>642.3413513490634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143.38710194753943</v>
      </c>
      <c r="BG234" s="9">
        <v>31.274996704896402</v>
      </c>
      <c r="BH234" s="9">
        <v>0</v>
      </c>
      <c r="BI234" s="9">
        <v>0</v>
      </c>
      <c r="BJ234" s="10">
        <v>152.68309306472202</v>
      </c>
      <c r="BK234" s="16">
        <f t="shared" si="14"/>
        <v>1456.8998229126107</v>
      </c>
    </row>
    <row r="235" spans="1:63" s="12" customFormat="1" ht="15">
      <c r="A235" s="5"/>
      <c r="B235" s="8" t="s">
        <v>186</v>
      </c>
      <c r="C235" s="11">
        <v>0</v>
      </c>
      <c r="D235" s="9">
        <v>1.8249426165999</v>
      </c>
      <c r="E235" s="9">
        <v>0</v>
      </c>
      <c r="F235" s="9">
        <v>0</v>
      </c>
      <c r="G235" s="10">
        <v>0</v>
      </c>
      <c r="H235" s="11">
        <v>16.5341679604955</v>
      </c>
      <c r="I235" s="9">
        <v>21.868456692866</v>
      </c>
      <c r="J235" s="9">
        <v>0</v>
      </c>
      <c r="K235" s="9">
        <v>0</v>
      </c>
      <c r="L235" s="10">
        <v>36.245332784396886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12.6149621539615</v>
      </c>
      <c r="S235" s="9">
        <v>0.4138677037331</v>
      </c>
      <c r="T235" s="9">
        <v>0</v>
      </c>
      <c r="U235" s="9">
        <v>0</v>
      </c>
      <c r="V235" s="10">
        <v>13.156697673463299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3.3899577807649997</v>
      </c>
      <c r="AC235" s="9">
        <v>0.0057370334</v>
      </c>
      <c r="AD235" s="9">
        <v>0</v>
      </c>
      <c r="AE235" s="9">
        <v>0</v>
      </c>
      <c r="AF235" s="10">
        <v>1.7843857176325002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5.2782663055972</v>
      </c>
      <c r="AM235" s="9">
        <v>0.030186925833200002</v>
      </c>
      <c r="AN235" s="9">
        <v>0</v>
      </c>
      <c r="AO235" s="9">
        <v>0</v>
      </c>
      <c r="AP235" s="10">
        <v>2.0871393945653995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392.3888786013859</v>
      </c>
      <c r="AW235" s="9">
        <v>56.007729062696654</v>
      </c>
      <c r="AX235" s="9">
        <v>8.1212490747666</v>
      </c>
      <c r="AY235" s="9">
        <v>0</v>
      </c>
      <c r="AZ235" s="10">
        <v>593.5481770018012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326.07845823832247</v>
      </c>
      <c r="BG235" s="9">
        <v>14.835733808456403</v>
      </c>
      <c r="BH235" s="9">
        <v>0</v>
      </c>
      <c r="BI235" s="9">
        <v>0</v>
      </c>
      <c r="BJ235" s="10">
        <v>226.30909323219856</v>
      </c>
      <c r="BK235" s="16">
        <f t="shared" si="14"/>
        <v>1732.5234197629375</v>
      </c>
    </row>
    <row r="236" spans="1:63" s="12" customFormat="1" ht="15">
      <c r="A236" s="5"/>
      <c r="B236" s="8" t="s">
        <v>187</v>
      </c>
      <c r="C236" s="11">
        <v>0</v>
      </c>
      <c r="D236" s="9">
        <v>0.5096885628666</v>
      </c>
      <c r="E236" s="9">
        <v>0</v>
      </c>
      <c r="F236" s="9">
        <v>0</v>
      </c>
      <c r="G236" s="10">
        <v>0</v>
      </c>
      <c r="H236" s="11">
        <v>0.5343414263657</v>
      </c>
      <c r="I236" s="9">
        <v>269.8729825847332</v>
      </c>
      <c r="J236" s="9">
        <v>0</v>
      </c>
      <c r="K236" s="9">
        <v>0</v>
      </c>
      <c r="L236" s="10">
        <v>5.6360404316991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1.0320409224987</v>
      </c>
      <c r="S236" s="9">
        <v>0.48936451726659996</v>
      </c>
      <c r="T236" s="9">
        <v>0</v>
      </c>
      <c r="U236" s="9">
        <v>0</v>
      </c>
      <c r="V236" s="10">
        <v>1.0830227765659002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0.018794537532900002</v>
      </c>
      <c r="AC236" s="9">
        <v>0</v>
      </c>
      <c r="AD236" s="9">
        <v>0</v>
      </c>
      <c r="AE236" s="9">
        <v>0</v>
      </c>
      <c r="AF236" s="10">
        <v>0.0162092431999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0.0353828416661</v>
      </c>
      <c r="AM236" s="9">
        <v>0</v>
      </c>
      <c r="AN236" s="9">
        <v>0</v>
      </c>
      <c r="AO236" s="9">
        <v>0</v>
      </c>
      <c r="AP236" s="10">
        <v>0.026945379466399997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348.37410020204504</v>
      </c>
      <c r="AW236" s="9">
        <v>274.039897614059</v>
      </c>
      <c r="AX236" s="9">
        <v>0</v>
      </c>
      <c r="AY236" s="9">
        <v>0</v>
      </c>
      <c r="AZ236" s="10">
        <v>27.625981046118117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8.336072474576401</v>
      </c>
      <c r="BG236" s="9">
        <v>8.3971043518997</v>
      </c>
      <c r="BH236" s="9">
        <v>0</v>
      </c>
      <c r="BI236" s="9">
        <v>0</v>
      </c>
      <c r="BJ236" s="10">
        <v>275.43134122445366</v>
      </c>
      <c r="BK236" s="16">
        <f t="shared" si="14"/>
        <v>1221.459310137013</v>
      </c>
    </row>
    <row r="237" spans="1:63" s="12" customFormat="1" ht="15">
      <c r="A237" s="5"/>
      <c r="B237" s="8" t="s">
        <v>193</v>
      </c>
      <c r="C237" s="11">
        <v>0</v>
      </c>
      <c r="D237" s="9">
        <v>0.4917638333333</v>
      </c>
      <c r="E237" s="9">
        <v>0</v>
      </c>
      <c r="F237" s="9">
        <v>0</v>
      </c>
      <c r="G237" s="10">
        <v>0</v>
      </c>
      <c r="H237" s="11">
        <v>3.4832274306324003</v>
      </c>
      <c r="I237" s="9">
        <v>0</v>
      </c>
      <c r="J237" s="9">
        <v>0</v>
      </c>
      <c r="K237" s="9">
        <v>0</v>
      </c>
      <c r="L237" s="10">
        <v>0.8135892370659998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2.1650041127989</v>
      </c>
      <c r="S237" s="9">
        <v>0</v>
      </c>
      <c r="T237" s="9">
        <v>0</v>
      </c>
      <c r="U237" s="9">
        <v>0</v>
      </c>
      <c r="V237" s="10">
        <v>0.5009137704993999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0.15041966566629997</v>
      </c>
      <c r="AC237" s="9">
        <v>0</v>
      </c>
      <c r="AD237" s="9">
        <v>0</v>
      </c>
      <c r="AE237" s="9">
        <v>0</v>
      </c>
      <c r="AF237" s="10">
        <v>0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0.1052527441659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112.91487730873031</v>
      </c>
      <c r="AW237" s="9">
        <v>0.0011724308666</v>
      </c>
      <c r="AX237" s="9">
        <v>0</v>
      </c>
      <c r="AY237" s="9">
        <v>0</v>
      </c>
      <c r="AZ237" s="10">
        <v>32.3068235720519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64.22545753743478</v>
      </c>
      <c r="BG237" s="9">
        <v>0.0007547354333</v>
      </c>
      <c r="BH237" s="9">
        <v>0</v>
      </c>
      <c r="BI237" s="9">
        <v>0</v>
      </c>
      <c r="BJ237" s="10">
        <v>5.674688844988199</v>
      </c>
      <c r="BK237" s="16">
        <f t="shared" si="14"/>
        <v>222.83394522366729</v>
      </c>
    </row>
    <row r="238" spans="1:63" s="12" customFormat="1" ht="15">
      <c r="A238" s="5"/>
      <c r="B238" s="8" t="s">
        <v>188</v>
      </c>
      <c r="C238" s="11">
        <v>0</v>
      </c>
      <c r="D238" s="9">
        <v>24.4132589091333</v>
      </c>
      <c r="E238" s="9">
        <v>0</v>
      </c>
      <c r="F238" s="9">
        <v>0</v>
      </c>
      <c r="G238" s="10">
        <v>0</v>
      </c>
      <c r="H238" s="11">
        <v>47.369511159329505</v>
      </c>
      <c r="I238" s="9">
        <v>5.8730689451663</v>
      </c>
      <c r="J238" s="9">
        <v>0.0510007526666</v>
      </c>
      <c r="K238" s="9">
        <v>0</v>
      </c>
      <c r="L238" s="10">
        <v>49.71104925849759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29.883085465929298</v>
      </c>
      <c r="S238" s="9">
        <v>0.5478622880331</v>
      </c>
      <c r="T238" s="9">
        <v>0</v>
      </c>
      <c r="U238" s="9">
        <v>0</v>
      </c>
      <c r="V238" s="10">
        <v>21.4400815722314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2.2961256611993996</v>
      </c>
      <c r="AC238" s="9">
        <v>0.17507065823309997</v>
      </c>
      <c r="AD238" s="9">
        <v>0</v>
      </c>
      <c r="AE238" s="9">
        <v>0</v>
      </c>
      <c r="AF238" s="10">
        <v>1.4808205980664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0.7370019025993</v>
      </c>
      <c r="AM238" s="9">
        <v>0</v>
      </c>
      <c r="AN238" s="9">
        <v>0</v>
      </c>
      <c r="AO238" s="9">
        <v>0</v>
      </c>
      <c r="AP238" s="10">
        <v>0.2459221044328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492.4815244618927</v>
      </c>
      <c r="AW238" s="9">
        <v>80.44266078935095</v>
      </c>
      <c r="AX238" s="9">
        <v>0.0523205413666</v>
      </c>
      <c r="AY238" s="9">
        <v>0</v>
      </c>
      <c r="AZ238" s="10">
        <v>395.4266826778728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303.8706168474365</v>
      </c>
      <c r="BG238" s="9">
        <v>36.5749767866947</v>
      </c>
      <c r="BH238" s="9">
        <v>0</v>
      </c>
      <c r="BI238" s="9">
        <v>0</v>
      </c>
      <c r="BJ238" s="10">
        <v>181.16747972443557</v>
      </c>
      <c r="BK238" s="16">
        <f t="shared" si="14"/>
        <v>1674.2401211045676</v>
      </c>
    </row>
    <row r="239" spans="1:63" s="12" customFormat="1" ht="15">
      <c r="A239" s="5"/>
      <c r="B239" s="8" t="s">
        <v>218</v>
      </c>
      <c r="C239" s="11">
        <v>0</v>
      </c>
      <c r="D239" s="9">
        <v>13.4628953474333</v>
      </c>
      <c r="E239" s="9">
        <v>0</v>
      </c>
      <c r="F239" s="9">
        <v>0</v>
      </c>
      <c r="G239" s="10">
        <v>0</v>
      </c>
      <c r="H239" s="11">
        <v>23.4616649724282</v>
      </c>
      <c r="I239" s="9">
        <v>5.0656976336993</v>
      </c>
      <c r="J239" s="9">
        <v>0</v>
      </c>
      <c r="K239" s="9">
        <v>0</v>
      </c>
      <c r="L239" s="10">
        <v>84.70311438722881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22.929821285460203</v>
      </c>
      <c r="S239" s="9">
        <v>8.2286144618998</v>
      </c>
      <c r="T239" s="9">
        <v>0</v>
      </c>
      <c r="U239" s="9">
        <v>0</v>
      </c>
      <c r="V239" s="10">
        <v>33.7568659958625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2.1108166619655</v>
      </c>
      <c r="AC239" s="9">
        <v>0</v>
      </c>
      <c r="AD239" s="9">
        <v>0</v>
      </c>
      <c r="AE239" s="9">
        <v>0</v>
      </c>
      <c r="AF239" s="10">
        <v>6.456038656966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3.0131331172313995</v>
      </c>
      <c r="AM239" s="9">
        <v>0.00022201149999999997</v>
      </c>
      <c r="AN239" s="9">
        <v>0</v>
      </c>
      <c r="AO239" s="9">
        <v>0</v>
      </c>
      <c r="AP239" s="10">
        <v>1.3677656068324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417.8808636915004</v>
      </c>
      <c r="AW239" s="9">
        <v>42.22303079258489</v>
      </c>
      <c r="AX239" s="9">
        <v>0.34181482259999996</v>
      </c>
      <c r="AY239" s="9">
        <v>0</v>
      </c>
      <c r="AZ239" s="10">
        <v>937.5428829026989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485.5713785226112</v>
      </c>
      <c r="BG239" s="9">
        <v>12.6213669655612</v>
      </c>
      <c r="BH239" s="9">
        <v>0</v>
      </c>
      <c r="BI239" s="9">
        <v>0</v>
      </c>
      <c r="BJ239" s="10">
        <v>508.37954239992166</v>
      </c>
      <c r="BK239" s="16">
        <f t="shared" si="14"/>
        <v>2609.1175302359857</v>
      </c>
    </row>
    <row r="240" spans="1:63" s="12" customFormat="1" ht="15">
      <c r="A240" s="5"/>
      <c r="B240" s="8" t="s">
        <v>189</v>
      </c>
      <c r="C240" s="11">
        <v>0</v>
      </c>
      <c r="D240" s="9">
        <v>0.0504164271</v>
      </c>
      <c r="E240" s="9">
        <v>0</v>
      </c>
      <c r="F240" s="9">
        <v>0</v>
      </c>
      <c r="G240" s="10">
        <v>0</v>
      </c>
      <c r="H240" s="11">
        <v>0.38667634403280005</v>
      </c>
      <c r="I240" s="9">
        <v>0.0001117007999</v>
      </c>
      <c r="J240" s="9">
        <v>0</v>
      </c>
      <c r="K240" s="9">
        <v>0</v>
      </c>
      <c r="L240" s="10">
        <v>0.7583674027993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0.17943556556559997</v>
      </c>
      <c r="S240" s="9">
        <v>0.3840918459666</v>
      </c>
      <c r="T240" s="9">
        <v>0</v>
      </c>
      <c r="U240" s="9">
        <v>0</v>
      </c>
      <c r="V240" s="10">
        <v>0.40451268313280003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</v>
      </c>
      <c r="AC240" s="9">
        <v>0</v>
      </c>
      <c r="AD240" s="9">
        <v>0</v>
      </c>
      <c r="AE240" s="9">
        <v>0</v>
      </c>
      <c r="AF240" s="10">
        <v>0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0.0037987459665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0.9111965733966</v>
      </c>
      <c r="AW240" s="9">
        <v>0.20366970005448556</v>
      </c>
      <c r="AX240" s="9">
        <v>0</v>
      </c>
      <c r="AY240" s="9">
        <v>0</v>
      </c>
      <c r="AZ240" s="10">
        <v>1.5637471926315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0.3636211300624</v>
      </c>
      <c r="BG240" s="9">
        <v>0</v>
      </c>
      <c r="BH240" s="9">
        <v>0</v>
      </c>
      <c r="BI240" s="9">
        <v>0</v>
      </c>
      <c r="BJ240" s="10">
        <v>0.3168310778322</v>
      </c>
      <c r="BK240" s="16">
        <f t="shared" si="14"/>
        <v>5.526476389340686</v>
      </c>
    </row>
    <row r="241" spans="1:63" s="12" customFormat="1" ht="15">
      <c r="A241" s="5"/>
      <c r="B241" s="8" t="s">
        <v>229</v>
      </c>
      <c r="C241" s="11">
        <v>0</v>
      </c>
      <c r="D241" s="9">
        <v>1.4054664999998998</v>
      </c>
      <c r="E241" s="9">
        <v>0</v>
      </c>
      <c r="F241" s="9">
        <v>0</v>
      </c>
      <c r="G241" s="10">
        <v>0</v>
      </c>
      <c r="H241" s="11">
        <v>0.7033948641657999</v>
      </c>
      <c r="I241" s="9">
        <v>0.9374569654666</v>
      </c>
      <c r="J241" s="9">
        <v>0</v>
      </c>
      <c r="K241" s="9">
        <v>0</v>
      </c>
      <c r="L241" s="10">
        <v>1.2001049300995001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0.45253529763229994</v>
      </c>
      <c r="S241" s="9">
        <v>0</v>
      </c>
      <c r="T241" s="9">
        <v>0</v>
      </c>
      <c r="U241" s="9">
        <v>0</v>
      </c>
      <c r="V241" s="10">
        <v>0.3719092672660001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0.00046777166660000004</v>
      </c>
      <c r="AC241" s="9">
        <v>0</v>
      </c>
      <c r="AD241" s="9">
        <v>0</v>
      </c>
      <c r="AE241" s="9">
        <v>0</v>
      </c>
      <c r="AF241" s="10">
        <v>0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0.0009049845332999999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4.064360651210941</v>
      </c>
      <c r="AW241" s="9">
        <v>0.2339058357333</v>
      </c>
      <c r="AX241" s="9">
        <v>0</v>
      </c>
      <c r="AY241" s="9">
        <v>0</v>
      </c>
      <c r="AZ241" s="10">
        <v>1.4616094520311003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1.9568607313206001</v>
      </c>
      <c r="BG241" s="9">
        <v>6.6675666E-06</v>
      </c>
      <c r="BH241" s="9">
        <v>0</v>
      </c>
      <c r="BI241" s="9">
        <v>0</v>
      </c>
      <c r="BJ241" s="10">
        <v>0.7856428151975001</v>
      </c>
      <c r="BK241" s="16">
        <f t="shared" si="14"/>
        <v>13.57462673389004</v>
      </c>
    </row>
    <row r="242" spans="1:63" s="20" customFormat="1" ht="15">
      <c r="A242" s="5"/>
      <c r="B242" s="14" t="s">
        <v>14</v>
      </c>
      <c r="C242" s="19">
        <f aca="true" t="shared" si="15" ref="C242:AH242">SUM(C211:C241)</f>
        <v>0</v>
      </c>
      <c r="D242" s="17">
        <f t="shared" si="15"/>
        <v>177.1597194173655</v>
      </c>
      <c r="E242" s="17">
        <f t="shared" si="15"/>
        <v>0</v>
      </c>
      <c r="F242" s="17">
        <f t="shared" si="15"/>
        <v>0</v>
      </c>
      <c r="G242" s="18">
        <f t="shared" si="15"/>
        <v>0</v>
      </c>
      <c r="H242" s="19">
        <f t="shared" si="15"/>
        <v>931.1534136506697</v>
      </c>
      <c r="I242" s="17">
        <f t="shared" si="15"/>
        <v>1706.7301222927238</v>
      </c>
      <c r="J242" s="17">
        <f t="shared" si="15"/>
        <v>16.0313807094664</v>
      </c>
      <c r="K242" s="17">
        <f t="shared" si="15"/>
        <v>236.41635464949988</v>
      </c>
      <c r="L242" s="18">
        <f t="shared" si="15"/>
        <v>1009.8654587831836</v>
      </c>
      <c r="M242" s="19">
        <f t="shared" si="15"/>
        <v>0</v>
      </c>
      <c r="N242" s="17">
        <f t="shared" si="15"/>
        <v>0</v>
      </c>
      <c r="O242" s="17">
        <f t="shared" si="15"/>
        <v>0</v>
      </c>
      <c r="P242" s="17">
        <f t="shared" si="15"/>
        <v>0</v>
      </c>
      <c r="Q242" s="18">
        <f t="shared" si="15"/>
        <v>0</v>
      </c>
      <c r="R242" s="19">
        <f t="shared" si="15"/>
        <v>288.1699720555238</v>
      </c>
      <c r="S242" s="17">
        <f t="shared" si="15"/>
        <v>236.24559273179509</v>
      </c>
      <c r="T242" s="17">
        <f t="shared" si="15"/>
        <v>3.0907314340665994</v>
      </c>
      <c r="U242" s="17">
        <f t="shared" si="15"/>
        <v>0</v>
      </c>
      <c r="V242" s="18">
        <f t="shared" si="15"/>
        <v>341.80985755871797</v>
      </c>
      <c r="W242" s="19">
        <f t="shared" si="15"/>
        <v>0</v>
      </c>
      <c r="X242" s="17">
        <f t="shared" si="15"/>
        <v>0</v>
      </c>
      <c r="Y242" s="17">
        <f t="shared" si="15"/>
        <v>0</v>
      </c>
      <c r="Z242" s="17">
        <f t="shared" si="15"/>
        <v>0</v>
      </c>
      <c r="AA242" s="18">
        <f t="shared" si="15"/>
        <v>0</v>
      </c>
      <c r="AB242" s="19">
        <f t="shared" si="15"/>
        <v>53.215066708582896</v>
      </c>
      <c r="AC242" s="17">
        <f t="shared" si="15"/>
        <v>4.362887382399</v>
      </c>
      <c r="AD242" s="17">
        <f t="shared" si="15"/>
        <v>0.0117771646666</v>
      </c>
      <c r="AE242" s="17">
        <f t="shared" si="15"/>
        <v>0</v>
      </c>
      <c r="AF242" s="18">
        <f t="shared" si="15"/>
        <v>56.1180611805241</v>
      </c>
      <c r="AG242" s="19">
        <f t="shared" si="15"/>
        <v>0</v>
      </c>
      <c r="AH242" s="17">
        <f t="shared" si="15"/>
        <v>0</v>
      </c>
      <c r="AI242" s="17">
        <f aca="true" t="shared" si="16" ref="AI242:BK242">SUM(AI211:AI241)</f>
        <v>0</v>
      </c>
      <c r="AJ242" s="17">
        <f t="shared" si="16"/>
        <v>0</v>
      </c>
      <c r="AK242" s="18">
        <f t="shared" si="16"/>
        <v>0</v>
      </c>
      <c r="AL242" s="19">
        <f t="shared" si="16"/>
        <v>57.76228061720991</v>
      </c>
      <c r="AM242" s="17">
        <f t="shared" si="16"/>
        <v>195.99445702173227</v>
      </c>
      <c r="AN242" s="17">
        <f t="shared" si="16"/>
        <v>0</v>
      </c>
      <c r="AO242" s="17">
        <f t="shared" si="16"/>
        <v>0</v>
      </c>
      <c r="AP242" s="18">
        <f t="shared" si="16"/>
        <v>17.345778018623296</v>
      </c>
      <c r="AQ242" s="19">
        <f t="shared" si="16"/>
        <v>0</v>
      </c>
      <c r="AR242" s="17">
        <f t="shared" si="16"/>
        <v>15.955628679166502</v>
      </c>
      <c r="AS242" s="17">
        <f t="shared" si="16"/>
        <v>0</v>
      </c>
      <c r="AT242" s="17">
        <f t="shared" si="16"/>
        <v>0</v>
      </c>
      <c r="AU242" s="18">
        <f t="shared" si="16"/>
        <v>0</v>
      </c>
      <c r="AV242" s="19">
        <f t="shared" si="16"/>
        <v>10361.248477342573</v>
      </c>
      <c r="AW242" s="17">
        <f t="shared" si="16"/>
        <v>3443.4048438976643</v>
      </c>
      <c r="AX242" s="17">
        <f t="shared" si="16"/>
        <v>14.571372899865601</v>
      </c>
      <c r="AY242" s="17">
        <f t="shared" si="16"/>
        <v>18.3423529528</v>
      </c>
      <c r="AZ242" s="18">
        <f t="shared" si="16"/>
        <v>13700.409588362054</v>
      </c>
      <c r="BA242" s="19">
        <f t="shared" si="16"/>
        <v>0</v>
      </c>
      <c r="BB242" s="17">
        <f t="shared" si="16"/>
        <v>0</v>
      </c>
      <c r="BC242" s="17">
        <f t="shared" si="16"/>
        <v>0</v>
      </c>
      <c r="BD242" s="17">
        <f t="shared" si="16"/>
        <v>0</v>
      </c>
      <c r="BE242" s="18">
        <f t="shared" si="16"/>
        <v>0</v>
      </c>
      <c r="BF242" s="19">
        <f t="shared" si="16"/>
        <v>5693.041398950358</v>
      </c>
      <c r="BG242" s="17">
        <f t="shared" si="16"/>
        <v>736.8766599904263</v>
      </c>
      <c r="BH242" s="17">
        <f t="shared" si="16"/>
        <v>14.780836150865703</v>
      </c>
      <c r="BI242" s="17">
        <f t="shared" si="16"/>
        <v>0</v>
      </c>
      <c r="BJ242" s="18">
        <f t="shared" si="16"/>
        <v>4392.464790323096</v>
      </c>
      <c r="BK242" s="31">
        <f t="shared" si="16"/>
        <v>43722.57886092562</v>
      </c>
    </row>
    <row r="243" spans="1:63" s="20" customFormat="1" ht="15">
      <c r="A243" s="5"/>
      <c r="B243" s="14" t="s">
        <v>25</v>
      </c>
      <c r="C243" s="19">
        <f aca="true" t="shared" si="17" ref="C243:AH243">C242+C208</f>
        <v>0</v>
      </c>
      <c r="D243" s="17">
        <f t="shared" si="17"/>
        <v>177.67849206506548</v>
      </c>
      <c r="E243" s="17">
        <f t="shared" si="17"/>
        <v>0</v>
      </c>
      <c r="F243" s="17">
        <f t="shared" si="17"/>
        <v>0</v>
      </c>
      <c r="G243" s="18">
        <f t="shared" si="17"/>
        <v>0</v>
      </c>
      <c r="H243" s="19">
        <f t="shared" si="17"/>
        <v>1020.5705768320294</v>
      </c>
      <c r="I243" s="17">
        <f t="shared" si="17"/>
        <v>1707.0588546805234</v>
      </c>
      <c r="J243" s="17">
        <f t="shared" si="17"/>
        <v>16.032897163233002</v>
      </c>
      <c r="K243" s="17">
        <f t="shared" si="17"/>
        <v>236.41635464949988</v>
      </c>
      <c r="L243" s="18">
        <f t="shared" si="17"/>
        <v>1069.5885027448464</v>
      </c>
      <c r="M243" s="19">
        <f t="shared" si="17"/>
        <v>0</v>
      </c>
      <c r="N243" s="17">
        <f t="shared" si="17"/>
        <v>0</v>
      </c>
      <c r="O243" s="17">
        <f t="shared" si="17"/>
        <v>0</v>
      </c>
      <c r="P243" s="17">
        <f t="shared" si="17"/>
        <v>0</v>
      </c>
      <c r="Q243" s="18">
        <f t="shared" si="17"/>
        <v>0</v>
      </c>
      <c r="R243" s="19">
        <f t="shared" si="17"/>
        <v>352.2452063640156</v>
      </c>
      <c r="S243" s="17">
        <f t="shared" si="17"/>
        <v>236.4110377933283</v>
      </c>
      <c r="T243" s="17">
        <f t="shared" si="17"/>
        <v>3.0907314340665994</v>
      </c>
      <c r="U243" s="17">
        <f t="shared" si="17"/>
        <v>0</v>
      </c>
      <c r="V243" s="18">
        <f t="shared" si="17"/>
        <v>371.30747078491436</v>
      </c>
      <c r="W243" s="19">
        <f t="shared" si="17"/>
        <v>0</v>
      </c>
      <c r="X243" s="17">
        <f t="shared" si="17"/>
        <v>0</v>
      </c>
      <c r="Y243" s="17">
        <f t="shared" si="17"/>
        <v>0</v>
      </c>
      <c r="Z243" s="17">
        <f t="shared" si="17"/>
        <v>0</v>
      </c>
      <c r="AA243" s="18">
        <f t="shared" si="17"/>
        <v>0</v>
      </c>
      <c r="AB243" s="19">
        <f t="shared" si="17"/>
        <v>59.31708047951469</v>
      </c>
      <c r="AC243" s="17">
        <f t="shared" si="17"/>
        <v>4.370255681399001</v>
      </c>
      <c r="AD243" s="17">
        <f t="shared" si="17"/>
        <v>0.0117771646666</v>
      </c>
      <c r="AE243" s="17">
        <f t="shared" si="17"/>
        <v>0</v>
      </c>
      <c r="AF243" s="18">
        <f t="shared" si="17"/>
        <v>58.6040883843565</v>
      </c>
      <c r="AG243" s="19">
        <f t="shared" si="17"/>
        <v>0</v>
      </c>
      <c r="AH243" s="17">
        <f t="shared" si="17"/>
        <v>0</v>
      </c>
      <c r="AI243" s="17">
        <f aca="true" t="shared" si="18" ref="AI243:BK243">AI242+AI208</f>
        <v>0</v>
      </c>
      <c r="AJ243" s="17">
        <f t="shared" si="18"/>
        <v>0</v>
      </c>
      <c r="AK243" s="18">
        <f t="shared" si="18"/>
        <v>0</v>
      </c>
      <c r="AL243" s="19">
        <f t="shared" si="18"/>
        <v>63.381209835406914</v>
      </c>
      <c r="AM243" s="17">
        <f t="shared" si="18"/>
        <v>231.52116343609887</v>
      </c>
      <c r="AN243" s="17">
        <f t="shared" si="18"/>
        <v>0</v>
      </c>
      <c r="AO243" s="17">
        <f t="shared" si="18"/>
        <v>0</v>
      </c>
      <c r="AP243" s="18">
        <f t="shared" si="18"/>
        <v>19.053893288488794</v>
      </c>
      <c r="AQ243" s="19">
        <f t="shared" si="18"/>
        <v>0</v>
      </c>
      <c r="AR243" s="17">
        <f t="shared" si="18"/>
        <v>15.955628679166502</v>
      </c>
      <c r="AS243" s="17">
        <f t="shared" si="18"/>
        <v>0</v>
      </c>
      <c r="AT243" s="17">
        <f t="shared" si="18"/>
        <v>0</v>
      </c>
      <c r="AU243" s="18">
        <f t="shared" si="18"/>
        <v>0</v>
      </c>
      <c r="AV243" s="19">
        <f t="shared" si="18"/>
        <v>11781.57815223829</v>
      </c>
      <c r="AW243" s="17">
        <f t="shared" si="18"/>
        <v>3460.92222286363</v>
      </c>
      <c r="AX243" s="17">
        <f t="shared" si="18"/>
        <v>14.7365646104322</v>
      </c>
      <c r="AY243" s="17">
        <f t="shared" si="18"/>
        <v>18.3626075671666</v>
      </c>
      <c r="AZ243" s="18">
        <f t="shared" si="18"/>
        <v>14706.0352363391</v>
      </c>
      <c r="BA243" s="19">
        <f t="shared" si="18"/>
        <v>0</v>
      </c>
      <c r="BB243" s="17">
        <f t="shared" si="18"/>
        <v>0</v>
      </c>
      <c r="BC243" s="17">
        <f t="shared" si="18"/>
        <v>0</v>
      </c>
      <c r="BD243" s="17">
        <f t="shared" si="18"/>
        <v>0</v>
      </c>
      <c r="BE243" s="18">
        <f t="shared" si="18"/>
        <v>0</v>
      </c>
      <c r="BF243" s="19">
        <f t="shared" si="18"/>
        <v>6814.696136456814</v>
      </c>
      <c r="BG243" s="17">
        <f t="shared" si="18"/>
        <v>762.5553651222567</v>
      </c>
      <c r="BH243" s="17">
        <f t="shared" si="18"/>
        <v>14.780836150865703</v>
      </c>
      <c r="BI243" s="17">
        <f t="shared" si="18"/>
        <v>0</v>
      </c>
      <c r="BJ243" s="18">
        <f t="shared" si="18"/>
        <v>4845.266210914386</v>
      </c>
      <c r="BK243" s="18">
        <f t="shared" si="18"/>
        <v>48061.548553723565</v>
      </c>
    </row>
    <row r="244" spans="3:63" ht="1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</row>
    <row r="245" spans="1:63" s="12" customFormat="1" ht="15">
      <c r="A245" s="5" t="s">
        <v>26</v>
      </c>
      <c r="B245" s="26" t="s">
        <v>27</v>
      </c>
      <c r="C245" s="11"/>
      <c r="D245" s="9"/>
      <c r="E245" s="9"/>
      <c r="F245" s="9"/>
      <c r="G245" s="10"/>
      <c r="H245" s="11"/>
      <c r="I245" s="9"/>
      <c r="J245" s="9"/>
      <c r="K245" s="9"/>
      <c r="L245" s="10"/>
      <c r="M245" s="11"/>
      <c r="N245" s="9"/>
      <c r="O245" s="9"/>
      <c r="P245" s="9"/>
      <c r="Q245" s="10"/>
      <c r="R245" s="11"/>
      <c r="S245" s="9"/>
      <c r="T245" s="9"/>
      <c r="U245" s="9"/>
      <c r="V245" s="10"/>
      <c r="W245" s="11"/>
      <c r="X245" s="9"/>
      <c r="Y245" s="9"/>
      <c r="Z245" s="9"/>
      <c r="AA245" s="10"/>
      <c r="AB245" s="11"/>
      <c r="AC245" s="9"/>
      <c r="AD245" s="9"/>
      <c r="AE245" s="9"/>
      <c r="AF245" s="10"/>
      <c r="AG245" s="11"/>
      <c r="AH245" s="9"/>
      <c r="AI245" s="9"/>
      <c r="AJ245" s="9"/>
      <c r="AK245" s="10"/>
      <c r="AL245" s="11"/>
      <c r="AM245" s="9"/>
      <c r="AN245" s="9"/>
      <c r="AO245" s="9"/>
      <c r="AP245" s="10"/>
      <c r="AQ245" s="11"/>
      <c r="AR245" s="9"/>
      <c r="AS245" s="9"/>
      <c r="AT245" s="9"/>
      <c r="AU245" s="10"/>
      <c r="AV245" s="11"/>
      <c r="AW245" s="9"/>
      <c r="AX245" s="9"/>
      <c r="AY245" s="9"/>
      <c r="AZ245" s="10"/>
      <c r="BA245" s="11"/>
      <c r="BB245" s="9"/>
      <c r="BC245" s="9"/>
      <c r="BD245" s="9"/>
      <c r="BE245" s="10"/>
      <c r="BF245" s="11"/>
      <c r="BG245" s="9"/>
      <c r="BH245" s="9"/>
      <c r="BI245" s="9"/>
      <c r="BJ245" s="10"/>
      <c r="BK245" s="16"/>
    </row>
    <row r="246" spans="1:63" s="12" customFormat="1" ht="15">
      <c r="A246" s="5" t="s">
        <v>9</v>
      </c>
      <c r="B246" s="14" t="s">
        <v>28</v>
      </c>
      <c r="C246" s="11"/>
      <c r="D246" s="9"/>
      <c r="E246" s="9"/>
      <c r="F246" s="9"/>
      <c r="G246" s="10"/>
      <c r="H246" s="11"/>
      <c r="I246" s="9"/>
      <c r="J246" s="9"/>
      <c r="K246" s="9"/>
      <c r="L246" s="10"/>
      <c r="M246" s="11"/>
      <c r="N246" s="9"/>
      <c r="O246" s="9"/>
      <c r="P246" s="9"/>
      <c r="Q246" s="10"/>
      <c r="R246" s="11"/>
      <c r="S246" s="9"/>
      <c r="T246" s="9"/>
      <c r="U246" s="9"/>
      <c r="V246" s="10"/>
      <c r="W246" s="11"/>
      <c r="X246" s="9"/>
      <c r="Y246" s="9"/>
      <c r="Z246" s="9"/>
      <c r="AA246" s="10"/>
      <c r="AB246" s="11"/>
      <c r="AC246" s="9"/>
      <c r="AD246" s="9"/>
      <c r="AE246" s="9"/>
      <c r="AF246" s="10"/>
      <c r="AG246" s="11"/>
      <c r="AH246" s="9"/>
      <c r="AI246" s="9"/>
      <c r="AJ246" s="9"/>
      <c r="AK246" s="10"/>
      <c r="AL246" s="11"/>
      <c r="AM246" s="9"/>
      <c r="AN246" s="9"/>
      <c r="AO246" s="9"/>
      <c r="AP246" s="10"/>
      <c r="AQ246" s="11"/>
      <c r="AR246" s="9"/>
      <c r="AS246" s="9"/>
      <c r="AT246" s="9"/>
      <c r="AU246" s="10"/>
      <c r="AV246" s="11"/>
      <c r="AW246" s="9"/>
      <c r="AX246" s="9"/>
      <c r="AY246" s="9"/>
      <c r="AZ246" s="10"/>
      <c r="BA246" s="11"/>
      <c r="BB246" s="9"/>
      <c r="BC246" s="9"/>
      <c r="BD246" s="9"/>
      <c r="BE246" s="10"/>
      <c r="BF246" s="11"/>
      <c r="BG246" s="9"/>
      <c r="BH246" s="9"/>
      <c r="BI246" s="9"/>
      <c r="BJ246" s="10"/>
      <c r="BK246" s="16"/>
    </row>
    <row r="247" spans="1:63" s="12" customFormat="1" ht="15">
      <c r="A247" s="5"/>
      <c r="B247" s="8" t="s">
        <v>230</v>
      </c>
      <c r="C247" s="11">
        <v>0</v>
      </c>
      <c r="D247" s="9">
        <v>1.9084990048333</v>
      </c>
      <c r="E247" s="9">
        <v>0</v>
      </c>
      <c r="F247" s="9">
        <v>0</v>
      </c>
      <c r="G247" s="10">
        <v>0</v>
      </c>
      <c r="H247" s="11">
        <v>5.7506279208309</v>
      </c>
      <c r="I247" s="9">
        <v>8.093731698533</v>
      </c>
      <c r="J247" s="9">
        <v>0.48950818156660003</v>
      </c>
      <c r="K247" s="9">
        <v>0</v>
      </c>
      <c r="L247" s="10">
        <v>22.9065606108314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4.1715379376643</v>
      </c>
      <c r="S247" s="9">
        <v>3.7767476336997996</v>
      </c>
      <c r="T247" s="9">
        <v>0</v>
      </c>
      <c r="U247" s="9">
        <v>0</v>
      </c>
      <c r="V247" s="10">
        <v>7.965647024331201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0.3568711865329</v>
      </c>
      <c r="AC247" s="9">
        <v>0</v>
      </c>
      <c r="AD247" s="9">
        <v>0</v>
      </c>
      <c r="AE247" s="9">
        <v>0</v>
      </c>
      <c r="AF247" s="10">
        <v>0.1913463306663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0.15216255113279997</v>
      </c>
      <c r="AM247" s="9">
        <v>0</v>
      </c>
      <c r="AN247" s="9">
        <v>0</v>
      </c>
      <c r="AO247" s="9">
        <v>0</v>
      </c>
      <c r="AP247" s="10">
        <v>0.5698683171994999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277.38207686502824</v>
      </c>
      <c r="AW247" s="9">
        <v>194.3594657616739</v>
      </c>
      <c r="AX247" s="9">
        <v>0.0156376753333</v>
      </c>
      <c r="AY247" s="9">
        <v>0</v>
      </c>
      <c r="AZ247" s="10">
        <v>445.93682917421995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177.6451267374881</v>
      </c>
      <c r="BG247" s="9">
        <v>51.0872813910623</v>
      </c>
      <c r="BH247" s="9">
        <v>2.2753326036</v>
      </c>
      <c r="BI247" s="9">
        <v>0</v>
      </c>
      <c r="BJ247" s="10">
        <v>208.66308179210995</v>
      </c>
      <c r="BK247" s="16">
        <f>SUM(C247:BJ247)</f>
        <v>1413.6979403983378</v>
      </c>
    </row>
    <row r="248" spans="1:63" s="20" customFormat="1" ht="15">
      <c r="A248" s="5"/>
      <c r="B248" s="14" t="s">
        <v>29</v>
      </c>
      <c r="C248" s="19">
        <f>SUM(C247)</f>
        <v>0</v>
      </c>
      <c r="D248" s="17">
        <f>SUM(D247)</f>
        <v>1.9084990048333</v>
      </c>
      <c r="E248" s="17">
        <f>SUM(E247)</f>
        <v>0</v>
      </c>
      <c r="F248" s="17">
        <f>SUM(F247)</f>
        <v>0</v>
      </c>
      <c r="G248" s="18">
        <f>SUM(G247)</f>
        <v>0</v>
      </c>
      <c r="H248" s="19">
        <f aca="true" t="shared" si="19" ref="H248:BJ248">SUM(H247)</f>
        <v>5.7506279208309</v>
      </c>
      <c r="I248" s="17">
        <f t="shared" si="19"/>
        <v>8.093731698533</v>
      </c>
      <c r="J248" s="17">
        <f t="shared" si="19"/>
        <v>0.48950818156660003</v>
      </c>
      <c r="K248" s="17">
        <f t="shared" si="19"/>
        <v>0</v>
      </c>
      <c r="L248" s="18">
        <f t="shared" si="19"/>
        <v>22.9065606108314</v>
      </c>
      <c r="M248" s="19">
        <f t="shared" si="19"/>
        <v>0</v>
      </c>
      <c r="N248" s="17">
        <f t="shared" si="19"/>
        <v>0</v>
      </c>
      <c r="O248" s="17">
        <f t="shared" si="19"/>
        <v>0</v>
      </c>
      <c r="P248" s="17">
        <f t="shared" si="19"/>
        <v>0</v>
      </c>
      <c r="Q248" s="18">
        <f t="shared" si="19"/>
        <v>0</v>
      </c>
      <c r="R248" s="19">
        <f t="shared" si="19"/>
        <v>4.1715379376643</v>
      </c>
      <c r="S248" s="17">
        <f t="shared" si="19"/>
        <v>3.7767476336997996</v>
      </c>
      <c r="T248" s="17">
        <f t="shared" si="19"/>
        <v>0</v>
      </c>
      <c r="U248" s="17">
        <f t="shared" si="19"/>
        <v>0</v>
      </c>
      <c r="V248" s="18">
        <f t="shared" si="19"/>
        <v>7.965647024331201</v>
      </c>
      <c r="W248" s="19">
        <f t="shared" si="19"/>
        <v>0</v>
      </c>
      <c r="X248" s="17">
        <f t="shared" si="19"/>
        <v>0</v>
      </c>
      <c r="Y248" s="17">
        <f t="shared" si="19"/>
        <v>0</v>
      </c>
      <c r="Z248" s="17">
        <f t="shared" si="19"/>
        <v>0</v>
      </c>
      <c r="AA248" s="18">
        <f t="shared" si="19"/>
        <v>0</v>
      </c>
      <c r="AB248" s="19">
        <f t="shared" si="19"/>
        <v>0.3568711865329</v>
      </c>
      <c r="AC248" s="17">
        <f t="shared" si="19"/>
        <v>0</v>
      </c>
      <c r="AD248" s="17">
        <f t="shared" si="19"/>
        <v>0</v>
      </c>
      <c r="AE248" s="17">
        <f t="shared" si="19"/>
        <v>0</v>
      </c>
      <c r="AF248" s="18">
        <f t="shared" si="19"/>
        <v>0.1913463306663</v>
      </c>
      <c r="AG248" s="19">
        <f t="shared" si="19"/>
        <v>0</v>
      </c>
      <c r="AH248" s="17">
        <f t="shared" si="19"/>
        <v>0</v>
      </c>
      <c r="AI248" s="17">
        <f t="shared" si="19"/>
        <v>0</v>
      </c>
      <c r="AJ248" s="17">
        <f t="shared" si="19"/>
        <v>0</v>
      </c>
      <c r="AK248" s="18">
        <f t="shared" si="19"/>
        <v>0</v>
      </c>
      <c r="AL248" s="19">
        <f t="shared" si="19"/>
        <v>0.15216255113279997</v>
      </c>
      <c r="AM248" s="17">
        <f t="shared" si="19"/>
        <v>0</v>
      </c>
      <c r="AN248" s="17">
        <f t="shared" si="19"/>
        <v>0</v>
      </c>
      <c r="AO248" s="17">
        <f t="shared" si="19"/>
        <v>0</v>
      </c>
      <c r="AP248" s="18">
        <f t="shared" si="19"/>
        <v>0.5698683171994999</v>
      </c>
      <c r="AQ248" s="19">
        <f t="shared" si="19"/>
        <v>0</v>
      </c>
      <c r="AR248" s="17">
        <f t="shared" si="19"/>
        <v>0</v>
      </c>
      <c r="AS248" s="17">
        <f t="shared" si="19"/>
        <v>0</v>
      </c>
      <c r="AT248" s="17">
        <f t="shared" si="19"/>
        <v>0</v>
      </c>
      <c r="AU248" s="18">
        <f t="shared" si="19"/>
        <v>0</v>
      </c>
      <c r="AV248" s="19">
        <f t="shared" si="19"/>
        <v>277.38207686502824</v>
      </c>
      <c r="AW248" s="17">
        <f t="shared" si="19"/>
        <v>194.3594657616739</v>
      </c>
      <c r="AX248" s="17">
        <f t="shared" si="19"/>
        <v>0.0156376753333</v>
      </c>
      <c r="AY248" s="17">
        <f t="shared" si="19"/>
        <v>0</v>
      </c>
      <c r="AZ248" s="18">
        <f t="shared" si="19"/>
        <v>445.93682917421995</v>
      </c>
      <c r="BA248" s="19">
        <f t="shared" si="19"/>
        <v>0</v>
      </c>
      <c r="BB248" s="17">
        <f t="shared" si="19"/>
        <v>0</v>
      </c>
      <c r="BC248" s="17">
        <f t="shared" si="19"/>
        <v>0</v>
      </c>
      <c r="BD248" s="17">
        <f t="shared" si="19"/>
        <v>0</v>
      </c>
      <c r="BE248" s="18">
        <f t="shared" si="19"/>
        <v>0</v>
      </c>
      <c r="BF248" s="19">
        <f t="shared" si="19"/>
        <v>177.6451267374881</v>
      </c>
      <c r="BG248" s="17">
        <f t="shared" si="19"/>
        <v>51.0872813910623</v>
      </c>
      <c r="BH248" s="17">
        <f t="shared" si="19"/>
        <v>2.2753326036</v>
      </c>
      <c r="BI248" s="17">
        <f t="shared" si="19"/>
        <v>0</v>
      </c>
      <c r="BJ248" s="18">
        <f t="shared" si="19"/>
        <v>208.66308179210995</v>
      </c>
      <c r="BK248" s="31">
        <f>SUM(BK247)</f>
        <v>1413.6979403983378</v>
      </c>
    </row>
    <row r="249" spans="3:63" ht="1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</row>
    <row r="250" spans="1:63" s="12" customFormat="1" ht="15">
      <c r="A250" s="5" t="s">
        <v>43</v>
      </c>
      <c r="B250" s="23" t="s">
        <v>44</v>
      </c>
      <c r="C250" s="50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2"/>
    </row>
    <row r="251" spans="1:63" s="12" customFormat="1" ht="15">
      <c r="A251" s="5" t="s">
        <v>9</v>
      </c>
      <c r="B251" s="32" t="s">
        <v>45</v>
      </c>
      <c r="C251" s="50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2"/>
    </row>
    <row r="252" spans="1:63" s="12" customFormat="1" ht="15">
      <c r="A252" s="5"/>
      <c r="B252" s="8" t="s">
        <v>210</v>
      </c>
      <c r="C252" s="11">
        <v>0</v>
      </c>
      <c r="D252" s="9">
        <v>0.5381</v>
      </c>
      <c r="E252" s="9">
        <v>0</v>
      </c>
      <c r="F252" s="9">
        <v>0</v>
      </c>
      <c r="G252" s="10">
        <v>0</v>
      </c>
      <c r="H252" s="11">
        <v>114.3339</v>
      </c>
      <c r="I252" s="9">
        <v>1051.0374</v>
      </c>
      <c r="J252" s="9">
        <v>0.008</v>
      </c>
      <c r="K252" s="9">
        <v>0.7173</v>
      </c>
      <c r="L252" s="10">
        <v>90.4673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75.6251</v>
      </c>
      <c r="S252" s="9">
        <v>2.5688</v>
      </c>
      <c r="T252" s="9">
        <v>0.0042</v>
      </c>
      <c r="U252" s="9">
        <v>0</v>
      </c>
      <c r="V252" s="10">
        <v>17.0507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6">
        <f>SUM(C252:BJ252)</f>
        <v>1352.3508000000002</v>
      </c>
    </row>
    <row r="253" spans="1:63" s="20" customFormat="1" ht="15">
      <c r="A253" s="5"/>
      <c r="B253" s="14" t="s">
        <v>11</v>
      </c>
      <c r="C253" s="19">
        <f>C252</f>
        <v>0</v>
      </c>
      <c r="D253" s="17">
        <f>D252</f>
        <v>0.5381</v>
      </c>
      <c r="E253" s="17">
        <f>E252</f>
        <v>0</v>
      </c>
      <c r="F253" s="17">
        <f>F252</f>
        <v>0</v>
      </c>
      <c r="G253" s="18">
        <f>G252</f>
        <v>0</v>
      </c>
      <c r="H253" s="19">
        <f aca="true" t="shared" si="20" ref="H253:BK253">H252</f>
        <v>114.3339</v>
      </c>
      <c r="I253" s="17">
        <f t="shared" si="20"/>
        <v>1051.0374</v>
      </c>
      <c r="J253" s="17">
        <f t="shared" si="20"/>
        <v>0.008</v>
      </c>
      <c r="K253" s="17">
        <f t="shared" si="20"/>
        <v>0.7173</v>
      </c>
      <c r="L253" s="18">
        <f t="shared" si="20"/>
        <v>90.4673</v>
      </c>
      <c r="M253" s="19">
        <f t="shared" si="20"/>
        <v>0</v>
      </c>
      <c r="N253" s="17">
        <f t="shared" si="20"/>
        <v>0</v>
      </c>
      <c r="O253" s="17">
        <f t="shared" si="20"/>
        <v>0</v>
      </c>
      <c r="P253" s="17">
        <f t="shared" si="20"/>
        <v>0</v>
      </c>
      <c r="Q253" s="18">
        <f t="shared" si="20"/>
        <v>0</v>
      </c>
      <c r="R253" s="19">
        <f t="shared" si="20"/>
        <v>75.6251</v>
      </c>
      <c r="S253" s="17">
        <f t="shared" si="20"/>
        <v>2.5688</v>
      </c>
      <c r="T253" s="17">
        <f t="shared" si="20"/>
        <v>0.0042</v>
      </c>
      <c r="U253" s="17">
        <f t="shared" si="20"/>
        <v>0</v>
      </c>
      <c r="V253" s="18">
        <f t="shared" si="20"/>
        <v>17.0507</v>
      </c>
      <c r="W253" s="19">
        <f t="shared" si="20"/>
        <v>0</v>
      </c>
      <c r="X253" s="17">
        <f t="shared" si="20"/>
        <v>0</v>
      </c>
      <c r="Y253" s="17">
        <f t="shared" si="20"/>
        <v>0</v>
      </c>
      <c r="Z253" s="17">
        <f t="shared" si="20"/>
        <v>0</v>
      </c>
      <c r="AA253" s="18">
        <f t="shared" si="20"/>
        <v>0</v>
      </c>
      <c r="AB253" s="19">
        <f t="shared" si="20"/>
        <v>0</v>
      </c>
      <c r="AC253" s="17">
        <f t="shared" si="20"/>
        <v>0</v>
      </c>
      <c r="AD253" s="17">
        <f t="shared" si="20"/>
        <v>0</v>
      </c>
      <c r="AE253" s="17">
        <f t="shared" si="20"/>
        <v>0</v>
      </c>
      <c r="AF253" s="18">
        <f t="shared" si="20"/>
        <v>0</v>
      </c>
      <c r="AG253" s="19">
        <f t="shared" si="20"/>
        <v>0</v>
      </c>
      <c r="AH253" s="17">
        <f t="shared" si="20"/>
        <v>0</v>
      </c>
      <c r="AI253" s="17">
        <f t="shared" si="20"/>
        <v>0</v>
      </c>
      <c r="AJ253" s="17">
        <f t="shared" si="20"/>
        <v>0</v>
      </c>
      <c r="AK253" s="18">
        <f t="shared" si="20"/>
        <v>0</v>
      </c>
      <c r="AL253" s="19">
        <f t="shared" si="20"/>
        <v>0</v>
      </c>
      <c r="AM253" s="17">
        <f t="shared" si="20"/>
        <v>0</v>
      </c>
      <c r="AN253" s="17">
        <f t="shared" si="20"/>
        <v>0</v>
      </c>
      <c r="AO253" s="17">
        <f t="shared" si="20"/>
        <v>0</v>
      </c>
      <c r="AP253" s="18">
        <f t="shared" si="20"/>
        <v>0</v>
      </c>
      <c r="AQ253" s="19">
        <f t="shared" si="20"/>
        <v>0</v>
      </c>
      <c r="AR253" s="17">
        <f t="shared" si="20"/>
        <v>0</v>
      </c>
      <c r="AS253" s="17">
        <f t="shared" si="20"/>
        <v>0</v>
      </c>
      <c r="AT253" s="17">
        <f t="shared" si="20"/>
        <v>0</v>
      </c>
      <c r="AU253" s="18">
        <f t="shared" si="20"/>
        <v>0</v>
      </c>
      <c r="AV253" s="19">
        <f t="shared" si="20"/>
        <v>0</v>
      </c>
      <c r="AW253" s="17">
        <f t="shared" si="20"/>
        <v>0</v>
      </c>
      <c r="AX253" s="17">
        <f t="shared" si="20"/>
        <v>0</v>
      </c>
      <c r="AY253" s="17">
        <f t="shared" si="20"/>
        <v>0</v>
      </c>
      <c r="AZ253" s="18">
        <f t="shared" si="20"/>
        <v>0</v>
      </c>
      <c r="BA253" s="19">
        <f t="shared" si="20"/>
        <v>0</v>
      </c>
      <c r="BB253" s="17">
        <f t="shared" si="20"/>
        <v>0</v>
      </c>
      <c r="BC253" s="17">
        <f t="shared" si="20"/>
        <v>0</v>
      </c>
      <c r="BD253" s="17">
        <f t="shared" si="20"/>
        <v>0</v>
      </c>
      <c r="BE253" s="18">
        <f t="shared" si="20"/>
        <v>0</v>
      </c>
      <c r="BF253" s="19">
        <f t="shared" si="20"/>
        <v>0</v>
      </c>
      <c r="BG253" s="17">
        <f t="shared" si="20"/>
        <v>0</v>
      </c>
      <c r="BH253" s="17">
        <f t="shared" si="20"/>
        <v>0</v>
      </c>
      <c r="BI253" s="17">
        <f t="shared" si="20"/>
        <v>0</v>
      </c>
      <c r="BJ253" s="18">
        <f t="shared" si="20"/>
        <v>0</v>
      </c>
      <c r="BK253" s="18">
        <f t="shared" si="20"/>
        <v>1352.3508000000002</v>
      </c>
    </row>
    <row r="254" spans="1:63" s="12" customFormat="1" ht="15">
      <c r="A254" s="5" t="s">
        <v>12</v>
      </c>
      <c r="B254" s="6" t="s">
        <v>46</v>
      </c>
      <c r="C254" s="50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2"/>
    </row>
    <row r="255" spans="1:63" s="12" customFormat="1" ht="15">
      <c r="A255" s="5"/>
      <c r="B255" s="8" t="s">
        <v>211</v>
      </c>
      <c r="C255" s="11">
        <v>0</v>
      </c>
      <c r="D255" s="9">
        <v>1.823</v>
      </c>
      <c r="E255" s="9">
        <v>0</v>
      </c>
      <c r="F255" s="9">
        <v>0</v>
      </c>
      <c r="G255" s="10">
        <v>0</v>
      </c>
      <c r="H255" s="11">
        <v>4.1992</v>
      </c>
      <c r="I255" s="9">
        <v>281.0337</v>
      </c>
      <c r="J255" s="9">
        <v>9.9901</v>
      </c>
      <c r="K255" s="9">
        <v>0</v>
      </c>
      <c r="L255" s="10">
        <v>1.264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4.7212</v>
      </c>
      <c r="S255" s="9">
        <v>0.0059</v>
      </c>
      <c r="T255" s="9">
        <v>0</v>
      </c>
      <c r="U255" s="9">
        <v>0</v>
      </c>
      <c r="V255" s="10">
        <v>0.6409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</v>
      </c>
      <c r="AC255" s="9">
        <v>0</v>
      </c>
      <c r="AD255" s="9">
        <v>0</v>
      </c>
      <c r="AE255" s="9">
        <v>0</v>
      </c>
      <c r="AF255" s="10">
        <v>0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0</v>
      </c>
      <c r="AW255" s="9">
        <v>0</v>
      </c>
      <c r="AX255" s="9">
        <v>0</v>
      </c>
      <c r="AY255" s="9">
        <v>0</v>
      </c>
      <c r="AZ255" s="10">
        <v>0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</v>
      </c>
      <c r="BG255" s="9">
        <v>0</v>
      </c>
      <c r="BH255" s="9">
        <v>0</v>
      </c>
      <c r="BI255" s="9">
        <v>0</v>
      </c>
      <c r="BJ255" s="10">
        <v>0</v>
      </c>
      <c r="BK255" s="16">
        <f aca="true" t="shared" si="21" ref="BK255:BK261">SUM(C255:BJ255)</f>
        <v>303.678</v>
      </c>
    </row>
    <row r="256" spans="1:63" s="12" customFormat="1" ht="15">
      <c r="A256" s="5"/>
      <c r="B256" s="8" t="s">
        <v>97</v>
      </c>
      <c r="C256" s="11">
        <v>0</v>
      </c>
      <c r="D256" s="9">
        <v>2.9119</v>
      </c>
      <c r="E256" s="9">
        <v>0</v>
      </c>
      <c r="F256" s="9">
        <v>0</v>
      </c>
      <c r="G256" s="10">
        <v>0</v>
      </c>
      <c r="H256" s="11">
        <v>1.1315</v>
      </c>
      <c r="I256" s="9">
        <v>0.5129</v>
      </c>
      <c r="J256" s="9">
        <v>0</v>
      </c>
      <c r="K256" s="9">
        <v>0</v>
      </c>
      <c r="L256" s="10">
        <v>0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1.8234</v>
      </c>
      <c r="S256" s="9">
        <v>0</v>
      </c>
      <c r="T256" s="9">
        <v>0</v>
      </c>
      <c r="U256" s="9">
        <v>0</v>
      </c>
      <c r="V256" s="10">
        <v>0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</v>
      </c>
      <c r="AC256" s="9">
        <v>0</v>
      </c>
      <c r="AD256" s="9">
        <v>0</v>
      </c>
      <c r="AE256" s="9">
        <v>0</v>
      </c>
      <c r="AF256" s="10">
        <v>0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0</v>
      </c>
      <c r="AW256" s="9">
        <v>0</v>
      </c>
      <c r="AX256" s="9">
        <v>0</v>
      </c>
      <c r="AY256" s="9">
        <v>0</v>
      </c>
      <c r="AZ256" s="10">
        <v>0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0</v>
      </c>
      <c r="BG256" s="9">
        <v>0</v>
      </c>
      <c r="BH256" s="9">
        <v>0</v>
      </c>
      <c r="BI256" s="9">
        <v>0</v>
      </c>
      <c r="BJ256" s="10">
        <v>0</v>
      </c>
      <c r="BK256" s="16">
        <f t="shared" si="21"/>
        <v>6.3797</v>
      </c>
    </row>
    <row r="257" spans="1:63" s="12" customFormat="1" ht="15">
      <c r="A257" s="5"/>
      <c r="B257" s="29" t="s">
        <v>96</v>
      </c>
      <c r="C257" s="11">
        <v>0</v>
      </c>
      <c r="D257" s="9">
        <v>4.7269</v>
      </c>
      <c r="E257" s="9">
        <v>0</v>
      </c>
      <c r="F257" s="9">
        <v>0</v>
      </c>
      <c r="G257" s="10">
        <v>0</v>
      </c>
      <c r="H257" s="11">
        <v>-0.0282</v>
      </c>
      <c r="I257" s="9">
        <v>18.3157</v>
      </c>
      <c r="J257" s="9">
        <v>0.0965</v>
      </c>
      <c r="K257" s="9">
        <v>0</v>
      </c>
      <c r="L257" s="10">
        <v>0.2827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0.1814</v>
      </c>
      <c r="S257" s="9">
        <v>0.9662</v>
      </c>
      <c r="T257" s="9">
        <v>0</v>
      </c>
      <c r="U257" s="9">
        <v>0</v>
      </c>
      <c r="V257" s="10">
        <v>0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6">
        <f t="shared" si="21"/>
        <v>24.541199999999996</v>
      </c>
    </row>
    <row r="258" spans="1:63" s="12" customFormat="1" ht="15">
      <c r="A258" s="5"/>
      <c r="B258" s="29" t="s">
        <v>98</v>
      </c>
      <c r="C258" s="11">
        <v>0</v>
      </c>
      <c r="D258" s="9">
        <v>12.8196</v>
      </c>
      <c r="E258" s="9">
        <v>0</v>
      </c>
      <c r="F258" s="9">
        <v>0</v>
      </c>
      <c r="G258" s="10">
        <v>0</v>
      </c>
      <c r="H258" s="11">
        <v>0.4294</v>
      </c>
      <c r="I258" s="9">
        <v>0.2603</v>
      </c>
      <c r="J258" s="9">
        <v>0</v>
      </c>
      <c r="K258" s="9">
        <v>0</v>
      </c>
      <c r="L258" s="10">
        <v>0.1923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0.1735</v>
      </c>
      <c r="S258" s="9">
        <v>0</v>
      </c>
      <c r="T258" s="9">
        <v>0</v>
      </c>
      <c r="U258" s="9">
        <v>0</v>
      </c>
      <c r="V258" s="10">
        <v>0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</v>
      </c>
      <c r="AC258" s="9">
        <v>0</v>
      </c>
      <c r="AD258" s="9">
        <v>0</v>
      </c>
      <c r="AE258" s="9">
        <v>0</v>
      </c>
      <c r="AF258" s="10">
        <v>0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</v>
      </c>
      <c r="AM258" s="9">
        <v>0</v>
      </c>
      <c r="AN258" s="9">
        <v>0</v>
      </c>
      <c r="AO258" s="9">
        <v>0</v>
      </c>
      <c r="AP258" s="10">
        <v>0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0</v>
      </c>
      <c r="AW258" s="9">
        <v>0</v>
      </c>
      <c r="AX258" s="9">
        <v>0</v>
      </c>
      <c r="AY258" s="9">
        <v>0</v>
      </c>
      <c r="AZ258" s="10">
        <v>0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0</v>
      </c>
      <c r="BG258" s="9">
        <v>0</v>
      </c>
      <c r="BH258" s="9">
        <v>0</v>
      </c>
      <c r="BI258" s="9">
        <v>0</v>
      </c>
      <c r="BJ258" s="10">
        <v>0</v>
      </c>
      <c r="BK258" s="16">
        <f t="shared" si="21"/>
        <v>13.8751</v>
      </c>
    </row>
    <row r="259" spans="1:63" s="12" customFormat="1" ht="15">
      <c r="A259" s="5"/>
      <c r="B259" s="29" t="s">
        <v>99</v>
      </c>
      <c r="C259" s="11">
        <v>0</v>
      </c>
      <c r="D259" s="9">
        <v>11.058</v>
      </c>
      <c r="E259" s="9">
        <v>0</v>
      </c>
      <c r="F259" s="9">
        <v>0</v>
      </c>
      <c r="G259" s="10">
        <v>0</v>
      </c>
      <c r="H259" s="11">
        <v>0.5479</v>
      </c>
      <c r="I259" s="9">
        <v>0.0088</v>
      </c>
      <c r="J259" s="9">
        <v>0</v>
      </c>
      <c r="K259" s="9">
        <v>0</v>
      </c>
      <c r="L259" s="10">
        <v>0.0665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0.1781</v>
      </c>
      <c r="S259" s="9">
        <v>0</v>
      </c>
      <c r="T259" s="9">
        <v>0</v>
      </c>
      <c r="U259" s="9">
        <v>0</v>
      </c>
      <c r="V259" s="10">
        <v>0.0993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</v>
      </c>
      <c r="AC259" s="9">
        <v>0</v>
      </c>
      <c r="AD259" s="9">
        <v>0</v>
      </c>
      <c r="AE259" s="9">
        <v>0</v>
      </c>
      <c r="AF259" s="10">
        <v>0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</v>
      </c>
      <c r="AM259" s="9">
        <v>0</v>
      </c>
      <c r="AN259" s="9">
        <v>0</v>
      </c>
      <c r="AO259" s="9">
        <v>0</v>
      </c>
      <c r="AP259" s="10">
        <v>0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0</v>
      </c>
      <c r="AW259" s="9">
        <v>0</v>
      </c>
      <c r="AX259" s="9">
        <v>0</v>
      </c>
      <c r="AY259" s="9">
        <v>0</v>
      </c>
      <c r="AZ259" s="10">
        <v>0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0</v>
      </c>
      <c r="BG259" s="9">
        <v>0</v>
      </c>
      <c r="BH259" s="9">
        <v>0</v>
      </c>
      <c r="BI259" s="9">
        <v>0</v>
      </c>
      <c r="BJ259" s="10">
        <v>0</v>
      </c>
      <c r="BK259" s="16">
        <f t="shared" si="21"/>
        <v>11.9586</v>
      </c>
    </row>
    <row r="260" spans="1:63" s="12" customFormat="1" ht="15">
      <c r="A260" s="5"/>
      <c r="B260" s="29" t="s">
        <v>100</v>
      </c>
      <c r="C260" s="11">
        <v>0</v>
      </c>
      <c r="D260" s="9">
        <v>40.3502</v>
      </c>
      <c r="E260" s="9">
        <v>0</v>
      </c>
      <c r="F260" s="9">
        <v>0</v>
      </c>
      <c r="G260" s="10">
        <v>0</v>
      </c>
      <c r="H260" s="11">
        <v>0.2882</v>
      </c>
      <c r="I260" s="9">
        <v>0.1208</v>
      </c>
      <c r="J260" s="9">
        <v>0</v>
      </c>
      <c r="K260" s="9">
        <v>0</v>
      </c>
      <c r="L260" s="10">
        <v>0.0969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0.0771</v>
      </c>
      <c r="S260" s="9">
        <v>0.9421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6">
        <f t="shared" si="21"/>
        <v>41.87530000000001</v>
      </c>
    </row>
    <row r="261" spans="1:63" s="12" customFormat="1" ht="15">
      <c r="A261" s="5"/>
      <c r="B261" s="29" t="s">
        <v>315</v>
      </c>
      <c r="C261" s="11">
        <v>0</v>
      </c>
      <c r="D261" s="9">
        <v>19.0129</v>
      </c>
      <c r="E261" s="9">
        <v>0</v>
      </c>
      <c r="F261" s="9">
        <v>0</v>
      </c>
      <c r="G261" s="10">
        <v>0</v>
      </c>
      <c r="H261" s="11">
        <v>0.2044</v>
      </c>
      <c r="I261" s="9">
        <v>0.01</v>
      </c>
      <c r="J261" s="9">
        <v>0</v>
      </c>
      <c r="K261" s="9">
        <v>0</v>
      </c>
      <c r="L261" s="10">
        <v>0.1151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0.0252</v>
      </c>
      <c r="S261" s="9">
        <v>0</v>
      </c>
      <c r="T261" s="9">
        <v>0</v>
      </c>
      <c r="U261" s="9">
        <v>0</v>
      </c>
      <c r="V261" s="10">
        <v>0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6">
        <f t="shared" si="21"/>
        <v>19.367600000000003</v>
      </c>
    </row>
    <row r="262" spans="1:63" s="20" customFormat="1" ht="15">
      <c r="A262" s="5"/>
      <c r="B262" s="14" t="s">
        <v>14</v>
      </c>
      <c r="C262" s="19">
        <f>SUM(C255:C261)</f>
        <v>0</v>
      </c>
      <c r="D262" s="17">
        <f>SUM(D255:D261)</f>
        <v>92.7025</v>
      </c>
      <c r="E262" s="17">
        <f>SUM(E255:E261)</f>
        <v>0</v>
      </c>
      <c r="F262" s="17">
        <f>SUM(F255:F261)</f>
        <v>0</v>
      </c>
      <c r="G262" s="18">
        <f>SUM(G255:G261)</f>
        <v>0</v>
      </c>
      <c r="H262" s="19">
        <f aca="true" t="shared" si="22" ref="H262:BJ262">SUM(H255:H261)</f>
        <v>6.7724</v>
      </c>
      <c r="I262" s="17">
        <f t="shared" si="22"/>
        <v>300.26219999999995</v>
      </c>
      <c r="J262" s="17">
        <f t="shared" si="22"/>
        <v>10.0866</v>
      </c>
      <c r="K262" s="17">
        <f t="shared" si="22"/>
        <v>0</v>
      </c>
      <c r="L262" s="18">
        <f t="shared" si="22"/>
        <v>2.0175</v>
      </c>
      <c r="M262" s="19">
        <f t="shared" si="22"/>
        <v>0</v>
      </c>
      <c r="N262" s="17">
        <f t="shared" si="22"/>
        <v>0</v>
      </c>
      <c r="O262" s="17">
        <f t="shared" si="22"/>
        <v>0</v>
      </c>
      <c r="P262" s="17">
        <f t="shared" si="22"/>
        <v>0</v>
      </c>
      <c r="Q262" s="18">
        <f t="shared" si="22"/>
        <v>0</v>
      </c>
      <c r="R262" s="19">
        <f t="shared" si="22"/>
        <v>7.179899999999998</v>
      </c>
      <c r="S262" s="17">
        <f t="shared" si="22"/>
        <v>1.9142000000000001</v>
      </c>
      <c r="T262" s="17">
        <f t="shared" si="22"/>
        <v>0</v>
      </c>
      <c r="U262" s="17">
        <f t="shared" si="22"/>
        <v>0</v>
      </c>
      <c r="V262" s="18">
        <f t="shared" si="22"/>
        <v>0.7402</v>
      </c>
      <c r="W262" s="19">
        <f t="shared" si="22"/>
        <v>0</v>
      </c>
      <c r="X262" s="17">
        <f t="shared" si="22"/>
        <v>0</v>
      </c>
      <c r="Y262" s="17">
        <f t="shared" si="22"/>
        <v>0</v>
      </c>
      <c r="Z262" s="17">
        <f t="shared" si="22"/>
        <v>0</v>
      </c>
      <c r="AA262" s="18">
        <f t="shared" si="22"/>
        <v>0</v>
      </c>
      <c r="AB262" s="19">
        <f t="shared" si="22"/>
        <v>0</v>
      </c>
      <c r="AC262" s="17">
        <f t="shared" si="22"/>
        <v>0</v>
      </c>
      <c r="AD262" s="17">
        <f t="shared" si="22"/>
        <v>0</v>
      </c>
      <c r="AE262" s="17">
        <f t="shared" si="22"/>
        <v>0</v>
      </c>
      <c r="AF262" s="18">
        <f t="shared" si="22"/>
        <v>0</v>
      </c>
      <c r="AG262" s="19">
        <f t="shared" si="22"/>
        <v>0</v>
      </c>
      <c r="AH262" s="17">
        <f t="shared" si="22"/>
        <v>0</v>
      </c>
      <c r="AI262" s="17">
        <f t="shared" si="22"/>
        <v>0</v>
      </c>
      <c r="AJ262" s="17">
        <f t="shared" si="22"/>
        <v>0</v>
      </c>
      <c r="AK262" s="18">
        <f t="shared" si="22"/>
        <v>0</v>
      </c>
      <c r="AL262" s="19">
        <f t="shared" si="22"/>
        <v>0</v>
      </c>
      <c r="AM262" s="17">
        <f t="shared" si="22"/>
        <v>0</v>
      </c>
      <c r="AN262" s="17">
        <f t="shared" si="22"/>
        <v>0</v>
      </c>
      <c r="AO262" s="17">
        <f t="shared" si="22"/>
        <v>0</v>
      </c>
      <c r="AP262" s="18">
        <f t="shared" si="22"/>
        <v>0</v>
      </c>
      <c r="AQ262" s="19">
        <f t="shared" si="22"/>
        <v>0</v>
      </c>
      <c r="AR262" s="17">
        <f t="shared" si="22"/>
        <v>0</v>
      </c>
      <c r="AS262" s="17">
        <f t="shared" si="22"/>
        <v>0</v>
      </c>
      <c r="AT262" s="17">
        <f t="shared" si="22"/>
        <v>0</v>
      </c>
      <c r="AU262" s="18">
        <f t="shared" si="22"/>
        <v>0</v>
      </c>
      <c r="AV262" s="19">
        <f t="shared" si="22"/>
        <v>0</v>
      </c>
      <c r="AW262" s="17">
        <f t="shared" si="22"/>
        <v>0</v>
      </c>
      <c r="AX262" s="17">
        <f t="shared" si="22"/>
        <v>0</v>
      </c>
      <c r="AY262" s="17">
        <f t="shared" si="22"/>
        <v>0</v>
      </c>
      <c r="AZ262" s="18">
        <f t="shared" si="22"/>
        <v>0</v>
      </c>
      <c r="BA262" s="19">
        <f t="shared" si="22"/>
        <v>0</v>
      </c>
      <c r="BB262" s="17">
        <f t="shared" si="22"/>
        <v>0</v>
      </c>
      <c r="BC262" s="17">
        <f t="shared" si="22"/>
        <v>0</v>
      </c>
      <c r="BD262" s="17">
        <f t="shared" si="22"/>
        <v>0</v>
      </c>
      <c r="BE262" s="18">
        <f t="shared" si="22"/>
        <v>0</v>
      </c>
      <c r="BF262" s="19">
        <f t="shared" si="22"/>
        <v>0</v>
      </c>
      <c r="BG262" s="17">
        <f t="shared" si="22"/>
        <v>0</v>
      </c>
      <c r="BH262" s="17">
        <f t="shared" si="22"/>
        <v>0</v>
      </c>
      <c r="BI262" s="17">
        <f t="shared" si="22"/>
        <v>0</v>
      </c>
      <c r="BJ262" s="18">
        <f t="shared" si="22"/>
        <v>0</v>
      </c>
      <c r="BK262" s="18">
        <f>SUM(BK255:BK261)</f>
        <v>421.6755</v>
      </c>
    </row>
    <row r="263" spans="1:63" s="20" customFormat="1" ht="15">
      <c r="A263" s="5"/>
      <c r="B263" s="21" t="s">
        <v>25</v>
      </c>
      <c r="C263" s="19">
        <f>C262+C253</f>
        <v>0</v>
      </c>
      <c r="D263" s="17">
        <f>D262+D253</f>
        <v>93.2406</v>
      </c>
      <c r="E263" s="17">
        <f>E262+E253</f>
        <v>0</v>
      </c>
      <c r="F263" s="17">
        <f>F262+F253</f>
        <v>0</v>
      </c>
      <c r="G263" s="18">
        <f>G262+G253</f>
        <v>0</v>
      </c>
      <c r="H263" s="19">
        <f aca="true" t="shared" si="23" ref="H263:BJ263">H262+H253</f>
        <v>121.1063</v>
      </c>
      <c r="I263" s="17">
        <f t="shared" si="23"/>
        <v>1351.2995999999998</v>
      </c>
      <c r="J263" s="17">
        <f t="shared" si="23"/>
        <v>10.0946</v>
      </c>
      <c r="K263" s="17">
        <f t="shared" si="23"/>
        <v>0.7173</v>
      </c>
      <c r="L263" s="18">
        <f t="shared" si="23"/>
        <v>92.48479999999999</v>
      </c>
      <c r="M263" s="19">
        <f t="shared" si="23"/>
        <v>0</v>
      </c>
      <c r="N263" s="17">
        <f t="shared" si="23"/>
        <v>0</v>
      </c>
      <c r="O263" s="17">
        <f t="shared" si="23"/>
        <v>0</v>
      </c>
      <c r="P263" s="17">
        <f t="shared" si="23"/>
        <v>0</v>
      </c>
      <c r="Q263" s="18">
        <f t="shared" si="23"/>
        <v>0</v>
      </c>
      <c r="R263" s="19">
        <f t="shared" si="23"/>
        <v>82.805</v>
      </c>
      <c r="S263" s="17">
        <f t="shared" si="23"/>
        <v>4.4830000000000005</v>
      </c>
      <c r="T263" s="17">
        <f t="shared" si="23"/>
        <v>0.0042</v>
      </c>
      <c r="U263" s="17">
        <f t="shared" si="23"/>
        <v>0</v>
      </c>
      <c r="V263" s="18">
        <f t="shared" si="23"/>
        <v>17.7909</v>
      </c>
      <c r="W263" s="19">
        <f t="shared" si="23"/>
        <v>0</v>
      </c>
      <c r="X263" s="17">
        <f t="shared" si="23"/>
        <v>0</v>
      </c>
      <c r="Y263" s="17">
        <f t="shared" si="23"/>
        <v>0</v>
      </c>
      <c r="Z263" s="17">
        <f t="shared" si="23"/>
        <v>0</v>
      </c>
      <c r="AA263" s="18">
        <f t="shared" si="23"/>
        <v>0</v>
      </c>
      <c r="AB263" s="19">
        <f t="shared" si="23"/>
        <v>0</v>
      </c>
      <c r="AC263" s="17">
        <f t="shared" si="23"/>
        <v>0</v>
      </c>
      <c r="AD263" s="17">
        <f t="shared" si="23"/>
        <v>0</v>
      </c>
      <c r="AE263" s="17">
        <f t="shared" si="23"/>
        <v>0</v>
      </c>
      <c r="AF263" s="18">
        <f t="shared" si="23"/>
        <v>0</v>
      </c>
      <c r="AG263" s="19">
        <f t="shared" si="23"/>
        <v>0</v>
      </c>
      <c r="AH263" s="17">
        <f t="shared" si="23"/>
        <v>0</v>
      </c>
      <c r="AI263" s="17">
        <f t="shared" si="23"/>
        <v>0</v>
      </c>
      <c r="AJ263" s="17">
        <f t="shared" si="23"/>
        <v>0</v>
      </c>
      <c r="AK263" s="18">
        <f t="shared" si="23"/>
        <v>0</v>
      </c>
      <c r="AL263" s="19">
        <f t="shared" si="23"/>
        <v>0</v>
      </c>
      <c r="AM263" s="17">
        <f t="shared" si="23"/>
        <v>0</v>
      </c>
      <c r="AN263" s="17">
        <f t="shared" si="23"/>
        <v>0</v>
      </c>
      <c r="AO263" s="17">
        <f t="shared" si="23"/>
        <v>0</v>
      </c>
      <c r="AP263" s="18">
        <f t="shared" si="23"/>
        <v>0</v>
      </c>
      <c r="AQ263" s="19">
        <f t="shared" si="23"/>
        <v>0</v>
      </c>
      <c r="AR263" s="17">
        <f t="shared" si="23"/>
        <v>0</v>
      </c>
      <c r="AS263" s="17">
        <f t="shared" si="23"/>
        <v>0</v>
      </c>
      <c r="AT263" s="17">
        <f t="shared" si="23"/>
        <v>0</v>
      </c>
      <c r="AU263" s="18">
        <f t="shared" si="23"/>
        <v>0</v>
      </c>
      <c r="AV263" s="19">
        <f t="shared" si="23"/>
        <v>0</v>
      </c>
      <c r="AW263" s="17">
        <f t="shared" si="23"/>
        <v>0</v>
      </c>
      <c r="AX263" s="17">
        <f t="shared" si="23"/>
        <v>0</v>
      </c>
      <c r="AY263" s="17">
        <f t="shared" si="23"/>
        <v>0</v>
      </c>
      <c r="AZ263" s="18">
        <f t="shared" si="23"/>
        <v>0</v>
      </c>
      <c r="BA263" s="19">
        <f t="shared" si="23"/>
        <v>0</v>
      </c>
      <c r="BB263" s="17">
        <f t="shared" si="23"/>
        <v>0</v>
      </c>
      <c r="BC263" s="17">
        <f t="shared" si="23"/>
        <v>0</v>
      </c>
      <c r="BD263" s="17">
        <f t="shared" si="23"/>
        <v>0</v>
      </c>
      <c r="BE263" s="18">
        <f t="shared" si="23"/>
        <v>0</v>
      </c>
      <c r="BF263" s="19">
        <f t="shared" si="23"/>
        <v>0</v>
      </c>
      <c r="BG263" s="17">
        <f t="shared" si="23"/>
        <v>0</v>
      </c>
      <c r="BH263" s="17">
        <f t="shared" si="23"/>
        <v>0</v>
      </c>
      <c r="BI263" s="17">
        <f t="shared" si="23"/>
        <v>0</v>
      </c>
      <c r="BJ263" s="18">
        <f t="shared" si="23"/>
        <v>0</v>
      </c>
      <c r="BK263" s="18">
        <f>BK262+BK253</f>
        <v>1774.0263000000002</v>
      </c>
    </row>
    <row r="264" spans="1:63" s="12" customFormat="1" ht="15">
      <c r="A264" s="5"/>
      <c r="B264" s="21"/>
      <c r="C264" s="43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5"/>
    </row>
    <row r="265" spans="1:63" s="12" customFormat="1" ht="15">
      <c r="A265" s="5" t="s">
        <v>47</v>
      </c>
      <c r="B265" s="23" t="s">
        <v>48</v>
      </c>
      <c r="C265" s="50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2"/>
    </row>
    <row r="266" spans="1:63" s="12" customFormat="1" ht="15">
      <c r="A266" s="5" t="s">
        <v>9</v>
      </c>
      <c r="B266" s="32" t="s">
        <v>49</v>
      </c>
      <c r="C266" s="50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2"/>
    </row>
    <row r="267" spans="1:63" s="30" customFormat="1" ht="15">
      <c r="A267" s="28"/>
      <c r="B267" s="29" t="s">
        <v>38</v>
      </c>
      <c r="C267" s="46">
        <v>0</v>
      </c>
      <c r="D267" s="47">
        <v>0</v>
      </c>
      <c r="E267" s="47">
        <v>0</v>
      </c>
      <c r="F267" s="47">
        <v>0</v>
      </c>
      <c r="G267" s="48">
        <v>0</v>
      </c>
      <c r="H267" s="46">
        <v>0</v>
      </c>
      <c r="I267" s="47">
        <v>0</v>
      </c>
      <c r="J267" s="47">
        <v>0</v>
      </c>
      <c r="K267" s="47">
        <v>0</v>
      </c>
      <c r="L267" s="48">
        <v>0</v>
      </c>
      <c r="M267" s="46">
        <v>0</v>
      </c>
      <c r="N267" s="47">
        <v>0</v>
      </c>
      <c r="O267" s="47">
        <v>0</v>
      </c>
      <c r="P267" s="47">
        <v>0</v>
      </c>
      <c r="Q267" s="48">
        <v>0</v>
      </c>
      <c r="R267" s="46">
        <v>0</v>
      </c>
      <c r="S267" s="47">
        <v>0</v>
      </c>
      <c r="T267" s="47">
        <v>0</v>
      </c>
      <c r="U267" s="47">
        <v>0</v>
      </c>
      <c r="V267" s="48">
        <v>0</v>
      </c>
      <c r="W267" s="46">
        <v>0</v>
      </c>
      <c r="X267" s="47">
        <v>0</v>
      </c>
      <c r="Y267" s="47">
        <v>0</v>
      </c>
      <c r="Z267" s="47">
        <v>0</v>
      </c>
      <c r="AA267" s="48">
        <v>0</v>
      </c>
      <c r="AB267" s="46">
        <v>0</v>
      </c>
      <c r="AC267" s="47">
        <v>0</v>
      </c>
      <c r="AD267" s="47">
        <v>0</v>
      </c>
      <c r="AE267" s="47">
        <v>0</v>
      </c>
      <c r="AF267" s="48">
        <v>0</v>
      </c>
      <c r="AG267" s="46">
        <v>0</v>
      </c>
      <c r="AH267" s="47">
        <v>0</v>
      </c>
      <c r="AI267" s="47">
        <v>0</v>
      </c>
      <c r="AJ267" s="47">
        <v>0</v>
      </c>
      <c r="AK267" s="48">
        <v>0</v>
      </c>
      <c r="AL267" s="46">
        <v>0</v>
      </c>
      <c r="AM267" s="47">
        <v>0</v>
      </c>
      <c r="AN267" s="47">
        <v>0</v>
      </c>
      <c r="AO267" s="47">
        <v>0</v>
      </c>
      <c r="AP267" s="48">
        <v>0</v>
      </c>
      <c r="AQ267" s="46">
        <v>0</v>
      </c>
      <c r="AR267" s="47">
        <v>0</v>
      </c>
      <c r="AS267" s="47">
        <v>0</v>
      </c>
      <c r="AT267" s="47">
        <v>0</v>
      </c>
      <c r="AU267" s="48">
        <v>0</v>
      </c>
      <c r="AV267" s="46">
        <v>0</v>
      </c>
      <c r="AW267" s="47">
        <v>0</v>
      </c>
      <c r="AX267" s="47">
        <v>0</v>
      </c>
      <c r="AY267" s="47">
        <v>0</v>
      </c>
      <c r="AZ267" s="48">
        <v>0</v>
      </c>
      <c r="BA267" s="46">
        <v>0</v>
      </c>
      <c r="BB267" s="47">
        <v>0</v>
      </c>
      <c r="BC267" s="47">
        <v>0</v>
      </c>
      <c r="BD267" s="47">
        <v>0</v>
      </c>
      <c r="BE267" s="48">
        <v>0</v>
      </c>
      <c r="BF267" s="46">
        <v>0</v>
      </c>
      <c r="BG267" s="47">
        <v>0</v>
      </c>
      <c r="BH267" s="47">
        <v>0</v>
      </c>
      <c r="BI267" s="47">
        <v>0</v>
      </c>
      <c r="BJ267" s="48">
        <v>0</v>
      </c>
      <c r="BK267" s="46">
        <v>0</v>
      </c>
    </row>
    <row r="268" spans="1:63" s="20" customFormat="1" ht="15">
      <c r="A268" s="5"/>
      <c r="B268" s="21" t="s">
        <v>29</v>
      </c>
      <c r="C268" s="19">
        <v>0</v>
      </c>
      <c r="D268" s="17">
        <v>0</v>
      </c>
      <c r="E268" s="17">
        <v>0</v>
      </c>
      <c r="F268" s="17">
        <v>0</v>
      </c>
      <c r="G268" s="18">
        <v>0</v>
      </c>
      <c r="H268" s="19">
        <v>0</v>
      </c>
      <c r="I268" s="17">
        <v>0</v>
      </c>
      <c r="J268" s="17">
        <v>0</v>
      </c>
      <c r="K268" s="17">
        <v>0</v>
      </c>
      <c r="L268" s="18">
        <v>0</v>
      </c>
      <c r="M268" s="19">
        <v>0</v>
      </c>
      <c r="N268" s="17">
        <v>0</v>
      </c>
      <c r="O268" s="17">
        <v>0</v>
      </c>
      <c r="P268" s="17">
        <v>0</v>
      </c>
      <c r="Q268" s="18">
        <v>0</v>
      </c>
      <c r="R268" s="19">
        <v>0</v>
      </c>
      <c r="S268" s="17">
        <v>0</v>
      </c>
      <c r="T268" s="17">
        <v>0</v>
      </c>
      <c r="U268" s="17">
        <v>0</v>
      </c>
      <c r="V268" s="18">
        <v>0</v>
      </c>
      <c r="W268" s="19">
        <v>0</v>
      </c>
      <c r="X268" s="17">
        <v>0</v>
      </c>
      <c r="Y268" s="17">
        <v>0</v>
      </c>
      <c r="Z268" s="17">
        <v>0</v>
      </c>
      <c r="AA268" s="18">
        <v>0</v>
      </c>
      <c r="AB268" s="19">
        <v>0</v>
      </c>
      <c r="AC268" s="17">
        <v>0</v>
      </c>
      <c r="AD268" s="17">
        <v>0</v>
      </c>
      <c r="AE268" s="17">
        <v>0</v>
      </c>
      <c r="AF268" s="18">
        <v>0</v>
      </c>
      <c r="AG268" s="19">
        <v>0</v>
      </c>
      <c r="AH268" s="17">
        <v>0</v>
      </c>
      <c r="AI268" s="17">
        <v>0</v>
      </c>
      <c r="AJ268" s="17">
        <v>0</v>
      </c>
      <c r="AK268" s="18">
        <v>0</v>
      </c>
      <c r="AL268" s="19">
        <v>0</v>
      </c>
      <c r="AM268" s="17">
        <v>0</v>
      </c>
      <c r="AN268" s="17">
        <v>0</v>
      </c>
      <c r="AO268" s="17">
        <v>0</v>
      </c>
      <c r="AP268" s="18">
        <v>0</v>
      </c>
      <c r="AQ268" s="19">
        <v>0</v>
      </c>
      <c r="AR268" s="17">
        <v>0</v>
      </c>
      <c r="AS268" s="17">
        <v>0</v>
      </c>
      <c r="AT268" s="17">
        <v>0</v>
      </c>
      <c r="AU268" s="18">
        <v>0</v>
      </c>
      <c r="AV268" s="19">
        <v>0</v>
      </c>
      <c r="AW268" s="17">
        <v>0</v>
      </c>
      <c r="AX268" s="17">
        <v>0</v>
      </c>
      <c r="AY268" s="17">
        <v>0</v>
      </c>
      <c r="AZ268" s="18">
        <v>0</v>
      </c>
      <c r="BA268" s="19">
        <v>0</v>
      </c>
      <c r="BB268" s="17">
        <v>0</v>
      </c>
      <c r="BC268" s="17">
        <v>0</v>
      </c>
      <c r="BD268" s="17">
        <v>0</v>
      </c>
      <c r="BE268" s="18">
        <v>0</v>
      </c>
      <c r="BF268" s="19">
        <v>0</v>
      </c>
      <c r="BG268" s="17">
        <v>0</v>
      </c>
      <c r="BH268" s="17">
        <v>0</v>
      </c>
      <c r="BI268" s="17">
        <v>0</v>
      </c>
      <c r="BJ268" s="18">
        <v>0</v>
      </c>
      <c r="BK268" s="31">
        <v>0</v>
      </c>
    </row>
    <row r="269" spans="1:63" s="12" customFormat="1" ht="12" customHeight="1">
      <c r="A269" s="5"/>
      <c r="B269" s="25"/>
      <c r="C269" s="50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2"/>
    </row>
    <row r="270" spans="1:63" s="20" customFormat="1" ht="15">
      <c r="A270" s="5"/>
      <c r="B270" s="33" t="s">
        <v>50</v>
      </c>
      <c r="C270" s="34">
        <f aca="true" t="shared" si="24" ref="C270:AH270">C268+C263+C248+C243+C202</f>
        <v>0</v>
      </c>
      <c r="D270" s="34">
        <f t="shared" si="24"/>
        <v>4732.289279030229</v>
      </c>
      <c r="E270" s="34">
        <f t="shared" si="24"/>
        <v>0</v>
      </c>
      <c r="F270" s="34">
        <f t="shared" si="24"/>
        <v>0</v>
      </c>
      <c r="G270" s="34">
        <f t="shared" si="24"/>
        <v>214.32791139056647</v>
      </c>
      <c r="H270" s="34">
        <f t="shared" si="24"/>
        <v>2507.176135681054</v>
      </c>
      <c r="I270" s="34">
        <f t="shared" si="24"/>
        <v>37171.755055489644</v>
      </c>
      <c r="J270" s="34">
        <f t="shared" si="24"/>
        <v>4541.886602684099</v>
      </c>
      <c r="K270" s="34">
        <f t="shared" si="24"/>
        <v>368.4899715158332</v>
      </c>
      <c r="L270" s="34">
        <f t="shared" si="24"/>
        <v>2507.1303576026717</v>
      </c>
      <c r="M270" s="34">
        <f t="shared" si="24"/>
        <v>0</v>
      </c>
      <c r="N270" s="34">
        <f t="shared" si="24"/>
        <v>0</v>
      </c>
      <c r="O270" s="34">
        <f t="shared" si="24"/>
        <v>0</v>
      </c>
      <c r="P270" s="34">
        <f t="shared" si="24"/>
        <v>0</v>
      </c>
      <c r="Q270" s="34">
        <f t="shared" si="24"/>
        <v>0</v>
      </c>
      <c r="R270" s="34">
        <f t="shared" si="24"/>
        <v>743.3174985743386</v>
      </c>
      <c r="S270" s="34">
        <f t="shared" si="24"/>
        <v>5058.55578131175</v>
      </c>
      <c r="T270" s="34">
        <f t="shared" si="24"/>
        <v>628.9170932095642</v>
      </c>
      <c r="U270" s="34">
        <f t="shared" si="24"/>
        <v>0</v>
      </c>
      <c r="V270" s="34">
        <f t="shared" si="24"/>
        <v>816.585212598609</v>
      </c>
      <c r="W270" s="34">
        <f t="shared" si="24"/>
        <v>0</v>
      </c>
      <c r="X270" s="34">
        <f t="shared" si="24"/>
        <v>19.976536801399902</v>
      </c>
      <c r="Y270" s="34">
        <f t="shared" si="24"/>
        <v>0</v>
      </c>
      <c r="Z270" s="34">
        <f t="shared" si="24"/>
        <v>0</v>
      </c>
      <c r="AA270" s="34">
        <f t="shared" si="24"/>
        <v>0</v>
      </c>
      <c r="AB270" s="34">
        <f t="shared" si="24"/>
        <v>78.20985873510838</v>
      </c>
      <c r="AC270" s="34">
        <f t="shared" si="24"/>
        <v>58.705620415998396</v>
      </c>
      <c r="AD270" s="34">
        <f t="shared" si="24"/>
        <v>0.0117771646666</v>
      </c>
      <c r="AE270" s="34">
        <f t="shared" si="24"/>
        <v>0</v>
      </c>
      <c r="AF270" s="34">
        <f t="shared" si="24"/>
        <v>74.3891654699202</v>
      </c>
      <c r="AG270" s="34">
        <f t="shared" si="24"/>
        <v>0</v>
      </c>
      <c r="AH270" s="34">
        <f t="shared" si="24"/>
        <v>0</v>
      </c>
      <c r="AI270" s="34">
        <f aca="true" t="shared" si="25" ref="AI270:BK270">AI268+AI263+AI248+AI243+AI202</f>
        <v>0</v>
      </c>
      <c r="AJ270" s="34">
        <f t="shared" si="25"/>
        <v>0</v>
      </c>
      <c r="AK270" s="34">
        <f t="shared" si="25"/>
        <v>0</v>
      </c>
      <c r="AL270" s="34">
        <f t="shared" si="25"/>
        <v>64.74530080400211</v>
      </c>
      <c r="AM270" s="34">
        <f t="shared" si="25"/>
        <v>231.77866820833208</v>
      </c>
      <c r="AN270" s="34">
        <f t="shared" si="25"/>
        <v>0</v>
      </c>
      <c r="AO270" s="34">
        <f t="shared" si="25"/>
        <v>0</v>
      </c>
      <c r="AP270" s="34">
        <f t="shared" si="25"/>
        <v>20.149828872787396</v>
      </c>
      <c r="AQ270" s="34">
        <f t="shared" si="25"/>
        <v>0</v>
      </c>
      <c r="AR270" s="34">
        <f t="shared" si="25"/>
        <v>926.3657509461993</v>
      </c>
      <c r="AS270" s="34">
        <f t="shared" si="25"/>
        <v>0</v>
      </c>
      <c r="AT270" s="34">
        <f t="shared" si="25"/>
        <v>0</v>
      </c>
      <c r="AU270" s="34">
        <f t="shared" si="25"/>
        <v>0</v>
      </c>
      <c r="AV270" s="34">
        <f t="shared" si="25"/>
        <v>18766.46057623954</v>
      </c>
      <c r="AW270" s="34">
        <f t="shared" si="25"/>
        <v>22305.557055978963</v>
      </c>
      <c r="AX270" s="34">
        <f t="shared" si="25"/>
        <v>1878.7405412514645</v>
      </c>
      <c r="AY270" s="34">
        <f t="shared" si="25"/>
        <v>790.2138195119666</v>
      </c>
      <c r="AZ270" s="34">
        <f t="shared" si="25"/>
        <v>23802.9435861854</v>
      </c>
      <c r="BA270" s="34">
        <f t="shared" si="25"/>
        <v>0</v>
      </c>
      <c r="BB270" s="34">
        <f t="shared" si="25"/>
        <v>0</v>
      </c>
      <c r="BC270" s="34">
        <f t="shared" si="25"/>
        <v>0</v>
      </c>
      <c r="BD270" s="34">
        <f t="shared" si="25"/>
        <v>0</v>
      </c>
      <c r="BE270" s="34">
        <f t="shared" si="25"/>
        <v>0</v>
      </c>
      <c r="BF270" s="34">
        <f t="shared" si="25"/>
        <v>8970.06036511016</v>
      </c>
      <c r="BG270" s="34">
        <f t="shared" si="25"/>
        <v>5540.667366591485</v>
      </c>
      <c r="BH270" s="34">
        <f t="shared" si="25"/>
        <v>227.42957587572783</v>
      </c>
      <c r="BI270" s="34">
        <f t="shared" si="25"/>
        <v>0</v>
      </c>
      <c r="BJ270" s="34">
        <f t="shared" si="25"/>
        <v>6998.86671643435</v>
      </c>
      <c r="BK270" s="34">
        <f t="shared" si="25"/>
        <v>150045.70300968582</v>
      </c>
    </row>
    <row r="271" spans="1:63" s="12" customFormat="1" ht="15">
      <c r="A271" s="5"/>
      <c r="B271" s="21"/>
      <c r="C271" s="11"/>
      <c r="D271" s="9"/>
      <c r="E271" s="9"/>
      <c r="F271" s="9"/>
      <c r="G271" s="10"/>
      <c r="H271" s="11"/>
      <c r="I271" s="9"/>
      <c r="J271" s="9"/>
      <c r="K271" s="9"/>
      <c r="L271" s="10"/>
      <c r="M271" s="11"/>
      <c r="N271" s="9"/>
      <c r="O271" s="9"/>
      <c r="P271" s="9"/>
      <c r="Q271" s="10"/>
      <c r="R271" s="11"/>
      <c r="S271" s="9"/>
      <c r="T271" s="9"/>
      <c r="U271" s="9"/>
      <c r="V271" s="10"/>
      <c r="W271" s="11"/>
      <c r="X271" s="9"/>
      <c r="Y271" s="9"/>
      <c r="Z271" s="9"/>
      <c r="AA271" s="10"/>
      <c r="AB271" s="11"/>
      <c r="AC271" s="9"/>
      <c r="AD271" s="9"/>
      <c r="AE271" s="9"/>
      <c r="AF271" s="10"/>
      <c r="AG271" s="11"/>
      <c r="AH271" s="9"/>
      <c r="AI271" s="9"/>
      <c r="AJ271" s="9"/>
      <c r="AK271" s="10"/>
      <c r="AL271" s="11"/>
      <c r="AM271" s="9"/>
      <c r="AN271" s="9"/>
      <c r="AO271" s="9"/>
      <c r="AP271" s="10"/>
      <c r="AQ271" s="11"/>
      <c r="AR271" s="9"/>
      <c r="AS271" s="9"/>
      <c r="AT271" s="9"/>
      <c r="AU271" s="10"/>
      <c r="AV271" s="11"/>
      <c r="AW271" s="9"/>
      <c r="AX271" s="9"/>
      <c r="AY271" s="9"/>
      <c r="AZ271" s="10"/>
      <c r="BA271" s="11"/>
      <c r="BB271" s="9"/>
      <c r="BC271" s="9"/>
      <c r="BD271" s="9"/>
      <c r="BE271" s="10"/>
      <c r="BF271" s="11"/>
      <c r="BG271" s="9"/>
      <c r="BH271" s="9"/>
      <c r="BI271" s="9"/>
      <c r="BJ271" s="10"/>
      <c r="BK271" s="16"/>
    </row>
    <row r="272" spans="1:63" s="12" customFormat="1" ht="15">
      <c r="A272" s="5" t="s">
        <v>30</v>
      </c>
      <c r="B272" s="14" t="s">
        <v>31</v>
      </c>
      <c r="C272" s="11"/>
      <c r="D272" s="9"/>
      <c r="E272" s="9"/>
      <c r="F272" s="9"/>
      <c r="G272" s="10"/>
      <c r="H272" s="11"/>
      <c r="I272" s="9"/>
      <c r="J272" s="9"/>
      <c r="K272" s="9"/>
      <c r="L272" s="10"/>
      <c r="M272" s="11"/>
      <c r="N272" s="9"/>
      <c r="O272" s="9"/>
      <c r="P272" s="9"/>
      <c r="Q272" s="10"/>
      <c r="R272" s="11"/>
      <c r="S272" s="9"/>
      <c r="T272" s="9"/>
      <c r="U272" s="9"/>
      <c r="V272" s="10"/>
      <c r="W272" s="11"/>
      <c r="X272" s="9"/>
      <c r="Y272" s="9"/>
      <c r="Z272" s="9"/>
      <c r="AA272" s="10"/>
      <c r="AB272" s="11"/>
      <c r="AC272" s="9"/>
      <c r="AD272" s="9"/>
      <c r="AE272" s="9"/>
      <c r="AF272" s="10"/>
      <c r="AG272" s="11"/>
      <c r="AH272" s="9"/>
      <c r="AI272" s="9"/>
      <c r="AJ272" s="9"/>
      <c r="AK272" s="10"/>
      <c r="AL272" s="11"/>
      <c r="AM272" s="9"/>
      <c r="AN272" s="9"/>
      <c r="AO272" s="9"/>
      <c r="AP272" s="10"/>
      <c r="AQ272" s="11"/>
      <c r="AR272" s="9"/>
      <c r="AS272" s="9"/>
      <c r="AT272" s="9"/>
      <c r="AU272" s="10"/>
      <c r="AV272" s="11"/>
      <c r="AW272" s="9"/>
      <c r="AX272" s="9"/>
      <c r="AY272" s="9"/>
      <c r="AZ272" s="10"/>
      <c r="BA272" s="11"/>
      <c r="BB272" s="9"/>
      <c r="BC272" s="9"/>
      <c r="BD272" s="9"/>
      <c r="BE272" s="10"/>
      <c r="BF272" s="11"/>
      <c r="BG272" s="9"/>
      <c r="BH272" s="9"/>
      <c r="BI272" s="9"/>
      <c r="BJ272" s="10"/>
      <c r="BK272" s="16"/>
    </row>
    <row r="273" spans="1:63" s="12" customFormat="1" ht="15">
      <c r="A273" s="5"/>
      <c r="B273" s="8" t="s">
        <v>34</v>
      </c>
      <c r="C273" s="11">
        <v>0</v>
      </c>
      <c r="D273" s="9">
        <v>5.5424341874666</v>
      </c>
      <c r="E273" s="9">
        <v>0</v>
      </c>
      <c r="F273" s="9">
        <v>0</v>
      </c>
      <c r="G273" s="10">
        <v>0</v>
      </c>
      <c r="H273" s="11">
        <v>10.504383038326699</v>
      </c>
      <c r="I273" s="9">
        <v>0.0926061947329</v>
      </c>
      <c r="J273" s="9">
        <v>0</v>
      </c>
      <c r="K273" s="9">
        <v>0</v>
      </c>
      <c r="L273" s="10">
        <v>13.373583414463202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10.774144536823698</v>
      </c>
      <c r="S273" s="9">
        <v>0.00048043603329999996</v>
      </c>
      <c r="T273" s="9">
        <v>0</v>
      </c>
      <c r="U273" s="9">
        <v>0</v>
      </c>
      <c r="V273" s="10">
        <v>6.7943668144632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0.8656633232658998</v>
      </c>
      <c r="AC273" s="9">
        <v>0</v>
      </c>
      <c r="AD273" s="9">
        <v>0</v>
      </c>
      <c r="AE273" s="9">
        <v>0</v>
      </c>
      <c r="AF273" s="10">
        <v>0.8942906607662999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1.5301154282318001</v>
      </c>
      <c r="AM273" s="9">
        <v>0</v>
      </c>
      <c r="AN273" s="9">
        <v>0</v>
      </c>
      <c r="AO273" s="9">
        <v>0</v>
      </c>
      <c r="AP273" s="10">
        <v>0.3267322402996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216.4435759855446</v>
      </c>
      <c r="AW273" s="9">
        <v>13.534563191859904</v>
      </c>
      <c r="AX273" s="9">
        <v>0</v>
      </c>
      <c r="AY273" s="9">
        <v>0</v>
      </c>
      <c r="AZ273" s="10">
        <v>311.9647336322281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234.93978684343273</v>
      </c>
      <c r="BG273" s="9">
        <v>13.945243721564204</v>
      </c>
      <c r="BH273" s="9">
        <v>0</v>
      </c>
      <c r="BI273" s="9">
        <v>0</v>
      </c>
      <c r="BJ273" s="10">
        <v>118.3073832814907</v>
      </c>
      <c r="BK273" s="16">
        <f>SUM(C273:BJ273)</f>
        <v>959.8340869309935</v>
      </c>
    </row>
    <row r="274" spans="1:63" s="20" customFormat="1" ht="15">
      <c r="A274" s="5"/>
      <c r="B274" s="14" t="s">
        <v>29</v>
      </c>
      <c r="C274" s="19">
        <f>SUM(C273)</f>
        <v>0</v>
      </c>
      <c r="D274" s="17">
        <f>SUM(D273)</f>
        <v>5.5424341874666</v>
      </c>
      <c r="E274" s="17">
        <f>SUM(E273)</f>
        <v>0</v>
      </c>
      <c r="F274" s="17">
        <f>SUM(F273)</f>
        <v>0</v>
      </c>
      <c r="G274" s="18">
        <f>SUM(G273)</f>
        <v>0</v>
      </c>
      <c r="H274" s="19">
        <f aca="true" t="shared" si="26" ref="H274:BK274">SUM(H273)</f>
        <v>10.504383038326699</v>
      </c>
      <c r="I274" s="17">
        <f t="shared" si="26"/>
        <v>0.0926061947329</v>
      </c>
      <c r="J274" s="17">
        <f t="shared" si="26"/>
        <v>0</v>
      </c>
      <c r="K274" s="17">
        <f t="shared" si="26"/>
        <v>0</v>
      </c>
      <c r="L274" s="18">
        <f t="shared" si="26"/>
        <v>13.373583414463202</v>
      </c>
      <c r="M274" s="19">
        <f t="shared" si="26"/>
        <v>0</v>
      </c>
      <c r="N274" s="17">
        <f t="shared" si="26"/>
        <v>0</v>
      </c>
      <c r="O274" s="17">
        <f t="shared" si="26"/>
        <v>0</v>
      </c>
      <c r="P274" s="17">
        <f t="shared" si="26"/>
        <v>0</v>
      </c>
      <c r="Q274" s="18">
        <f t="shared" si="26"/>
        <v>0</v>
      </c>
      <c r="R274" s="19">
        <f t="shared" si="26"/>
        <v>10.774144536823698</v>
      </c>
      <c r="S274" s="17">
        <f t="shared" si="26"/>
        <v>0.00048043603329999996</v>
      </c>
      <c r="T274" s="17">
        <f t="shared" si="26"/>
        <v>0</v>
      </c>
      <c r="U274" s="17">
        <f t="shared" si="26"/>
        <v>0</v>
      </c>
      <c r="V274" s="18">
        <f t="shared" si="26"/>
        <v>6.7943668144632</v>
      </c>
      <c r="W274" s="19">
        <f t="shared" si="26"/>
        <v>0</v>
      </c>
      <c r="X274" s="17">
        <f t="shared" si="26"/>
        <v>0</v>
      </c>
      <c r="Y274" s="17">
        <f t="shared" si="26"/>
        <v>0</v>
      </c>
      <c r="Z274" s="17">
        <f t="shared" si="26"/>
        <v>0</v>
      </c>
      <c r="AA274" s="18">
        <f t="shared" si="26"/>
        <v>0</v>
      </c>
      <c r="AB274" s="19">
        <f t="shared" si="26"/>
        <v>0.8656633232658998</v>
      </c>
      <c r="AC274" s="17">
        <f t="shared" si="26"/>
        <v>0</v>
      </c>
      <c r="AD274" s="17">
        <f t="shared" si="26"/>
        <v>0</v>
      </c>
      <c r="AE274" s="17">
        <f t="shared" si="26"/>
        <v>0</v>
      </c>
      <c r="AF274" s="18">
        <f t="shared" si="26"/>
        <v>0.8942906607662999</v>
      </c>
      <c r="AG274" s="19">
        <f t="shared" si="26"/>
        <v>0</v>
      </c>
      <c r="AH274" s="17">
        <f t="shared" si="26"/>
        <v>0</v>
      </c>
      <c r="AI274" s="17">
        <f t="shared" si="26"/>
        <v>0</v>
      </c>
      <c r="AJ274" s="17">
        <f t="shared" si="26"/>
        <v>0</v>
      </c>
      <c r="AK274" s="18">
        <f t="shared" si="26"/>
        <v>0</v>
      </c>
      <c r="AL274" s="19">
        <f t="shared" si="26"/>
        <v>1.5301154282318001</v>
      </c>
      <c r="AM274" s="17">
        <f t="shared" si="26"/>
        <v>0</v>
      </c>
      <c r="AN274" s="17">
        <f t="shared" si="26"/>
        <v>0</v>
      </c>
      <c r="AO274" s="17">
        <f t="shared" si="26"/>
        <v>0</v>
      </c>
      <c r="AP274" s="18">
        <f t="shared" si="26"/>
        <v>0.3267322402996</v>
      </c>
      <c r="AQ274" s="19">
        <f t="shared" si="26"/>
        <v>0</v>
      </c>
      <c r="AR274" s="17">
        <f t="shared" si="26"/>
        <v>0</v>
      </c>
      <c r="AS274" s="17">
        <f t="shared" si="26"/>
        <v>0</v>
      </c>
      <c r="AT274" s="17">
        <f t="shared" si="26"/>
        <v>0</v>
      </c>
      <c r="AU274" s="18">
        <f t="shared" si="26"/>
        <v>0</v>
      </c>
      <c r="AV274" s="19">
        <f t="shared" si="26"/>
        <v>216.4435759855446</v>
      </c>
      <c r="AW274" s="17">
        <f t="shared" si="26"/>
        <v>13.534563191859904</v>
      </c>
      <c r="AX274" s="17">
        <f t="shared" si="26"/>
        <v>0</v>
      </c>
      <c r="AY274" s="17">
        <f t="shared" si="26"/>
        <v>0</v>
      </c>
      <c r="AZ274" s="18">
        <f t="shared" si="26"/>
        <v>311.9647336322281</v>
      </c>
      <c r="BA274" s="19">
        <f t="shared" si="26"/>
        <v>0</v>
      </c>
      <c r="BB274" s="17">
        <f t="shared" si="26"/>
        <v>0</v>
      </c>
      <c r="BC274" s="17">
        <f t="shared" si="26"/>
        <v>0</v>
      </c>
      <c r="BD274" s="17">
        <f t="shared" si="26"/>
        <v>0</v>
      </c>
      <c r="BE274" s="18">
        <f t="shared" si="26"/>
        <v>0</v>
      </c>
      <c r="BF274" s="19">
        <f t="shared" si="26"/>
        <v>234.93978684343273</v>
      </c>
      <c r="BG274" s="17">
        <f t="shared" si="26"/>
        <v>13.945243721564204</v>
      </c>
      <c r="BH274" s="17">
        <f t="shared" si="26"/>
        <v>0</v>
      </c>
      <c r="BI274" s="17">
        <f t="shared" si="26"/>
        <v>0</v>
      </c>
      <c r="BJ274" s="18">
        <f t="shared" si="26"/>
        <v>118.3073832814907</v>
      </c>
      <c r="BK274" s="18">
        <f t="shared" si="26"/>
        <v>959.8340869309935</v>
      </c>
    </row>
    <row r="276" spans="1:11" ht="15">
      <c r="A276" s="58" t="s">
        <v>317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59" t="s">
        <v>318</v>
      </c>
    </row>
    <row r="277" spans="1:11" ht="15">
      <c r="A277" s="58" t="s">
        <v>319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58" t="s">
        <v>320</v>
      </c>
    </row>
    <row r="278" spans="1:1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58" t="s">
        <v>321</v>
      </c>
    </row>
    <row r="279" spans="1:11" ht="15">
      <c r="A279" s="58" t="s">
        <v>322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58" t="s">
        <v>323</v>
      </c>
    </row>
    <row r="280" spans="1:11" ht="15">
      <c r="A280" s="58" t="s">
        <v>324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58" t="s">
        <v>325</v>
      </c>
    </row>
    <row r="281" spans="1:11" ht="15">
      <c r="A281" s="58"/>
      <c r="B281" s="12"/>
      <c r="C281" s="12"/>
      <c r="D281" s="12"/>
      <c r="E281" s="12"/>
      <c r="F281" s="12"/>
      <c r="G281" s="12"/>
      <c r="H281" s="12"/>
      <c r="I281" s="12"/>
      <c r="J281" s="12"/>
      <c r="K281" s="58" t="s">
        <v>326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C18">
      <selection activeCell="L5" sqref="L5:L4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3" t="s">
        <v>316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5">
      <c r="B3" s="83" t="s">
        <v>327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22" t="s">
        <v>0</v>
      </c>
      <c r="C4" s="35" t="s">
        <v>51</v>
      </c>
      <c r="D4" s="35" t="s">
        <v>52</v>
      </c>
      <c r="E4" s="35" t="s">
        <v>53</v>
      </c>
      <c r="F4" s="35" t="s">
        <v>23</v>
      </c>
      <c r="G4" s="35" t="s">
        <v>27</v>
      </c>
      <c r="H4" s="35" t="s">
        <v>48</v>
      </c>
      <c r="I4" s="35" t="s">
        <v>54</v>
      </c>
      <c r="J4" s="35" t="s">
        <v>55</v>
      </c>
      <c r="K4" s="35" t="s">
        <v>56</v>
      </c>
      <c r="L4" s="35" t="s">
        <v>57</v>
      </c>
    </row>
    <row r="5" spans="2:12" ht="15">
      <c r="B5" s="36">
        <v>1</v>
      </c>
      <c r="C5" s="37" t="s">
        <v>58</v>
      </c>
      <c r="D5" s="39">
        <v>0.020107036066599998</v>
      </c>
      <c r="E5" s="39">
        <v>0.0497908456996</v>
      </c>
      <c r="F5" s="39">
        <v>2.1911199898936995</v>
      </c>
      <c r="G5" s="39">
        <v>0</v>
      </c>
      <c r="H5" s="39">
        <v>0</v>
      </c>
      <c r="I5" s="40">
        <v>0</v>
      </c>
      <c r="J5" s="40">
        <v>0</v>
      </c>
      <c r="K5" s="40">
        <f>D5+E5+F5+G5+H5+I5+J5</f>
        <v>2.2610178716598996</v>
      </c>
      <c r="L5" s="39">
        <v>0.1119676520329</v>
      </c>
    </row>
    <row r="6" spans="2:12" ht="15">
      <c r="B6" s="36">
        <v>2</v>
      </c>
      <c r="C6" s="38" t="s">
        <v>59</v>
      </c>
      <c r="D6" s="39">
        <v>65.4083604122918</v>
      </c>
      <c r="E6" s="39">
        <v>122.73690521238541</v>
      </c>
      <c r="F6" s="39">
        <v>365.48739039342837</v>
      </c>
      <c r="G6" s="39">
        <v>6.802191007390898</v>
      </c>
      <c r="H6" s="39">
        <v>0</v>
      </c>
      <c r="I6" s="40">
        <v>5.0559</v>
      </c>
      <c r="J6" s="40">
        <v>0.2629</v>
      </c>
      <c r="K6" s="40">
        <f aca="true" t="shared" si="0" ref="K6:K41">D6+E6+F6+G6+H6+I6+J6</f>
        <v>565.7536470254963</v>
      </c>
      <c r="L6" s="39">
        <v>14.664024059907208</v>
      </c>
    </row>
    <row r="7" spans="2:12" ht="15">
      <c r="B7" s="36">
        <v>3</v>
      </c>
      <c r="C7" s="37" t="s">
        <v>60</v>
      </c>
      <c r="D7" s="39">
        <v>0.0179065009666</v>
      </c>
      <c r="E7" s="39">
        <v>0.21796277896610003</v>
      </c>
      <c r="F7" s="39">
        <v>3.0762280317250994</v>
      </c>
      <c r="G7" s="39">
        <v>0.0574992943333</v>
      </c>
      <c r="H7" s="39">
        <v>0</v>
      </c>
      <c r="I7" s="40">
        <v>0.0054</v>
      </c>
      <c r="J7" s="40">
        <v>0</v>
      </c>
      <c r="K7" s="40">
        <f t="shared" si="0"/>
        <v>3.3749966059910994</v>
      </c>
      <c r="L7" s="39">
        <v>0.2100533818661</v>
      </c>
    </row>
    <row r="8" spans="2:12" ht="15">
      <c r="B8" s="36">
        <v>4</v>
      </c>
      <c r="C8" s="38" t="s">
        <v>61</v>
      </c>
      <c r="D8" s="39">
        <v>24.381571620594002</v>
      </c>
      <c r="E8" s="39">
        <v>35.412664862810196</v>
      </c>
      <c r="F8" s="39">
        <v>171.28211620823666</v>
      </c>
      <c r="G8" s="39">
        <v>6.185507894196302</v>
      </c>
      <c r="H8" s="39">
        <v>0</v>
      </c>
      <c r="I8" s="40">
        <v>1.6075</v>
      </c>
      <c r="J8" s="40">
        <v>0.0723</v>
      </c>
      <c r="K8" s="40">
        <f t="shared" si="0"/>
        <v>238.94166058583716</v>
      </c>
      <c r="L8" s="39">
        <v>7.357440228087197</v>
      </c>
    </row>
    <row r="9" spans="2:12" ht="15">
      <c r="B9" s="36">
        <v>5</v>
      </c>
      <c r="C9" s="38" t="s">
        <v>62</v>
      </c>
      <c r="D9" s="39">
        <v>40.9754287694825</v>
      </c>
      <c r="E9" s="39">
        <v>197.8510415767928</v>
      </c>
      <c r="F9" s="39">
        <v>472.36372216175755</v>
      </c>
      <c r="G9" s="39">
        <v>11.398331745021503</v>
      </c>
      <c r="H9" s="39">
        <v>0</v>
      </c>
      <c r="I9" s="40">
        <v>7.416900000000001</v>
      </c>
      <c r="J9" s="40">
        <v>0.293</v>
      </c>
      <c r="K9" s="40">
        <f t="shared" si="0"/>
        <v>730.2984242530545</v>
      </c>
      <c r="L9" s="39">
        <v>31.500216432301503</v>
      </c>
    </row>
    <row r="10" spans="2:12" ht="15">
      <c r="B10" s="36">
        <v>6</v>
      </c>
      <c r="C10" s="38" t="s">
        <v>63</v>
      </c>
      <c r="D10" s="39">
        <v>124.30929178442761</v>
      </c>
      <c r="E10" s="39">
        <v>194.28027468682586</v>
      </c>
      <c r="F10" s="39">
        <v>282.231125140791</v>
      </c>
      <c r="G10" s="39">
        <v>25.699340474860595</v>
      </c>
      <c r="H10" s="39">
        <v>0</v>
      </c>
      <c r="I10" s="40">
        <v>1.7095000000000002</v>
      </c>
      <c r="J10" s="40">
        <v>0.08030000000000001</v>
      </c>
      <c r="K10" s="40">
        <f t="shared" si="0"/>
        <v>628.3098320869051</v>
      </c>
      <c r="L10" s="39">
        <v>8.213869186752602</v>
      </c>
    </row>
    <row r="11" spans="2:12" ht="15">
      <c r="B11" s="36">
        <v>7</v>
      </c>
      <c r="C11" s="38" t="s">
        <v>64</v>
      </c>
      <c r="D11" s="39">
        <v>51.90996027148879</v>
      </c>
      <c r="E11" s="39">
        <v>217.47634386841784</v>
      </c>
      <c r="F11" s="39">
        <v>326.61006765970996</v>
      </c>
      <c r="G11" s="39">
        <v>9.112168440626602</v>
      </c>
      <c r="H11" s="39">
        <v>0</v>
      </c>
      <c r="I11" s="40">
        <v>0</v>
      </c>
      <c r="J11" s="40">
        <v>0</v>
      </c>
      <c r="K11" s="40">
        <f t="shared" si="0"/>
        <v>605.1085402402432</v>
      </c>
      <c r="L11" s="39">
        <v>9.141538777116999</v>
      </c>
    </row>
    <row r="12" spans="2:12" ht="15">
      <c r="B12" s="36">
        <v>8</v>
      </c>
      <c r="C12" s="37" t="s">
        <v>65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v>0</v>
      </c>
      <c r="J12" s="40">
        <v>0</v>
      </c>
      <c r="K12" s="40">
        <f t="shared" si="0"/>
        <v>0</v>
      </c>
      <c r="L12" s="39">
        <v>0</v>
      </c>
    </row>
    <row r="13" spans="2:12" ht="15">
      <c r="B13" s="36">
        <v>9</v>
      </c>
      <c r="C13" s="37" t="s">
        <v>66</v>
      </c>
      <c r="D13" s="39">
        <v>0</v>
      </c>
      <c r="E13" s="39">
        <v>0</v>
      </c>
      <c r="F13" s="39">
        <v>0.0005347849666</v>
      </c>
      <c r="G13" s="39">
        <v>0</v>
      </c>
      <c r="H13" s="39">
        <v>0</v>
      </c>
      <c r="I13" s="40">
        <v>0</v>
      </c>
      <c r="J13" s="40">
        <v>0</v>
      </c>
      <c r="K13" s="40">
        <f t="shared" si="0"/>
        <v>0.0005347849666</v>
      </c>
      <c r="L13" s="39">
        <v>0</v>
      </c>
    </row>
    <row r="14" spans="2:12" ht="15">
      <c r="B14" s="36">
        <v>10</v>
      </c>
      <c r="C14" s="38" t="s">
        <v>67</v>
      </c>
      <c r="D14" s="39">
        <v>215.1708274325951</v>
      </c>
      <c r="E14" s="39">
        <v>755.9127042724543</v>
      </c>
      <c r="F14" s="39">
        <v>866.3148474084045</v>
      </c>
      <c r="G14" s="39">
        <v>35.44560761992609</v>
      </c>
      <c r="H14" s="39">
        <v>0</v>
      </c>
      <c r="I14" s="40">
        <v>55.680099999999996</v>
      </c>
      <c r="J14" s="40">
        <v>0.5969999999999999</v>
      </c>
      <c r="K14" s="40">
        <f t="shared" si="0"/>
        <v>1929.1210867333798</v>
      </c>
      <c r="L14" s="39">
        <v>7.174514084054799</v>
      </c>
    </row>
    <row r="15" spans="2:12" ht="15">
      <c r="B15" s="36">
        <v>11</v>
      </c>
      <c r="C15" s="38" t="s">
        <v>68</v>
      </c>
      <c r="D15" s="39">
        <v>883.3285184328539</v>
      </c>
      <c r="E15" s="39">
        <v>7498.226464478951</v>
      </c>
      <c r="F15" s="39">
        <v>4930.402081545696</v>
      </c>
      <c r="G15" s="39">
        <v>201.33317903296623</v>
      </c>
      <c r="H15" s="39">
        <v>0</v>
      </c>
      <c r="I15" s="40">
        <v>39.5271</v>
      </c>
      <c r="J15" s="40">
        <v>2.0890999999999997</v>
      </c>
      <c r="K15" s="40">
        <f t="shared" si="0"/>
        <v>13554.906443490465</v>
      </c>
      <c r="L15" s="39">
        <v>97.51844428366887</v>
      </c>
    </row>
    <row r="16" spans="2:12" ht="15">
      <c r="B16" s="36">
        <v>12</v>
      </c>
      <c r="C16" s="38" t="s">
        <v>69</v>
      </c>
      <c r="D16" s="39">
        <v>890.2446175361463</v>
      </c>
      <c r="E16" s="39">
        <v>5833.00148512892</v>
      </c>
      <c r="F16" s="39">
        <v>1554.1563037301241</v>
      </c>
      <c r="G16" s="39">
        <v>32.4054591695501</v>
      </c>
      <c r="H16" s="39">
        <v>0</v>
      </c>
      <c r="I16" s="40">
        <v>8.243699999999999</v>
      </c>
      <c r="J16" s="40">
        <v>0.2697</v>
      </c>
      <c r="K16" s="40">
        <f t="shared" si="0"/>
        <v>8318.321265564742</v>
      </c>
      <c r="L16" s="39">
        <v>26.706524404026506</v>
      </c>
    </row>
    <row r="17" spans="2:12" ht="15">
      <c r="B17" s="36">
        <v>13</v>
      </c>
      <c r="C17" s="38" t="s">
        <v>70</v>
      </c>
      <c r="D17" s="39">
        <v>6.116445007996202</v>
      </c>
      <c r="E17" s="39">
        <v>47.06664099621049</v>
      </c>
      <c r="F17" s="39">
        <v>96.54393513820403</v>
      </c>
      <c r="G17" s="39">
        <v>3.8124592563296</v>
      </c>
      <c r="H17" s="39">
        <v>0</v>
      </c>
      <c r="I17" s="40">
        <v>0.41409999999999997</v>
      </c>
      <c r="J17" s="40">
        <v>0.047400000000000005</v>
      </c>
      <c r="K17" s="40">
        <f t="shared" si="0"/>
        <v>154.0009803987403</v>
      </c>
      <c r="L17" s="39">
        <v>4.180800580624897</v>
      </c>
    </row>
    <row r="18" spans="2:12" ht="15">
      <c r="B18" s="36">
        <v>14</v>
      </c>
      <c r="C18" s="38" t="s">
        <v>71</v>
      </c>
      <c r="D18" s="39">
        <v>0.8228616441648</v>
      </c>
      <c r="E18" s="39">
        <v>20.529526782955095</v>
      </c>
      <c r="F18" s="39">
        <v>97.474735005708</v>
      </c>
      <c r="G18" s="39">
        <v>1.816474815298</v>
      </c>
      <c r="H18" s="39">
        <v>0</v>
      </c>
      <c r="I18" s="40">
        <v>0.2842</v>
      </c>
      <c r="J18" s="40">
        <v>0.056</v>
      </c>
      <c r="K18" s="40">
        <f t="shared" si="0"/>
        <v>120.98379824812588</v>
      </c>
      <c r="L18" s="39">
        <v>2.9367906183921004</v>
      </c>
    </row>
    <row r="19" spans="2:12" ht="15">
      <c r="B19" s="36">
        <v>15</v>
      </c>
      <c r="C19" s="38" t="s">
        <v>72</v>
      </c>
      <c r="D19" s="39">
        <v>34.90365540008641</v>
      </c>
      <c r="E19" s="39">
        <v>130.73286661847087</v>
      </c>
      <c r="F19" s="39">
        <v>394.7403071316619</v>
      </c>
      <c r="G19" s="39">
        <v>14.269655876555296</v>
      </c>
      <c r="H19" s="39">
        <v>0</v>
      </c>
      <c r="I19" s="40">
        <v>0.1645</v>
      </c>
      <c r="J19" s="40">
        <v>0.0295</v>
      </c>
      <c r="K19" s="40">
        <f t="shared" si="0"/>
        <v>574.8404850267744</v>
      </c>
      <c r="L19" s="39">
        <v>11.842804235438802</v>
      </c>
    </row>
    <row r="20" spans="2:12" ht="15">
      <c r="B20" s="36">
        <v>16</v>
      </c>
      <c r="C20" s="38" t="s">
        <v>73</v>
      </c>
      <c r="D20" s="39">
        <v>2901.812442931965</v>
      </c>
      <c r="E20" s="39">
        <v>3893.2862696597867</v>
      </c>
      <c r="F20" s="39">
        <v>3342.9050527529566</v>
      </c>
      <c r="G20" s="39">
        <v>76.9255291860405</v>
      </c>
      <c r="H20" s="39">
        <v>0</v>
      </c>
      <c r="I20" s="40">
        <v>26.134</v>
      </c>
      <c r="J20" s="40">
        <v>1.9923</v>
      </c>
      <c r="K20" s="40">
        <f t="shared" si="0"/>
        <v>10243.05559453075</v>
      </c>
      <c r="L20" s="39">
        <v>56.695677837072</v>
      </c>
    </row>
    <row r="21" spans="2:12" ht="15">
      <c r="B21" s="36">
        <v>17</v>
      </c>
      <c r="C21" s="38" t="s">
        <v>74</v>
      </c>
      <c r="D21" s="39">
        <v>188.1073688247207</v>
      </c>
      <c r="E21" s="39">
        <v>248.849095785214</v>
      </c>
      <c r="F21" s="39">
        <v>642.1180841745581</v>
      </c>
      <c r="G21" s="39">
        <v>13.434036421858394</v>
      </c>
      <c r="H21" s="39">
        <v>0</v>
      </c>
      <c r="I21" s="40">
        <v>6.229699999999999</v>
      </c>
      <c r="J21" s="40">
        <v>0.5096999999999999</v>
      </c>
      <c r="K21" s="40">
        <f t="shared" si="0"/>
        <v>1099.2479852063514</v>
      </c>
      <c r="L21" s="39">
        <v>24.173519272668592</v>
      </c>
    </row>
    <row r="22" spans="2:12" ht="15">
      <c r="B22" s="36">
        <v>18</v>
      </c>
      <c r="C22" s="37" t="s">
        <v>75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40">
        <v>0</v>
      </c>
      <c r="K22" s="40">
        <f t="shared" si="0"/>
        <v>0</v>
      </c>
      <c r="L22" s="39">
        <v>0</v>
      </c>
    </row>
    <row r="23" spans="2:12" ht="15">
      <c r="B23" s="36">
        <v>19</v>
      </c>
      <c r="C23" s="38" t="s">
        <v>76</v>
      </c>
      <c r="D23" s="39">
        <v>70.4704436106103</v>
      </c>
      <c r="E23" s="39">
        <v>278.27794647604685</v>
      </c>
      <c r="F23" s="39">
        <v>922.9806453878564</v>
      </c>
      <c r="G23" s="39">
        <v>33.19827628601399</v>
      </c>
      <c r="H23" s="39">
        <v>0</v>
      </c>
      <c r="I23" s="40">
        <v>9.121299999999998</v>
      </c>
      <c r="J23" s="40">
        <v>0.8536</v>
      </c>
      <c r="K23" s="40">
        <f t="shared" si="0"/>
        <v>1314.9022117605275</v>
      </c>
      <c r="L23" s="39">
        <v>24.73518238526509</v>
      </c>
    </row>
    <row r="24" spans="2:12" ht="15">
      <c r="B24" s="36">
        <v>20</v>
      </c>
      <c r="C24" s="38" t="s">
        <v>77</v>
      </c>
      <c r="D24" s="39">
        <v>15916.42982824962</v>
      </c>
      <c r="E24" s="39">
        <v>26062.30207496573</v>
      </c>
      <c r="F24" s="39">
        <v>17842.774644042063</v>
      </c>
      <c r="G24" s="39">
        <v>415.56518907543506</v>
      </c>
      <c r="H24" s="39">
        <v>0</v>
      </c>
      <c r="I24" s="40">
        <v>1051.3033</v>
      </c>
      <c r="J24" s="40">
        <v>403.51179999999994</v>
      </c>
      <c r="K24" s="40">
        <f t="shared" si="0"/>
        <v>61691.886836332844</v>
      </c>
      <c r="L24" s="39">
        <v>268.8443528671245</v>
      </c>
    </row>
    <row r="25" spans="2:12" ht="15">
      <c r="B25" s="36">
        <v>21</v>
      </c>
      <c r="C25" s="37" t="s">
        <v>78</v>
      </c>
      <c r="D25" s="39">
        <v>0</v>
      </c>
      <c r="E25" s="39">
        <v>7.1874788051989</v>
      </c>
      <c r="F25" s="39">
        <v>8.556535457090101</v>
      </c>
      <c r="G25" s="39">
        <v>0.3086956260332</v>
      </c>
      <c r="H25" s="39">
        <v>0</v>
      </c>
      <c r="I25" s="40">
        <v>0.0324</v>
      </c>
      <c r="J25" s="40">
        <v>0</v>
      </c>
      <c r="K25" s="40">
        <f t="shared" si="0"/>
        <v>16.0851098883222</v>
      </c>
      <c r="L25" s="39">
        <v>0.09960011156609999</v>
      </c>
    </row>
    <row r="26" spans="2:12" ht="15">
      <c r="B26" s="36">
        <v>22</v>
      </c>
      <c r="C26" s="38" t="s">
        <v>79</v>
      </c>
      <c r="D26" s="39">
        <v>9.1347222606315</v>
      </c>
      <c r="E26" s="39">
        <v>52.87485814739551</v>
      </c>
      <c r="F26" s="39">
        <v>40.5334378187027</v>
      </c>
      <c r="G26" s="39">
        <v>1.4794904659327</v>
      </c>
      <c r="H26" s="39">
        <v>0</v>
      </c>
      <c r="I26" s="40">
        <v>0.2171</v>
      </c>
      <c r="J26" s="40">
        <v>0.0108</v>
      </c>
      <c r="K26" s="40">
        <f t="shared" si="0"/>
        <v>104.25040869266242</v>
      </c>
      <c r="L26" s="39">
        <v>0.6660672611316999</v>
      </c>
    </row>
    <row r="27" spans="2:12" ht="15">
      <c r="B27" s="36">
        <v>23</v>
      </c>
      <c r="C27" s="37" t="s">
        <v>80</v>
      </c>
      <c r="D27" s="39">
        <v>0</v>
      </c>
      <c r="E27" s="39">
        <v>0.0003974705333</v>
      </c>
      <c r="F27" s="39">
        <v>0.0726037555331</v>
      </c>
      <c r="G27" s="39">
        <v>0</v>
      </c>
      <c r="H27" s="39">
        <v>0</v>
      </c>
      <c r="I27" s="40">
        <v>0</v>
      </c>
      <c r="J27" s="40">
        <v>0</v>
      </c>
      <c r="K27" s="40">
        <f t="shared" si="0"/>
        <v>0.0730012260664</v>
      </c>
      <c r="L27" s="39">
        <v>9.480696659999999E-05</v>
      </c>
    </row>
    <row r="28" spans="2:12" ht="15">
      <c r="B28" s="36">
        <v>24</v>
      </c>
      <c r="C28" s="37" t="s">
        <v>81</v>
      </c>
      <c r="D28" s="39">
        <v>4.6415732473661</v>
      </c>
      <c r="E28" s="39">
        <v>11.286967541564897</v>
      </c>
      <c r="F28" s="39">
        <v>17.618523271155503</v>
      </c>
      <c r="G28" s="39">
        <v>1.8832940925665</v>
      </c>
      <c r="H28" s="39">
        <v>0</v>
      </c>
      <c r="I28" s="40">
        <v>0.0309</v>
      </c>
      <c r="J28" s="40">
        <v>0</v>
      </c>
      <c r="K28" s="40">
        <f t="shared" si="0"/>
        <v>35.461258152653</v>
      </c>
      <c r="L28" s="39">
        <v>0.1768128296995</v>
      </c>
    </row>
    <row r="29" spans="2:12" ht="15">
      <c r="B29" s="36">
        <v>25</v>
      </c>
      <c r="C29" s="38" t="s">
        <v>82</v>
      </c>
      <c r="D29" s="39">
        <v>3443.2850475949617</v>
      </c>
      <c r="E29" s="39">
        <v>7860.7048364789935</v>
      </c>
      <c r="F29" s="39">
        <v>3916.8088945164955</v>
      </c>
      <c r="G29" s="39">
        <v>112.33830278493741</v>
      </c>
      <c r="H29" s="39">
        <v>0</v>
      </c>
      <c r="I29" s="40">
        <v>27.8133</v>
      </c>
      <c r="J29" s="40">
        <v>1.0183</v>
      </c>
      <c r="K29" s="40">
        <f t="shared" si="0"/>
        <v>15361.968681375389</v>
      </c>
      <c r="L29" s="39">
        <v>65.40399020847418</v>
      </c>
    </row>
    <row r="30" spans="2:12" ht="15">
      <c r="B30" s="36">
        <v>26</v>
      </c>
      <c r="C30" s="38" t="s">
        <v>83</v>
      </c>
      <c r="D30" s="39">
        <v>180.23356593635148</v>
      </c>
      <c r="E30" s="39">
        <v>389.8079242360652</v>
      </c>
      <c r="F30" s="39">
        <v>429.8703932014566</v>
      </c>
      <c r="G30" s="39">
        <v>29.484806697523602</v>
      </c>
      <c r="H30" s="39">
        <v>0</v>
      </c>
      <c r="I30" s="40">
        <v>2.1915999999999998</v>
      </c>
      <c r="J30" s="40">
        <v>0.14429999999999998</v>
      </c>
      <c r="K30" s="40">
        <f t="shared" si="0"/>
        <v>1031.732590071397</v>
      </c>
      <c r="L30" s="39">
        <v>11.443937268875198</v>
      </c>
    </row>
    <row r="31" spans="2:12" ht="15">
      <c r="B31" s="36">
        <v>27</v>
      </c>
      <c r="C31" s="38" t="s">
        <v>24</v>
      </c>
      <c r="D31" s="39">
        <v>2.0567204522660005</v>
      </c>
      <c r="E31" s="39">
        <v>161.71383671875552</v>
      </c>
      <c r="F31" s="39">
        <v>123.26325697922643</v>
      </c>
      <c r="G31" s="39">
        <v>5.6806321531654</v>
      </c>
      <c r="H31" s="39">
        <v>0</v>
      </c>
      <c r="I31" s="40">
        <v>13.4838</v>
      </c>
      <c r="J31" s="40">
        <v>1.3142</v>
      </c>
      <c r="K31" s="40">
        <f t="shared" si="0"/>
        <v>307.51244630341336</v>
      </c>
      <c r="L31" s="39">
        <v>2.3418793354635</v>
      </c>
    </row>
    <row r="32" spans="2:12" ht="15">
      <c r="B32" s="36">
        <v>28</v>
      </c>
      <c r="C32" s="38" t="s">
        <v>84</v>
      </c>
      <c r="D32" s="39">
        <v>3.222688367831801</v>
      </c>
      <c r="E32" s="39">
        <v>13.569493647626404</v>
      </c>
      <c r="F32" s="39">
        <v>46.59745678887311</v>
      </c>
      <c r="G32" s="39">
        <v>1.4349216708320003</v>
      </c>
      <c r="H32" s="39">
        <v>0</v>
      </c>
      <c r="I32" s="40">
        <v>0</v>
      </c>
      <c r="J32" s="40">
        <v>0</v>
      </c>
      <c r="K32" s="40">
        <f t="shared" si="0"/>
        <v>64.82456047516331</v>
      </c>
      <c r="L32" s="39">
        <v>1.0996382488625003</v>
      </c>
    </row>
    <row r="33" spans="2:12" ht="15">
      <c r="B33" s="36">
        <v>29</v>
      </c>
      <c r="C33" s="38" t="s">
        <v>85</v>
      </c>
      <c r="D33" s="39">
        <v>255.76244674500902</v>
      </c>
      <c r="E33" s="39">
        <v>681.950281893175</v>
      </c>
      <c r="F33" s="39">
        <v>739.2206128855288</v>
      </c>
      <c r="G33" s="39">
        <v>23.8001170074817</v>
      </c>
      <c r="H33" s="39">
        <v>0</v>
      </c>
      <c r="I33" s="40">
        <v>2.5332</v>
      </c>
      <c r="J33" s="40">
        <v>0.3968</v>
      </c>
      <c r="K33" s="40">
        <f t="shared" si="0"/>
        <v>1703.6634585311947</v>
      </c>
      <c r="L33" s="39">
        <v>17.473169818698793</v>
      </c>
    </row>
    <row r="34" spans="2:12" ht="15">
      <c r="B34" s="36">
        <v>30</v>
      </c>
      <c r="C34" s="38" t="s">
        <v>86</v>
      </c>
      <c r="D34" s="39">
        <v>305.5224600054017</v>
      </c>
      <c r="E34" s="39">
        <v>5874.592772021138</v>
      </c>
      <c r="F34" s="39">
        <v>985.4441514560453</v>
      </c>
      <c r="G34" s="39">
        <v>35.2283093829135</v>
      </c>
      <c r="H34" s="39">
        <v>0</v>
      </c>
      <c r="I34" s="40">
        <v>5.2833000000000006</v>
      </c>
      <c r="J34" s="40">
        <v>0.8368</v>
      </c>
      <c r="K34" s="40">
        <f t="shared" si="0"/>
        <v>7206.907792865499</v>
      </c>
      <c r="L34" s="39">
        <v>21.700226969088718</v>
      </c>
    </row>
    <row r="35" spans="2:12" ht="15">
      <c r="B35" s="36">
        <v>31</v>
      </c>
      <c r="C35" s="37" t="s">
        <v>87</v>
      </c>
      <c r="D35" s="39">
        <v>15.224448798265799</v>
      </c>
      <c r="E35" s="39">
        <v>4.875770641397499</v>
      </c>
      <c r="F35" s="39">
        <v>14.514390199885401</v>
      </c>
      <c r="G35" s="39">
        <v>1.6900335529993997</v>
      </c>
      <c r="H35" s="39">
        <v>0</v>
      </c>
      <c r="I35" s="40">
        <v>0</v>
      </c>
      <c r="J35" s="40">
        <v>0</v>
      </c>
      <c r="K35" s="40">
        <f t="shared" si="0"/>
        <v>36.304643192548106</v>
      </c>
      <c r="L35" s="39">
        <v>0.970938599232</v>
      </c>
    </row>
    <row r="36" spans="2:12" ht="15">
      <c r="B36" s="36">
        <v>32</v>
      </c>
      <c r="C36" s="38" t="s">
        <v>88</v>
      </c>
      <c r="D36" s="39">
        <v>1224.7486085130636</v>
      </c>
      <c r="E36" s="39">
        <v>2203.0664458444962</v>
      </c>
      <c r="F36" s="39">
        <v>2190.5566644276755</v>
      </c>
      <c r="G36" s="39">
        <v>57.9308676865047</v>
      </c>
      <c r="H36" s="39">
        <v>0</v>
      </c>
      <c r="I36" s="40">
        <v>34.7663</v>
      </c>
      <c r="J36" s="40">
        <v>1.6488000000000003</v>
      </c>
      <c r="K36" s="40">
        <f t="shared" si="0"/>
        <v>5712.71768647174</v>
      </c>
      <c r="L36" s="39">
        <v>58.28112240632166</v>
      </c>
    </row>
    <row r="37" spans="2:12" ht="15">
      <c r="B37" s="36">
        <v>33</v>
      </c>
      <c r="C37" s="38" t="s">
        <v>95</v>
      </c>
      <c r="D37" s="39">
        <v>179.3831609561449</v>
      </c>
      <c r="E37" s="39">
        <v>951.2477620902694</v>
      </c>
      <c r="F37" s="39">
        <v>1191.7552667066732</v>
      </c>
      <c r="G37" s="39">
        <v>62.107947329187105</v>
      </c>
      <c r="H37" s="39">
        <v>0</v>
      </c>
      <c r="I37" s="40">
        <v>10.951699999999999</v>
      </c>
      <c r="J37" s="40">
        <v>0.6839000000000001</v>
      </c>
      <c r="K37" s="40">
        <f t="shared" si="0"/>
        <v>2396.1297370822745</v>
      </c>
      <c r="L37" s="39">
        <v>24.91026794743421</v>
      </c>
    </row>
    <row r="38" spans="2:12" ht="15">
      <c r="B38" s="36">
        <v>34</v>
      </c>
      <c r="C38" s="38" t="s">
        <v>89</v>
      </c>
      <c r="D38" s="39">
        <v>65.70618012916579</v>
      </c>
      <c r="E38" s="39">
        <v>9.707875156630804</v>
      </c>
      <c r="F38" s="39">
        <v>11.571001217680998</v>
      </c>
      <c r="G38" s="39">
        <v>0.2074213965328</v>
      </c>
      <c r="H38" s="39">
        <v>0</v>
      </c>
      <c r="I38" s="40">
        <v>0.0208</v>
      </c>
      <c r="J38" s="40">
        <v>0.0125</v>
      </c>
      <c r="K38" s="40">
        <f t="shared" si="0"/>
        <v>87.22577790001039</v>
      </c>
      <c r="L38" s="39">
        <v>0.7777080390313</v>
      </c>
    </row>
    <row r="39" spans="2:12" ht="15">
      <c r="B39" s="36">
        <v>35</v>
      </c>
      <c r="C39" s="38" t="s">
        <v>90</v>
      </c>
      <c r="D39" s="39">
        <v>352.1278331951638</v>
      </c>
      <c r="E39" s="39">
        <v>1827.5561951442473</v>
      </c>
      <c r="F39" s="39">
        <v>2730.427969916177</v>
      </c>
      <c r="G39" s="39">
        <v>76.69995120327872</v>
      </c>
      <c r="H39" s="39">
        <v>0</v>
      </c>
      <c r="I39" s="40">
        <v>26.262199999999996</v>
      </c>
      <c r="J39" s="40">
        <v>1.8751000000000002</v>
      </c>
      <c r="K39" s="40">
        <f t="shared" si="0"/>
        <v>5014.949249458868</v>
      </c>
      <c r="L39" s="39">
        <v>69.53464721797457</v>
      </c>
    </row>
    <row r="40" spans="2:12" ht="15">
      <c r="B40" s="36">
        <v>36</v>
      </c>
      <c r="C40" s="38" t="s">
        <v>91</v>
      </c>
      <c r="D40" s="39">
        <v>5.115017103961801</v>
      </c>
      <c r="E40" s="39">
        <v>67.04708500750611</v>
      </c>
      <c r="F40" s="39">
        <v>161.83992378346716</v>
      </c>
      <c r="G40" s="39">
        <v>7.6147869443283</v>
      </c>
      <c r="H40" s="39">
        <v>0</v>
      </c>
      <c r="I40" s="40">
        <v>0</v>
      </c>
      <c r="J40" s="40">
        <v>0</v>
      </c>
      <c r="K40" s="40">
        <f t="shared" si="0"/>
        <v>241.61681283926336</v>
      </c>
      <c r="L40" s="39">
        <v>4.792593649189402</v>
      </c>
    </row>
    <row r="41" spans="2:12" ht="15">
      <c r="B41" s="36">
        <v>37</v>
      </c>
      <c r="C41" s="38" t="s">
        <v>92</v>
      </c>
      <c r="D41" s="39">
        <v>1478.6022360419545</v>
      </c>
      <c r="E41" s="39">
        <v>4203.833830908664</v>
      </c>
      <c r="F41" s="39">
        <v>3139.2445306541563</v>
      </c>
      <c r="G41" s="39">
        <v>108.34745680771852</v>
      </c>
      <c r="H41" s="39">
        <v>0</v>
      </c>
      <c r="I41" s="40">
        <v>15.867</v>
      </c>
      <c r="J41" s="40">
        <v>3.0694000000000004</v>
      </c>
      <c r="K41" s="40">
        <f t="shared" si="0"/>
        <v>8948.964454412493</v>
      </c>
      <c r="L41" s="39">
        <v>84.15367192658296</v>
      </c>
    </row>
    <row r="42" spans="2:12" s="42" customFormat="1" ht="15">
      <c r="B42" s="35" t="s">
        <v>93</v>
      </c>
      <c r="C42" s="27"/>
      <c r="D42" s="41">
        <f aca="true" t="shared" si="1" ref="D42:L42">SUM(D5:D41)</f>
        <v>28939.196344813616</v>
      </c>
      <c r="E42" s="41">
        <f t="shared" si="1"/>
        <v>69857.23387075031</v>
      </c>
      <c r="F42" s="41">
        <f t="shared" si="1"/>
        <v>48061.54855372356</v>
      </c>
      <c r="G42" s="41">
        <f>SUM(G5:G41)</f>
        <v>1413.697940398338</v>
      </c>
      <c r="H42" s="41">
        <f t="shared" si="1"/>
        <v>0</v>
      </c>
      <c r="I42" s="41">
        <f t="shared" si="1"/>
        <v>1352.3508000000004</v>
      </c>
      <c r="J42" s="41">
        <f t="shared" si="1"/>
        <v>421.6754999999999</v>
      </c>
      <c r="K42" s="41">
        <f t="shared" si="1"/>
        <v>150045.70300968585</v>
      </c>
      <c r="L42" s="41">
        <f t="shared" si="1"/>
        <v>959.8340869309935</v>
      </c>
    </row>
    <row r="43" ht="15">
      <c r="B43" t="s">
        <v>94</v>
      </c>
    </row>
    <row r="44" s="57" customFormat="1" ht="15"/>
    <row r="45" spans="4:7" ht="15">
      <c r="D45" s="49"/>
      <c r="E45" s="49"/>
      <c r="F45" s="49"/>
      <c r="G45" s="49"/>
    </row>
    <row r="46" ht="15">
      <c r="E46" s="49"/>
    </row>
    <row r="47" spans="4:12" ht="15">
      <c r="D47" s="24"/>
      <c r="E47" s="24"/>
      <c r="F47" s="24"/>
      <c r="G47" s="24"/>
      <c r="H47" s="24"/>
      <c r="I47" s="24"/>
      <c r="J47" s="24"/>
      <c r="K47" s="24"/>
      <c r="L47" s="24"/>
    </row>
    <row r="48" spans="4:12" ht="15">
      <c r="D48" s="49"/>
      <c r="E48" s="49"/>
      <c r="F48" s="49"/>
      <c r="G48" s="49"/>
      <c r="H48" s="49"/>
      <c r="I48" s="24"/>
      <c r="J48" s="24"/>
      <c r="K48" s="49"/>
      <c r="L48" s="49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2015-10-12T07:23:58Z</dcterms:modified>
  <cp:category/>
  <cp:version/>
  <cp:contentType/>
  <cp:contentStatus/>
</cp:coreProperties>
</file>