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5480" windowHeight="7995" activeTab="0"/>
  </bookViews>
  <sheets>
    <sheet name="Anex A1 Frmt for AUM disclosure" sheetId="1" r:id="rId1"/>
    <sheet name="Anex A2 Frmt AUM stateUT wise " sheetId="2" r:id="rId2"/>
  </sheets>
  <definedNames/>
  <calcPr fullCalcOnLoad="1"/>
</workbook>
</file>

<file path=xl/sharedStrings.xml><?xml version="1.0" encoding="utf-8"?>
<sst xmlns="http://schemas.openxmlformats.org/spreadsheetml/2006/main" count="340" uniqueCount="306">
  <si>
    <t>Sl. No.</t>
  </si>
  <si>
    <t>Scheme Category/ Scheme Name</t>
  </si>
  <si>
    <t xml:space="preserve">Through Direct Plan </t>
  </si>
  <si>
    <t>Through Associate Distributors</t>
  </si>
  <si>
    <t>Through Non - Associate Distributors</t>
  </si>
  <si>
    <t>T15</t>
  </si>
  <si>
    <t>B15</t>
  </si>
  <si>
    <t>I</t>
  </si>
  <si>
    <t>II</t>
  </si>
  <si>
    <t>(i)</t>
  </si>
  <si>
    <t>Liquid/ Money Market</t>
  </si>
  <si>
    <t>(a) Sub-Total</t>
  </si>
  <si>
    <t>(ii)</t>
  </si>
  <si>
    <t>Gilt</t>
  </si>
  <si>
    <t>(b) Sub-Total</t>
  </si>
  <si>
    <t>(iii)</t>
  </si>
  <si>
    <t>FMP</t>
  </si>
  <si>
    <t>(c) Sub-Total</t>
  </si>
  <si>
    <t>(vi)</t>
  </si>
  <si>
    <t>Other Debt Schemes</t>
  </si>
  <si>
    <t>(f) Sub-Total</t>
  </si>
  <si>
    <t>Grand Sub-Total (a+b+c+d+e+f)</t>
  </si>
  <si>
    <t>B</t>
  </si>
  <si>
    <t>GROWTH / EQUITY ORIENTED SCHEMES</t>
  </si>
  <si>
    <t>Others</t>
  </si>
  <si>
    <t>Grand Sub-Total (a+b)</t>
  </si>
  <si>
    <t>C</t>
  </si>
  <si>
    <t>BALANCED SCHEMES</t>
  </si>
  <si>
    <t>Balanced schemes</t>
  </si>
  <si>
    <t>Grand Sub-Total</t>
  </si>
  <si>
    <t>F</t>
  </si>
  <si>
    <t>Fund of Funds Scheme (Domestic)</t>
  </si>
  <si>
    <t>RELIANCE LIQUID FUND - CASH PLAN</t>
  </si>
  <si>
    <t>RELIANCE LIQUID FUND - TREASURY PLAN</t>
  </si>
  <si>
    <t>RELIANCE LIQUIDITY FUND</t>
  </si>
  <si>
    <t>RELIANCE GILT SECURITIES FUND</t>
  </si>
  <si>
    <t>RELIANCE FIXED HORIZON FUND - XXI - SERIES 29</t>
  </si>
  <si>
    <t>RELIANCE FIXED HORIZON FUND - XXI - SERIES 30</t>
  </si>
  <si>
    <t>RELIANCE FIXED HORIZON FUND - XXII - SERIES 21</t>
  </si>
  <si>
    <t>RELIANCE FIXED HORIZON FUND - XXII - SERIES 22</t>
  </si>
  <si>
    <t>RELIANCE FIXED HORIZON FUND - XXII - SERIES 23</t>
  </si>
  <si>
    <t>RELIANCE FIXED HORIZON FUND - XXII - SERIES 24</t>
  </si>
  <si>
    <t>RELIANCE FIXED HORIZON FUND - XXII - SERIES 26</t>
  </si>
  <si>
    <t>RELIANCE FIXED HORIZON FUND - XXII - SERIES 28</t>
  </si>
  <si>
    <t>RELIANCE FIXED HORIZON FUND - XXII - SERIES 29</t>
  </si>
  <si>
    <t>RELIANCE FIXED HORIZON FUND - XXII - SERIES 30</t>
  </si>
  <si>
    <t>RELIANCE FIXED HORIZON FUND - XXII - SERIES 32</t>
  </si>
  <si>
    <t>RELIANCE FIXED HORIZON FUND - XXII - SERIES 34</t>
  </si>
  <si>
    <t>RELIANCE FIXED HORIZON FUND - XXIII - SERIES 8</t>
  </si>
  <si>
    <t>RELIANCE FIXED HORIZON FUND - XXIII - SERIES 10</t>
  </si>
  <si>
    <t>RELIANCE FIXED HORIZON FUND - XXIII - SERIES 11</t>
  </si>
  <si>
    <t>RELIANCE FIXED HORIZON FUND - XXIII - SERIES 12</t>
  </si>
  <si>
    <t>RELIANCE FIXED HORIZON FUND XXIV - SERIES 2</t>
  </si>
  <si>
    <t>RELIANCE FIXED HORIZON FUND XXIV - SERIES 3</t>
  </si>
  <si>
    <t>RELIANCE FIXED HORIZON FUND XXIV - SERIES 4</t>
  </si>
  <si>
    <t>RELIANCE FIXED HORIZON FUND XXIV - SERIES 5</t>
  </si>
  <si>
    <t>RELIANCE FIXED HORIZON FUND XXIV - SERIES 6</t>
  </si>
  <si>
    <t>RELIANCE FIXED HORIZON FUND XXIV - SERIES 7</t>
  </si>
  <si>
    <t>RELIANCE FIXED HORIZON FUND XXIV - SERIES 8</t>
  </si>
  <si>
    <t>RELIANCE FIXED HORIZON FUND XXIV - SERIES 9</t>
  </si>
  <si>
    <t>RELIANCE FIXED HORIZON FUND XXIV - SERIES 10</t>
  </si>
  <si>
    <t>RELIANCE FIXED HORIZON FUND XXIV - SERIES 11</t>
  </si>
  <si>
    <t>RELIANCE FIXED HORIZON FUND XXIV - SERIES 13</t>
  </si>
  <si>
    <t>RELIANCE FIXED HORIZON FUND XXIV - SERIES 15</t>
  </si>
  <si>
    <t>RELIANCE FIXED HORIZON FUND XXIV - SERIES 16</t>
  </si>
  <si>
    <t>RELIANCE FIXED HORIZON FUND XXIV - SERIES 17</t>
  </si>
  <si>
    <t>RELIANCE FIXED HORIZON FUND XXIV - SERIES 18</t>
  </si>
  <si>
    <t>RELIANCE FIXED HORIZON FUND XXIV - SERIES 20</t>
  </si>
  <si>
    <t>RELIANCE FIXED HORIZON FUND XXIV - SERIES 21</t>
  </si>
  <si>
    <t>RELIANCE FIXED HORIZON FUND XXIV - SERIES 22</t>
  </si>
  <si>
    <t>RELIANCE FIXED HORIZON FUND XXIV - SERIES 23</t>
  </si>
  <si>
    <t>RELIANCE FIXED HORIZON FUND XXIV - SERIES 24</t>
  </si>
  <si>
    <t>RELIANCE FIXED HORIZON FUND XXIV - SERIES 25</t>
  </si>
  <si>
    <t>RELIANCE FIXED HORIZON FUND XXV - SERIES 1</t>
  </si>
  <si>
    <t>RELIANCE FIXED HORIZON FUND XXV - SERIES 2</t>
  </si>
  <si>
    <t>RELIANCE FIXED HORIZON FUND XXV - SERIES 3</t>
  </si>
  <si>
    <t>RELIANCE FIXED HORIZON FUND XXV - SERIES 4</t>
  </si>
  <si>
    <t>RELIANCE DUAL ADVANTAGE FIXED TENURE FUND - IV - PLAN D</t>
  </si>
  <si>
    <t>RELIANCE DUAL ADVANTAGE FIXED TENURE FUND - IV - PLAN E</t>
  </si>
  <si>
    <t>RELIANCE DUAL ADVANTAGE FIXED TENURE FUND - V - PLAN A</t>
  </si>
  <si>
    <t>RELIANCE DUAL ADVANTAGE FIXED TENURE FUND - V - PLAN B</t>
  </si>
  <si>
    <t>RELIANCE DUAL ADVANTAGE FIXED TENURE FUND - V - PLAN C</t>
  </si>
  <si>
    <t>RELIANCE DUAL ADVANTAGE FIXED TENURE FUND - V - PLAN E</t>
  </si>
  <si>
    <t>RELIANCE DUAL ADVANTAGE FIXED TENURE FUND - II - PLAN A</t>
  </si>
  <si>
    <t>RELIANCE DUAL ADVANTAGE FIXED TENURE FUND - II - PLAN B</t>
  </si>
  <si>
    <t>RELIANCE DUAL ADVANTAGE FIXED TENURE FUND - II - PLAN C</t>
  </si>
  <si>
    <t>RELIANCE DUAL ADVANTAGE FIXED TENURE FUND - II - PLAN G</t>
  </si>
  <si>
    <t>RELIANCE DUAL ADVANTAGE FIXED TENURE FUND - II - PLAN D</t>
  </si>
  <si>
    <t>RELIANCE DUAL ADVANTAGE FIXED TENURE FUND - II - PLAN H</t>
  </si>
  <si>
    <t>RELIANCE DUAL ADVANTAGE FIXED TENURE FUND - II - PLAN E</t>
  </si>
  <si>
    <t>RELIANCE DUAL ADVANTAGE FIXED TENURE FUND - III - PLAN A</t>
  </si>
  <si>
    <t>RELIANCE DUAL ADVANTAGE FIXED TENURE FUND - III - PLAN B</t>
  </si>
  <si>
    <t>RELIANCE DUAL ADVANTAGE FIXED TENURE FUND - III - PLAN C</t>
  </si>
  <si>
    <t>RELIANCE DUAL ADVANTAGE FIXED TENURE FUND - III - PLAN D</t>
  </si>
  <si>
    <t>RELIANCE DUAL ADVANTAGE FIXED TENURE FUND - IV - PLAN A</t>
  </si>
  <si>
    <t>RELIANCE DUAL ADVANTAGE FIXED TENURE FUND - IV - PLAN B</t>
  </si>
  <si>
    <t>RELIANCE DUAL ADVANTAGE FIXED TENURE FUND - IV - PLAN C</t>
  </si>
  <si>
    <t>RELIANCE FIXED HORIZON FUND XXV - SERIES 32</t>
  </si>
  <si>
    <t>RELIANCE FIXED HORIZON FUND XXV - SERIES 33</t>
  </si>
  <si>
    <t>RELIANCE FIXED HORIZON FUND XXV - SERIES 34</t>
  </si>
  <si>
    <t>RELIANCE FIXED HORIZON FUND XXV - SERIES 35</t>
  </si>
  <si>
    <t>RELIANCE FIXED HORIZON FUND XXV - SERIES 6</t>
  </si>
  <si>
    <t>RELIANCE FIXED HORIZON FUND XXV - SERIES 7</t>
  </si>
  <si>
    <t>RELIANCE FIXED HORIZON FUND XXV - SERIES 8</t>
  </si>
  <si>
    <t>RELIANCE FIXED HORIZON FUND XXV - SERIES 9</t>
  </si>
  <si>
    <t>RELIANCE FIXED HORIZON FUND XXV - SERIES 10</t>
  </si>
  <si>
    <t>RELIANCE FIXED HORIZON FUND XXV - SERIES 11</t>
  </si>
  <si>
    <t>RELIANCE FIXED HORIZON FUND XXV - SERIES 12</t>
  </si>
  <si>
    <t>RELIANCE FIXED HORIZON FUND XXV - SERIES 13</t>
  </si>
  <si>
    <t>RELIANCE FIXED HORIZON FUND XXV - SERIES 14</t>
  </si>
  <si>
    <t>RELIANCE FIXED HORIZON FUND XXV - SERIES 15</t>
  </si>
  <si>
    <t>RELIANCE FIXED HORIZON FUND XXV - SERIES 16</t>
  </si>
  <si>
    <t>RELIANCE FIXED HORIZON FUND XXV - SERIES 17</t>
  </si>
  <si>
    <t>RELIANCE FIXED HORIZON FUND XXV - SERIES 20</t>
  </si>
  <si>
    <t>RELIANCE FIXED HORIZON FUND XXV - SERIES 18</t>
  </si>
  <si>
    <t>RELIANCE FIXED HORIZON FUND XXV - SERIES 19</t>
  </si>
  <si>
    <t>RELIANCE FIXED HORIZON FUND XXV - SERIES 21</t>
  </si>
  <si>
    <t>RELIANCE FIXED HORIZON FUND XXV - SERIES 22</t>
  </si>
  <si>
    <t>RELIANCE FIXED HORIZON FUND XXV - SERIES 23</t>
  </si>
  <si>
    <t>RELIANCE FIXED HORIZON FUND XXV - SERIES 24</t>
  </si>
  <si>
    <t>RELIANCE FIXED HORIZON FUND XXV - SERIES 25</t>
  </si>
  <si>
    <t>RELIANCE FIXED HORIZON FUND XXV - SERIES 26</t>
  </si>
  <si>
    <t>RELIANCE FIXED HORIZON FUND XXV - SERIES 27</t>
  </si>
  <si>
    <t>RELIANCE FIXED HORIZON FUND XXV - SERIES 28</t>
  </si>
  <si>
    <t>RELIANCE FIXED HORIZON FUND XXV - SERIES 30</t>
  </si>
  <si>
    <t>RELIANCE FIXED HORIZON FUND XXV - SERIES 31</t>
  </si>
  <si>
    <t>RELIANCE FIXED HORIZON FUND XXVI - SERIES 1</t>
  </si>
  <si>
    <t>RELIANCE FIXED HORIZON FUND XXVI - SERIES 2</t>
  </si>
  <si>
    <t>RELIANCE FIXED HORIZON FUND XXVI - SERIES 4</t>
  </si>
  <si>
    <t>RELIANCE FIXED HORIZON FUND XXVI - SERIES 5</t>
  </si>
  <si>
    <t>RELIANCE FIXED HORIZON FUND XXVI - SERIES 6</t>
  </si>
  <si>
    <t>RELIANCE FIXED HORIZON FUND XXVI - SERIES 7</t>
  </si>
  <si>
    <t>RELIANCE QUARTERLY INTERVAL FUND - SERIES III</t>
  </si>
  <si>
    <t>RELIANCE INTERVAL FUND - QUARTERLY PLAN - SERIES - I</t>
  </si>
  <si>
    <t>RELIANCE INTERVAL FUND I - HALF YEARLY INTERVAL FUND - SERIES 2</t>
  </si>
  <si>
    <t>RELIANCE INTERVAL FUND II - SERIES 1</t>
  </si>
  <si>
    <t>RELIANCE INTERVAL FUND II - SERIES 2</t>
  </si>
  <si>
    <t>RELIANCE INTERVAL FUND II - SERIES 3</t>
  </si>
  <si>
    <t>RELIANCE INTERVAL FUND II - SERIES 4</t>
  </si>
  <si>
    <t>RELIANCE MONTHLY INTERVAL FUND - SERIES II</t>
  </si>
  <si>
    <t>RELIANCE MONTHLY INTERVAL FUND - SERIES I</t>
  </si>
  <si>
    <t>RELIANCE QUARTERLY INTERVAL FUND - SERIES II</t>
  </si>
  <si>
    <t>RELIANCE ANNUAL INTERVAL FUND - SERIES I</t>
  </si>
  <si>
    <t>RELIANCE YEARLY INTERVAL FUND - SERIES 1</t>
  </si>
  <si>
    <t>RELIANCE YEARLY INTERVAL FUND - SERIES 2</t>
  </si>
  <si>
    <t>RELIANCE YEARLY INTERVAL FUND - SERIES 3</t>
  </si>
  <si>
    <t>RELIANCE YEARLY INTERVAL FUND - SERIES 4</t>
  </si>
  <si>
    <t>RELIANCE YEARLY INTERVAL FUND - SERIES 5</t>
  </si>
  <si>
    <t>RELIANCE YEARLY INTERVAL FUND - SERIES 6</t>
  </si>
  <si>
    <t>RELIANCE YEARLY INTERVAL FUND - SERIES 7</t>
  </si>
  <si>
    <t>RELIANCE YEARLY INTERVAL FUND - SERIES 8</t>
  </si>
  <si>
    <t>RELIANCE YEARLY INTERVAL FUND - SERIES 9</t>
  </si>
  <si>
    <t>RELIANCE FLOATING RATE FUND - SHORT TERM PLAN</t>
  </si>
  <si>
    <t>RELIANCE INCOME FUND</t>
  </si>
  <si>
    <t>RELIANCE MEDIUM TERM FUND</t>
  </si>
  <si>
    <t>RELIANCE MONEY MANAGER FUND</t>
  </si>
  <si>
    <t>RELIANCE MONTHLY INCOME PLAN</t>
  </si>
  <si>
    <t>RELIANCE DYNAMIC BOND FUND</t>
  </si>
  <si>
    <t>RELIANCE SHORT TERM FUND</t>
  </si>
  <si>
    <t>RELIANCE EQUITY LINKED SAVINGS FUND - SERIES I</t>
  </si>
  <si>
    <t>RELIANCE TAX SAVER FUND</t>
  </si>
  <si>
    <t>RELIANCE ARBITRAGE ADVANTAGE FUND</t>
  </si>
  <si>
    <t>RELIANCE CLOSE ENDED EQUITY FUND - SERIES A</t>
  </si>
  <si>
    <t>RELIANCE CLOSE ENDED EQUITY FUND - SERIES B</t>
  </si>
  <si>
    <t>RELIANCE TOP 200 FUND</t>
  </si>
  <si>
    <t>RELIANCE FOCUSED LARGE CAP FUND</t>
  </si>
  <si>
    <t>RELIANCE EQUITY OPPORTUNITIES FUND</t>
  </si>
  <si>
    <t>RELIANCE GROWTH FUND</t>
  </si>
  <si>
    <t>RELIANCE VISION FUND</t>
  </si>
  <si>
    <t>RELIANCE LONG TERM EQUITY FUND</t>
  </si>
  <si>
    <t>RELIANCE NRI EQUITY FUND</t>
  </si>
  <si>
    <t>RELIANCE INDEX FUND - NIFTY PLAN</t>
  </si>
  <si>
    <t>RELIANCE QUANT PLUS FUND</t>
  </si>
  <si>
    <t>RELIANCE SMALL CAP FUND</t>
  </si>
  <si>
    <t>RELIANCE REGULAR SAVINGS FUND - DEBT PLAN</t>
  </si>
  <si>
    <t>RELIANCE REGULAR SAVINGS FUND - EQUITY PLAN</t>
  </si>
  <si>
    <t>RELIANCE INDEX FUND - SENSEX PLAN</t>
  </si>
  <si>
    <t>RELIANCE REGULAR SAVINGS FUND - BALANCED PLAN</t>
  </si>
  <si>
    <t>RELIANCE BANKING FUND</t>
  </si>
  <si>
    <t>RELIANCE MEDIA &amp; ENTERTAINMENT FUND</t>
  </si>
  <si>
    <t>RELIANCE PHARMA FUND</t>
  </si>
  <si>
    <t>RELIANCE DIVERSIFIED POWER SECTOR FUND</t>
  </si>
  <si>
    <t>RELIANCE GOLD SAVINGS FUND</t>
  </si>
  <si>
    <t>GRAND TOTAL</t>
  </si>
  <si>
    <t>(iv)</t>
  </si>
  <si>
    <t>Debt (assured return)</t>
  </si>
  <si>
    <t xml:space="preserve">Scheme names </t>
  </si>
  <si>
    <t xml:space="preserve"> (d) Sub-Total</t>
  </si>
  <si>
    <t>(v)</t>
  </si>
  <si>
    <t>Infrastructure Debt Funds</t>
  </si>
  <si>
    <t xml:space="preserve"> (e) Sub-Total</t>
  </si>
  <si>
    <t>D</t>
  </si>
  <si>
    <t>EXCHANGE TRADED FUND</t>
  </si>
  <si>
    <t>GOLD ETF</t>
  </si>
  <si>
    <t xml:space="preserve">Other ETFs </t>
  </si>
  <si>
    <t>RELIANCE GOLD EXCHANGE TRADED FUND</t>
  </si>
  <si>
    <t>RELIANCE BANKING EXCHANGE TRADED FUND</t>
  </si>
  <si>
    <t>E</t>
  </si>
  <si>
    <t>FUND OF FUNDS INVESTING OVERSEAS</t>
  </si>
  <si>
    <t>Fund of funds investing overseas</t>
  </si>
  <si>
    <t>GRAND TOTAL (A+B+C+D+E)</t>
  </si>
  <si>
    <t xml:space="preserve">Name of the States/ Union Territories </t>
  </si>
  <si>
    <t xml:space="preserve">LIQUID SCHEMES </t>
  </si>
  <si>
    <t>OTHER DEBT ORIENTED SCHEMES</t>
  </si>
  <si>
    <t>GOLD EXCHANGE TRADED FUND</t>
  </si>
  <si>
    <t>OTHER EXCHANGE TRADED FUND</t>
  </si>
  <si>
    <t>TOTAL</t>
  </si>
  <si>
    <t>FUND OF FUNDS INVESTING DOMESTIC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</si>
  <si>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</si>
  <si>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</si>
  <si>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</si>
  <si>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</si>
  <si>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</si>
  <si>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</si>
  <si>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</si>
  <si>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</si>
  <si>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</si>
  <si>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</si>
  <si>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</si>
  <si>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</si>
  <si>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</si>
  <si>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</si>
  <si>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</si>
  <si>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</si>
  <si>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</si>
  <si>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</si>
  <si>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</si>
  <si>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</si>
  <si>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</si>
  <si>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</si>
  <si>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</si>
  <si>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</si>
  <si>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</si>
  <si>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</si>
  <si>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</si>
  <si>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</si>
  <si>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</si>
  <si>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</si>
  <si>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</si>
  <si>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</si>
  <si>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</si>
  <si>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</si>
  <si>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</si>
  <si>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</si>
  <si>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 xml:space="preserve">Note: Name of new states / union territories shall be added alphabetically  </t>
  </si>
  <si>
    <t>RELIANCE DUAL ADVANTAGE FIXED TENURE FUND - V - PLAN F</t>
  </si>
  <si>
    <t>RELIANCE DUAL ADVANTAGE FIXED TENURE FUND - V - PLAN G</t>
  </si>
  <si>
    <t>RELIANCE FIXED HORIZON FUND XXVI - SERIES 8</t>
  </si>
  <si>
    <t>RELIANCE FIXED HORIZON FUND XXVI - SERIES 9</t>
  </si>
  <si>
    <t>RELIANCE FIXED HORIZON FUND XXVI - SERIES 12</t>
  </si>
  <si>
    <t>RELIANCE FIXED HORIZON FUND XXVI - SERIES 13</t>
  </si>
  <si>
    <t>RELIANCE FIXED HORIZON FUND XXVI - SERIES 15</t>
  </si>
  <si>
    <t>RELIANCE FIXED HORIZON FUND XXVI - SERIES 16</t>
  </si>
  <si>
    <t>RELIANCE FIXED HORIZON FUND XXVI - SERIES 17</t>
  </si>
  <si>
    <t>RELIANCE FIXED HORIZON FUND XXVI - SERIES 14</t>
  </si>
  <si>
    <t>RELIANCE FIXED HORIZON FUND XXVI - SERIES 18</t>
  </si>
  <si>
    <t>RELIANCE FIXED HORIZON FUND XXVI - SERIES 19</t>
  </si>
  <si>
    <t>RELIANCE FIXED HORIZON FUND XXVI - SERIES 20</t>
  </si>
  <si>
    <t>RELIANCE FIXED HORIZON FUND XXVI - SERIES 21</t>
  </si>
  <si>
    <t>RELIANCE FIXED HORIZON FUND XXVI - SERIES 25</t>
  </si>
  <si>
    <t>RELIANCE FIXED HORIZON FUND XXVI - SERIES 26</t>
  </si>
  <si>
    <t>RELIANCE FIXED HORIZON FUND XXVI - SERIES 23</t>
  </si>
  <si>
    <t>RELIANCE FIXED HORIZON FUND XXVI - SERIES 22</t>
  </si>
  <si>
    <t>RELIANCE FIXED HORIZON FUND XXVI - SERIES 24</t>
  </si>
  <si>
    <t>RELIANCE CLOSE ENDED EQUITY FUND II - SERIES A</t>
  </si>
  <si>
    <t>Telangana</t>
  </si>
  <si>
    <t>RELIANCE DUAL ADVANTAGE FIXED TENURE FUND - V - PLAN H</t>
  </si>
  <si>
    <t>RELIANCE FIXED HORIZON FUND XXVI - SERIES 28</t>
  </si>
  <si>
    <t>RELIANCE FIXED HORIZON FUND XXVI - SERIES 31</t>
  </si>
  <si>
    <t>RELIANCE FIXED HORIZON FUND XXVI - SERIES 29</t>
  </si>
  <si>
    <t>RELIANCE FIXED HORIZON FUND XXVI - SERIES 30</t>
  </si>
  <si>
    <t>RELIANCE FIXED HORIZON FUND XXVI - SERIES 33</t>
  </si>
  <si>
    <t>RELIANCE FIXED HORIZON FUND XXVI - SERIES 32</t>
  </si>
  <si>
    <t>RELIANCE CORPORATE BOND FUND</t>
  </si>
  <si>
    <t>R*SHARES NIFTY ETF</t>
  </si>
  <si>
    <t>RELIANCE DUAL ADVANTAGE FIXED TENURE FUND VI - PLAN A</t>
  </si>
  <si>
    <t>RELIANCE FIXED HORIZON FUND XXVI - SERIES 35</t>
  </si>
  <si>
    <t>RELIANCE FIXED HORIZON FUND - XXVII - SERIES 3</t>
  </si>
  <si>
    <t>RELIANCE DUAL ADVANTAGE FIXED TENURE FUND VI - PLAN B</t>
  </si>
  <si>
    <t>RELIANCE CAPITAL BUILDER FUND - SERIES A</t>
  </si>
  <si>
    <t>RELIANCE JAPAN EQUITY FUND</t>
  </si>
  <si>
    <t>RELIANCE FIXED HORIZON FUND - XXVII - SERIES 4</t>
  </si>
  <si>
    <t>RELIANCE FIXED HORIZON FUND - XXVII - SERIES 5</t>
  </si>
  <si>
    <t>RELIANCE FIXED HORIZON FUND - XXVII - SERIES 6</t>
  </si>
  <si>
    <t>RELIANCE FIXED HORIZON FUND - XXVII - SERIES 7</t>
  </si>
  <si>
    <t>RELIANCE INTERVAL FUND III - SERIES 1</t>
  </si>
  <si>
    <t>RELIANCE CAPITAL BUILDER FUND - SERIES B</t>
  </si>
  <si>
    <t>R*SHARES CNX 100 ETF</t>
  </si>
  <si>
    <t>R*SHARES CONSUMPTION ETF</t>
  </si>
  <si>
    <t>R*SHARES DIVIDEND OPPORTUNITIES ETF</t>
  </si>
  <si>
    <t>R*SHARES SENSEX ETF</t>
  </si>
  <si>
    <t>Reliance Mutual Fund: Net Assets Under Management (AAUM) as on SEPTEMBER 2014 (All figures in Rs. Crore)</t>
  </si>
  <si>
    <t>A</t>
  </si>
  <si>
    <t>INCOME / DEBT ORIENTED SCHEMES</t>
  </si>
  <si>
    <t xml:space="preserve">T15 : Top 15 cities as identified by AMFI </t>
  </si>
  <si>
    <t>Category of Investor</t>
  </si>
  <si>
    <t xml:space="preserve">B15 : Other than T15  </t>
  </si>
  <si>
    <t xml:space="preserve">1 : Retail Investor </t>
  </si>
  <si>
    <t>2 : Corporates</t>
  </si>
  <si>
    <t>I : Contribution of sponsor and its associates in AUM</t>
  </si>
  <si>
    <t>3 : Banks/FIs</t>
  </si>
  <si>
    <t>II : Contribution of other than sponsor and its associates in AUM</t>
  </si>
  <si>
    <t>4 : FIIs/FPIs</t>
  </si>
  <si>
    <t>5 : High Networth Individuals</t>
  </si>
  <si>
    <t>Reliance Mutual Fund (All figures in Rs. Crore)</t>
  </si>
  <si>
    <t>Table showing State wise /Union Territory wise contribution to AUM of category of schemes as on September 2014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</si>
</sst>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49" fontId="42" fillId="0" borderId="0" xfId="55" applyNumberFormat="1" applyFont="1" applyFill="1" applyBorder="1" applyAlignment="1">
      <alignment vertical="center" wrapText="1"/>
      <protection/>
    </xf>
    <xf numFmtId="0" fontId="6" fillId="0" borderId="10" xfId="56" applyNumberFormat="1" applyFont="1" applyFill="1" applyBorder="1" applyAlignment="1">
      <alignment horizontal="center" wrapText="1"/>
      <protection/>
    </xf>
    <xf numFmtId="0" fontId="6" fillId="0" borderId="11" xfId="56" applyNumberFormat="1" applyFont="1" applyFill="1" applyBorder="1" applyAlignment="1">
      <alignment horizontal="center" wrapText="1"/>
      <protection/>
    </xf>
    <xf numFmtId="0" fontId="6" fillId="0" borderId="12" xfId="56" applyNumberFormat="1" applyFont="1" applyFill="1" applyBorder="1" applyAlignment="1">
      <alignment horizontal="center" wrapText="1"/>
      <protection/>
    </xf>
    <xf numFmtId="0" fontId="7" fillId="0" borderId="13" xfId="0" applyFont="1" applyBorder="1" applyAlignment="1">
      <alignment/>
    </xf>
    <xf numFmtId="0" fontId="40" fillId="0" borderId="14" xfId="0" applyFont="1" applyBorder="1" applyAlignment="1">
      <alignment wrapText="1"/>
    </xf>
    <xf numFmtId="0" fontId="6" fillId="0" borderId="0" xfId="56" applyNumberFormat="1" applyFont="1" applyFill="1" applyBorder="1" applyAlignment="1">
      <alignment horizontal="center" wrapText="1"/>
      <protection/>
    </xf>
    <xf numFmtId="0" fontId="0" fillId="0" borderId="14" xfId="0" applyBorder="1" applyAlignment="1">
      <alignment horizontal="right" wrapText="1"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4" fontId="0" fillId="0" borderId="0" xfId="42" applyNumberFormat="1" applyFont="1" applyAlignment="1">
      <alignment/>
    </xf>
    <xf numFmtId="171" fontId="0" fillId="0" borderId="0" xfId="42" applyFont="1" applyAlignment="1">
      <alignment/>
    </xf>
    <xf numFmtId="0" fontId="40" fillId="0" borderId="14" xfId="0" applyFont="1" applyBorder="1" applyAlignment="1">
      <alignment horizontal="right" wrapText="1"/>
    </xf>
    <xf numFmtId="4" fontId="0" fillId="0" borderId="0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40" fillId="0" borderId="11" xfId="0" applyNumberFormat="1" applyFont="1" applyBorder="1" applyAlignment="1">
      <alignment/>
    </xf>
    <xf numFmtId="4" fontId="40" fillId="0" borderId="12" xfId="0" applyNumberFormat="1" applyFont="1" applyBorder="1" applyAlignment="1">
      <alignment/>
    </xf>
    <xf numFmtId="4" fontId="40" fillId="0" borderId="10" xfId="0" applyNumberFormat="1" applyFont="1" applyBorder="1" applyAlignment="1">
      <alignment/>
    </xf>
    <xf numFmtId="0" fontId="40" fillId="0" borderId="0" xfId="0" applyFont="1" applyBorder="1" applyAlignment="1">
      <alignment/>
    </xf>
    <xf numFmtId="0" fontId="7" fillId="0" borderId="14" xfId="0" applyFont="1" applyBorder="1" applyAlignment="1">
      <alignment horizontal="right" wrapText="1"/>
    </xf>
    <xf numFmtId="0" fontId="0" fillId="0" borderId="11" xfId="0" applyBorder="1" applyAlignment="1">
      <alignment/>
    </xf>
    <xf numFmtId="0" fontId="7" fillId="0" borderId="14" xfId="0" applyFont="1" applyBorder="1" applyAlignment="1">
      <alignment wrapText="1"/>
    </xf>
    <xf numFmtId="4" fontId="0" fillId="0" borderId="0" xfId="0" applyNumberFormat="1" applyAlignment="1">
      <alignment/>
    </xf>
    <xf numFmtId="0" fontId="7" fillId="0" borderId="14" xfId="0" applyFont="1" applyBorder="1" applyAlignment="1">
      <alignment horizontal="center" wrapText="1"/>
    </xf>
    <xf numFmtId="0" fontId="40" fillId="0" borderId="14" xfId="0" applyFont="1" applyBorder="1" applyAlignment="1">
      <alignment horizontal="left" wrapText="1"/>
    </xf>
    <xf numFmtId="0" fontId="40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4" xfId="0" applyFont="1" applyBorder="1" applyAlignment="1">
      <alignment horizontal="right" wrapText="1"/>
    </xf>
    <xf numFmtId="0" fontId="0" fillId="0" borderId="0" xfId="0" applyFont="1" applyBorder="1" applyAlignment="1">
      <alignment/>
    </xf>
    <xf numFmtId="4" fontId="40" fillId="0" borderId="13" xfId="0" applyNumberFormat="1" applyFont="1" applyBorder="1" applyAlignment="1">
      <alignment/>
    </xf>
    <xf numFmtId="0" fontId="0" fillId="0" borderId="14" xfId="0" applyFont="1" applyBorder="1" applyAlignment="1">
      <alignment wrapText="1"/>
    </xf>
    <xf numFmtId="0" fontId="7" fillId="0" borderId="15" xfId="0" applyFont="1" applyBorder="1" applyAlignment="1">
      <alignment horizontal="right"/>
    </xf>
    <xf numFmtId="4" fontId="40" fillId="0" borderId="11" xfId="0" applyNumberFormat="1" applyFont="1" applyBorder="1" applyAlignment="1">
      <alignment horizontal="center"/>
    </xf>
    <xf numFmtId="2" fontId="6" fillId="0" borderId="11" xfId="56" applyNumberFormat="1" applyFont="1" applyFill="1" applyBorder="1" applyAlignment="1">
      <alignment horizontal="center" vertical="top" wrapText="1"/>
      <protection/>
    </xf>
    <xf numFmtId="0" fontId="8" fillId="0" borderId="11" xfId="55" applyFont="1" applyBorder="1" applyAlignment="1">
      <alignment horizontal="center"/>
      <protection/>
    </xf>
    <xf numFmtId="0" fontId="8" fillId="0" borderId="11" xfId="55" applyFont="1" applyBorder="1" applyAlignment="1">
      <alignment horizontal="left"/>
      <protection/>
    </xf>
    <xf numFmtId="0" fontId="8" fillId="0" borderId="11" xfId="55" applyFont="1" applyBorder="1">
      <alignment/>
      <protection/>
    </xf>
    <xf numFmtId="171" fontId="8" fillId="0" borderId="11" xfId="42" applyFont="1" applyBorder="1" applyAlignment="1">
      <alignment horizontal="left"/>
    </xf>
    <xf numFmtId="171" fontId="0" fillId="0" borderId="11" xfId="42" applyFont="1" applyBorder="1" applyAlignment="1">
      <alignment/>
    </xf>
    <xf numFmtId="171" fontId="40" fillId="0" borderId="11" xfId="0" applyNumberFormat="1" applyFont="1" applyBorder="1" applyAlignment="1">
      <alignment/>
    </xf>
    <xf numFmtId="0" fontId="40" fillId="0" borderId="0" xfId="0" applyFont="1" applyAlignment="1">
      <alignment/>
    </xf>
    <xf numFmtId="4" fontId="0" fillId="0" borderId="16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43" fontId="0" fillId="0" borderId="0" xfId="0" applyNumberFormat="1" applyAlignment="1">
      <alignment/>
    </xf>
    <xf numFmtId="171" fontId="0" fillId="0" borderId="0" xfId="42" applyFont="1" applyFill="1" applyBorder="1" applyAlignment="1">
      <alignment/>
    </xf>
    <xf numFmtId="171" fontId="0" fillId="0" borderId="0" xfId="42" applyFont="1" applyBorder="1" applyAlignment="1">
      <alignment/>
    </xf>
    <xf numFmtId="171" fontId="0" fillId="0" borderId="0" xfId="0" applyNumberFormat="1" applyAlignment="1">
      <alignment/>
    </xf>
    <xf numFmtId="4" fontId="0" fillId="0" borderId="16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14" xfId="0" applyNumberFormat="1" applyBorder="1" applyAlignment="1">
      <alignment/>
    </xf>
    <xf numFmtId="49" fontId="42" fillId="0" borderId="18" xfId="55" applyNumberFormat="1" applyFont="1" applyFill="1" applyBorder="1" applyAlignment="1">
      <alignment horizontal="center" vertical="center" wrapText="1"/>
      <protection/>
    </xf>
    <xf numFmtId="3" fontId="5" fillId="0" borderId="0" xfId="56" applyNumberFormat="1" applyFont="1" applyFill="1" applyBorder="1" applyAlignment="1">
      <alignment horizontal="center" vertical="center" wrapText="1"/>
      <protection/>
    </xf>
    <xf numFmtId="49" fontId="42" fillId="0" borderId="13" xfId="55" applyNumberFormat="1" applyFont="1" applyFill="1" applyBorder="1" applyAlignment="1">
      <alignment horizontal="left" vertical="center" wrapText="1"/>
      <protection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2" fontId="5" fillId="0" borderId="19" xfId="56" applyNumberFormat="1" applyFont="1" applyFill="1" applyBorder="1" applyAlignment="1">
      <alignment horizontal="center" vertical="top" wrapText="1"/>
      <protection/>
    </xf>
    <xf numFmtId="2" fontId="5" fillId="0" borderId="20" xfId="56" applyNumberFormat="1" applyFont="1" applyFill="1" applyBorder="1" applyAlignment="1">
      <alignment horizontal="center" vertical="top" wrapText="1"/>
      <protection/>
    </xf>
    <xf numFmtId="2" fontId="5" fillId="0" borderId="21" xfId="56" applyNumberFormat="1" applyFont="1" applyFill="1" applyBorder="1" applyAlignment="1">
      <alignment horizontal="center" vertical="top" wrapText="1"/>
      <protection/>
    </xf>
    <xf numFmtId="2" fontId="5" fillId="0" borderId="22" xfId="56" applyNumberFormat="1" applyFont="1" applyFill="1" applyBorder="1" applyAlignment="1">
      <alignment horizontal="center" vertical="top" wrapText="1"/>
      <protection/>
    </xf>
    <xf numFmtId="2" fontId="5" fillId="0" borderId="23" xfId="56" applyNumberFormat="1" applyFont="1" applyFill="1" applyBorder="1" applyAlignment="1">
      <alignment horizontal="center" vertical="top" wrapText="1"/>
      <protection/>
    </xf>
    <xf numFmtId="2" fontId="5" fillId="0" borderId="24" xfId="56" applyNumberFormat="1" applyFont="1" applyFill="1" applyBorder="1" applyAlignment="1">
      <alignment horizontal="center" vertical="top" wrapText="1"/>
      <protection/>
    </xf>
    <xf numFmtId="2" fontId="5" fillId="0" borderId="25" xfId="56" applyNumberFormat="1" applyFont="1" applyFill="1" applyBorder="1" applyAlignment="1">
      <alignment horizontal="center"/>
      <protection/>
    </xf>
    <xf numFmtId="2" fontId="5" fillId="0" borderId="26" xfId="56" applyNumberFormat="1" applyFont="1" applyFill="1" applyBorder="1" applyAlignment="1">
      <alignment horizontal="center"/>
      <protection/>
    </xf>
    <xf numFmtId="2" fontId="5" fillId="0" borderId="27" xfId="56" applyNumberFormat="1" applyFont="1" applyFill="1" applyBorder="1" applyAlignment="1">
      <alignment horizontal="center"/>
      <protection/>
    </xf>
    <xf numFmtId="2" fontId="5" fillId="0" borderId="25" xfId="56" applyNumberFormat="1" applyFont="1" applyFill="1" applyBorder="1" applyAlignment="1">
      <alignment horizontal="center" vertical="top" wrapText="1"/>
      <protection/>
    </xf>
    <xf numFmtId="2" fontId="5" fillId="0" borderId="26" xfId="56" applyNumberFormat="1" applyFont="1" applyFill="1" applyBorder="1" applyAlignment="1">
      <alignment horizontal="center" vertical="top" wrapText="1"/>
      <protection/>
    </xf>
    <xf numFmtId="2" fontId="5" fillId="0" borderId="27" xfId="56" applyNumberFormat="1" applyFont="1" applyFill="1" applyBorder="1" applyAlignment="1">
      <alignment horizontal="center" vertical="top" wrapText="1"/>
      <protection/>
    </xf>
    <xf numFmtId="3" fontId="5" fillId="0" borderId="28" xfId="56" applyNumberFormat="1" applyFont="1" applyFill="1" applyBorder="1" applyAlignment="1">
      <alignment horizontal="center" vertical="center" wrapText="1"/>
      <protection/>
    </xf>
    <xf numFmtId="3" fontId="5" fillId="0" borderId="29" xfId="56" applyNumberFormat="1" applyFont="1" applyFill="1" applyBorder="1" applyAlignment="1">
      <alignment horizontal="center" vertical="center" wrapText="1"/>
      <protection/>
    </xf>
    <xf numFmtId="3" fontId="5" fillId="0" borderId="30" xfId="56" applyNumberFormat="1" applyFont="1" applyFill="1" applyBorder="1" applyAlignment="1">
      <alignment horizontal="center" vertical="center" wrapText="1"/>
      <protection/>
    </xf>
    <xf numFmtId="49" fontId="42" fillId="0" borderId="31" xfId="55" applyNumberFormat="1" applyFont="1" applyFill="1" applyBorder="1" applyAlignment="1">
      <alignment horizontal="center" vertical="center" wrapText="1"/>
      <protection/>
    </xf>
    <xf numFmtId="49" fontId="42" fillId="0" borderId="13" xfId="55" applyNumberFormat="1" applyFont="1" applyFill="1" applyBorder="1" applyAlignment="1">
      <alignment horizontal="center" vertical="center" wrapText="1"/>
      <protection/>
    </xf>
    <xf numFmtId="49" fontId="42" fillId="0" borderId="32" xfId="55" applyNumberFormat="1" applyFont="1" applyFill="1" applyBorder="1" applyAlignment="1">
      <alignment horizontal="center" vertical="center" wrapText="1"/>
      <protection/>
    </xf>
    <xf numFmtId="49" fontId="42" fillId="0" borderId="33" xfId="55" applyNumberFormat="1" applyFont="1" applyFill="1" applyBorder="1" applyAlignment="1">
      <alignment horizontal="center" vertical="center" wrapText="1"/>
      <protection/>
    </xf>
    <xf numFmtId="49" fontId="42" fillId="0" borderId="34" xfId="55" applyNumberFormat="1" applyFont="1" applyFill="1" applyBorder="1" applyAlignment="1">
      <alignment horizontal="center" vertical="center" wrapText="1"/>
      <protection/>
    </xf>
    <xf numFmtId="2" fontId="4" fillId="0" borderId="35" xfId="56" applyNumberFormat="1" applyFont="1" applyFill="1" applyBorder="1" applyAlignment="1">
      <alignment horizontal="left" vertical="top" wrapText="1"/>
      <protection/>
    </xf>
    <xf numFmtId="2" fontId="4" fillId="0" borderId="36" xfId="56" applyNumberFormat="1" applyFont="1" applyFill="1" applyBorder="1" applyAlignment="1">
      <alignment horizontal="left" vertical="top" wrapText="1"/>
      <protection/>
    </xf>
    <xf numFmtId="2" fontId="4" fillId="0" borderId="37" xfId="56" applyNumberFormat="1" applyFont="1" applyFill="1" applyBorder="1" applyAlignment="1">
      <alignment horizontal="left" vertical="top" wrapText="1"/>
      <protection/>
    </xf>
    <xf numFmtId="0" fontId="7" fillId="0" borderId="38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5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M263"/>
  <sheetViews>
    <sheetView tabSelected="1" zoomScalePageLayoutView="0" workbookViewId="0" topLeftCell="A1">
      <selection activeCell="B12" sqref="B12"/>
    </sheetView>
  </sheetViews>
  <sheetFormatPr defaultColWidth="9.140625" defaultRowHeight="15"/>
  <cols>
    <col min="1" max="1" width="8.28125" style="0" customWidth="1"/>
    <col min="2" max="2" width="62.421875" style="0" bestFit="1" customWidth="1"/>
    <col min="3" max="3" width="4.57421875" style="0" customWidth="1"/>
    <col min="4" max="4" width="8.140625" style="0" customWidth="1"/>
    <col min="5" max="6" width="4.57421875" style="0" customWidth="1"/>
    <col min="7" max="8" width="8.140625" style="0" bestFit="1" customWidth="1"/>
    <col min="9" max="9" width="9.140625" style="0" bestFit="1" customWidth="1"/>
    <col min="10" max="10" width="8.140625" style="0" customWidth="1"/>
    <col min="11" max="11" width="6.57421875" style="0" bestFit="1" customWidth="1"/>
    <col min="12" max="12" width="8.140625" style="0" bestFit="1" customWidth="1"/>
    <col min="13" max="17" width="4.57421875" style="0" customWidth="1"/>
    <col min="18" max="18" width="6.57421875" style="0" bestFit="1" customWidth="1"/>
    <col min="19" max="19" width="8.140625" style="0" bestFit="1" customWidth="1"/>
    <col min="20" max="20" width="6.57421875" style="0" customWidth="1"/>
    <col min="21" max="21" width="4.57421875" style="0" customWidth="1"/>
    <col min="22" max="22" width="6.57421875" style="0" bestFit="1" customWidth="1"/>
    <col min="23" max="23" width="4.57421875" style="0" customWidth="1"/>
    <col min="24" max="24" width="6.57421875" style="0" customWidth="1"/>
    <col min="25" max="26" width="4.57421875" style="0" customWidth="1"/>
    <col min="27" max="27" width="5.57421875" style="0" customWidth="1"/>
    <col min="28" max="28" width="5.57421875" style="0" bestFit="1" customWidth="1"/>
    <col min="29" max="29" width="5.57421875" style="0" customWidth="1"/>
    <col min="30" max="31" width="4.57421875" style="0" customWidth="1"/>
    <col min="32" max="32" width="6.57421875" style="0" bestFit="1" customWidth="1"/>
    <col min="33" max="37" width="4.57421875" style="0" customWidth="1"/>
    <col min="38" max="38" width="5.57421875" style="0" bestFit="1" customWidth="1"/>
    <col min="39" max="39" width="6.57421875" style="0" bestFit="1" customWidth="1"/>
    <col min="40" max="41" width="4.57421875" style="0" customWidth="1"/>
    <col min="42" max="42" width="6.57421875" style="0" bestFit="1" customWidth="1"/>
    <col min="43" max="43" width="4.57421875" style="0" customWidth="1"/>
    <col min="44" max="44" width="6.57421875" style="0" bestFit="1" customWidth="1"/>
    <col min="45" max="47" width="4.57421875" style="0" customWidth="1"/>
    <col min="48" max="48" width="9.140625" style="0" bestFit="1" customWidth="1"/>
    <col min="49" max="49" width="9.140625" style="0" customWidth="1"/>
    <col min="50" max="50" width="8.140625" style="0" bestFit="1" customWidth="1"/>
    <col min="51" max="51" width="6.57421875" style="0" bestFit="1" customWidth="1"/>
    <col min="52" max="52" width="9.140625" style="0" bestFit="1" customWidth="1"/>
    <col min="53" max="57" width="4.57421875" style="0" customWidth="1"/>
    <col min="58" max="59" width="8.140625" style="0" bestFit="1" customWidth="1"/>
    <col min="60" max="60" width="6.57421875" style="0" customWidth="1"/>
    <col min="61" max="61" width="4.57421875" style="0" customWidth="1"/>
    <col min="62" max="62" width="8.140625" style="0" bestFit="1" customWidth="1"/>
    <col min="63" max="63" width="17.00390625" style="25" customWidth="1"/>
    <col min="64" max="64" width="10.7109375" style="0" bestFit="1" customWidth="1"/>
    <col min="65" max="65" width="12.28125" style="0" bestFit="1" customWidth="1"/>
  </cols>
  <sheetData>
    <row r="2" ht="15" customHeight="1" thickBot="1">
      <c r="B2" s="1"/>
    </row>
    <row r="3" spans="1:63" ht="15.75" customHeight="1" thickBot="1">
      <c r="A3" s="77" t="s">
        <v>0</v>
      </c>
      <c r="B3" s="79" t="s">
        <v>1</v>
      </c>
      <c r="C3" s="82" t="s">
        <v>291</v>
      </c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4"/>
    </row>
    <row r="4" spans="1:63" ht="18.75" thickBot="1">
      <c r="A4" s="78"/>
      <c r="B4" s="80"/>
      <c r="C4" s="71" t="s">
        <v>2</v>
      </c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3"/>
      <c r="W4" s="71" t="s">
        <v>3</v>
      </c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3"/>
      <c r="AQ4" s="71" t="s">
        <v>4</v>
      </c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3"/>
      <c r="BK4" s="74" t="s">
        <v>183</v>
      </c>
    </row>
    <row r="5" spans="1:63" ht="18.75" thickBot="1">
      <c r="A5" s="78"/>
      <c r="B5" s="80"/>
      <c r="C5" s="68" t="s">
        <v>5</v>
      </c>
      <c r="D5" s="69"/>
      <c r="E5" s="69"/>
      <c r="F5" s="69"/>
      <c r="G5" s="69"/>
      <c r="H5" s="69"/>
      <c r="I5" s="69"/>
      <c r="J5" s="69"/>
      <c r="K5" s="69"/>
      <c r="L5" s="70"/>
      <c r="M5" s="68" t="s">
        <v>6</v>
      </c>
      <c r="N5" s="69"/>
      <c r="O5" s="69"/>
      <c r="P5" s="69"/>
      <c r="Q5" s="69"/>
      <c r="R5" s="69"/>
      <c r="S5" s="69"/>
      <c r="T5" s="69"/>
      <c r="U5" s="69"/>
      <c r="V5" s="70"/>
      <c r="W5" s="68" t="s">
        <v>5</v>
      </c>
      <c r="X5" s="69"/>
      <c r="Y5" s="69"/>
      <c r="Z5" s="69"/>
      <c r="AA5" s="69"/>
      <c r="AB5" s="69"/>
      <c r="AC5" s="69"/>
      <c r="AD5" s="69"/>
      <c r="AE5" s="69"/>
      <c r="AF5" s="70"/>
      <c r="AG5" s="68" t="s">
        <v>6</v>
      </c>
      <c r="AH5" s="69"/>
      <c r="AI5" s="69"/>
      <c r="AJ5" s="69"/>
      <c r="AK5" s="69"/>
      <c r="AL5" s="69"/>
      <c r="AM5" s="69"/>
      <c r="AN5" s="69"/>
      <c r="AO5" s="69"/>
      <c r="AP5" s="70"/>
      <c r="AQ5" s="68" t="s">
        <v>5</v>
      </c>
      <c r="AR5" s="69"/>
      <c r="AS5" s="69"/>
      <c r="AT5" s="69"/>
      <c r="AU5" s="69"/>
      <c r="AV5" s="69"/>
      <c r="AW5" s="69"/>
      <c r="AX5" s="69"/>
      <c r="AY5" s="69"/>
      <c r="AZ5" s="70"/>
      <c r="BA5" s="68" t="s">
        <v>6</v>
      </c>
      <c r="BB5" s="69"/>
      <c r="BC5" s="69"/>
      <c r="BD5" s="69"/>
      <c r="BE5" s="69"/>
      <c r="BF5" s="69"/>
      <c r="BG5" s="69"/>
      <c r="BH5" s="69"/>
      <c r="BI5" s="69"/>
      <c r="BJ5" s="70"/>
      <c r="BK5" s="75"/>
    </row>
    <row r="6" spans="1:63" ht="18" customHeight="1">
      <c r="A6" s="78"/>
      <c r="B6" s="80"/>
      <c r="C6" s="62" t="s">
        <v>7</v>
      </c>
      <c r="D6" s="63"/>
      <c r="E6" s="63"/>
      <c r="F6" s="63"/>
      <c r="G6" s="64"/>
      <c r="H6" s="65" t="s">
        <v>8</v>
      </c>
      <c r="I6" s="66"/>
      <c r="J6" s="66"/>
      <c r="K6" s="66"/>
      <c r="L6" s="67"/>
      <c r="M6" s="62" t="s">
        <v>7</v>
      </c>
      <c r="N6" s="63"/>
      <c r="O6" s="63"/>
      <c r="P6" s="63"/>
      <c r="Q6" s="64"/>
      <c r="R6" s="65" t="s">
        <v>8</v>
      </c>
      <c r="S6" s="66"/>
      <c r="T6" s="66"/>
      <c r="U6" s="66"/>
      <c r="V6" s="67"/>
      <c r="W6" s="62" t="s">
        <v>7</v>
      </c>
      <c r="X6" s="63"/>
      <c r="Y6" s="63"/>
      <c r="Z6" s="63"/>
      <c r="AA6" s="64"/>
      <c r="AB6" s="65" t="s">
        <v>8</v>
      </c>
      <c r="AC6" s="66"/>
      <c r="AD6" s="66"/>
      <c r="AE6" s="66"/>
      <c r="AF6" s="67"/>
      <c r="AG6" s="62" t="s">
        <v>7</v>
      </c>
      <c r="AH6" s="63"/>
      <c r="AI6" s="63"/>
      <c r="AJ6" s="63"/>
      <c r="AK6" s="64"/>
      <c r="AL6" s="65" t="s">
        <v>8</v>
      </c>
      <c r="AM6" s="66"/>
      <c r="AN6" s="66"/>
      <c r="AO6" s="66"/>
      <c r="AP6" s="67"/>
      <c r="AQ6" s="62" t="s">
        <v>7</v>
      </c>
      <c r="AR6" s="63"/>
      <c r="AS6" s="63"/>
      <c r="AT6" s="63"/>
      <c r="AU6" s="64"/>
      <c r="AV6" s="65" t="s">
        <v>8</v>
      </c>
      <c r="AW6" s="66"/>
      <c r="AX6" s="66"/>
      <c r="AY6" s="66"/>
      <c r="AZ6" s="67"/>
      <c r="BA6" s="62" t="s">
        <v>7</v>
      </c>
      <c r="BB6" s="63"/>
      <c r="BC6" s="63"/>
      <c r="BD6" s="63"/>
      <c r="BE6" s="64"/>
      <c r="BF6" s="65" t="s">
        <v>8</v>
      </c>
      <c r="BG6" s="66"/>
      <c r="BH6" s="66"/>
      <c r="BI6" s="66"/>
      <c r="BJ6" s="67"/>
      <c r="BK6" s="75"/>
    </row>
    <row r="7" spans="1:63" ht="15.75">
      <c r="A7" s="78"/>
      <c r="B7" s="81"/>
      <c r="C7" s="2">
        <v>1</v>
      </c>
      <c r="D7" s="3">
        <v>2</v>
      </c>
      <c r="E7" s="3">
        <v>3</v>
      </c>
      <c r="F7" s="3">
        <v>4</v>
      </c>
      <c r="G7" s="4">
        <v>5</v>
      </c>
      <c r="H7" s="2">
        <v>1</v>
      </c>
      <c r="I7" s="3">
        <v>2</v>
      </c>
      <c r="J7" s="3">
        <v>3</v>
      </c>
      <c r="K7" s="3">
        <v>4</v>
      </c>
      <c r="L7" s="4">
        <v>5</v>
      </c>
      <c r="M7" s="2">
        <v>1</v>
      </c>
      <c r="N7" s="3">
        <v>2</v>
      </c>
      <c r="O7" s="3">
        <v>3</v>
      </c>
      <c r="P7" s="3">
        <v>4</v>
      </c>
      <c r="Q7" s="4">
        <v>5</v>
      </c>
      <c r="R7" s="2">
        <v>1</v>
      </c>
      <c r="S7" s="3">
        <v>2</v>
      </c>
      <c r="T7" s="3">
        <v>3</v>
      </c>
      <c r="U7" s="3">
        <v>4</v>
      </c>
      <c r="V7" s="4">
        <v>5</v>
      </c>
      <c r="W7" s="2">
        <v>1</v>
      </c>
      <c r="X7" s="3">
        <v>2</v>
      </c>
      <c r="Y7" s="3">
        <v>3</v>
      </c>
      <c r="Z7" s="3">
        <v>4</v>
      </c>
      <c r="AA7" s="4">
        <v>5</v>
      </c>
      <c r="AB7" s="2">
        <v>1</v>
      </c>
      <c r="AC7" s="3">
        <v>2</v>
      </c>
      <c r="AD7" s="3">
        <v>3</v>
      </c>
      <c r="AE7" s="3">
        <v>4</v>
      </c>
      <c r="AF7" s="4">
        <v>5</v>
      </c>
      <c r="AG7" s="2">
        <v>1</v>
      </c>
      <c r="AH7" s="3">
        <v>2</v>
      </c>
      <c r="AI7" s="3">
        <v>3</v>
      </c>
      <c r="AJ7" s="3">
        <v>4</v>
      </c>
      <c r="AK7" s="4">
        <v>5</v>
      </c>
      <c r="AL7" s="2">
        <v>1</v>
      </c>
      <c r="AM7" s="3">
        <v>2</v>
      </c>
      <c r="AN7" s="3">
        <v>3</v>
      </c>
      <c r="AO7" s="3">
        <v>4</v>
      </c>
      <c r="AP7" s="4">
        <v>5</v>
      </c>
      <c r="AQ7" s="2">
        <v>1</v>
      </c>
      <c r="AR7" s="3">
        <v>2</v>
      </c>
      <c r="AS7" s="3">
        <v>3</v>
      </c>
      <c r="AT7" s="3">
        <v>4</v>
      </c>
      <c r="AU7" s="4">
        <v>5</v>
      </c>
      <c r="AV7" s="2">
        <v>1</v>
      </c>
      <c r="AW7" s="3">
        <v>2</v>
      </c>
      <c r="AX7" s="3">
        <v>3</v>
      </c>
      <c r="AY7" s="3">
        <v>4</v>
      </c>
      <c r="AZ7" s="4">
        <v>5</v>
      </c>
      <c r="BA7" s="2">
        <v>1</v>
      </c>
      <c r="BB7" s="3">
        <v>2</v>
      </c>
      <c r="BC7" s="3">
        <v>3</v>
      </c>
      <c r="BD7" s="3">
        <v>4</v>
      </c>
      <c r="BE7" s="4">
        <v>5</v>
      </c>
      <c r="BF7" s="2">
        <v>1</v>
      </c>
      <c r="BG7" s="3">
        <v>2</v>
      </c>
      <c r="BH7" s="3">
        <v>3</v>
      </c>
      <c r="BI7" s="3">
        <v>4</v>
      </c>
      <c r="BJ7" s="4">
        <v>5</v>
      </c>
      <c r="BK7" s="76"/>
    </row>
    <row r="8" spans="1:63" ht="18">
      <c r="A8" s="59" t="s">
        <v>292</v>
      </c>
      <c r="B8" s="57" t="s">
        <v>293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58"/>
    </row>
    <row r="9" spans="1:62" ht="15.75">
      <c r="A9" s="5" t="s">
        <v>9</v>
      </c>
      <c r="B9" s="27" t="s">
        <v>10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</row>
    <row r="10" spans="1:65" s="12" customFormat="1" ht="15">
      <c r="A10" s="5"/>
      <c r="B10" s="8" t="s">
        <v>32</v>
      </c>
      <c r="C10" s="11">
        <v>0</v>
      </c>
      <c r="D10" s="9">
        <v>1.0235855008333332</v>
      </c>
      <c r="E10" s="9">
        <v>0</v>
      </c>
      <c r="F10" s="9">
        <v>0</v>
      </c>
      <c r="G10" s="10">
        <v>0</v>
      </c>
      <c r="H10" s="11">
        <v>6.361460679933333</v>
      </c>
      <c r="I10" s="9">
        <v>1196.4794434657665</v>
      </c>
      <c r="J10" s="9">
        <v>635.3331392633999</v>
      </c>
      <c r="K10" s="9">
        <v>0</v>
      </c>
      <c r="L10" s="10">
        <v>8.265037056300002</v>
      </c>
      <c r="M10" s="11">
        <v>0</v>
      </c>
      <c r="N10" s="9">
        <v>0</v>
      </c>
      <c r="O10" s="9">
        <v>0</v>
      </c>
      <c r="P10" s="9">
        <v>0</v>
      </c>
      <c r="Q10" s="10">
        <v>0</v>
      </c>
      <c r="R10" s="11">
        <v>3.5105968906666662</v>
      </c>
      <c r="S10" s="9">
        <v>158.39056340386665</v>
      </c>
      <c r="T10" s="9">
        <v>53.37387147713332</v>
      </c>
      <c r="U10" s="9">
        <v>0</v>
      </c>
      <c r="V10" s="10">
        <v>3.4469974082999997</v>
      </c>
      <c r="W10" s="11">
        <v>0</v>
      </c>
      <c r="X10" s="9">
        <v>0</v>
      </c>
      <c r="Y10" s="9">
        <v>0</v>
      </c>
      <c r="Z10" s="9">
        <v>0</v>
      </c>
      <c r="AA10" s="10">
        <v>0</v>
      </c>
      <c r="AB10" s="11">
        <v>0.3196970081999999</v>
      </c>
      <c r="AC10" s="9">
        <v>3.495834164333333</v>
      </c>
      <c r="AD10" s="9">
        <v>0</v>
      </c>
      <c r="AE10" s="9">
        <v>0</v>
      </c>
      <c r="AF10" s="10">
        <v>0.6454532596333336</v>
      </c>
      <c r="AG10" s="11">
        <v>0</v>
      </c>
      <c r="AH10" s="9">
        <v>0</v>
      </c>
      <c r="AI10" s="9">
        <v>0</v>
      </c>
      <c r="AJ10" s="9">
        <v>0</v>
      </c>
      <c r="AK10" s="10">
        <v>0</v>
      </c>
      <c r="AL10" s="11">
        <v>0.011120482766666667</v>
      </c>
      <c r="AM10" s="9">
        <v>0</v>
      </c>
      <c r="AN10" s="9">
        <v>0</v>
      </c>
      <c r="AO10" s="9">
        <v>0</v>
      </c>
      <c r="AP10" s="10">
        <v>0.012605186733333332</v>
      </c>
      <c r="AQ10" s="11">
        <v>0</v>
      </c>
      <c r="AR10" s="9">
        <v>0</v>
      </c>
      <c r="AS10" s="9">
        <v>0</v>
      </c>
      <c r="AT10" s="9">
        <v>0</v>
      </c>
      <c r="AU10" s="10">
        <v>0</v>
      </c>
      <c r="AV10" s="11">
        <v>358.73150885376776</v>
      </c>
      <c r="AW10" s="9">
        <v>830.2916613848001</v>
      </c>
      <c r="AX10" s="9">
        <v>47.52063824590001</v>
      </c>
      <c r="AY10" s="9">
        <v>0</v>
      </c>
      <c r="AZ10" s="10">
        <v>228.2858990769437</v>
      </c>
      <c r="BA10" s="11">
        <v>0</v>
      </c>
      <c r="BB10" s="9">
        <v>0</v>
      </c>
      <c r="BC10" s="9">
        <v>0</v>
      </c>
      <c r="BD10" s="9">
        <v>0</v>
      </c>
      <c r="BE10" s="10">
        <v>0</v>
      </c>
      <c r="BF10" s="11">
        <v>148.48797076400012</v>
      </c>
      <c r="BG10" s="9">
        <v>123.15834064696672</v>
      </c>
      <c r="BH10" s="9">
        <v>51.74301108043333</v>
      </c>
      <c r="BI10" s="9">
        <v>0</v>
      </c>
      <c r="BJ10" s="10">
        <v>106.15794955426689</v>
      </c>
      <c r="BK10" s="17">
        <f>SUM(C10:BJ10)</f>
        <v>3965.0463848549452</v>
      </c>
      <c r="BL10" s="16"/>
      <c r="BM10" s="52"/>
    </row>
    <row r="11" spans="1:65" s="12" customFormat="1" ht="15">
      <c r="A11" s="5"/>
      <c r="B11" s="8" t="s">
        <v>33</v>
      </c>
      <c r="C11" s="11">
        <v>0</v>
      </c>
      <c r="D11" s="9">
        <v>1119.5267381698002</v>
      </c>
      <c r="E11" s="9">
        <v>0</v>
      </c>
      <c r="F11" s="9">
        <v>0</v>
      </c>
      <c r="G11" s="10">
        <v>20.775174225666664</v>
      </c>
      <c r="H11" s="11">
        <v>93.53501102916667</v>
      </c>
      <c r="I11" s="9">
        <v>5607.209805939369</v>
      </c>
      <c r="J11" s="9">
        <v>1181.0985005846999</v>
      </c>
      <c r="K11" s="9">
        <v>14.683061352699996</v>
      </c>
      <c r="L11" s="10">
        <v>348.0410631966002</v>
      </c>
      <c r="M11" s="11">
        <v>0</v>
      </c>
      <c r="N11" s="9">
        <v>0</v>
      </c>
      <c r="O11" s="9">
        <v>0</v>
      </c>
      <c r="P11" s="9">
        <v>0</v>
      </c>
      <c r="Q11" s="10">
        <v>0</v>
      </c>
      <c r="R11" s="11">
        <v>61.72648806553331</v>
      </c>
      <c r="S11" s="9">
        <v>322.0577656016</v>
      </c>
      <c r="T11" s="9">
        <v>344.495811538</v>
      </c>
      <c r="U11" s="9">
        <v>0</v>
      </c>
      <c r="V11" s="10">
        <v>35.85194793799999</v>
      </c>
      <c r="W11" s="11">
        <v>0</v>
      </c>
      <c r="X11" s="9">
        <v>13.048778363566669</v>
      </c>
      <c r="Y11" s="9">
        <v>0</v>
      </c>
      <c r="Z11" s="9">
        <v>0</v>
      </c>
      <c r="AA11" s="10">
        <v>0.5243174815666666</v>
      </c>
      <c r="AB11" s="11">
        <v>1.6598903790999997</v>
      </c>
      <c r="AC11" s="9">
        <v>1.7535535089</v>
      </c>
      <c r="AD11" s="9">
        <v>0</v>
      </c>
      <c r="AE11" s="9">
        <v>0</v>
      </c>
      <c r="AF11" s="10">
        <v>7.236331360933333</v>
      </c>
      <c r="AG11" s="11">
        <v>0</v>
      </c>
      <c r="AH11" s="9">
        <v>0</v>
      </c>
      <c r="AI11" s="9">
        <v>0</v>
      </c>
      <c r="AJ11" s="9">
        <v>0</v>
      </c>
      <c r="AK11" s="10">
        <v>0</v>
      </c>
      <c r="AL11" s="11">
        <v>0.3281829558333334</v>
      </c>
      <c r="AM11" s="9">
        <v>0.0005209605333333332</v>
      </c>
      <c r="AN11" s="9">
        <v>0</v>
      </c>
      <c r="AO11" s="9">
        <v>0</v>
      </c>
      <c r="AP11" s="10">
        <v>0.13921305943333326</v>
      </c>
      <c r="AQ11" s="11">
        <v>0</v>
      </c>
      <c r="AR11" s="9">
        <v>80.26491550750002</v>
      </c>
      <c r="AS11" s="9">
        <v>0</v>
      </c>
      <c r="AT11" s="9">
        <v>0</v>
      </c>
      <c r="AU11" s="10">
        <v>0</v>
      </c>
      <c r="AV11" s="11">
        <v>380.3491547440333</v>
      </c>
      <c r="AW11" s="9">
        <v>8290.121445278266</v>
      </c>
      <c r="AX11" s="9">
        <v>1189.7632818654333</v>
      </c>
      <c r="AY11" s="9">
        <v>0</v>
      </c>
      <c r="AZ11" s="10">
        <v>557.1193520828333</v>
      </c>
      <c r="BA11" s="11">
        <v>0</v>
      </c>
      <c r="BB11" s="9">
        <v>0</v>
      </c>
      <c r="BC11" s="9">
        <v>0</v>
      </c>
      <c r="BD11" s="9">
        <v>0</v>
      </c>
      <c r="BE11" s="10">
        <v>0</v>
      </c>
      <c r="BF11" s="11">
        <v>81.64766521996671</v>
      </c>
      <c r="BG11" s="9">
        <v>533.7050541918668</v>
      </c>
      <c r="BH11" s="9">
        <v>51.145930960133335</v>
      </c>
      <c r="BI11" s="9">
        <v>0</v>
      </c>
      <c r="BJ11" s="10">
        <v>152.01378998046653</v>
      </c>
      <c r="BK11" s="17">
        <f>SUM(C11:BJ11)</f>
        <v>20489.8227455415</v>
      </c>
      <c r="BL11" s="16"/>
      <c r="BM11" s="52"/>
    </row>
    <row r="12" spans="1:65" s="12" customFormat="1" ht="15">
      <c r="A12" s="5"/>
      <c r="B12" s="8" t="s">
        <v>34</v>
      </c>
      <c r="C12" s="11">
        <v>0</v>
      </c>
      <c r="D12" s="9">
        <v>1049.7939507939668</v>
      </c>
      <c r="E12" s="9">
        <v>0</v>
      </c>
      <c r="F12" s="9">
        <v>0</v>
      </c>
      <c r="G12" s="10">
        <v>0.0019303139666666665</v>
      </c>
      <c r="H12" s="11">
        <v>23.856529682533335</v>
      </c>
      <c r="I12" s="9">
        <v>2359.9089776286655</v>
      </c>
      <c r="J12" s="9">
        <v>984.3469577486667</v>
      </c>
      <c r="K12" s="9">
        <v>37.91068736923334</v>
      </c>
      <c r="L12" s="10">
        <v>59.319629678500014</v>
      </c>
      <c r="M12" s="11">
        <v>0</v>
      </c>
      <c r="N12" s="9">
        <v>0</v>
      </c>
      <c r="O12" s="9">
        <v>0</v>
      </c>
      <c r="P12" s="9">
        <v>0</v>
      </c>
      <c r="Q12" s="10">
        <v>0</v>
      </c>
      <c r="R12" s="11">
        <v>13.499945809333328</v>
      </c>
      <c r="S12" s="9">
        <v>90.84142661536666</v>
      </c>
      <c r="T12" s="9">
        <v>9.635231073433335</v>
      </c>
      <c r="U12" s="9">
        <v>0</v>
      </c>
      <c r="V12" s="10">
        <v>5.1209744359</v>
      </c>
      <c r="W12" s="11">
        <v>0</v>
      </c>
      <c r="X12" s="9">
        <v>0.6602876330999999</v>
      </c>
      <c r="Y12" s="9">
        <v>0</v>
      </c>
      <c r="Z12" s="9">
        <v>0</v>
      </c>
      <c r="AA12" s="10">
        <v>0</v>
      </c>
      <c r="AB12" s="11">
        <v>0.3996761127666666</v>
      </c>
      <c r="AC12" s="9">
        <v>2.3100495933333334</v>
      </c>
      <c r="AD12" s="9">
        <v>0</v>
      </c>
      <c r="AE12" s="9">
        <v>0</v>
      </c>
      <c r="AF12" s="10">
        <v>0.0075646543</v>
      </c>
      <c r="AG12" s="11">
        <v>0</v>
      </c>
      <c r="AH12" s="9">
        <v>0</v>
      </c>
      <c r="AI12" s="9">
        <v>0</v>
      </c>
      <c r="AJ12" s="9">
        <v>0</v>
      </c>
      <c r="AK12" s="10">
        <v>0</v>
      </c>
      <c r="AL12" s="11">
        <v>0.23375146013333337</v>
      </c>
      <c r="AM12" s="9">
        <v>0</v>
      </c>
      <c r="AN12" s="9">
        <v>0</v>
      </c>
      <c r="AO12" s="9">
        <v>0</v>
      </c>
      <c r="AP12" s="10">
        <v>0</v>
      </c>
      <c r="AQ12" s="11">
        <v>0</v>
      </c>
      <c r="AR12" s="9">
        <v>23.53761097923333</v>
      </c>
      <c r="AS12" s="9">
        <v>0</v>
      </c>
      <c r="AT12" s="9">
        <v>0</v>
      </c>
      <c r="AU12" s="10">
        <v>0</v>
      </c>
      <c r="AV12" s="11">
        <v>64.4257570933667</v>
      </c>
      <c r="AW12" s="9">
        <v>1794.4651777444374</v>
      </c>
      <c r="AX12" s="9">
        <v>176.6678560872666</v>
      </c>
      <c r="AY12" s="9">
        <v>0</v>
      </c>
      <c r="AZ12" s="10">
        <v>76.81024661676663</v>
      </c>
      <c r="BA12" s="11">
        <v>0</v>
      </c>
      <c r="BB12" s="9">
        <v>0</v>
      </c>
      <c r="BC12" s="9">
        <v>0</v>
      </c>
      <c r="BD12" s="9">
        <v>0</v>
      </c>
      <c r="BE12" s="10">
        <v>0</v>
      </c>
      <c r="BF12" s="11">
        <v>17.777255992033314</v>
      </c>
      <c r="BG12" s="9">
        <v>85.28174322733335</v>
      </c>
      <c r="BH12" s="9">
        <v>35.11840848229999</v>
      </c>
      <c r="BI12" s="9">
        <v>0</v>
      </c>
      <c r="BJ12" s="10">
        <v>10.136465973266665</v>
      </c>
      <c r="BK12" s="17">
        <f>SUM(C12:BJ12)</f>
        <v>6922.0680927992025</v>
      </c>
      <c r="BL12" s="16"/>
      <c r="BM12" s="52"/>
    </row>
    <row r="13" spans="1:64" s="21" customFormat="1" ht="15">
      <c r="A13" s="5"/>
      <c r="B13" s="15" t="s">
        <v>11</v>
      </c>
      <c r="C13" s="20">
        <f>SUM(C10:C12)</f>
        <v>0</v>
      </c>
      <c r="D13" s="18">
        <f aca="true" t="shared" si="0" ref="D13:BK13">SUM(D10:D12)</f>
        <v>2170.3442744646004</v>
      </c>
      <c r="E13" s="18">
        <f t="shared" si="0"/>
        <v>0</v>
      </c>
      <c r="F13" s="18">
        <f t="shared" si="0"/>
        <v>0</v>
      </c>
      <c r="G13" s="19">
        <f t="shared" si="0"/>
        <v>20.77710453963333</v>
      </c>
      <c r="H13" s="20">
        <f t="shared" si="0"/>
        <v>123.75300139163333</v>
      </c>
      <c r="I13" s="18">
        <f t="shared" si="0"/>
        <v>9163.5982270338</v>
      </c>
      <c r="J13" s="18">
        <f t="shared" si="0"/>
        <v>2800.7785975967663</v>
      </c>
      <c r="K13" s="18">
        <f t="shared" si="0"/>
        <v>52.59374872193333</v>
      </c>
      <c r="L13" s="19">
        <f t="shared" si="0"/>
        <v>415.6257299314002</v>
      </c>
      <c r="M13" s="20">
        <f t="shared" si="0"/>
        <v>0</v>
      </c>
      <c r="N13" s="18">
        <f t="shared" si="0"/>
        <v>0</v>
      </c>
      <c r="O13" s="18">
        <f t="shared" si="0"/>
        <v>0</v>
      </c>
      <c r="P13" s="18">
        <f t="shared" si="0"/>
        <v>0</v>
      </c>
      <c r="Q13" s="19">
        <f t="shared" si="0"/>
        <v>0</v>
      </c>
      <c r="R13" s="20">
        <f t="shared" si="0"/>
        <v>78.7370307655333</v>
      </c>
      <c r="S13" s="18">
        <f t="shared" si="0"/>
        <v>571.2897556208334</v>
      </c>
      <c r="T13" s="18">
        <f t="shared" si="0"/>
        <v>407.50491408856664</v>
      </c>
      <c r="U13" s="18">
        <f t="shared" si="0"/>
        <v>0</v>
      </c>
      <c r="V13" s="19">
        <f t="shared" si="0"/>
        <v>44.41991978219999</v>
      </c>
      <c r="W13" s="20">
        <f t="shared" si="0"/>
        <v>0</v>
      </c>
      <c r="X13" s="18">
        <f t="shared" si="0"/>
        <v>13.709065996666668</v>
      </c>
      <c r="Y13" s="18">
        <f t="shared" si="0"/>
        <v>0</v>
      </c>
      <c r="Z13" s="18">
        <f t="shared" si="0"/>
        <v>0</v>
      </c>
      <c r="AA13" s="19">
        <f t="shared" si="0"/>
        <v>0.5243174815666666</v>
      </c>
      <c r="AB13" s="20">
        <f t="shared" si="0"/>
        <v>2.379263500066666</v>
      </c>
      <c r="AC13" s="18">
        <f t="shared" si="0"/>
        <v>7.5594372665666665</v>
      </c>
      <c r="AD13" s="18">
        <f t="shared" si="0"/>
        <v>0</v>
      </c>
      <c r="AE13" s="18">
        <f t="shared" si="0"/>
        <v>0</v>
      </c>
      <c r="AF13" s="19">
        <f t="shared" si="0"/>
        <v>7.8893492748666665</v>
      </c>
      <c r="AG13" s="20">
        <f t="shared" si="0"/>
        <v>0</v>
      </c>
      <c r="AH13" s="18">
        <f t="shared" si="0"/>
        <v>0</v>
      </c>
      <c r="AI13" s="18">
        <f t="shared" si="0"/>
        <v>0</v>
      </c>
      <c r="AJ13" s="18">
        <f t="shared" si="0"/>
        <v>0</v>
      </c>
      <c r="AK13" s="19">
        <f t="shared" si="0"/>
        <v>0</v>
      </c>
      <c r="AL13" s="20">
        <f t="shared" si="0"/>
        <v>0.5730548987333335</v>
      </c>
      <c r="AM13" s="18">
        <f t="shared" si="0"/>
        <v>0.0005209605333333332</v>
      </c>
      <c r="AN13" s="18">
        <f t="shared" si="0"/>
        <v>0</v>
      </c>
      <c r="AO13" s="18">
        <f t="shared" si="0"/>
        <v>0</v>
      </c>
      <c r="AP13" s="19">
        <f t="shared" si="0"/>
        <v>0.1518182461666666</v>
      </c>
      <c r="AQ13" s="20">
        <f t="shared" si="0"/>
        <v>0</v>
      </c>
      <c r="AR13" s="18">
        <f t="shared" si="0"/>
        <v>103.80252648673336</v>
      </c>
      <c r="AS13" s="18">
        <f t="shared" si="0"/>
        <v>0</v>
      </c>
      <c r="AT13" s="18">
        <f t="shared" si="0"/>
        <v>0</v>
      </c>
      <c r="AU13" s="19">
        <f t="shared" si="0"/>
        <v>0</v>
      </c>
      <c r="AV13" s="20">
        <f t="shared" si="0"/>
        <v>803.5064206911677</v>
      </c>
      <c r="AW13" s="18">
        <f t="shared" si="0"/>
        <v>10914.878284407503</v>
      </c>
      <c r="AX13" s="18">
        <f t="shared" si="0"/>
        <v>1413.9517761985999</v>
      </c>
      <c r="AY13" s="18">
        <f t="shared" si="0"/>
        <v>0</v>
      </c>
      <c r="AZ13" s="19">
        <f t="shared" si="0"/>
        <v>862.2154977765437</v>
      </c>
      <c r="BA13" s="20">
        <f t="shared" si="0"/>
        <v>0</v>
      </c>
      <c r="BB13" s="18">
        <f t="shared" si="0"/>
        <v>0</v>
      </c>
      <c r="BC13" s="18">
        <f t="shared" si="0"/>
        <v>0</v>
      </c>
      <c r="BD13" s="18">
        <f t="shared" si="0"/>
        <v>0</v>
      </c>
      <c r="BE13" s="19">
        <f t="shared" si="0"/>
        <v>0</v>
      </c>
      <c r="BF13" s="20">
        <f t="shared" si="0"/>
        <v>247.91289197600014</v>
      </c>
      <c r="BG13" s="18">
        <f t="shared" si="0"/>
        <v>742.1451380661669</v>
      </c>
      <c r="BH13" s="18">
        <f t="shared" si="0"/>
        <v>138.00735052286666</v>
      </c>
      <c r="BI13" s="18">
        <f t="shared" si="0"/>
        <v>0</v>
      </c>
      <c r="BJ13" s="19">
        <f t="shared" si="0"/>
        <v>268.30820550800007</v>
      </c>
      <c r="BK13" s="32">
        <f t="shared" si="0"/>
        <v>31376.937223195648</v>
      </c>
      <c r="BL13" s="16"/>
    </row>
    <row r="14" spans="3:64" ht="15" customHeight="1"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6"/>
    </row>
    <row r="15" spans="1:64" s="21" customFormat="1" ht="15">
      <c r="A15" s="5" t="s">
        <v>12</v>
      </c>
      <c r="B15" s="27" t="s">
        <v>13</v>
      </c>
      <c r="C15" s="20"/>
      <c r="D15" s="18"/>
      <c r="E15" s="18"/>
      <c r="F15" s="18"/>
      <c r="G15" s="19"/>
      <c r="H15" s="20"/>
      <c r="I15" s="18"/>
      <c r="J15" s="18"/>
      <c r="K15" s="18"/>
      <c r="L15" s="19"/>
      <c r="M15" s="20"/>
      <c r="N15" s="18"/>
      <c r="O15" s="18"/>
      <c r="P15" s="18"/>
      <c r="Q15" s="19"/>
      <c r="R15" s="20"/>
      <c r="S15" s="18"/>
      <c r="T15" s="18"/>
      <c r="U15" s="18"/>
      <c r="V15" s="19"/>
      <c r="W15" s="20"/>
      <c r="X15" s="18"/>
      <c r="Y15" s="18"/>
      <c r="Z15" s="18"/>
      <c r="AA15" s="19"/>
      <c r="AB15" s="20"/>
      <c r="AC15" s="18"/>
      <c r="AD15" s="18"/>
      <c r="AE15" s="18"/>
      <c r="AF15" s="19"/>
      <c r="AG15" s="20"/>
      <c r="AH15" s="18"/>
      <c r="AI15" s="18"/>
      <c r="AJ15" s="18"/>
      <c r="AK15" s="19"/>
      <c r="AL15" s="20"/>
      <c r="AM15" s="18"/>
      <c r="AN15" s="18"/>
      <c r="AO15" s="18"/>
      <c r="AP15" s="19"/>
      <c r="AQ15" s="20"/>
      <c r="AR15" s="18"/>
      <c r="AS15" s="18"/>
      <c r="AT15" s="18"/>
      <c r="AU15" s="19"/>
      <c r="AV15" s="20"/>
      <c r="AW15" s="18"/>
      <c r="AX15" s="18"/>
      <c r="AY15" s="18"/>
      <c r="AZ15" s="19"/>
      <c r="BA15" s="20"/>
      <c r="BB15" s="18"/>
      <c r="BC15" s="18"/>
      <c r="BD15" s="18"/>
      <c r="BE15" s="19"/>
      <c r="BF15" s="20"/>
      <c r="BG15" s="18"/>
      <c r="BH15" s="18"/>
      <c r="BI15" s="18"/>
      <c r="BJ15" s="19"/>
      <c r="BK15" s="32"/>
      <c r="BL15" s="16"/>
    </row>
    <row r="16" spans="1:65" s="12" customFormat="1" ht="15">
      <c r="A16" s="5"/>
      <c r="B16" s="8" t="s">
        <v>35</v>
      </c>
      <c r="C16" s="11">
        <v>0</v>
      </c>
      <c r="D16" s="9">
        <v>6.0224360364</v>
      </c>
      <c r="E16" s="9">
        <v>0</v>
      </c>
      <c r="F16" s="9">
        <v>0</v>
      </c>
      <c r="G16" s="10">
        <v>0</v>
      </c>
      <c r="H16" s="11">
        <v>2.4096055177000006</v>
      </c>
      <c r="I16" s="9">
        <v>34.104053142999994</v>
      </c>
      <c r="J16" s="9">
        <v>0</v>
      </c>
      <c r="K16" s="9">
        <v>0</v>
      </c>
      <c r="L16" s="10">
        <v>4.0504526449</v>
      </c>
      <c r="M16" s="11">
        <v>0</v>
      </c>
      <c r="N16" s="9">
        <v>0</v>
      </c>
      <c r="O16" s="9">
        <v>0</v>
      </c>
      <c r="P16" s="9">
        <v>0</v>
      </c>
      <c r="Q16" s="10">
        <v>0</v>
      </c>
      <c r="R16" s="11">
        <v>0.35790209796666667</v>
      </c>
      <c r="S16" s="9">
        <v>1.154496174133334</v>
      </c>
      <c r="T16" s="9">
        <v>1.0152318709333332</v>
      </c>
      <c r="U16" s="9">
        <v>0</v>
      </c>
      <c r="V16" s="10">
        <v>1.3175521137333328</v>
      </c>
      <c r="W16" s="11">
        <v>0</v>
      </c>
      <c r="X16" s="9">
        <v>0</v>
      </c>
      <c r="Y16" s="9">
        <v>0</v>
      </c>
      <c r="Z16" s="9">
        <v>0</v>
      </c>
      <c r="AA16" s="10">
        <v>0</v>
      </c>
      <c r="AB16" s="11">
        <v>0</v>
      </c>
      <c r="AC16" s="9">
        <v>0</v>
      </c>
      <c r="AD16" s="9">
        <v>0</v>
      </c>
      <c r="AE16" s="9">
        <v>0</v>
      </c>
      <c r="AF16" s="10">
        <v>0</v>
      </c>
      <c r="AG16" s="11">
        <v>0</v>
      </c>
      <c r="AH16" s="9">
        <v>0</v>
      </c>
      <c r="AI16" s="9">
        <v>0</v>
      </c>
      <c r="AJ16" s="9">
        <v>0</v>
      </c>
      <c r="AK16" s="10">
        <v>0</v>
      </c>
      <c r="AL16" s="11">
        <v>0</v>
      </c>
      <c r="AM16" s="9">
        <v>0</v>
      </c>
      <c r="AN16" s="9">
        <v>0</v>
      </c>
      <c r="AO16" s="9">
        <v>0</v>
      </c>
      <c r="AP16" s="10">
        <v>0</v>
      </c>
      <c r="AQ16" s="11">
        <v>0</v>
      </c>
      <c r="AR16" s="9">
        <v>0</v>
      </c>
      <c r="AS16" s="9">
        <v>0</v>
      </c>
      <c r="AT16" s="9">
        <v>0</v>
      </c>
      <c r="AU16" s="10">
        <v>0</v>
      </c>
      <c r="AV16" s="11">
        <v>42.88059776006667</v>
      </c>
      <c r="AW16" s="9">
        <v>92.50051076023534</v>
      </c>
      <c r="AX16" s="9">
        <v>0.1648960437333333</v>
      </c>
      <c r="AY16" s="9">
        <v>0</v>
      </c>
      <c r="AZ16" s="10">
        <v>131.49551879853337</v>
      </c>
      <c r="BA16" s="11">
        <v>0</v>
      </c>
      <c r="BB16" s="9">
        <v>0</v>
      </c>
      <c r="BC16" s="9">
        <v>0</v>
      </c>
      <c r="BD16" s="9">
        <v>0</v>
      </c>
      <c r="BE16" s="10">
        <v>0</v>
      </c>
      <c r="BF16" s="11">
        <v>1.5327552196333338</v>
      </c>
      <c r="BG16" s="9">
        <v>13.716364510900005</v>
      </c>
      <c r="BH16" s="9">
        <v>0</v>
      </c>
      <c r="BI16" s="9">
        <v>0</v>
      </c>
      <c r="BJ16" s="10">
        <v>5.333612130899999</v>
      </c>
      <c r="BK16" s="17">
        <f>SUM(C16:BJ16)</f>
        <v>338.05598482276866</v>
      </c>
      <c r="BL16" s="16"/>
      <c r="BM16" s="52"/>
    </row>
    <row r="17" spans="1:64" s="21" customFormat="1" ht="15">
      <c r="A17" s="5"/>
      <c r="B17" s="15" t="s">
        <v>14</v>
      </c>
      <c r="C17" s="20">
        <f>SUM(C16)</f>
        <v>0</v>
      </c>
      <c r="D17" s="18">
        <f>SUM(D16)</f>
        <v>6.0224360364</v>
      </c>
      <c r="E17" s="18">
        <f>SUM(E16)</f>
        <v>0</v>
      </c>
      <c r="F17" s="18">
        <f>SUM(F16)</f>
        <v>0</v>
      </c>
      <c r="G17" s="19">
        <f>SUM(G16)</f>
        <v>0</v>
      </c>
      <c r="H17" s="20">
        <f aca="true" t="shared" si="1" ref="H17:BK17">SUM(H16)</f>
        <v>2.4096055177000006</v>
      </c>
      <c r="I17" s="18">
        <f t="shared" si="1"/>
        <v>34.104053142999994</v>
      </c>
      <c r="J17" s="18">
        <f t="shared" si="1"/>
        <v>0</v>
      </c>
      <c r="K17" s="18">
        <f t="shared" si="1"/>
        <v>0</v>
      </c>
      <c r="L17" s="19">
        <f t="shared" si="1"/>
        <v>4.0504526449</v>
      </c>
      <c r="M17" s="20">
        <f t="shared" si="1"/>
        <v>0</v>
      </c>
      <c r="N17" s="18">
        <f t="shared" si="1"/>
        <v>0</v>
      </c>
      <c r="O17" s="18">
        <f t="shared" si="1"/>
        <v>0</v>
      </c>
      <c r="P17" s="18">
        <f t="shared" si="1"/>
        <v>0</v>
      </c>
      <c r="Q17" s="19">
        <f t="shared" si="1"/>
        <v>0</v>
      </c>
      <c r="R17" s="20">
        <f t="shared" si="1"/>
        <v>0.35790209796666667</v>
      </c>
      <c r="S17" s="18">
        <f t="shared" si="1"/>
        <v>1.154496174133334</v>
      </c>
      <c r="T17" s="18">
        <f t="shared" si="1"/>
        <v>1.0152318709333332</v>
      </c>
      <c r="U17" s="18">
        <f t="shared" si="1"/>
        <v>0</v>
      </c>
      <c r="V17" s="19">
        <f t="shared" si="1"/>
        <v>1.3175521137333328</v>
      </c>
      <c r="W17" s="20">
        <f t="shared" si="1"/>
        <v>0</v>
      </c>
      <c r="X17" s="18">
        <f t="shared" si="1"/>
        <v>0</v>
      </c>
      <c r="Y17" s="18">
        <f t="shared" si="1"/>
        <v>0</v>
      </c>
      <c r="Z17" s="18">
        <f t="shared" si="1"/>
        <v>0</v>
      </c>
      <c r="AA17" s="19">
        <f t="shared" si="1"/>
        <v>0</v>
      </c>
      <c r="AB17" s="20">
        <f t="shared" si="1"/>
        <v>0</v>
      </c>
      <c r="AC17" s="18">
        <f t="shared" si="1"/>
        <v>0</v>
      </c>
      <c r="AD17" s="18">
        <f t="shared" si="1"/>
        <v>0</v>
      </c>
      <c r="AE17" s="18">
        <f t="shared" si="1"/>
        <v>0</v>
      </c>
      <c r="AF17" s="19">
        <f t="shared" si="1"/>
        <v>0</v>
      </c>
      <c r="AG17" s="20">
        <f t="shared" si="1"/>
        <v>0</v>
      </c>
      <c r="AH17" s="18">
        <f t="shared" si="1"/>
        <v>0</v>
      </c>
      <c r="AI17" s="18">
        <f t="shared" si="1"/>
        <v>0</v>
      </c>
      <c r="AJ17" s="18">
        <f t="shared" si="1"/>
        <v>0</v>
      </c>
      <c r="AK17" s="19">
        <f t="shared" si="1"/>
        <v>0</v>
      </c>
      <c r="AL17" s="20">
        <f t="shared" si="1"/>
        <v>0</v>
      </c>
      <c r="AM17" s="18">
        <f t="shared" si="1"/>
        <v>0</v>
      </c>
      <c r="AN17" s="18">
        <f t="shared" si="1"/>
        <v>0</v>
      </c>
      <c r="AO17" s="18">
        <f t="shared" si="1"/>
        <v>0</v>
      </c>
      <c r="AP17" s="19">
        <f t="shared" si="1"/>
        <v>0</v>
      </c>
      <c r="AQ17" s="20">
        <f t="shared" si="1"/>
        <v>0</v>
      </c>
      <c r="AR17" s="18">
        <f t="shared" si="1"/>
        <v>0</v>
      </c>
      <c r="AS17" s="18">
        <f t="shared" si="1"/>
        <v>0</v>
      </c>
      <c r="AT17" s="18">
        <f t="shared" si="1"/>
        <v>0</v>
      </c>
      <c r="AU17" s="19">
        <f t="shared" si="1"/>
        <v>0</v>
      </c>
      <c r="AV17" s="20">
        <f t="shared" si="1"/>
        <v>42.88059776006667</v>
      </c>
      <c r="AW17" s="18">
        <f t="shared" si="1"/>
        <v>92.50051076023534</v>
      </c>
      <c r="AX17" s="18">
        <f t="shared" si="1"/>
        <v>0.1648960437333333</v>
      </c>
      <c r="AY17" s="18">
        <f t="shared" si="1"/>
        <v>0</v>
      </c>
      <c r="AZ17" s="19">
        <f t="shared" si="1"/>
        <v>131.49551879853337</v>
      </c>
      <c r="BA17" s="20">
        <f t="shared" si="1"/>
        <v>0</v>
      </c>
      <c r="BB17" s="18">
        <f t="shared" si="1"/>
        <v>0</v>
      </c>
      <c r="BC17" s="18">
        <f t="shared" si="1"/>
        <v>0</v>
      </c>
      <c r="BD17" s="18">
        <f t="shared" si="1"/>
        <v>0</v>
      </c>
      <c r="BE17" s="19">
        <f t="shared" si="1"/>
        <v>0</v>
      </c>
      <c r="BF17" s="20">
        <f t="shared" si="1"/>
        <v>1.5327552196333338</v>
      </c>
      <c r="BG17" s="18">
        <f t="shared" si="1"/>
        <v>13.716364510900005</v>
      </c>
      <c r="BH17" s="18">
        <f t="shared" si="1"/>
        <v>0</v>
      </c>
      <c r="BI17" s="18">
        <f t="shared" si="1"/>
        <v>0</v>
      </c>
      <c r="BJ17" s="19">
        <f t="shared" si="1"/>
        <v>5.333612130899999</v>
      </c>
      <c r="BK17" s="19">
        <f t="shared" si="1"/>
        <v>338.05598482276866</v>
      </c>
      <c r="BL17" s="16"/>
    </row>
    <row r="18" spans="3:64" ht="15" customHeight="1"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6"/>
    </row>
    <row r="19" spans="1:64" s="12" customFormat="1" ht="15">
      <c r="A19" s="5" t="s">
        <v>15</v>
      </c>
      <c r="B19" s="27" t="s">
        <v>16</v>
      </c>
      <c r="C19" s="11"/>
      <c r="D19" s="9"/>
      <c r="E19" s="9"/>
      <c r="F19" s="9"/>
      <c r="G19" s="10"/>
      <c r="H19" s="11"/>
      <c r="I19" s="9"/>
      <c r="J19" s="9"/>
      <c r="K19" s="9"/>
      <c r="L19" s="10"/>
      <c r="M19" s="11"/>
      <c r="N19" s="9"/>
      <c r="O19" s="9"/>
      <c r="P19" s="9"/>
      <c r="Q19" s="10"/>
      <c r="R19" s="11"/>
      <c r="S19" s="9"/>
      <c r="T19" s="9"/>
      <c r="U19" s="9"/>
      <c r="V19" s="10"/>
      <c r="W19" s="11"/>
      <c r="X19" s="9"/>
      <c r="Y19" s="9"/>
      <c r="Z19" s="9"/>
      <c r="AA19" s="10"/>
      <c r="AB19" s="11"/>
      <c r="AC19" s="9"/>
      <c r="AD19" s="9"/>
      <c r="AE19" s="9"/>
      <c r="AF19" s="10"/>
      <c r="AG19" s="11"/>
      <c r="AH19" s="9"/>
      <c r="AI19" s="9"/>
      <c r="AJ19" s="9"/>
      <c r="AK19" s="10"/>
      <c r="AL19" s="11"/>
      <c r="AM19" s="9"/>
      <c r="AN19" s="9"/>
      <c r="AO19" s="9"/>
      <c r="AP19" s="10"/>
      <c r="AQ19" s="11"/>
      <c r="AR19" s="9"/>
      <c r="AS19" s="9"/>
      <c r="AT19" s="9"/>
      <c r="AU19" s="10"/>
      <c r="AV19" s="11"/>
      <c r="AW19" s="9"/>
      <c r="AX19" s="9"/>
      <c r="AY19" s="9"/>
      <c r="AZ19" s="10"/>
      <c r="BA19" s="11"/>
      <c r="BB19" s="9"/>
      <c r="BC19" s="9"/>
      <c r="BD19" s="9"/>
      <c r="BE19" s="10"/>
      <c r="BF19" s="11"/>
      <c r="BG19" s="9"/>
      <c r="BH19" s="9"/>
      <c r="BI19" s="9"/>
      <c r="BJ19" s="10"/>
      <c r="BK19" s="17"/>
      <c r="BL19" s="16"/>
    </row>
    <row r="20" spans="1:65" s="12" customFormat="1" ht="15">
      <c r="A20" s="5"/>
      <c r="B20" s="8" t="s">
        <v>142</v>
      </c>
      <c r="C20" s="11">
        <v>0</v>
      </c>
      <c r="D20" s="9">
        <v>0</v>
      </c>
      <c r="E20" s="9">
        <v>0</v>
      </c>
      <c r="F20" s="9">
        <v>0</v>
      </c>
      <c r="G20" s="10">
        <v>0</v>
      </c>
      <c r="H20" s="11">
        <v>0.0052805110999999995</v>
      </c>
      <c r="I20" s="9">
        <v>45.4314952474</v>
      </c>
      <c r="J20" s="9">
        <v>0</v>
      </c>
      <c r="K20" s="9">
        <v>0</v>
      </c>
      <c r="L20" s="10">
        <v>2.7223078116</v>
      </c>
      <c r="M20" s="11">
        <v>0</v>
      </c>
      <c r="N20" s="9">
        <v>0</v>
      </c>
      <c r="O20" s="9">
        <v>0</v>
      </c>
      <c r="P20" s="9">
        <v>0</v>
      </c>
      <c r="Q20" s="10">
        <v>0</v>
      </c>
      <c r="R20" s="11">
        <v>0</v>
      </c>
      <c r="S20" s="9">
        <v>0</v>
      </c>
      <c r="T20" s="9">
        <v>0</v>
      </c>
      <c r="U20" s="9">
        <v>0</v>
      </c>
      <c r="V20" s="10">
        <v>0.019709545933333336</v>
      </c>
      <c r="W20" s="11">
        <v>0</v>
      </c>
      <c r="X20" s="9">
        <v>0</v>
      </c>
      <c r="Y20" s="9">
        <v>0</v>
      </c>
      <c r="Z20" s="9">
        <v>0</v>
      </c>
      <c r="AA20" s="10">
        <v>0</v>
      </c>
      <c r="AB20" s="11">
        <v>0</v>
      </c>
      <c r="AC20" s="9">
        <v>0</v>
      </c>
      <c r="AD20" s="9">
        <v>0</v>
      </c>
      <c r="AE20" s="9">
        <v>0</v>
      </c>
      <c r="AF20" s="10">
        <v>0</v>
      </c>
      <c r="AG20" s="11">
        <v>0</v>
      </c>
      <c r="AH20" s="9">
        <v>0</v>
      </c>
      <c r="AI20" s="9">
        <v>0</v>
      </c>
      <c r="AJ20" s="9">
        <v>0</v>
      </c>
      <c r="AK20" s="10">
        <v>0</v>
      </c>
      <c r="AL20" s="11">
        <v>0.048824181000000015</v>
      </c>
      <c r="AM20" s="9">
        <v>0</v>
      </c>
      <c r="AN20" s="9">
        <v>0</v>
      </c>
      <c r="AO20" s="9">
        <v>0</v>
      </c>
      <c r="AP20" s="10">
        <v>0</v>
      </c>
      <c r="AQ20" s="11">
        <v>0</v>
      </c>
      <c r="AR20" s="9">
        <v>0</v>
      </c>
      <c r="AS20" s="9">
        <v>0</v>
      </c>
      <c r="AT20" s="9">
        <v>0</v>
      </c>
      <c r="AU20" s="10">
        <v>0</v>
      </c>
      <c r="AV20" s="11">
        <v>0.7130953163</v>
      </c>
      <c r="AW20" s="9">
        <v>14.778932418352403</v>
      </c>
      <c r="AX20" s="9">
        <v>0</v>
      </c>
      <c r="AY20" s="9">
        <v>0</v>
      </c>
      <c r="AZ20" s="10">
        <v>17.86228048376666</v>
      </c>
      <c r="BA20" s="11">
        <v>0</v>
      </c>
      <c r="BB20" s="9">
        <v>0</v>
      </c>
      <c r="BC20" s="9">
        <v>0</v>
      </c>
      <c r="BD20" s="9">
        <v>0</v>
      </c>
      <c r="BE20" s="10">
        <v>0</v>
      </c>
      <c r="BF20" s="11">
        <v>0.1348841263666667</v>
      </c>
      <c r="BG20" s="9">
        <v>68.44068732069998</v>
      </c>
      <c r="BH20" s="9">
        <v>0</v>
      </c>
      <c r="BI20" s="9">
        <v>0</v>
      </c>
      <c r="BJ20" s="10">
        <v>1.7984564143666666</v>
      </c>
      <c r="BK20" s="17">
        <f aca="true" t="shared" si="2" ref="BK20:BK95">SUM(C20:BJ20)</f>
        <v>151.95595337688567</v>
      </c>
      <c r="BL20" s="16"/>
      <c r="BM20" s="52"/>
    </row>
    <row r="21" spans="1:65" s="12" customFormat="1" ht="15">
      <c r="A21" s="5"/>
      <c r="B21" s="8" t="s">
        <v>83</v>
      </c>
      <c r="C21" s="11">
        <v>0</v>
      </c>
      <c r="D21" s="9">
        <v>0</v>
      </c>
      <c r="E21" s="9">
        <v>0</v>
      </c>
      <c r="F21" s="9">
        <v>0</v>
      </c>
      <c r="G21" s="10">
        <v>0</v>
      </c>
      <c r="H21" s="11">
        <v>0.0073363383333333336</v>
      </c>
      <c r="I21" s="9">
        <v>0</v>
      </c>
      <c r="J21" s="9">
        <v>0</v>
      </c>
      <c r="K21" s="9">
        <v>0</v>
      </c>
      <c r="L21" s="10">
        <v>0.2060503427</v>
      </c>
      <c r="M21" s="11">
        <v>0</v>
      </c>
      <c r="N21" s="9">
        <v>0</v>
      </c>
      <c r="O21" s="9">
        <v>0</v>
      </c>
      <c r="P21" s="9">
        <v>0</v>
      </c>
      <c r="Q21" s="10">
        <v>0</v>
      </c>
      <c r="R21" s="11">
        <v>0.0151930755</v>
      </c>
      <c r="S21" s="9">
        <v>0</v>
      </c>
      <c r="T21" s="9">
        <v>0</v>
      </c>
      <c r="U21" s="9">
        <v>0</v>
      </c>
      <c r="V21" s="10">
        <v>0.2966625634</v>
      </c>
      <c r="W21" s="11">
        <v>0</v>
      </c>
      <c r="X21" s="9">
        <v>0</v>
      </c>
      <c r="Y21" s="9">
        <v>0</v>
      </c>
      <c r="Z21" s="9">
        <v>0</v>
      </c>
      <c r="AA21" s="10">
        <v>0</v>
      </c>
      <c r="AB21" s="11">
        <v>0.018340845833333334</v>
      </c>
      <c r="AC21" s="9">
        <v>0</v>
      </c>
      <c r="AD21" s="9">
        <v>0</v>
      </c>
      <c r="AE21" s="9">
        <v>0</v>
      </c>
      <c r="AF21" s="10">
        <v>0.19125295833333333</v>
      </c>
      <c r="AG21" s="11">
        <v>0</v>
      </c>
      <c r="AH21" s="9">
        <v>0</v>
      </c>
      <c r="AI21" s="9">
        <v>0</v>
      </c>
      <c r="AJ21" s="9">
        <v>0</v>
      </c>
      <c r="AK21" s="10">
        <v>0</v>
      </c>
      <c r="AL21" s="11">
        <v>0.0436663216</v>
      </c>
      <c r="AM21" s="9">
        <v>0</v>
      </c>
      <c r="AN21" s="9">
        <v>0</v>
      </c>
      <c r="AO21" s="9">
        <v>0</v>
      </c>
      <c r="AP21" s="10">
        <v>0.6282154496999999</v>
      </c>
      <c r="AQ21" s="11">
        <v>0</v>
      </c>
      <c r="AR21" s="9">
        <v>0</v>
      </c>
      <c r="AS21" s="9">
        <v>0</v>
      </c>
      <c r="AT21" s="9">
        <v>0</v>
      </c>
      <c r="AU21" s="10">
        <v>0</v>
      </c>
      <c r="AV21" s="11">
        <v>2.7858990125000016</v>
      </c>
      <c r="AW21" s="9">
        <v>20.28028905533334</v>
      </c>
      <c r="AX21" s="9">
        <v>0</v>
      </c>
      <c r="AY21" s="9">
        <v>0</v>
      </c>
      <c r="AZ21" s="10">
        <v>148.23895983345687</v>
      </c>
      <c r="BA21" s="11">
        <v>0</v>
      </c>
      <c r="BB21" s="9">
        <v>0</v>
      </c>
      <c r="BC21" s="9">
        <v>0</v>
      </c>
      <c r="BD21" s="9">
        <v>0</v>
      </c>
      <c r="BE21" s="10">
        <v>0</v>
      </c>
      <c r="BF21" s="11">
        <v>2.3359074437</v>
      </c>
      <c r="BG21" s="9">
        <v>11.9002169796</v>
      </c>
      <c r="BH21" s="9">
        <v>0</v>
      </c>
      <c r="BI21" s="9">
        <v>0</v>
      </c>
      <c r="BJ21" s="10">
        <v>34.52790520116664</v>
      </c>
      <c r="BK21" s="17">
        <f t="shared" si="2"/>
        <v>221.47589542115688</v>
      </c>
      <c r="BL21" s="16"/>
      <c r="BM21" s="52"/>
    </row>
    <row r="22" spans="1:65" s="12" customFormat="1" ht="15">
      <c r="A22" s="5"/>
      <c r="B22" s="8" t="s">
        <v>84</v>
      </c>
      <c r="C22" s="11">
        <v>0</v>
      </c>
      <c r="D22" s="9">
        <v>0</v>
      </c>
      <c r="E22" s="9">
        <v>0</v>
      </c>
      <c r="F22" s="9">
        <v>0</v>
      </c>
      <c r="G22" s="10">
        <v>0</v>
      </c>
      <c r="H22" s="11">
        <v>0.016587966966666663</v>
      </c>
      <c r="I22" s="9">
        <v>2.220499</v>
      </c>
      <c r="J22" s="9">
        <v>0</v>
      </c>
      <c r="K22" s="9">
        <v>0</v>
      </c>
      <c r="L22" s="10">
        <v>0.6644027062999999</v>
      </c>
      <c r="M22" s="11">
        <v>0</v>
      </c>
      <c r="N22" s="9">
        <v>0</v>
      </c>
      <c r="O22" s="9">
        <v>0</v>
      </c>
      <c r="P22" s="9">
        <v>0</v>
      </c>
      <c r="Q22" s="10">
        <v>0</v>
      </c>
      <c r="R22" s="11">
        <v>0.023083339533333334</v>
      </c>
      <c r="S22" s="9">
        <v>0.02978184036666667</v>
      </c>
      <c r="T22" s="9">
        <v>0</v>
      </c>
      <c r="U22" s="9">
        <v>0</v>
      </c>
      <c r="V22" s="10">
        <v>0.40886788253333334</v>
      </c>
      <c r="W22" s="11">
        <v>0</v>
      </c>
      <c r="X22" s="9">
        <v>0</v>
      </c>
      <c r="Y22" s="9">
        <v>0</v>
      </c>
      <c r="Z22" s="9">
        <v>0</v>
      </c>
      <c r="AA22" s="10">
        <v>0</v>
      </c>
      <c r="AB22" s="11">
        <v>0</v>
      </c>
      <c r="AC22" s="9">
        <v>0</v>
      </c>
      <c r="AD22" s="9">
        <v>0</v>
      </c>
      <c r="AE22" s="9">
        <v>0</v>
      </c>
      <c r="AF22" s="10">
        <v>0.5520662952666666</v>
      </c>
      <c r="AG22" s="11">
        <v>0</v>
      </c>
      <c r="AH22" s="9">
        <v>0</v>
      </c>
      <c r="AI22" s="9">
        <v>0</v>
      </c>
      <c r="AJ22" s="9">
        <v>0</v>
      </c>
      <c r="AK22" s="10">
        <v>0</v>
      </c>
      <c r="AL22" s="11">
        <v>0.0007791168666666667</v>
      </c>
      <c r="AM22" s="9">
        <v>0</v>
      </c>
      <c r="AN22" s="9">
        <v>0</v>
      </c>
      <c r="AO22" s="9">
        <v>0</v>
      </c>
      <c r="AP22" s="10">
        <v>0</v>
      </c>
      <c r="AQ22" s="11">
        <v>0</v>
      </c>
      <c r="AR22" s="9">
        <v>0</v>
      </c>
      <c r="AS22" s="9">
        <v>0</v>
      </c>
      <c r="AT22" s="9">
        <v>0</v>
      </c>
      <c r="AU22" s="10">
        <v>0</v>
      </c>
      <c r="AV22" s="11">
        <v>5.71024989486666</v>
      </c>
      <c r="AW22" s="9">
        <v>21.0375668581</v>
      </c>
      <c r="AX22" s="9">
        <v>0</v>
      </c>
      <c r="AY22" s="9">
        <v>0</v>
      </c>
      <c r="AZ22" s="10">
        <v>410.47455484935756</v>
      </c>
      <c r="BA22" s="11">
        <v>0</v>
      </c>
      <c r="BB22" s="9">
        <v>0</v>
      </c>
      <c r="BC22" s="9">
        <v>0</v>
      </c>
      <c r="BD22" s="9">
        <v>0</v>
      </c>
      <c r="BE22" s="10">
        <v>0</v>
      </c>
      <c r="BF22" s="11">
        <v>2.143091020066666</v>
      </c>
      <c r="BG22" s="9">
        <v>4.647517107133334</v>
      </c>
      <c r="BH22" s="9">
        <v>0.14803326666666666</v>
      </c>
      <c r="BI22" s="9">
        <v>0</v>
      </c>
      <c r="BJ22" s="10">
        <v>46.984617022233294</v>
      </c>
      <c r="BK22" s="17">
        <f t="shared" si="2"/>
        <v>495.06169816625754</v>
      </c>
      <c r="BL22" s="16"/>
      <c r="BM22" s="52"/>
    </row>
    <row r="23" spans="1:65" s="12" customFormat="1" ht="15">
      <c r="A23" s="5"/>
      <c r="B23" s="8" t="s">
        <v>85</v>
      </c>
      <c r="C23" s="11">
        <v>0</v>
      </c>
      <c r="D23" s="9">
        <v>0</v>
      </c>
      <c r="E23" s="9">
        <v>0</v>
      </c>
      <c r="F23" s="9">
        <v>0</v>
      </c>
      <c r="G23" s="10">
        <v>0</v>
      </c>
      <c r="H23" s="11">
        <v>0.009362894066666667</v>
      </c>
      <c r="I23" s="9">
        <v>0</v>
      </c>
      <c r="J23" s="9">
        <v>0</v>
      </c>
      <c r="K23" s="9">
        <v>0</v>
      </c>
      <c r="L23" s="10">
        <v>0.17673367680000007</v>
      </c>
      <c r="M23" s="11">
        <v>0</v>
      </c>
      <c r="N23" s="9">
        <v>0</v>
      </c>
      <c r="O23" s="9">
        <v>0</v>
      </c>
      <c r="P23" s="9">
        <v>0</v>
      </c>
      <c r="Q23" s="10">
        <v>0</v>
      </c>
      <c r="R23" s="11">
        <v>0.006664231733333333</v>
      </c>
      <c r="S23" s="9">
        <v>0</v>
      </c>
      <c r="T23" s="9">
        <v>0</v>
      </c>
      <c r="U23" s="9">
        <v>0</v>
      </c>
      <c r="V23" s="10">
        <v>0.03434458596666667</v>
      </c>
      <c r="W23" s="11">
        <v>0</v>
      </c>
      <c r="X23" s="9">
        <v>0</v>
      </c>
      <c r="Y23" s="9">
        <v>0</v>
      </c>
      <c r="Z23" s="9">
        <v>0</v>
      </c>
      <c r="AA23" s="10">
        <v>0</v>
      </c>
      <c r="AB23" s="11">
        <v>0</v>
      </c>
      <c r="AC23" s="9">
        <v>0</v>
      </c>
      <c r="AD23" s="9">
        <v>0</v>
      </c>
      <c r="AE23" s="9">
        <v>0</v>
      </c>
      <c r="AF23" s="10">
        <v>0.08441953666666667</v>
      </c>
      <c r="AG23" s="11">
        <v>0</v>
      </c>
      <c r="AH23" s="9">
        <v>0</v>
      </c>
      <c r="AI23" s="9">
        <v>0</v>
      </c>
      <c r="AJ23" s="9">
        <v>0</v>
      </c>
      <c r="AK23" s="10">
        <v>0</v>
      </c>
      <c r="AL23" s="11">
        <v>0</v>
      </c>
      <c r="AM23" s="9">
        <v>0</v>
      </c>
      <c r="AN23" s="9">
        <v>0</v>
      </c>
      <c r="AO23" s="9">
        <v>0</v>
      </c>
      <c r="AP23" s="10">
        <v>0</v>
      </c>
      <c r="AQ23" s="11">
        <v>0</v>
      </c>
      <c r="AR23" s="9">
        <v>0</v>
      </c>
      <c r="AS23" s="9">
        <v>0</v>
      </c>
      <c r="AT23" s="9">
        <v>0</v>
      </c>
      <c r="AU23" s="10">
        <v>0</v>
      </c>
      <c r="AV23" s="11">
        <v>2.178997063999999</v>
      </c>
      <c r="AW23" s="9">
        <v>17.496942637900002</v>
      </c>
      <c r="AX23" s="9">
        <v>0</v>
      </c>
      <c r="AY23" s="9">
        <v>0</v>
      </c>
      <c r="AZ23" s="10">
        <v>155.33452609079794</v>
      </c>
      <c r="BA23" s="11">
        <v>0</v>
      </c>
      <c r="BB23" s="9">
        <v>0</v>
      </c>
      <c r="BC23" s="9">
        <v>0</v>
      </c>
      <c r="BD23" s="9">
        <v>0</v>
      </c>
      <c r="BE23" s="10">
        <v>0</v>
      </c>
      <c r="BF23" s="11">
        <v>1.1058376919999995</v>
      </c>
      <c r="BG23" s="9">
        <v>15.60707000693333</v>
      </c>
      <c r="BH23" s="9">
        <v>0</v>
      </c>
      <c r="BI23" s="9">
        <v>0</v>
      </c>
      <c r="BJ23" s="10">
        <v>31.404318380900047</v>
      </c>
      <c r="BK23" s="17">
        <f t="shared" si="2"/>
        <v>223.43921679776463</v>
      </c>
      <c r="BL23" s="16"/>
      <c r="BM23" s="52"/>
    </row>
    <row r="24" spans="1:65" s="12" customFormat="1" ht="15">
      <c r="A24" s="5"/>
      <c r="B24" s="8" t="s">
        <v>87</v>
      </c>
      <c r="C24" s="11">
        <v>0</v>
      </c>
      <c r="D24" s="9">
        <v>0</v>
      </c>
      <c r="E24" s="9">
        <v>0</v>
      </c>
      <c r="F24" s="9">
        <v>0</v>
      </c>
      <c r="G24" s="10">
        <v>0</v>
      </c>
      <c r="H24" s="11">
        <v>0.007798808499999999</v>
      </c>
      <c r="I24" s="9">
        <v>0</v>
      </c>
      <c r="J24" s="9">
        <v>0</v>
      </c>
      <c r="K24" s="9">
        <v>0</v>
      </c>
      <c r="L24" s="10">
        <v>0.1266159941666667</v>
      </c>
      <c r="M24" s="11">
        <v>0</v>
      </c>
      <c r="N24" s="9">
        <v>0</v>
      </c>
      <c r="O24" s="9">
        <v>0</v>
      </c>
      <c r="P24" s="9">
        <v>0</v>
      </c>
      <c r="Q24" s="10">
        <v>0</v>
      </c>
      <c r="R24" s="11">
        <v>0.006593585866666665</v>
      </c>
      <c r="S24" s="9">
        <v>0</v>
      </c>
      <c r="T24" s="9">
        <v>0</v>
      </c>
      <c r="U24" s="9">
        <v>0</v>
      </c>
      <c r="V24" s="10">
        <v>0.1440599005666667</v>
      </c>
      <c r="W24" s="11">
        <v>0</v>
      </c>
      <c r="X24" s="9">
        <v>0</v>
      </c>
      <c r="Y24" s="9">
        <v>0</v>
      </c>
      <c r="Z24" s="9">
        <v>0</v>
      </c>
      <c r="AA24" s="10">
        <v>0</v>
      </c>
      <c r="AB24" s="11">
        <v>0</v>
      </c>
      <c r="AC24" s="9">
        <v>0</v>
      </c>
      <c r="AD24" s="9">
        <v>0</v>
      </c>
      <c r="AE24" s="9">
        <v>0</v>
      </c>
      <c r="AF24" s="10">
        <v>0.2579365511333333</v>
      </c>
      <c r="AG24" s="11">
        <v>0</v>
      </c>
      <c r="AH24" s="9">
        <v>0</v>
      </c>
      <c r="AI24" s="9">
        <v>0</v>
      </c>
      <c r="AJ24" s="9">
        <v>0</v>
      </c>
      <c r="AK24" s="10">
        <v>0</v>
      </c>
      <c r="AL24" s="11">
        <v>0</v>
      </c>
      <c r="AM24" s="9">
        <v>0</v>
      </c>
      <c r="AN24" s="9">
        <v>0</v>
      </c>
      <c r="AO24" s="9">
        <v>0</v>
      </c>
      <c r="AP24" s="10">
        <v>0</v>
      </c>
      <c r="AQ24" s="11">
        <v>0</v>
      </c>
      <c r="AR24" s="9">
        <v>0</v>
      </c>
      <c r="AS24" s="9">
        <v>0</v>
      </c>
      <c r="AT24" s="9">
        <v>0</v>
      </c>
      <c r="AU24" s="10">
        <v>0</v>
      </c>
      <c r="AV24" s="11">
        <v>2.4295589789333345</v>
      </c>
      <c r="AW24" s="9">
        <v>10.675786231966669</v>
      </c>
      <c r="AX24" s="9">
        <v>0</v>
      </c>
      <c r="AY24" s="9">
        <v>0</v>
      </c>
      <c r="AZ24" s="10">
        <v>196.57508557872725</v>
      </c>
      <c r="BA24" s="11">
        <v>0</v>
      </c>
      <c r="BB24" s="9">
        <v>0</v>
      </c>
      <c r="BC24" s="9">
        <v>0</v>
      </c>
      <c r="BD24" s="9">
        <v>0</v>
      </c>
      <c r="BE24" s="10">
        <v>0</v>
      </c>
      <c r="BF24" s="11">
        <v>2.138109380066668</v>
      </c>
      <c r="BG24" s="9">
        <v>14.585222177733334</v>
      </c>
      <c r="BH24" s="9">
        <v>0</v>
      </c>
      <c r="BI24" s="9">
        <v>0</v>
      </c>
      <c r="BJ24" s="10">
        <v>24.052920018933335</v>
      </c>
      <c r="BK24" s="17">
        <f t="shared" si="2"/>
        <v>250.99968720659393</v>
      </c>
      <c r="BL24" s="16"/>
      <c r="BM24" s="52"/>
    </row>
    <row r="25" spans="1:65" s="12" customFormat="1" ht="15">
      <c r="A25" s="5"/>
      <c r="B25" s="8" t="s">
        <v>89</v>
      </c>
      <c r="C25" s="11">
        <v>0</v>
      </c>
      <c r="D25" s="9">
        <v>0</v>
      </c>
      <c r="E25" s="9">
        <v>0</v>
      </c>
      <c r="F25" s="9">
        <v>0</v>
      </c>
      <c r="G25" s="10">
        <v>0</v>
      </c>
      <c r="H25" s="11">
        <v>0.006653027199999999</v>
      </c>
      <c r="I25" s="9">
        <v>0</v>
      </c>
      <c r="J25" s="9">
        <v>0</v>
      </c>
      <c r="K25" s="9">
        <v>0</v>
      </c>
      <c r="L25" s="10">
        <v>0.6575403406</v>
      </c>
      <c r="M25" s="11">
        <v>0</v>
      </c>
      <c r="N25" s="9">
        <v>0</v>
      </c>
      <c r="O25" s="9">
        <v>0</v>
      </c>
      <c r="P25" s="9">
        <v>0</v>
      </c>
      <c r="Q25" s="10">
        <v>0</v>
      </c>
      <c r="R25" s="11">
        <v>0.001396171933333333</v>
      </c>
      <c r="S25" s="9">
        <v>0</v>
      </c>
      <c r="T25" s="9">
        <v>0</v>
      </c>
      <c r="U25" s="9">
        <v>0</v>
      </c>
      <c r="V25" s="10">
        <v>0.037359357600000004</v>
      </c>
      <c r="W25" s="11">
        <v>0</v>
      </c>
      <c r="X25" s="9">
        <v>0</v>
      </c>
      <c r="Y25" s="9">
        <v>0</v>
      </c>
      <c r="Z25" s="9">
        <v>0</v>
      </c>
      <c r="AA25" s="10">
        <v>0</v>
      </c>
      <c r="AB25" s="11">
        <v>0</v>
      </c>
      <c r="AC25" s="9">
        <v>0</v>
      </c>
      <c r="AD25" s="9">
        <v>0</v>
      </c>
      <c r="AE25" s="9">
        <v>0</v>
      </c>
      <c r="AF25" s="10">
        <v>0.6372004327</v>
      </c>
      <c r="AG25" s="11">
        <v>0</v>
      </c>
      <c r="AH25" s="9">
        <v>0</v>
      </c>
      <c r="AI25" s="9">
        <v>0</v>
      </c>
      <c r="AJ25" s="9">
        <v>0</v>
      </c>
      <c r="AK25" s="10">
        <v>0</v>
      </c>
      <c r="AL25" s="11">
        <v>0.004230824</v>
      </c>
      <c r="AM25" s="9">
        <v>0</v>
      </c>
      <c r="AN25" s="9">
        <v>0</v>
      </c>
      <c r="AO25" s="9">
        <v>0</v>
      </c>
      <c r="AP25" s="10">
        <v>0</v>
      </c>
      <c r="AQ25" s="11">
        <v>0</v>
      </c>
      <c r="AR25" s="9">
        <v>0</v>
      </c>
      <c r="AS25" s="9">
        <v>0</v>
      </c>
      <c r="AT25" s="9">
        <v>0</v>
      </c>
      <c r="AU25" s="10">
        <v>0</v>
      </c>
      <c r="AV25" s="11">
        <v>3.2769789685000013</v>
      </c>
      <c r="AW25" s="9">
        <v>6.698934232899999</v>
      </c>
      <c r="AX25" s="9">
        <v>0</v>
      </c>
      <c r="AY25" s="9">
        <v>0</v>
      </c>
      <c r="AZ25" s="10">
        <v>121.22197053368562</v>
      </c>
      <c r="BA25" s="11">
        <v>0</v>
      </c>
      <c r="BB25" s="9">
        <v>0</v>
      </c>
      <c r="BC25" s="9">
        <v>0</v>
      </c>
      <c r="BD25" s="9">
        <v>0</v>
      </c>
      <c r="BE25" s="10">
        <v>0</v>
      </c>
      <c r="BF25" s="11">
        <v>0.9815111947666666</v>
      </c>
      <c r="BG25" s="9">
        <v>0.09363686473333335</v>
      </c>
      <c r="BH25" s="9">
        <v>0</v>
      </c>
      <c r="BI25" s="9">
        <v>0</v>
      </c>
      <c r="BJ25" s="10">
        <v>16.727550554166676</v>
      </c>
      <c r="BK25" s="17">
        <f t="shared" si="2"/>
        <v>150.3449625027856</v>
      </c>
      <c r="BL25" s="16"/>
      <c r="BM25" s="52"/>
    </row>
    <row r="26" spans="1:65" s="12" customFormat="1" ht="15">
      <c r="A26" s="5"/>
      <c r="B26" s="8" t="s">
        <v>86</v>
      </c>
      <c r="C26" s="11">
        <v>0</v>
      </c>
      <c r="D26" s="9">
        <v>0</v>
      </c>
      <c r="E26" s="9">
        <v>0</v>
      </c>
      <c r="F26" s="9">
        <v>0</v>
      </c>
      <c r="G26" s="10">
        <v>0</v>
      </c>
      <c r="H26" s="11">
        <v>0.013814275499999999</v>
      </c>
      <c r="I26" s="9">
        <v>0</v>
      </c>
      <c r="J26" s="9">
        <v>0</v>
      </c>
      <c r="K26" s="9">
        <v>0</v>
      </c>
      <c r="L26" s="10">
        <v>0.3768734313333333</v>
      </c>
      <c r="M26" s="11">
        <v>0</v>
      </c>
      <c r="N26" s="9">
        <v>0</v>
      </c>
      <c r="O26" s="9">
        <v>0</v>
      </c>
      <c r="P26" s="9">
        <v>0</v>
      </c>
      <c r="Q26" s="10">
        <v>0</v>
      </c>
      <c r="R26" s="11">
        <v>0.008574697166666662</v>
      </c>
      <c r="S26" s="9">
        <v>0</v>
      </c>
      <c r="T26" s="9">
        <v>0</v>
      </c>
      <c r="U26" s="9">
        <v>0</v>
      </c>
      <c r="V26" s="10">
        <v>0.02279127383333333</v>
      </c>
      <c r="W26" s="11">
        <v>0</v>
      </c>
      <c r="X26" s="9">
        <v>0</v>
      </c>
      <c r="Y26" s="9">
        <v>0</v>
      </c>
      <c r="Z26" s="9">
        <v>0</v>
      </c>
      <c r="AA26" s="10">
        <v>0</v>
      </c>
      <c r="AB26" s="11">
        <v>0</v>
      </c>
      <c r="AC26" s="9">
        <v>0</v>
      </c>
      <c r="AD26" s="9">
        <v>0</v>
      </c>
      <c r="AE26" s="9">
        <v>0</v>
      </c>
      <c r="AF26" s="10">
        <v>0.2667463808666667</v>
      </c>
      <c r="AG26" s="11">
        <v>0</v>
      </c>
      <c r="AH26" s="9">
        <v>0</v>
      </c>
      <c r="AI26" s="9">
        <v>0</v>
      </c>
      <c r="AJ26" s="9">
        <v>0</v>
      </c>
      <c r="AK26" s="10">
        <v>0</v>
      </c>
      <c r="AL26" s="11">
        <v>0.0033301449999999996</v>
      </c>
      <c r="AM26" s="9">
        <v>0</v>
      </c>
      <c r="AN26" s="9">
        <v>0</v>
      </c>
      <c r="AO26" s="9">
        <v>0</v>
      </c>
      <c r="AP26" s="10">
        <v>0</v>
      </c>
      <c r="AQ26" s="11">
        <v>0</v>
      </c>
      <c r="AR26" s="9">
        <v>0</v>
      </c>
      <c r="AS26" s="9">
        <v>0</v>
      </c>
      <c r="AT26" s="9">
        <v>0</v>
      </c>
      <c r="AU26" s="10">
        <v>0</v>
      </c>
      <c r="AV26" s="11">
        <v>5.849469061333331</v>
      </c>
      <c r="AW26" s="9">
        <v>4.6185225049000005</v>
      </c>
      <c r="AX26" s="9">
        <v>0</v>
      </c>
      <c r="AY26" s="9">
        <v>0</v>
      </c>
      <c r="AZ26" s="10">
        <v>142.37192763928115</v>
      </c>
      <c r="BA26" s="11">
        <v>0</v>
      </c>
      <c r="BB26" s="9">
        <v>0</v>
      </c>
      <c r="BC26" s="9">
        <v>0</v>
      </c>
      <c r="BD26" s="9">
        <v>0</v>
      </c>
      <c r="BE26" s="10">
        <v>0</v>
      </c>
      <c r="BF26" s="11">
        <v>1.6039208052999998</v>
      </c>
      <c r="BG26" s="9">
        <v>15.5618427334</v>
      </c>
      <c r="BH26" s="9">
        <v>0.15984696</v>
      </c>
      <c r="BI26" s="9">
        <v>0</v>
      </c>
      <c r="BJ26" s="10">
        <v>20.62009550586665</v>
      </c>
      <c r="BK26" s="17">
        <f t="shared" si="2"/>
        <v>191.47775541378115</v>
      </c>
      <c r="BL26" s="16"/>
      <c r="BM26" s="52"/>
    </row>
    <row r="27" spans="1:65" s="12" customFormat="1" ht="15">
      <c r="A27" s="5"/>
      <c r="B27" s="8" t="s">
        <v>88</v>
      </c>
      <c r="C27" s="11">
        <v>0</v>
      </c>
      <c r="D27" s="9">
        <v>0</v>
      </c>
      <c r="E27" s="9">
        <v>0</v>
      </c>
      <c r="F27" s="9">
        <v>0</v>
      </c>
      <c r="G27" s="10">
        <v>0</v>
      </c>
      <c r="H27" s="11">
        <v>0.011354702633333331</v>
      </c>
      <c r="I27" s="9">
        <v>0</v>
      </c>
      <c r="J27" s="9">
        <v>0</v>
      </c>
      <c r="K27" s="9">
        <v>0</v>
      </c>
      <c r="L27" s="10">
        <v>0.040447008</v>
      </c>
      <c r="M27" s="11">
        <v>0</v>
      </c>
      <c r="N27" s="9">
        <v>0</v>
      </c>
      <c r="O27" s="9">
        <v>0</v>
      </c>
      <c r="P27" s="9">
        <v>0</v>
      </c>
      <c r="Q27" s="10">
        <v>0</v>
      </c>
      <c r="R27" s="11">
        <v>0.0018105314000000001</v>
      </c>
      <c r="S27" s="9">
        <v>0</v>
      </c>
      <c r="T27" s="9">
        <v>0</v>
      </c>
      <c r="U27" s="9">
        <v>0</v>
      </c>
      <c r="V27" s="10">
        <v>0.07639990399999999</v>
      </c>
      <c r="W27" s="11">
        <v>0</v>
      </c>
      <c r="X27" s="9">
        <v>0</v>
      </c>
      <c r="Y27" s="9">
        <v>0</v>
      </c>
      <c r="Z27" s="9">
        <v>0</v>
      </c>
      <c r="AA27" s="10">
        <v>0</v>
      </c>
      <c r="AB27" s="11">
        <v>0</v>
      </c>
      <c r="AC27" s="9">
        <v>0</v>
      </c>
      <c r="AD27" s="9">
        <v>0</v>
      </c>
      <c r="AE27" s="9">
        <v>0</v>
      </c>
      <c r="AF27" s="10">
        <v>0</v>
      </c>
      <c r="AG27" s="11">
        <v>0</v>
      </c>
      <c r="AH27" s="9">
        <v>0</v>
      </c>
      <c r="AI27" s="9">
        <v>0</v>
      </c>
      <c r="AJ27" s="9">
        <v>0</v>
      </c>
      <c r="AK27" s="10">
        <v>0</v>
      </c>
      <c r="AL27" s="11">
        <v>0</v>
      </c>
      <c r="AM27" s="9">
        <v>0</v>
      </c>
      <c r="AN27" s="9">
        <v>0</v>
      </c>
      <c r="AO27" s="9">
        <v>0</v>
      </c>
      <c r="AP27" s="10">
        <v>0</v>
      </c>
      <c r="AQ27" s="11">
        <v>0</v>
      </c>
      <c r="AR27" s="9">
        <v>0</v>
      </c>
      <c r="AS27" s="9">
        <v>0</v>
      </c>
      <c r="AT27" s="9">
        <v>0</v>
      </c>
      <c r="AU27" s="10">
        <v>0</v>
      </c>
      <c r="AV27" s="11">
        <v>1.8328837512333334</v>
      </c>
      <c r="AW27" s="9">
        <v>2.6836140396333334</v>
      </c>
      <c r="AX27" s="9">
        <v>0</v>
      </c>
      <c r="AY27" s="9">
        <v>0</v>
      </c>
      <c r="AZ27" s="10">
        <v>78.6710126826644</v>
      </c>
      <c r="BA27" s="11">
        <v>0</v>
      </c>
      <c r="BB27" s="9">
        <v>0</v>
      </c>
      <c r="BC27" s="9">
        <v>0</v>
      </c>
      <c r="BD27" s="9">
        <v>0</v>
      </c>
      <c r="BE27" s="10">
        <v>0</v>
      </c>
      <c r="BF27" s="11">
        <v>0.7616397872000005</v>
      </c>
      <c r="BG27" s="9">
        <v>6.66412608</v>
      </c>
      <c r="BH27" s="9">
        <v>0</v>
      </c>
      <c r="BI27" s="9">
        <v>0</v>
      </c>
      <c r="BJ27" s="10">
        <v>9.127137544266663</v>
      </c>
      <c r="BK27" s="17">
        <f t="shared" si="2"/>
        <v>99.87042603103106</v>
      </c>
      <c r="BL27" s="16"/>
      <c r="BM27" s="52"/>
    </row>
    <row r="28" spans="1:65" s="12" customFormat="1" ht="15">
      <c r="A28" s="5"/>
      <c r="B28" s="8" t="s">
        <v>90</v>
      </c>
      <c r="C28" s="11">
        <v>0</v>
      </c>
      <c r="D28" s="9">
        <v>0</v>
      </c>
      <c r="E28" s="9">
        <v>0</v>
      </c>
      <c r="F28" s="9">
        <v>0</v>
      </c>
      <c r="G28" s="10">
        <v>0</v>
      </c>
      <c r="H28" s="11">
        <v>0.010085342499999997</v>
      </c>
      <c r="I28" s="9">
        <v>0</v>
      </c>
      <c r="J28" s="9">
        <v>0</v>
      </c>
      <c r="K28" s="9">
        <v>0</v>
      </c>
      <c r="L28" s="10">
        <v>0.16523043743333335</v>
      </c>
      <c r="M28" s="11">
        <v>0</v>
      </c>
      <c r="N28" s="9">
        <v>0</v>
      </c>
      <c r="O28" s="9">
        <v>0</v>
      </c>
      <c r="P28" s="9">
        <v>0</v>
      </c>
      <c r="Q28" s="10">
        <v>0</v>
      </c>
      <c r="R28" s="11">
        <v>0.0006723561666666665</v>
      </c>
      <c r="S28" s="9">
        <v>0</v>
      </c>
      <c r="T28" s="9">
        <v>0</v>
      </c>
      <c r="U28" s="9">
        <v>0</v>
      </c>
      <c r="V28" s="10">
        <v>0.20645453926666668</v>
      </c>
      <c r="W28" s="11">
        <v>0</v>
      </c>
      <c r="X28" s="9">
        <v>0</v>
      </c>
      <c r="Y28" s="9">
        <v>0</v>
      </c>
      <c r="Z28" s="9">
        <v>0</v>
      </c>
      <c r="AA28" s="10">
        <v>0</v>
      </c>
      <c r="AB28" s="11">
        <v>0</v>
      </c>
      <c r="AC28" s="9">
        <v>0</v>
      </c>
      <c r="AD28" s="9">
        <v>0</v>
      </c>
      <c r="AE28" s="9">
        <v>0</v>
      </c>
      <c r="AF28" s="10">
        <v>0.01785468123333333</v>
      </c>
      <c r="AG28" s="11">
        <v>0</v>
      </c>
      <c r="AH28" s="9">
        <v>0</v>
      </c>
      <c r="AI28" s="9">
        <v>0</v>
      </c>
      <c r="AJ28" s="9">
        <v>0</v>
      </c>
      <c r="AK28" s="10">
        <v>0</v>
      </c>
      <c r="AL28" s="11">
        <v>0</v>
      </c>
      <c r="AM28" s="9">
        <v>0</v>
      </c>
      <c r="AN28" s="9">
        <v>0</v>
      </c>
      <c r="AO28" s="9">
        <v>0</v>
      </c>
      <c r="AP28" s="10">
        <v>0</v>
      </c>
      <c r="AQ28" s="11">
        <v>0</v>
      </c>
      <c r="AR28" s="9">
        <v>0</v>
      </c>
      <c r="AS28" s="9">
        <v>0</v>
      </c>
      <c r="AT28" s="9">
        <v>0</v>
      </c>
      <c r="AU28" s="10">
        <v>0</v>
      </c>
      <c r="AV28" s="11">
        <v>2.6753816440000002</v>
      </c>
      <c r="AW28" s="9">
        <v>5.9794276316</v>
      </c>
      <c r="AX28" s="9">
        <v>0</v>
      </c>
      <c r="AY28" s="9">
        <v>0</v>
      </c>
      <c r="AZ28" s="10">
        <v>99.72845766089753</v>
      </c>
      <c r="BA28" s="11">
        <v>0</v>
      </c>
      <c r="BB28" s="9">
        <v>0</v>
      </c>
      <c r="BC28" s="9">
        <v>0</v>
      </c>
      <c r="BD28" s="9">
        <v>0</v>
      </c>
      <c r="BE28" s="10">
        <v>0</v>
      </c>
      <c r="BF28" s="11">
        <v>0.4735678542000001</v>
      </c>
      <c r="BG28" s="9">
        <v>1.6890529492000004</v>
      </c>
      <c r="BH28" s="9">
        <v>0</v>
      </c>
      <c r="BI28" s="9">
        <v>0</v>
      </c>
      <c r="BJ28" s="10">
        <v>12.391666239100003</v>
      </c>
      <c r="BK28" s="17">
        <f t="shared" si="2"/>
        <v>123.33785133559753</v>
      </c>
      <c r="BL28" s="16"/>
      <c r="BM28" s="52"/>
    </row>
    <row r="29" spans="1:65" s="12" customFormat="1" ht="15">
      <c r="A29" s="5"/>
      <c r="B29" s="8" t="s">
        <v>91</v>
      </c>
      <c r="C29" s="11">
        <v>0</v>
      </c>
      <c r="D29" s="9">
        <v>0</v>
      </c>
      <c r="E29" s="9">
        <v>0</v>
      </c>
      <c r="F29" s="9">
        <v>0</v>
      </c>
      <c r="G29" s="10">
        <v>0</v>
      </c>
      <c r="H29" s="11">
        <v>0.04305757956666666</v>
      </c>
      <c r="I29" s="9">
        <v>0</v>
      </c>
      <c r="J29" s="9">
        <v>0</v>
      </c>
      <c r="K29" s="9">
        <v>0</v>
      </c>
      <c r="L29" s="10">
        <v>0.008214049</v>
      </c>
      <c r="M29" s="11">
        <v>0</v>
      </c>
      <c r="N29" s="9">
        <v>0</v>
      </c>
      <c r="O29" s="9">
        <v>0</v>
      </c>
      <c r="P29" s="9">
        <v>0</v>
      </c>
      <c r="Q29" s="10">
        <v>0</v>
      </c>
      <c r="R29" s="11">
        <v>0.021152466466666665</v>
      </c>
      <c r="S29" s="9">
        <v>0</v>
      </c>
      <c r="T29" s="9">
        <v>0</v>
      </c>
      <c r="U29" s="9">
        <v>0</v>
      </c>
      <c r="V29" s="10">
        <v>0.07379554109999999</v>
      </c>
      <c r="W29" s="11">
        <v>0</v>
      </c>
      <c r="X29" s="9">
        <v>0</v>
      </c>
      <c r="Y29" s="9">
        <v>0</v>
      </c>
      <c r="Z29" s="9">
        <v>0</v>
      </c>
      <c r="AA29" s="10">
        <v>0</v>
      </c>
      <c r="AB29" s="11">
        <v>0.061265775800000005</v>
      </c>
      <c r="AC29" s="9">
        <v>0</v>
      </c>
      <c r="AD29" s="9">
        <v>0</v>
      </c>
      <c r="AE29" s="9">
        <v>0</v>
      </c>
      <c r="AF29" s="10">
        <v>0</v>
      </c>
      <c r="AG29" s="11">
        <v>0</v>
      </c>
      <c r="AH29" s="9">
        <v>0</v>
      </c>
      <c r="AI29" s="9">
        <v>0</v>
      </c>
      <c r="AJ29" s="9">
        <v>0</v>
      </c>
      <c r="AK29" s="10">
        <v>0</v>
      </c>
      <c r="AL29" s="11">
        <v>0</v>
      </c>
      <c r="AM29" s="9">
        <v>0</v>
      </c>
      <c r="AN29" s="9">
        <v>0</v>
      </c>
      <c r="AO29" s="9">
        <v>0</v>
      </c>
      <c r="AP29" s="10">
        <v>0</v>
      </c>
      <c r="AQ29" s="11">
        <v>0</v>
      </c>
      <c r="AR29" s="9">
        <v>0</v>
      </c>
      <c r="AS29" s="9">
        <v>0</v>
      </c>
      <c r="AT29" s="9">
        <v>0</v>
      </c>
      <c r="AU29" s="10">
        <v>0</v>
      </c>
      <c r="AV29" s="11">
        <v>11.358397822199997</v>
      </c>
      <c r="AW29" s="9">
        <v>0.28221148166666665</v>
      </c>
      <c r="AX29" s="9">
        <v>0</v>
      </c>
      <c r="AY29" s="9">
        <v>0</v>
      </c>
      <c r="AZ29" s="10">
        <v>51.01539529379683</v>
      </c>
      <c r="BA29" s="11">
        <v>0</v>
      </c>
      <c r="BB29" s="9">
        <v>0</v>
      </c>
      <c r="BC29" s="9">
        <v>0</v>
      </c>
      <c r="BD29" s="9">
        <v>0</v>
      </c>
      <c r="BE29" s="10">
        <v>0</v>
      </c>
      <c r="BF29" s="11">
        <v>3.9431609025999985</v>
      </c>
      <c r="BG29" s="9">
        <v>1.4293005463</v>
      </c>
      <c r="BH29" s="9">
        <v>0.06271645</v>
      </c>
      <c r="BI29" s="9">
        <v>0</v>
      </c>
      <c r="BJ29" s="10">
        <v>6.619012689299999</v>
      </c>
      <c r="BK29" s="17">
        <f t="shared" si="2"/>
        <v>74.9176805977968</v>
      </c>
      <c r="BL29" s="16"/>
      <c r="BM29" s="52"/>
    </row>
    <row r="30" spans="1:65" s="12" customFormat="1" ht="15">
      <c r="A30" s="5"/>
      <c r="B30" s="8" t="s">
        <v>92</v>
      </c>
      <c r="C30" s="11">
        <v>0</v>
      </c>
      <c r="D30" s="9">
        <v>0</v>
      </c>
      <c r="E30" s="9">
        <v>0</v>
      </c>
      <c r="F30" s="9">
        <v>0</v>
      </c>
      <c r="G30" s="10">
        <v>0</v>
      </c>
      <c r="H30" s="11">
        <v>0.5497499565000001</v>
      </c>
      <c r="I30" s="9">
        <v>0</v>
      </c>
      <c r="J30" s="9">
        <v>0</v>
      </c>
      <c r="K30" s="9">
        <v>0</v>
      </c>
      <c r="L30" s="10">
        <v>0.11366853679999998</v>
      </c>
      <c r="M30" s="11">
        <v>0</v>
      </c>
      <c r="N30" s="9">
        <v>0</v>
      </c>
      <c r="O30" s="9">
        <v>0</v>
      </c>
      <c r="P30" s="9">
        <v>0</v>
      </c>
      <c r="Q30" s="10">
        <v>0</v>
      </c>
      <c r="R30" s="11">
        <v>0.1223843527</v>
      </c>
      <c r="S30" s="9">
        <v>0</v>
      </c>
      <c r="T30" s="9">
        <v>0</v>
      </c>
      <c r="U30" s="9">
        <v>0</v>
      </c>
      <c r="V30" s="10">
        <v>0.05342387726666666</v>
      </c>
      <c r="W30" s="11">
        <v>0</v>
      </c>
      <c r="X30" s="9">
        <v>0</v>
      </c>
      <c r="Y30" s="9">
        <v>0</v>
      </c>
      <c r="Z30" s="9">
        <v>0</v>
      </c>
      <c r="AA30" s="10">
        <v>0</v>
      </c>
      <c r="AB30" s="11">
        <v>0.11045750766666668</v>
      </c>
      <c r="AC30" s="9">
        <v>0</v>
      </c>
      <c r="AD30" s="9">
        <v>0</v>
      </c>
      <c r="AE30" s="9">
        <v>0</v>
      </c>
      <c r="AF30" s="10">
        <v>0.040041564933333336</v>
      </c>
      <c r="AG30" s="11">
        <v>0</v>
      </c>
      <c r="AH30" s="9">
        <v>0</v>
      </c>
      <c r="AI30" s="9">
        <v>0</v>
      </c>
      <c r="AJ30" s="9">
        <v>0</v>
      </c>
      <c r="AK30" s="10">
        <v>0</v>
      </c>
      <c r="AL30" s="11">
        <v>0</v>
      </c>
      <c r="AM30" s="9">
        <v>0</v>
      </c>
      <c r="AN30" s="9">
        <v>0</v>
      </c>
      <c r="AO30" s="9">
        <v>0</v>
      </c>
      <c r="AP30" s="10">
        <v>0</v>
      </c>
      <c r="AQ30" s="11">
        <v>0</v>
      </c>
      <c r="AR30" s="9">
        <v>0</v>
      </c>
      <c r="AS30" s="9">
        <v>0</v>
      </c>
      <c r="AT30" s="9">
        <v>0</v>
      </c>
      <c r="AU30" s="10">
        <v>0</v>
      </c>
      <c r="AV30" s="11">
        <v>70.58977841619988</v>
      </c>
      <c r="AW30" s="9">
        <v>22.859077466766667</v>
      </c>
      <c r="AX30" s="9">
        <v>0</v>
      </c>
      <c r="AY30" s="9">
        <v>0</v>
      </c>
      <c r="AZ30" s="10">
        <v>141.35374615127876</v>
      </c>
      <c r="BA30" s="11">
        <v>0</v>
      </c>
      <c r="BB30" s="9">
        <v>0</v>
      </c>
      <c r="BC30" s="9">
        <v>0</v>
      </c>
      <c r="BD30" s="9">
        <v>0</v>
      </c>
      <c r="BE30" s="10">
        <v>0</v>
      </c>
      <c r="BF30" s="11">
        <v>12.968413242433352</v>
      </c>
      <c r="BG30" s="9">
        <v>3.0856707059000006</v>
      </c>
      <c r="BH30" s="9">
        <v>0.4014289287000001</v>
      </c>
      <c r="BI30" s="9">
        <v>0</v>
      </c>
      <c r="BJ30" s="10">
        <v>13.383600739433342</v>
      </c>
      <c r="BK30" s="17">
        <f t="shared" si="2"/>
        <v>265.63144144657866</v>
      </c>
      <c r="BL30" s="16"/>
      <c r="BM30" s="52"/>
    </row>
    <row r="31" spans="1:65" s="12" customFormat="1" ht="15">
      <c r="A31" s="5"/>
      <c r="B31" s="8" t="s">
        <v>93</v>
      </c>
      <c r="C31" s="11">
        <v>0</v>
      </c>
      <c r="D31" s="9">
        <v>0</v>
      </c>
      <c r="E31" s="9">
        <v>0</v>
      </c>
      <c r="F31" s="9">
        <v>0</v>
      </c>
      <c r="G31" s="10">
        <v>0</v>
      </c>
      <c r="H31" s="11">
        <v>0.08360013793333333</v>
      </c>
      <c r="I31" s="9">
        <v>0</v>
      </c>
      <c r="J31" s="9">
        <v>0</v>
      </c>
      <c r="K31" s="9">
        <v>0</v>
      </c>
      <c r="L31" s="10">
        <v>0.10150128980000002</v>
      </c>
      <c r="M31" s="11">
        <v>0</v>
      </c>
      <c r="N31" s="9">
        <v>0</v>
      </c>
      <c r="O31" s="9">
        <v>0</v>
      </c>
      <c r="P31" s="9">
        <v>0</v>
      </c>
      <c r="Q31" s="10">
        <v>0</v>
      </c>
      <c r="R31" s="11">
        <v>0.1561397597</v>
      </c>
      <c r="S31" s="9">
        <v>0</v>
      </c>
      <c r="T31" s="9">
        <v>0</v>
      </c>
      <c r="U31" s="9">
        <v>0</v>
      </c>
      <c r="V31" s="10">
        <v>0.033517532</v>
      </c>
      <c r="W31" s="11">
        <v>0</v>
      </c>
      <c r="X31" s="9">
        <v>0</v>
      </c>
      <c r="Y31" s="9">
        <v>0</v>
      </c>
      <c r="Z31" s="9">
        <v>0</v>
      </c>
      <c r="AA31" s="10">
        <v>0</v>
      </c>
      <c r="AB31" s="11">
        <v>0.05078776063333332</v>
      </c>
      <c r="AC31" s="9">
        <v>0</v>
      </c>
      <c r="AD31" s="9">
        <v>0</v>
      </c>
      <c r="AE31" s="9">
        <v>0</v>
      </c>
      <c r="AF31" s="10">
        <v>0</v>
      </c>
      <c r="AG31" s="11">
        <v>0</v>
      </c>
      <c r="AH31" s="9">
        <v>0</v>
      </c>
      <c r="AI31" s="9">
        <v>0</v>
      </c>
      <c r="AJ31" s="9">
        <v>0</v>
      </c>
      <c r="AK31" s="10">
        <v>0</v>
      </c>
      <c r="AL31" s="11">
        <v>0.0013068519999999996</v>
      </c>
      <c r="AM31" s="9">
        <v>0</v>
      </c>
      <c r="AN31" s="9">
        <v>0</v>
      </c>
      <c r="AO31" s="9">
        <v>0</v>
      </c>
      <c r="AP31" s="10">
        <v>0</v>
      </c>
      <c r="AQ31" s="11">
        <v>0</v>
      </c>
      <c r="AR31" s="9">
        <v>0</v>
      </c>
      <c r="AS31" s="9">
        <v>0</v>
      </c>
      <c r="AT31" s="9">
        <v>0</v>
      </c>
      <c r="AU31" s="10">
        <v>0</v>
      </c>
      <c r="AV31" s="11">
        <v>38.49327260419997</v>
      </c>
      <c r="AW31" s="9">
        <v>3.660466811599999</v>
      </c>
      <c r="AX31" s="9">
        <v>0</v>
      </c>
      <c r="AY31" s="9">
        <v>0</v>
      </c>
      <c r="AZ31" s="10">
        <v>24.994629152690916</v>
      </c>
      <c r="BA31" s="11">
        <v>0</v>
      </c>
      <c r="BB31" s="9">
        <v>0</v>
      </c>
      <c r="BC31" s="9">
        <v>0</v>
      </c>
      <c r="BD31" s="9">
        <v>0</v>
      </c>
      <c r="BE31" s="10">
        <v>0</v>
      </c>
      <c r="BF31" s="11">
        <v>7.885288407566664</v>
      </c>
      <c r="BG31" s="9">
        <v>1.0977556800000001</v>
      </c>
      <c r="BH31" s="9">
        <v>0</v>
      </c>
      <c r="BI31" s="9">
        <v>0</v>
      </c>
      <c r="BJ31" s="10">
        <v>2.844278540866667</v>
      </c>
      <c r="BK31" s="17">
        <f t="shared" si="2"/>
        <v>79.40254452899089</v>
      </c>
      <c r="BL31" s="16"/>
      <c r="BM31" s="52"/>
    </row>
    <row r="32" spans="1:65" s="12" customFormat="1" ht="15">
      <c r="A32" s="5"/>
      <c r="B32" s="8" t="s">
        <v>94</v>
      </c>
      <c r="C32" s="11">
        <v>0</v>
      </c>
      <c r="D32" s="9">
        <v>0</v>
      </c>
      <c r="E32" s="9">
        <v>0</v>
      </c>
      <c r="F32" s="9">
        <v>0</v>
      </c>
      <c r="G32" s="10">
        <v>0</v>
      </c>
      <c r="H32" s="11">
        <v>0.028277990999999995</v>
      </c>
      <c r="I32" s="9">
        <v>0</v>
      </c>
      <c r="J32" s="9">
        <v>0</v>
      </c>
      <c r="K32" s="9">
        <v>0</v>
      </c>
      <c r="L32" s="10">
        <v>0.0420130152</v>
      </c>
      <c r="M32" s="11">
        <v>0</v>
      </c>
      <c r="N32" s="9">
        <v>0</v>
      </c>
      <c r="O32" s="9">
        <v>0</v>
      </c>
      <c r="P32" s="9">
        <v>0</v>
      </c>
      <c r="Q32" s="10">
        <v>0</v>
      </c>
      <c r="R32" s="11">
        <v>0.008231791799999999</v>
      </c>
      <c r="S32" s="9">
        <v>0</v>
      </c>
      <c r="T32" s="9">
        <v>0</v>
      </c>
      <c r="U32" s="9">
        <v>0</v>
      </c>
      <c r="V32" s="10">
        <v>0.007406140500000002</v>
      </c>
      <c r="W32" s="11">
        <v>0</v>
      </c>
      <c r="X32" s="9">
        <v>0</v>
      </c>
      <c r="Y32" s="9">
        <v>0</v>
      </c>
      <c r="Z32" s="9">
        <v>0</v>
      </c>
      <c r="AA32" s="10">
        <v>0</v>
      </c>
      <c r="AB32" s="11">
        <v>0.10963415406666667</v>
      </c>
      <c r="AC32" s="9">
        <v>0</v>
      </c>
      <c r="AD32" s="9">
        <v>0</v>
      </c>
      <c r="AE32" s="9">
        <v>0</v>
      </c>
      <c r="AF32" s="10">
        <v>0.005643532966666667</v>
      </c>
      <c r="AG32" s="11">
        <v>0</v>
      </c>
      <c r="AH32" s="9">
        <v>0</v>
      </c>
      <c r="AI32" s="9">
        <v>0</v>
      </c>
      <c r="AJ32" s="9">
        <v>0</v>
      </c>
      <c r="AK32" s="10">
        <v>0</v>
      </c>
      <c r="AL32" s="11">
        <v>0</v>
      </c>
      <c r="AM32" s="9">
        <v>0</v>
      </c>
      <c r="AN32" s="9">
        <v>0</v>
      </c>
      <c r="AO32" s="9">
        <v>0</v>
      </c>
      <c r="AP32" s="10">
        <v>0.013166004966666669</v>
      </c>
      <c r="AQ32" s="11">
        <v>0</v>
      </c>
      <c r="AR32" s="9">
        <v>0</v>
      </c>
      <c r="AS32" s="9">
        <v>0</v>
      </c>
      <c r="AT32" s="9">
        <v>0</v>
      </c>
      <c r="AU32" s="10">
        <v>0</v>
      </c>
      <c r="AV32" s="11">
        <v>57.83655238903329</v>
      </c>
      <c r="AW32" s="9">
        <v>4.001437480033334</v>
      </c>
      <c r="AX32" s="9">
        <v>0</v>
      </c>
      <c r="AY32" s="9">
        <v>0</v>
      </c>
      <c r="AZ32" s="10">
        <v>35.691189686270064</v>
      </c>
      <c r="BA32" s="11">
        <v>0</v>
      </c>
      <c r="BB32" s="9">
        <v>0</v>
      </c>
      <c r="BC32" s="9">
        <v>0</v>
      </c>
      <c r="BD32" s="9">
        <v>0</v>
      </c>
      <c r="BE32" s="10">
        <v>0</v>
      </c>
      <c r="BF32" s="11">
        <v>7.441051338399995</v>
      </c>
      <c r="BG32" s="9">
        <v>1.673355251966667</v>
      </c>
      <c r="BH32" s="9">
        <v>0</v>
      </c>
      <c r="BI32" s="9">
        <v>0</v>
      </c>
      <c r="BJ32" s="10">
        <v>3.625246469933334</v>
      </c>
      <c r="BK32" s="17">
        <f t="shared" si="2"/>
        <v>110.48320524613668</v>
      </c>
      <c r="BL32" s="16"/>
      <c r="BM32" s="52"/>
    </row>
    <row r="33" spans="1:65" s="12" customFormat="1" ht="15">
      <c r="A33" s="5"/>
      <c r="B33" s="8" t="s">
        <v>95</v>
      </c>
      <c r="C33" s="11">
        <v>0</v>
      </c>
      <c r="D33" s="9">
        <v>0</v>
      </c>
      <c r="E33" s="9">
        <v>0</v>
      </c>
      <c r="F33" s="9">
        <v>0</v>
      </c>
      <c r="G33" s="10">
        <v>0</v>
      </c>
      <c r="H33" s="11">
        <v>0.03922323</v>
      </c>
      <c r="I33" s="9">
        <v>0</v>
      </c>
      <c r="J33" s="9">
        <v>0</v>
      </c>
      <c r="K33" s="9">
        <v>0</v>
      </c>
      <c r="L33" s="10">
        <v>0.17255925053333337</v>
      </c>
      <c r="M33" s="11">
        <v>0</v>
      </c>
      <c r="N33" s="9">
        <v>0</v>
      </c>
      <c r="O33" s="9">
        <v>0</v>
      </c>
      <c r="P33" s="9">
        <v>0</v>
      </c>
      <c r="Q33" s="10">
        <v>0</v>
      </c>
      <c r="R33" s="11">
        <v>0.022006980166666665</v>
      </c>
      <c r="S33" s="9">
        <v>0</v>
      </c>
      <c r="T33" s="9">
        <v>0</v>
      </c>
      <c r="U33" s="9">
        <v>0</v>
      </c>
      <c r="V33" s="10">
        <v>0.0320323045</v>
      </c>
      <c r="W33" s="11">
        <v>0</v>
      </c>
      <c r="X33" s="9">
        <v>0</v>
      </c>
      <c r="Y33" s="9">
        <v>0</v>
      </c>
      <c r="Z33" s="9">
        <v>0</v>
      </c>
      <c r="AA33" s="10">
        <v>0</v>
      </c>
      <c r="AB33" s="11">
        <v>0</v>
      </c>
      <c r="AC33" s="9">
        <v>0</v>
      </c>
      <c r="AD33" s="9">
        <v>0</v>
      </c>
      <c r="AE33" s="9">
        <v>0</v>
      </c>
      <c r="AF33" s="10">
        <v>0</v>
      </c>
      <c r="AG33" s="11">
        <v>0</v>
      </c>
      <c r="AH33" s="9">
        <v>0</v>
      </c>
      <c r="AI33" s="9">
        <v>0</v>
      </c>
      <c r="AJ33" s="9">
        <v>0</v>
      </c>
      <c r="AK33" s="10">
        <v>0</v>
      </c>
      <c r="AL33" s="11">
        <v>0</v>
      </c>
      <c r="AM33" s="9">
        <v>0</v>
      </c>
      <c r="AN33" s="9">
        <v>0</v>
      </c>
      <c r="AO33" s="9">
        <v>0</v>
      </c>
      <c r="AP33" s="10">
        <v>0</v>
      </c>
      <c r="AQ33" s="11">
        <v>0</v>
      </c>
      <c r="AR33" s="9">
        <v>0</v>
      </c>
      <c r="AS33" s="9">
        <v>0</v>
      </c>
      <c r="AT33" s="9">
        <v>0</v>
      </c>
      <c r="AU33" s="10">
        <v>0</v>
      </c>
      <c r="AV33" s="11">
        <v>31.57990960979999</v>
      </c>
      <c r="AW33" s="9">
        <v>2.29044785</v>
      </c>
      <c r="AX33" s="9">
        <v>0</v>
      </c>
      <c r="AY33" s="9">
        <v>0</v>
      </c>
      <c r="AZ33" s="10">
        <v>16.237238257691313</v>
      </c>
      <c r="BA33" s="11">
        <v>0</v>
      </c>
      <c r="BB33" s="9">
        <v>0</v>
      </c>
      <c r="BC33" s="9">
        <v>0</v>
      </c>
      <c r="BD33" s="9">
        <v>0</v>
      </c>
      <c r="BE33" s="10">
        <v>0</v>
      </c>
      <c r="BF33" s="11">
        <v>2.333838640833334</v>
      </c>
      <c r="BG33" s="9">
        <v>0.025880766666666666</v>
      </c>
      <c r="BH33" s="9">
        <v>0</v>
      </c>
      <c r="BI33" s="9">
        <v>0</v>
      </c>
      <c r="BJ33" s="10">
        <v>0.8771357857333333</v>
      </c>
      <c r="BK33" s="17">
        <f t="shared" si="2"/>
        <v>53.61027267592464</v>
      </c>
      <c r="BL33" s="16"/>
      <c r="BM33" s="52"/>
    </row>
    <row r="34" spans="1:65" s="12" customFormat="1" ht="15">
      <c r="A34" s="5"/>
      <c r="B34" s="8" t="s">
        <v>96</v>
      </c>
      <c r="C34" s="11">
        <v>0</v>
      </c>
      <c r="D34" s="9">
        <v>0</v>
      </c>
      <c r="E34" s="9">
        <v>0</v>
      </c>
      <c r="F34" s="9">
        <v>0</v>
      </c>
      <c r="G34" s="10">
        <v>0</v>
      </c>
      <c r="H34" s="11">
        <v>0.05922036136666667</v>
      </c>
      <c r="I34" s="9">
        <v>0</v>
      </c>
      <c r="J34" s="9">
        <v>0</v>
      </c>
      <c r="K34" s="9">
        <v>0</v>
      </c>
      <c r="L34" s="10">
        <v>0.03157223296666666</v>
      </c>
      <c r="M34" s="11">
        <v>0</v>
      </c>
      <c r="N34" s="9">
        <v>0</v>
      </c>
      <c r="O34" s="9">
        <v>0</v>
      </c>
      <c r="P34" s="9">
        <v>0</v>
      </c>
      <c r="Q34" s="10">
        <v>0</v>
      </c>
      <c r="R34" s="11">
        <v>0.06117520216666669</v>
      </c>
      <c r="S34" s="9">
        <v>0</v>
      </c>
      <c r="T34" s="9">
        <v>0</v>
      </c>
      <c r="U34" s="9">
        <v>0</v>
      </c>
      <c r="V34" s="10">
        <v>0.09625560706666664</v>
      </c>
      <c r="W34" s="11">
        <v>0</v>
      </c>
      <c r="X34" s="9">
        <v>0</v>
      </c>
      <c r="Y34" s="9">
        <v>0</v>
      </c>
      <c r="Z34" s="9">
        <v>0</v>
      </c>
      <c r="AA34" s="10">
        <v>0</v>
      </c>
      <c r="AB34" s="11">
        <v>0.0057502169666666676</v>
      </c>
      <c r="AC34" s="9">
        <v>0</v>
      </c>
      <c r="AD34" s="9">
        <v>0</v>
      </c>
      <c r="AE34" s="9">
        <v>0</v>
      </c>
      <c r="AF34" s="10">
        <v>0</v>
      </c>
      <c r="AG34" s="11">
        <v>0</v>
      </c>
      <c r="AH34" s="9">
        <v>0</v>
      </c>
      <c r="AI34" s="9">
        <v>0</v>
      </c>
      <c r="AJ34" s="9">
        <v>0</v>
      </c>
      <c r="AK34" s="10">
        <v>0</v>
      </c>
      <c r="AL34" s="11">
        <v>0</v>
      </c>
      <c r="AM34" s="9">
        <v>0</v>
      </c>
      <c r="AN34" s="9">
        <v>0</v>
      </c>
      <c r="AO34" s="9">
        <v>0</v>
      </c>
      <c r="AP34" s="10">
        <v>0</v>
      </c>
      <c r="AQ34" s="11">
        <v>0</v>
      </c>
      <c r="AR34" s="9">
        <v>0</v>
      </c>
      <c r="AS34" s="9">
        <v>0</v>
      </c>
      <c r="AT34" s="9">
        <v>0</v>
      </c>
      <c r="AU34" s="10">
        <v>0</v>
      </c>
      <c r="AV34" s="11">
        <v>40.14993360966665</v>
      </c>
      <c r="AW34" s="9">
        <v>4.485237674466667</v>
      </c>
      <c r="AX34" s="9">
        <v>0</v>
      </c>
      <c r="AY34" s="9">
        <v>0</v>
      </c>
      <c r="AZ34" s="10">
        <v>30.359700164185075</v>
      </c>
      <c r="BA34" s="11">
        <v>0</v>
      </c>
      <c r="BB34" s="9">
        <v>0</v>
      </c>
      <c r="BC34" s="9">
        <v>0</v>
      </c>
      <c r="BD34" s="9">
        <v>0</v>
      </c>
      <c r="BE34" s="10">
        <v>0</v>
      </c>
      <c r="BF34" s="11">
        <v>4.7412698798666675</v>
      </c>
      <c r="BG34" s="9">
        <v>0.14979259966666666</v>
      </c>
      <c r="BH34" s="9">
        <v>0</v>
      </c>
      <c r="BI34" s="9">
        <v>0</v>
      </c>
      <c r="BJ34" s="10">
        <v>3.6336082530333322</v>
      </c>
      <c r="BK34" s="17">
        <f t="shared" si="2"/>
        <v>83.77351580141838</v>
      </c>
      <c r="BL34" s="16"/>
      <c r="BM34" s="52"/>
    </row>
    <row r="35" spans="1:65" s="12" customFormat="1" ht="15">
      <c r="A35" s="5"/>
      <c r="B35" s="8" t="s">
        <v>77</v>
      </c>
      <c r="C35" s="11">
        <v>0</v>
      </c>
      <c r="D35" s="9">
        <v>0</v>
      </c>
      <c r="E35" s="9">
        <v>0</v>
      </c>
      <c r="F35" s="9">
        <v>0</v>
      </c>
      <c r="G35" s="10">
        <v>0</v>
      </c>
      <c r="H35" s="11">
        <v>0.1718159874</v>
      </c>
      <c r="I35" s="9">
        <v>0</v>
      </c>
      <c r="J35" s="9">
        <v>0</v>
      </c>
      <c r="K35" s="9">
        <v>0</v>
      </c>
      <c r="L35" s="10">
        <v>0.0736847440333333</v>
      </c>
      <c r="M35" s="11">
        <v>0</v>
      </c>
      <c r="N35" s="9">
        <v>0</v>
      </c>
      <c r="O35" s="9">
        <v>0</v>
      </c>
      <c r="P35" s="9">
        <v>0</v>
      </c>
      <c r="Q35" s="10">
        <v>0</v>
      </c>
      <c r="R35" s="11">
        <v>0.014907996899999998</v>
      </c>
      <c r="S35" s="9">
        <v>0</v>
      </c>
      <c r="T35" s="9">
        <v>0</v>
      </c>
      <c r="U35" s="9">
        <v>0</v>
      </c>
      <c r="V35" s="10">
        <v>0.4216264674666667</v>
      </c>
      <c r="W35" s="11">
        <v>0</v>
      </c>
      <c r="X35" s="9">
        <v>0</v>
      </c>
      <c r="Y35" s="9">
        <v>0</v>
      </c>
      <c r="Z35" s="9">
        <v>0</v>
      </c>
      <c r="AA35" s="10">
        <v>0</v>
      </c>
      <c r="AB35" s="11">
        <v>0.017119975</v>
      </c>
      <c r="AC35" s="9">
        <v>0</v>
      </c>
      <c r="AD35" s="9">
        <v>0</v>
      </c>
      <c r="AE35" s="9">
        <v>0</v>
      </c>
      <c r="AF35" s="10">
        <v>0.09130653333333334</v>
      </c>
      <c r="AG35" s="11">
        <v>0</v>
      </c>
      <c r="AH35" s="9">
        <v>0</v>
      </c>
      <c r="AI35" s="9">
        <v>0</v>
      </c>
      <c r="AJ35" s="9">
        <v>0</v>
      </c>
      <c r="AK35" s="10">
        <v>0</v>
      </c>
      <c r="AL35" s="11">
        <v>0</v>
      </c>
      <c r="AM35" s="9">
        <v>0</v>
      </c>
      <c r="AN35" s="9">
        <v>0</v>
      </c>
      <c r="AO35" s="9">
        <v>0</v>
      </c>
      <c r="AP35" s="10">
        <v>0</v>
      </c>
      <c r="AQ35" s="11">
        <v>0</v>
      </c>
      <c r="AR35" s="9">
        <v>0</v>
      </c>
      <c r="AS35" s="9">
        <v>0</v>
      </c>
      <c r="AT35" s="9">
        <v>0</v>
      </c>
      <c r="AU35" s="10">
        <v>0</v>
      </c>
      <c r="AV35" s="11">
        <v>25.236065124299998</v>
      </c>
      <c r="AW35" s="9">
        <v>7.110010679933334</v>
      </c>
      <c r="AX35" s="9">
        <v>0</v>
      </c>
      <c r="AY35" s="9">
        <v>0</v>
      </c>
      <c r="AZ35" s="10">
        <v>38.693338296739576</v>
      </c>
      <c r="BA35" s="11">
        <v>0</v>
      </c>
      <c r="BB35" s="9">
        <v>0</v>
      </c>
      <c r="BC35" s="9">
        <v>0</v>
      </c>
      <c r="BD35" s="9">
        <v>0</v>
      </c>
      <c r="BE35" s="10">
        <v>0</v>
      </c>
      <c r="BF35" s="11">
        <v>5.262655806000003</v>
      </c>
      <c r="BG35" s="9">
        <v>1.9321176722666666</v>
      </c>
      <c r="BH35" s="9">
        <v>0</v>
      </c>
      <c r="BI35" s="9">
        <v>0</v>
      </c>
      <c r="BJ35" s="10">
        <v>5.406317647433333</v>
      </c>
      <c r="BK35" s="17">
        <f t="shared" si="2"/>
        <v>84.43096693080625</v>
      </c>
      <c r="BL35" s="16"/>
      <c r="BM35" s="52"/>
    </row>
    <row r="36" spans="1:65" s="12" customFormat="1" ht="15">
      <c r="A36" s="5"/>
      <c r="B36" s="8" t="s">
        <v>78</v>
      </c>
      <c r="C36" s="11">
        <v>0</v>
      </c>
      <c r="D36" s="9">
        <v>0</v>
      </c>
      <c r="E36" s="9">
        <v>0</v>
      </c>
      <c r="F36" s="9">
        <v>0</v>
      </c>
      <c r="G36" s="10">
        <v>0</v>
      </c>
      <c r="H36" s="11">
        <v>0.02825884273333333</v>
      </c>
      <c r="I36" s="9">
        <v>0</v>
      </c>
      <c r="J36" s="9">
        <v>0</v>
      </c>
      <c r="K36" s="9">
        <v>0</v>
      </c>
      <c r="L36" s="10">
        <v>0.06275573000000001</v>
      </c>
      <c r="M36" s="11">
        <v>0</v>
      </c>
      <c r="N36" s="9">
        <v>0</v>
      </c>
      <c r="O36" s="9">
        <v>0</v>
      </c>
      <c r="P36" s="9">
        <v>0</v>
      </c>
      <c r="Q36" s="10">
        <v>0</v>
      </c>
      <c r="R36" s="11">
        <v>0.014516449999999998</v>
      </c>
      <c r="S36" s="9">
        <v>0</v>
      </c>
      <c r="T36" s="9">
        <v>0</v>
      </c>
      <c r="U36" s="9">
        <v>0</v>
      </c>
      <c r="V36" s="10">
        <v>0.046255840400000005</v>
      </c>
      <c r="W36" s="11">
        <v>0</v>
      </c>
      <c r="X36" s="9">
        <v>0</v>
      </c>
      <c r="Y36" s="9">
        <v>0</v>
      </c>
      <c r="Z36" s="9">
        <v>0</v>
      </c>
      <c r="AA36" s="10">
        <v>0</v>
      </c>
      <c r="AB36" s="11">
        <v>0.0016628049999999998</v>
      </c>
      <c r="AC36" s="9">
        <v>0</v>
      </c>
      <c r="AD36" s="9">
        <v>0</v>
      </c>
      <c r="AE36" s="9">
        <v>0</v>
      </c>
      <c r="AF36" s="10">
        <v>0</v>
      </c>
      <c r="AG36" s="11">
        <v>0</v>
      </c>
      <c r="AH36" s="9">
        <v>0</v>
      </c>
      <c r="AI36" s="9">
        <v>0</v>
      </c>
      <c r="AJ36" s="9">
        <v>0</v>
      </c>
      <c r="AK36" s="10">
        <v>0</v>
      </c>
      <c r="AL36" s="11">
        <v>0</v>
      </c>
      <c r="AM36" s="9">
        <v>0</v>
      </c>
      <c r="AN36" s="9">
        <v>0</v>
      </c>
      <c r="AO36" s="9">
        <v>0</v>
      </c>
      <c r="AP36" s="10">
        <v>0</v>
      </c>
      <c r="AQ36" s="11">
        <v>0</v>
      </c>
      <c r="AR36" s="9">
        <v>0</v>
      </c>
      <c r="AS36" s="9">
        <v>0</v>
      </c>
      <c r="AT36" s="9">
        <v>0</v>
      </c>
      <c r="AU36" s="10">
        <v>0</v>
      </c>
      <c r="AV36" s="11">
        <v>16.134663115066672</v>
      </c>
      <c r="AW36" s="9">
        <v>2.301677274033333</v>
      </c>
      <c r="AX36" s="9">
        <v>0</v>
      </c>
      <c r="AY36" s="9">
        <v>0</v>
      </c>
      <c r="AZ36" s="10">
        <v>9.488299531480864</v>
      </c>
      <c r="BA36" s="11">
        <v>0</v>
      </c>
      <c r="BB36" s="9">
        <v>0</v>
      </c>
      <c r="BC36" s="9">
        <v>0</v>
      </c>
      <c r="BD36" s="9">
        <v>0</v>
      </c>
      <c r="BE36" s="10">
        <v>0</v>
      </c>
      <c r="BF36" s="11">
        <v>2.9912288932666664</v>
      </c>
      <c r="BG36" s="9">
        <v>0.9396108656666666</v>
      </c>
      <c r="BH36" s="9">
        <v>0</v>
      </c>
      <c r="BI36" s="9">
        <v>0</v>
      </c>
      <c r="BJ36" s="10">
        <v>1.5864999228333334</v>
      </c>
      <c r="BK36" s="17">
        <f t="shared" si="2"/>
        <v>33.59542927048087</v>
      </c>
      <c r="BL36" s="16"/>
      <c r="BM36" s="52"/>
    </row>
    <row r="37" spans="1:65" s="12" customFormat="1" ht="15">
      <c r="A37" s="5"/>
      <c r="B37" s="8" t="s">
        <v>79</v>
      </c>
      <c r="C37" s="11">
        <v>0</v>
      </c>
      <c r="D37" s="9">
        <v>0</v>
      </c>
      <c r="E37" s="9">
        <v>0</v>
      </c>
      <c r="F37" s="9">
        <v>0</v>
      </c>
      <c r="G37" s="10">
        <v>0</v>
      </c>
      <c r="H37" s="11">
        <v>0.026234099666666667</v>
      </c>
      <c r="I37" s="9">
        <v>0</v>
      </c>
      <c r="J37" s="9">
        <v>0</v>
      </c>
      <c r="K37" s="9">
        <v>0</v>
      </c>
      <c r="L37" s="10">
        <v>0.0033490340000000003</v>
      </c>
      <c r="M37" s="11">
        <v>0</v>
      </c>
      <c r="N37" s="9">
        <v>0</v>
      </c>
      <c r="O37" s="9">
        <v>0</v>
      </c>
      <c r="P37" s="9">
        <v>0</v>
      </c>
      <c r="Q37" s="10">
        <v>0</v>
      </c>
      <c r="R37" s="11">
        <v>0.022326893333333334</v>
      </c>
      <c r="S37" s="9">
        <v>0</v>
      </c>
      <c r="T37" s="9">
        <v>0</v>
      </c>
      <c r="U37" s="9">
        <v>0</v>
      </c>
      <c r="V37" s="10">
        <v>0.013619404933333334</v>
      </c>
      <c r="W37" s="11">
        <v>0</v>
      </c>
      <c r="X37" s="9">
        <v>0</v>
      </c>
      <c r="Y37" s="9">
        <v>0</v>
      </c>
      <c r="Z37" s="9">
        <v>0</v>
      </c>
      <c r="AA37" s="10">
        <v>0</v>
      </c>
      <c r="AB37" s="11">
        <v>0.008325922500000001</v>
      </c>
      <c r="AC37" s="9">
        <v>0</v>
      </c>
      <c r="AD37" s="9">
        <v>0</v>
      </c>
      <c r="AE37" s="9">
        <v>0</v>
      </c>
      <c r="AF37" s="10">
        <v>0.0237532199</v>
      </c>
      <c r="AG37" s="11">
        <v>0</v>
      </c>
      <c r="AH37" s="9">
        <v>0</v>
      </c>
      <c r="AI37" s="9">
        <v>0</v>
      </c>
      <c r="AJ37" s="9">
        <v>0</v>
      </c>
      <c r="AK37" s="10">
        <v>0</v>
      </c>
      <c r="AL37" s="11">
        <v>0</v>
      </c>
      <c r="AM37" s="9">
        <v>0</v>
      </c>
      <c r="AN37" s="9">
        <v>0</v>
      </c>
      <c r="AO37" s="9">
        <v>0</v>
      </c>
      <c r="AP37" s="10">
        <v>0</v>
      </c>
      <c r="AQ37" s="11">
        <v>0</v>
      </c>
      <c r="AR37" s="9">
        <v>0</v>
      </c>
      <c r="AS37" s="9">
        <v>0</v>
      </c>
      <c r="AT37" s="9">
        <v>0</v>
      </c>
      <c r="AU37" s="10">
        <v>0</v>
      </c>
      <c r="AV37" s="11">
        <v>23.53059650916666</v>
      </c>
      <c r="AW37" s="9">
        <v>4.680082676866667</v>
      </c>
      <c r="AX37" s="9">
        <v>0</v>
      </c>
      <c r="AY37" s="9">
        <v>0</v>
      </c>
      <c r="AZ37" s="10">
        <v>15.612535188404648</v>
      </c>
      <c r="BA37" s="11">
        <v>0</v>
      </c>
      <c r="BB37" s="9">
        <v>0</v>
      </c>
      <c r="BC37" s="9">
        <v>0</v>
      </c>
      <c r="BD37" s="9">
        <v>0</v>
      </c>
      <c r="BE37" s="10">
        <v>0</v>
      </c>
      <c r="BF37" s="11">
        <v>4.116308569233334</v>
      </c>
      <c r="BG37" s="9">
        <v>0.9351492015</v>
      </c>
      <c r="BH37" s="9">
        <v>0</v>
      </c>
      <c r="BI37" s="9">
        <v>0</v>
      </c>
      <c r="BJ37" s="10">
        <v>1.726313482233333</v>
      </c>
      <c r="BK37" s="17">
        <f t="shared" si="2"/>
        <v>50.698594201737976</v>
      </c>
      <c r="BL37" s="16"/>
      <c r="BM37" s="52"/>
    </row>
    <row r="38" spans="1:65" s="12" customFormat="1" ht="15">
      <c r="A38" s="5"/>
      <c r="B38" s="8" t="s">
        <v>80</v>
      </c>
      <c r="C38" s="11">
        <v>0</v>
      </c>
      <c r="D38" s="9">
        <v>0</v>
      </c>
      <c r="E38" s="9">
        <v>0</v>
      </c>
      <c r="F38" s="9">
        <v>0</v>
      </c>
      <c r="G38" s="10">
        <v>0</v>
      </c>
      <c r="H38" s="11">
        <v>0</v>
      </c>
      <c r="I38" s="9">
        <v>0</v>
      </c>
      <c r="J38" s="9">
        <v>0</v>
      </c>
      <c r="K38" s="9">
        <v>0</v>
      </c>
      <c r="L38" s="10">
        <v>0.10461342856666667</v>
      </c>
      <c r="M38" s="11">
        <v>0</v>
      </c>
      <c r="N38" s="9">
        <v>0</v>
      </c>
      <c r="O38" s="9">
        <v>0</v>
      </c>
      <c r="P38" s="9">
        <v>0</v>
      </c>
      <c r="Q38" s="10">
        <v>0</v>
      </c>
      <c r="R38" s="11">
        <v>0.0025507221666666666</v>
      </c>
      <c r="S38" s="9">
        <v>0</v>
      </c>
      <c r="T38" s="9">
        <v>0</v>
      </c>
      <c r="U38" s="9">
        <v>0</v>
      </c>
      <c r="V38" s="10">
        <v>0.0438833265</v>
      </c>
      <c r="W38" s="11">
        <v>0</v>
      </c>
      <c r="X38" s="9">
        <v>0</v>
      </c>
      <c r="Y38" s="9">
        <v>0</v>
      </c>
      <c r="Z38" s="9">
        <v>0</v>
      </c>
      <c r="AA38" s="10">
        <v>0</v>
      </c>
      <c r="AB38" s="11">
        <v>0.05999725563333333</v>
      </c>
      <c r="AC38" s="9">
        <v>0</v>
      </c>
      <c r="AD38" s="9">
        <v>0</v>
      </c>
      <c r="AE38" s="9">
        <v>0</v>
      </c>
      <c r="AF38" s="10">
        <v>0.03316182</v>
      </c>
      <c r="AG38" s="11">
        <v>0</v>
      </c>
      <c r="AH38" s="9">
        <v>0</v>
      </c>
      <c r="AI38" s="9">
        <v>0</v>
      </c>
      <c r="AJ38" s="9">
        <v>0</v>
      </c>
      <c r="AK38" s="10">
        <v>0</v>
      </c>
      <c r="AL38" s="11">
        <v>0.000552697</v>
      </c>
      <c r="AM38" s="9">
        <v>0</v>
      </c>
      <c r="AN38" s="9">
        <v>0</v>
      </c>
      <c r="AO38" s="9">
        <v>0</v>
      </c>
      <c r="AP38" s="10">
        <v>0</v>
      </c>
      <c r="AQ38" s="11">
        <v>0</v>
      </c>
      <c r="AR38" s="9">
        <v>0</v>
      </c>
      <c r="AS38" s="9">
        <v>0</v>
      </c>
      <c r="AT38" s="9">
        <v>0</v>
      </c>
      <c r="AU38" s="10">
        <v>0</v>
      </c>
      <c r="AV38" s="11">
        <v>2.9941825590333346</v>
      </c>
      <c r="AW38" s="9">
        <v>2.21631497</v>
      </c>
      <c r="AX38" s="9">
        <v>0</v>
      </c>
      <c r="AY38" s="9">
        <v>0</v>
      </c>
      <c r="AZ38" s="10">
        <v>10.964968433133738</v>
      </c>
      <c r="BA38" s="11">
        <v>0</v>
      </c>
      <c r="BB38" s="9">
        <v>0</v>
      </c>
      <c r="BC38" s="9">
        <v>0</v>
      </c>
      <c r="BD38" s="9">
        <v>0</v>
      </c>
      <c r="BE38" s="10">
        <v>0</v>
      </c>
      <c r="BF38" s="11">
        <v>2.3684351417000005</v>
      </c>
      <c r="BG38" s="9">
        <v>0.20250098893333335</v>
      </c>
      <c r="BH38" s="9">
        <v>0.1105283460666667</v>
      </c>
      <c r="BI38" s="9">
        <v>0</v>
      </c>
      <c r="BJ38" s="10">
        <v>3.9641142558666664</v>
      </c>
      <c r="BK38" s="17">
        <f t="shared" si="2"/>
        <v>23.065803944600404</v>
      </c>
      <c r="BL38" s="16"/>
      <c r="BM38" s="52"/>
    </row>
    <row r="39" spans="1:65" s="12" customFormat="1" ht="15">
      <c r="A39" s="5"/>
      <c r="B39" s="8" t="s">
        <v>81</v>
      </c>
      <c r="C39" s="11">
        <v>0</v>
      </c>
      <c r="D39" s="9">
        <v>0</v>
      </c>
      <c r="E39" s="9">
        <v>0</v>
      </c>
      <c r="F39" s="9">
        <v>0</v>
      </c>
      <c r="G39" s="10">
        <v>0</v>
      </c>
      <c r="H39" s="11">
        <v>0.061005555733333335</v>
      </c>
      <c r="I39" s="9">
        <v>0</v>
      </c>
      <c r="J39" s="9">
        <v>0</v>
      </c>
      <c r="K39" s="9">
        <v>0</v>
      </c>
      <c r="L39" s="10">
        <v>0.023751698666666664</v>
      </c>
      <c r="M39" s="11">
        <v>0</v>
      </c>
      <c r="N39" s="9">
        <v>0</v>
      </c>
      <c r="O39" s="9">
        <v>0</v>
      </c>
      <c r="P39" s="9">
        <v>0</v>
      </c>
      <c r="Q39" s="10">
        <v>0</v>
      </c>
      <c r="R39" s="11">
        <v>0.0010818996666666666</v>
      </c>
      <c r="S39" s="9">
        <v>0</v>
      </c>
      <c r="T39" s="9">
        <v>0</v>
      </c>
      <c r="U39" s="9">
        <v>0</v>
      </c>
      <c r="V39" s="10">
        <v>0.0008636981333333333</v>
      </c>
      <c r="W39" s="11">
        <v>0</v>
      </c>
      <c r="X39" s="9">
        <v>0</v>
      </c>
      <c r="Y39" s="9">
        <v>0</v>
      </c>
      <c r="Z39" s="9">
        <v>0</v>
      </c>
      <c r="AA39" s="10">
        <v>0</v>
      </c>
      <c r="AB39" s="11">
        <v>0.028028441266666655</v>
      </c>
      <c r="AC39" s="9">
        <v>0.10741016666666667</v>
      </c>
      <c r="AD39" s="9">
        <v>0</v>
      </c>
      <c r="AE39" s="9">
        <v>0</v>
      </c>
      <c r="AF39" s="10">
        <v>0</v>
      </c>
      <c r="AG39" s="11">
        <v>0</v>
      </c>
      <c r="AH39" s="9">
        <v>0</v>
      </c>
      <c r="AI39" s="9">
        <v>0</v>
      </c>
      <c r="AJ39" s="9">
        <v>0</v>
      </c>
      <c r="AK39" s="10">
        <v>0</v>
      </c>
      <c r="AL39" s="11">
        <v>0</v>
      </c>
      <c r="AM39" s="9">
        <v>0</v>
      </c>
      <c r="AN39" s="9">
        <v>0</v>
      </c>
      <c r="AO39" s="9">
        <v>0</v>
      </c>
      <c r="AP39" s="10">
        <v>0</v>
      </c>
      <c r="AQ39" s="11">
        <v>0</v>
      </c>
      <c r="AR39" s="9">
        <v>0</v>
      </c>
      <c r="AS39" s="9">
        <v>0</v>
      </c>
      <c r="AT39" s="9">
        <v>0</v>
      </c>
      <c r="AU39" s="10">
        <v>0</v>
      </c>
      <c r="AV39" s="11">
        <v>47.4960284099</v>
      </c>
      <c r="AW39" s="9">
        <v>3.2626424434000003</v>
      </c>
      <c r="AX39" s="9">
        <v>0.10753772693333333</v>
      </c>
      <c r="AY39" s="9">
        <v>0</v>
      </c>
      <c r="AZ39" s="10">
        <v>11.996290577690555</v>
      </c>
      <c r="BA39" s="11">
        <v>0</v>
      </c>
      <c r="BB39" s="9">
        <v>0</v>
      </c>
      <c r="BC39" s="9">
        <v>0</v>
      </c>
      <c r="BD39" s="9">
        <v>0</v>
      </c>
      <c r="BE39" s="10">
        <v>0</v>
      </c>
      <c r="BF39" s="11">
        <v>3.634013468066665</v>
      </c>
      <c r="BG39" s="9">
        <v>0</v>
      </c>
      <c r="BH39" s="9">
        <v>0</v>
      </c>
      <c r="BI39" s="9">
        <v>0</v>
      </c>
      <c r="BJ39" s="10">
        <v>1.2887805587333334</v>
      </c>
      <c r="BK39" s="17">
        <f t="shared" si="2"/>
        <v>68.00743464485723</v>
      </c>
      <c r="BL39" s="16"/>
      <c r="BM39" s="52"/>
    </row>
    <row r="40" spans="1:65" s="12" customFormat="1" ht="15">
      <c r="A40" s="5"/>
      <c r="B40" s="8" t="s">
        <v>82</v>
      </c>
      <c r="C40" s="11">
        <v>0</v>
      </c>
      <c r="D40" s="9">
        <v>0</v>
      </c>
      <c r="E40" s="9">
        <v>0</v>
      </c>
      <c r="F40" s="9">
        <v>0</v>
      </c>
      <c r="G40" s="10">
        <v>0</v>
      </c>
      <c r="H40" s="11">
        <v>0.04963356833333333</v>
      </c>
      <c r="I40" s="9">
        <v>0</v>
      </c>
      <c r="J40" s="9">
        <v>0</v>
      </c>
      <c r="K40" s="9">
        <v>0</v>
      </c>
      <c r="L40" s="10">
        <v>0.025990031666666667</v>
      </c>
      <c r="M40" s="11">
        <v>0</v>
      </c>
      <c r="N40" s="9">
        <v>0</v>
      </c>
      <c r="O40" s="9">
        <v>0</v>
      </c>
      <c r="P40" s="9">
        <v>0</v>
      </c>
      <c r="Q40" s="10">
        <v>0</v>
      </c>
      <c r="R40" s="11">
        <v>0.002335697333333333</v>
      </c>
      <c r="S40" s="9">
        <v>0</v>
      </c>
      <c r="T40" s="9">
        <v>0</v>
      </c>
      <c r="U40" s="9">
        <v>0</v>
      </c>
      <c r="V40" s="10">
        <v>0.004671394666666666</v>
      </c>
      <c r="W40" s="11">
        <v>0</v>
      </c>
      <c r="X40" s="9">
        <v>0</v>
      </c>
      <c r="Y40" s="9">
        <v>0</v>
      </c>
      <c r="Z40" s="9">
        <v>0</v>
      </c>
      <c r="AA40" s="10">
        <v>0</v>
      </c>
      <c r="AB40" s="11">
        <v>0.05011164246666666</v>
      </c>
      <c r="AC40" s="9">
        <v>0</v>
      </c>
      <c r="AD40" s="9">
        <v>0</v>
      </c>
      <c r="AE40" s="9">
        <v>0</v>
      </c>
      <c r="AF40" s="10">
        <v>0.05237274139999999</v>
      </c>
      <c r="AG40" s="11">
        <v>0</v>
      </c>
      <c r="AH40" s="9">
        <v>0</v>
      </c>
      <c r="AI40" s="9">
        <v>0</v>
      </c>
      <c r="AJ40" s="9">
        <v>0</v>
      </c>
      <c r="AK40" s="10">
        <v>0</v>
      </c>
      <c r="AL40" s="11">
        <v>0</v>
      </c>
      <c r="AM40" s="9">
        <v>0</v>
      </c>
      <c r="AN40" s="9">
        <v>0</v>
      </c>
      <c r="AO40" s="9">
        <v>0</v>
      </c>
      <c r="AP40" s="10">
        <v>0</v>
      </c>
      <c r="AQ40" s="11">
        <v>0</v>
      </c>
      <c r="AR40" s="9">
        <v>0</v>
      </c>
      <c r="AS40" s="9">
        <v>0</v>
      </c>
      <c r="AT40" s="9">
        <v>0</v>
      </c>
      <c r="AU40" s="10">
        <v>0</v>
      </c>
      <c r="AV40" s="11">
        <v>35.73641670910003</v>
      </c>
      <c r="AW40" s="9">
        <v>10.97292384</v>
      </c>
      <c r="AX40" s="9">
        <v>0.1747824649333333</v>
      </c>
      <c r="AY40" s="9">
        <v>0</v>
      </c>
      <c r="AZ40" s="10">
        <v>11.817800642255982</v>
      </c>
      <c r="BA40" s="11">
        <v>0</v>
      </c>
      <c r="BB40" s="9">
        <v>0</v>
      </c>
      <c r="BC40" s="9">
        <v>0</v>
      </c>
      <c r="BD40" s="9">
        <v>0</v>
      </c>
      <c r="BE40" s="10">
        <v>0</v>
      </c>
      <c r="BF40" s="11">
        <v>9.932383106599994</v>
      </c>
      <c r="BG40" s="9">
        <v>1.1600396262333335</v>
      </c>
      <c r="BH40" s="9">
        <v>0</v>
      </c>
      <c r="BI40" s="9">
        <v>0</v>
      </c>
      <c r="BJ40" s="10">
        <v>2.6491332775</v>
      </c>
      <c r="BK40" s="17">
        <f t="shared" si="2"/>
        <v>72.62859474248934</v>
      </c>
      <c r="BL40" s="16"/>
      <c r="BM40" s="52"/>
    </row>
    <row r="41" spans="1:65" s="12" customFormat="1" ht="15">
      <c r="A41" s="5"/>
      <c r="B41" s="8" t="s">
        <v>245</v>
      </c>
      <c r="C41" s="11">
        <v>0</v>
      </c>
      <c r="D41" s="9">
        <v>0</v>
      </c>
      <c r="E41" s="9">
        <v>0</v>
      </c>
      <c r="F41" s="9">
        <v>0</v>
      </c>
      <c r="G41" s="10">
        <v>0</v>
      </c>
      <c r="H41" s="11">
        <v>0.04763426406666667</v>
      </c>
      <c r="I41" s="9">
        <v>0</v>
      </c>
      <c r="J41" s="9">
        <v>0</v>
      </c>
      <c r="K41" s="9">
        <v>0</v>
      </c>
      <c r="L41" s="10">
        <v>0.06452283913333333</v>
      </c>
      <c r="M41" s="11">
        <v>0</v>
      </c>
      <c r="N41" s="9">
        <v>0</v>
      </c>
      <c r="O41" s="9">
        <v>0</v>
      </c>
      <c r="P41" s="9">
        <v>0</v>
      </c>
      <c r="Q41" s="10">
        <v>0</v>
      </c>
      <c r="R41" s="11">
        <v>0.006990804166666666</v>
      </c>
      <c r="S41" s="9">
        <v>0</v>
      </c>
      <c r="T41" s="9">
        <v>0</v>
      </c>
      <c r="U41" s="9">
        <v>0</v>
      </c>
      <c r="V41" s="10">
        <v>0.004302033333333333</v>
      </c>
      <c r="W41" s="11">
        <v>0</v>
      </c>
      <c r="X41" s="9">
        <v>0</v>
      </c>
      <c r="Y41" s="9">
        <v>0</v>
      </c>
      <c r="Z41" s="9">
        <v>0</v>
      </c>
      <c r="AA41" s="10">
        <v>0</v>
      </c>
      <c r="AB41" s="11">
        <v>0.022669131633333343</v>
      </c>
      <c r="AC41" s="9">
        <v>0</v>
      </c>
      <c r="AD41" s="9">
        <v>0</v>
      </c>
      <c r="AE41" s="9">
        <v>0</v>
      </c>
      <c r="AF41" s="10">
        <v>0.005619989433333333</v>
      </c>
      <c r="AG41" s="11">
        <v>0</v>
      </c>
      <c r="AH41" s="9">
        <v>0</v>
      </c>
      <c r="AI41" s="9">
        <v>0</v>
      </c>
      <c r="AJ41" s="9">
        <v>0</v>
      </c>
      <c r="AK41" s="10">
        <v>0</v>
      </c>
      <c r="AL41" s="11">
        <v>0</v>
      </c>
      <c r="AM41" s="9">
        <v>0</v>
      </c>
      <c r="AN41" s="9">
        <v>0</v>
      </c>
      <c r="AO41" s="9">
        <v>0</v>
      </c>
      <c r="AP41" s="10">
        <v>0</v>
      </c>
      <c r="AQ41" s="11">
        <v>0</v>
      </c>
      <c r="AR41" s="9">
        <v>0</v>
      </c>
      <c r="AS41" s="9">
        <v>0</v>
      </c>
      <c r="AT41" s="9">
        <v>0</v>
      </c>
      <c r="AU41" s="10">
        <v>0</v>
      </c>
      <c r="AV41" s="11">
        <v>6.69371944986667</v>
      </c>
      <c r="AW41" s="9">
        <v>2.280696107933333</v>
      </c>
      <c r="AX41" s="9">
        <v>0</v>
      </c>
      <c r="AY41" s="9">
        <v>0</v>
      </c>
      <c r="AZ41" s="10">
        <v>11.484458455876087</v>
      </c>
      <c r="BA41" s="11">
        <v>0</v>
      </c>
      <c r="BB41" s="9">
        <v>0</v>
      </c>
      <c r="BC41" s="9">
        <v>0</v>
      </c>
      <c r="BD41" s="9">
        <v>0</v>
      </c>
      <c r="BE41" s="10">
        <v>0</v>
      </c>
      <c r="BF41" s="11">
        <v>4.883346826200002</v>
      </c>
      <c r="BG41" s="9">
        <v>0.20839919843333332</v>
      </c>
      <c r="BH41" s="9">
        <v>0</v>
      </c>
      <c r="BI41" s="9">
        <v>0</v>
      </c>
      <c r="BJ41" s="10">
        <v>1.9887121544000002</v>
      </c>
      <c r="BK41" s="17">
        <f t="shared" si="2"/>
        <v>27.691071254476096</v>
      </c>
      <c r="BL41" s="16"/>
      <c r="BM41" s="52"/>
    </row>
    <row r="42" spans="1:65" s="12" customFormat="1" ht="15">
      <c r="A42" s="5"/>
      <c r="B42" s="8" t="s">
        <v>246</v>
      </c>
      <c r="C42" s="11">
        <v>0</v>
      </c>
      <c r="D42" s="9">
        <v>0</v>
      </c>
      <c r="E42" s="9">
        <v>0</v>
      </c>
      <c r="F42" s="9">
        <v>0</v>
      </c>
      <c r="G42" s="10">
        <v>0</v>
      </c>
      <c r="H42" s="11">
        <v>0.11324457603333335</v>
      </c>
      <c r="I42" s="9">
        <v>0</v>
      </c>
      <c r="J42" s="9">
        <v>0</v>
      </c>
      <c r="K42" s="9">
        <v>0</v>
      </c>
      <c r="L42" s="10">
        <v>0.13181054726666666</v>
      </c>
      <c r="M42" s="11">
        <v>0</v>
      </c>
      <c r="N42" s="9">
        <v>0</v>
      </c>
      <c r="O42" s="9">
        <v>0</v>
      </c>
      <c r="P42" s="9">
        <v>0</v>
      </c>
      <c r="Q42" s="10">
        <v>0</v>
      </c>
      <c r="R42" s="11">
        <v>0.01142479396666667</v>
      </c>
      <c r="S42" s="9">
        <v>0</v>
      </c>
      <c r="T42" s="9">
        <v>0</v>
      </c>
      <c r="U42" s="9">
        <v>0</v>
      </c>
      <c r="V42" s="10">
        <v>0.023826586799999997</v>
      </c>
      <c r="W42" s="11">
        <v>0</v>
      </c>
      <c r="X42" s="9">
        <v>0</v>
      </c>
      <c r="Y42" s="9">
        <v>0</v>
      </c>
      <c r="Z42" s="9">
        <v>0</v>
      </c>
      <c r="AA42" s="10">
        <v>0</v>
      </c>
      <c r="AB42" s="11">
        <v>0.05478394773333334</v>
      </c>
      <c r="AC42" s="9">
        <v>0</v>
      </c>
      <c r="AD42" s="9">
        <v>0</v>
      </c>
      <c r="AE42" s="9">
        <v>0</v>
      </c>
      <c r="AF42" s="10">
        <v>0.0272749587</v>
      </c>
      <c r="AG42" s="11">
        <v>0</v>
      </c>
      <c r="AH42" s="9">
        <v>0</v>
      </c>
      <c r="AI42" s="9">
        <v>0</v>
      </c>
      <c r="AJ42" s="9">
        <v>0</v>
      </c>
      <c r="AK42" s="10">
        <v>0</v>
      </c>
      <c r="AL42" s="11">
        <v>0.0010838010000000001</v>
      </c>
      <c r="AM42" s="9">
        <v>0</v>
      </c>
      <c r="AN42" s="9">
        <v>0</v>
      </c>
      <c r="AO42" s="9">
        <v>0</v>
      </c>
      <c r="AP42" s="10">
        <v>0</v>
      </c>
      <c r="AQ42" s="11">
        <v>0</v>
      </c>
      <c r="AR42" s="9">
        <v>0</v>
      </c>
      <c r="AS42" s="9">
        <v>0</v>
      </c>
      <c r="AT42" s="9">
        <v>0</v>
      </c>
      <c r="AU42" s="10">
        <v>0</v>
      </c>
      <c r="AV42" s="11">
        <v>9.407597291466665</v>
      </c>
      <c r="AW42" s="9">
        <v>1.2463711499999999</v>
      </c>
      <c r="AX42" s="9">
        <v>0.1086536080333333</v>
      </c>
      <c r="AY42" s="9">
        <v>0</v>
      </c>
      <c r="AZ42" s="10">
        <v>9.838790462386855</v>
      </c>
      <c r="BA42" s="11">
        <v>0</v>
      </c>
      <c r="BB42" s="9">
        <v>0</v>
      </c>
      <c r="BC42" s="9">
        <v>0</v>
      </c>
      <c r="BD42" s="9">
        <v>0</v>
      </c>
      <c r="BE42" s="10">
        <v>0</v>
      </c>
      <c r="BF42" s="11">
        <v>2.6207868865333337</v>
      </c>
      <c r="BG42" s="9">
        <v>0.4876574781333334</v>
      </c>
      <c r="BH42" s="9">
        <v>0</v>
      </c>
      <c r="BI42" s="9">
        <v>0</v>
      </c>
      <c r="BJ42" s="10">
        <v>1.3848250451333335</v>
      </c>
      <c r="BK42" s="17">
        <f t="shared" si="2"/>
        <v>25.458131133186853</v>
      </c>
      <c r="BL42" s="16"/>
      <c r="BM42" s="52"/>
    </row>
    <row r="43" spans="1:65" s="12" customFormat="1" ht="15">
      <c r="A43" s="5"/>
      <c r="B43" s="8" t="s">
        <v>266</v>
      </c>
      <c r="C43" s="11">
        <v>0</v>
      </c>
      <c r="D43" s="9">
        <v>0</v>
      </c>
      <c r="E43" s="9">
        <v>0</v>
      </c>
      <c r="F43" s="9">
        <v>0</v>
      </c>
      <c r="G43" s="10">
        <v>0</v>
      </c>
      <c r="H43" s="11">
        <v>0.042353440599999986</v>
      </c>
      <c r="I43" s="9">
        <v>0</v>
      </c>
      <c r="J43" s="9">
        <v>0</v>
      </c>
      <c r="K43" s="9">
        <v>0</v>
      </c>
      <c r="L43" s="10">
        <v>0.03604269903333332</v>
      </c>
      <c r="M43" s="11">
        <v>0</v>
      </c>
      <c r="N43" s="9">
        <v>0</v>
      </c>
      <c r="O43" s="9">
        <v>0</v>
      </c>
      <c r="P43" s="9">
        <v>0</v>
      </c>
      <c r="Q43" s="10">
        <v>0</v>
      </c>
      <c r="R43" s="11">
        <v>0.037446959999999994</v>
      </c>
      <c r="S43" s="9">
        <v>0</v>
      </c>
      <c r="T43" s="9">
        <v>0</v>
      </c>
      <c r="U43" s="9">
        <v>0</v>
      </c>
      <c r="V43" s="10">
        <v>0.03571959413333334</v>
      </c>
      <c r="W43" s="11">
        <v>0</v>
      </c>
      <c r="X43" s="9">
        <v>0</v>
      </c>
      <c r="Y43" s="9">
        <v>0</v>
      </c>
      <c r="Z43" s="9">
        <v>0</v>
      </c>
      <c r="AA43" s="10">
        <v>0</v>
      </c>
      <c r="AB43" s="11">
        <v>0.019751018233333334</v>
      </c>
      <c r="AC43" s="9">
        <v>0.2558260842666666</v>
      </c>
      <c r="AD43" s="9">
        <v>0</v>
      </c>
      <c r="AE43" s="9">
        <v>0</v>
      </c>
      <c r="AF43" s="10">
        <v>1.1565660850000001</v>
      </c>
      <c r="AG43" s="11">
        <v>0</v>
      </c>
      <c r="AH43" s="9">
        <v>0</v>
      </c>
      <c r="AI43" s="9">
        <v>0</v>
      </c>
      <c r="AJ43" s="9">
        <v>0</v>
      </c>
      <c r="AK43" s="10">
        <v>0</v>
      </c>
      <c r="AL43" s="11">
        <v>0.0005186395000000001</v>
      </c>
      <c r="AM43" s="9">
        <v>0</v>
      </c>
      <c r="AN43" s="9">
        <v>0</v>
      </c>
      <c r="AO43" s="9">
        <v>0</v>
      </c>
      <c r="AP43" s="10">
        <v>0</v>
      </c>
      <c r="AQ43" s="11">
        <v>0</v>
      </c>
      <c r="AR43" s="9">
        <v>0</v>
      </c>
      <c r="AS43" s="9">
        <v>0</v>
      </c>
      <c r="AT43" s="9">
        <v>0</v>
      </c>
      <c r="AU43" s="10">
        <v>0</v>
      </c>
      <c r="AV43" s="11">
        <v>54.752094465533354</v>
      </c>
      <c r="AW43" s="9">
        <v>8.698553780400538</v>
      </c>
      <c r="AX43" s="9">
        <v>0.16153079913333332</v>
      </c>
      <c r="AY43" s="9">
        <v>0</v>
      </c>
      <c r="AZ43" s="10">
        <v>41.57513581769998</v>
      </c>
      <c r="BA43" s="11">
        <v>0</v>
      </c>
      <c r="BB43" s="9">
        <v>0</v>
      </c>
      <c r="BC43" s="9">
        <v>0</v>
      </c>
      <c r="BD43" s="9">
        <v>0</v>
      </c>
      <c r="BE43" s="10">
        <v>0</v>
      </c>
      <c r="BF43" s="11">
        <v>4.461355397499998</v>
      </c>
      <c r="BG43" s="9">
        <v>0.67423135</v>
      </c>
      <c r="BH43" s="9">
        <v>0</v>
      </c>
      <c r="BI43" s="9">
        <v>0</v>
      </c>
      <c r="BJ43" s="10">
        <v>2.3993697175333324</v>
      </c>
      <c r="BK43" s="17">
        <f t="shared" si="2"/>
        <v>114.30649584856721</v>
      </c>
      <c r="BL43" s="16"/>
      <c r="BM43" s="52"/>
    </row>
    <row r="44" spans="1:65" s="12" customFormat="1" ht="15">
      <c r="A44" s="5"/>
      <c r="B44" s="8" t="s">
        <v>275</v>
      </c>
      <c r="C44" s="11">
        <v>0</v>
      </c>
      <c r="D44" s="9">
        <v>0</v>
      </c>
      <c r="E44" s="9">
        <v>0</v>
      </c>
      <c r="F44" s="9">
        <v>0</v>
      </c>
      <c r="G44" s="10">
        <v>0</v>
      </c>
      <c r="H44" s="11">
        <v>0.0719727606</v>
      </c>
      <c r="I44" s="9">
        <v>0</v>
      </c>
      <c r="J44" s="9">
        <v>0</v>
      </c>
      <c r="K44" s="9">
        <v>0</v>
      </c>
      <c r="L44" s="10">
        <v>0.3947103432</v>
      </c>
      <c r="M44" s="11">
        <v>0</v>
      </c>
      <c r="N44" s="9">
        <v>0</v>
      </c>
      <c r="O44" s="9">
        <v>0</v>
      </c>
      <c r="P44" s="9">
        <v>0</v>
      </c>
      <c r="Q44" s="10">
        <v>0</v>
      </c>
      <c r="R44" s="11">
        <v>0.006513372</v>
      </c>
      <c r="S44" s="9">
        <v>0</v>
      </c>
      <c r="T44" s="9">
        <v>0</v>
      </c>
      <c r="U44" s="9">
        <v>0</v>
      </c>
      <c r="V44" s="10">
        <v>0.006730484399999999</v>
      </c>
      <c r="W44" s="11">
        <v>0</v>
      </c>
      <c r="X44" s="9">
        <v>0</v>
      </c>
      <c r="Y44" s="9">
        <v>0</v>
      </c>
      <c r="Z44" s="9">
        <v>0</v>
      </c>
      <c r="AA44" s="10">
        <v>0</v>
      </c>
      <c r="AB44" s="11">
        <v>0.14672789926666668</v>
      </c>
      <c r="AC44" s="9">
        <v>0</v>
      </c>
      <c r="AD44" s="9">
        <v>0</v>
      </c>
      <c r="AE44" s="9">
        <v>0</v>
      </c>
      <c r="AF44" s="10">
        <v>0.5399075596666665</v>
      </c>
      <c r="AG44" s="11">
        <v>0</v>
      </c>
      <c r="AH44" s="9">
        <v>0</v>
      </c>
      <c r="AI44" s="9">
        <v>0</v>
      </c>
      <c r="AJ44" s="9">
        <v>0</v>
      </c>
      <c r="AK44" s="10">
        <v>0</v>
      </c>
      <c r="AL44" s="11">
        <v>0.005421196666666667</v>
      </c>
      <c r="AM44" s="9">
        <v>0</v>
      </c>
      <c r="AN44" s="9">
        <v>0</v>
      </c>
      <c r="AO44" s="9">
        <v>0</v>
      </c>
      <c r="AP44" s="10">
        <v>0.011849287266666663</v>
      </c>
      <c r="AQ44" s="11">
        <v>0</v>
      </c>
      <c r="AR44" s="9">
        <v>0</v>
      </c>
      <c r="AS44" s="9">
        <v>0</v>
      </c>
      <c r="AT44" s="9">
        <v>0</v>
      </c>
      <c r="AU44" s="10">
        <v>0</v>
      </c>
      <c r="AV44" s="11">
        <v>79.08604026579997</v>
      </c>
      <c r="AW44" s="9">
        <v>17.069913378471753</v>
      </c>
      <c r="AX44" s="9">
        <v>0</v>
      </c>
      <c r="AY44" s="9">
        <v>0</v>
      </c>
      <c r="AZ44" s="10">
        <v>30.476737232366688</v>
      </c>
      <c r="BA44" s="11">
        <v>0</v>
      </c>
      <c r="BB44" s="9">
        <v>0</v>
      </c>
      <c r="BC44" s="9">
        <v>0</v>
      </c>
      <c r="BD44" s="9">
        <v>0</v>
      </c>
      <c r="BE44" s="10">
        <v>0</v>
      </c>
      <c r="BF44" s="11">
        <v>12.21655885590001</v>
      </c>
      <c r="BG44" s="9">
        <v>0.8159249101666667</v>
      </c>
      <c r="BH44" s="9">
        <v>0</v>
      </c>
      <c r="BI44" s="9">
        <v>0</v>
      </c>
      <c r="BJ44" s="10">
        <v>3.0057648554666674</v>
      </c>
      <c r="BK44" s="17">
        <f t="shared" si="2"/>
        <v>143.85477240123845</v>
      </c>
      <c r="BL44" s="16"/>
      <c r="BM44" s="52"/>
    </row>
    <row r="45" spans="1:65" s="12" customFormat="1" ht="15">
      <c r="A45" s="5"/>
      <c r="B45" s="8" t="s">
        <v>278</v>
      </c>
      <c r="C45" s="11">
        <v>0</v>
      </c>
      <c r="D45" s="9">
        <v>0</v>
      </c>
      <c r="E45" s="9">
        <v>0</v>
      </c>
      <c r="F45" s="9">
        <v>0</v>
      </c>
      <c r="G45" s="10">
        <v>0</v>
      </c>
      <c r="H45" s="11">
        <v>0.011449735166666669</v>
      </c>
      <c r="I45" s="9">
        <v>0</v>
      </c>
      <c r="J45" s="9">
        <v>0</v>
      </c>
      <c r="K45" s="9">
        <v>0</v>
      </c>
      <c r="L45" s="10">
        <v>0.14904613209999998</v>
      </c>
      <c r="M45" s="11">
        <v>0</v>
      </c>
      <c r="N45" s="9">
        <v>0</v>
      </c>
      <c r="O45" s="9">
        <v>0</v>
      </c>
      <c r="P45" s="9">
        <v>0</v>
      </c>
      <c r="Q45" s="10">
        <v>0</v>
      </c>
      <c r="R45" s="11">
        <v>0.0265425675</v>
      </c>
      <c r="S45" s="9">
        <v>0</v>
      </c>
      <c r="T45" s="9">
        <v>0</v>
      </c>
      <c r="U45" s="9">
        <v>0</v>
      </c>
      <c r="V45" s="10">
        <v>0.11954564223333336</v>
      </c>
      <c r="W45" s="11">
        <v>0</v>
      </c>
      <c r="X45" s="9">
        <v>0</v>
      </c>
      <c r="Y45" s="9">
        <v>0</v>
      </c>
      <c r="Z45" s="9">
        <v>0</v>
      </c>
      <c r="AA45" s="10">
        <v>0</v>
      </c>
      <c r="AB45" s="11">
        <v>0</v>
      </c>
      <c r="AC45" s="9">
        <v>0</v>
      </c>
      <c r="AD45" s="9">
        <v>0</v>
      </c>
      <c r="AE45" s="9">
        <v>0</v>
      </c>
      <c r="AF45" s="10">
        <v>0</v>
      </c>
      <c r="AG45" s="11">
        <v>0</v>
      </c>
      <c r="AH45" s="9">
        <v>0</v>
      </c>
      <c r="AI45" s="9">
        <v>0</v>
      </c>
      <c r="AJ45" s="9">
        <v>0</v>
      </c>
      <c r="AK45" s="10">
        <v>0</v>
      </c>
      <c r="AL45" s="11">
        <v>0</v>
      </c>
      <c r="AM45" s="9">
        <v>0</v>
      </c>
      <c r="AN45" s="9">
        <v>0</v>
      </c>
      <c r="AO45" s="9">
        <v>0</v>
      </c>
      <c r="AP45" s="10">
        <v>0</v>
      </c>
      <c r="AQ45" s="11">
        <v>0</v>
      </c>
      <c r="AR45" s="9">
        <v>0</v>
      </c>
      <c r="AS45" s="9">
        <v>0</v>
      </c>
      <c r="AT45" s="9">
        <v>0</v>
      </c>
      <c r="AU45" s="10">
        <v>0</v>
      </c>
      <c r="AV45" s="11">
        <v>23.336198250533318</v>
      </c>
      <c r="AW45" s="9">
        <v>7.9238664167333335</v>
      </c>
      <c r="AX45" s="9">
        <v>0</v>
      </c>
      <c r="AY45" s="9">
        <v>0</v>
      </c>
      <c r="AZ45" s="10">
        <v>6.903775809640197</v>
      </c>
      <c r="BA45" s="11">
        <v>0</v>
      </c>
      <c r="BB45" s="9">
        <v>0</v>
      </c>
      <c r="BC45" s="9">
        <v>0</v>
      </c>
      <c r="BD45" s="9">
        <v>0</v>
      </c>
      <c r="BE45" s="10">
        <v>0</v>
      </c>
      <c r="BF45" s="11">
        <v>4.75970983</v>
      </c>
      <c r="BG45" s="9">
        <v>0.13004045833333333</v>
      </c>
      <c r="BH45" s="9">
        <v>0</v>
      </c>
      <c r="BI45" s="9">
        <v>0</v>
      </c>
      <c r="BJ45" s="10">
        <v>1.7915161220666669</v>
      </c>
      <c r="BK45" s="17">
        <f t="shared" si="2"/>
        <v>45.151690964306844</v>
      </c>
      <c r="BL45" s="16"/>
      <c r="BM45" s="52"/>
    </row>
    <row r="46" spans="1:65" s="12" customFormat="1" ht="15">
      <c r="A46" s="5"/>
      <c r="B46" s="8" t="s">
        <v>36</v>
      </c>
      <c r="C46" s="11">
        <v>0</v>
      </c>
      <c r="D46" s="9">
        <v>0</v>
      </c>
      <c r="E46" s="9">
        <v>0</v>
      </c>
      <c r="F46" s="9">
        <v>0</v>
      </c>
      <c r="G46" s="10">
        <v>0</v>
      </c>
      <c r="H46" s="11">
        <v>0.008662124033333333</v>
      </c>
      <c r="I46" s="9">
        <v>8.123824489333334</v>
      </c>
      <c r="J46" s="9">
        <v>0</v>
      </c>
      <c r="K46" s="9">
        <v>0</v>
      </c>
      <c r="L46" s="10">
        <v>0.17824831923333334</v>
      </c>
      <c r="M46" s="11">
        <v>0</v>
      </c>
      <c r="N46" s="9">
        <v>0</v>
      </c>
      <c r="O46" s="9">
        <v>0</v>
      </c>
      <c r="P46" s="9">
        <v>0</v>
      </c>
      <c r="Q46" s="10">
        <v>0</v>
      </c>
      <c r="R46" s="11">
        <v>0.006464271666666667</v>
      </c>
      <c r="S46" s="9">
        <v>0</v>
      </c>
      <c r="T46" s="9">
        <v>0</v>
      </c>
      <c r="U46" s="9">
        <v>0</v>
      </c>
      <c r="V46" s="10">
        <v>0.0804027262333333</v>
      </c>
      <c r="W46" s="11">
        <v>0</v>
      </c>
      <c r="X46" s="9">
        <v>0</v>
      </c>
      <c r="Y46" s="9">
        <v>0</v>
      </c>
      <c r="Z46" s="9">
        <v>0</v>
      </c>
      <c r="AA46" s="10">
        <v>0</v>
      </c>
      <c r="AB46" s="11">
        <v>0</v>
      </c>
      <c r="AC46" s="9">
        <v>0</v>
      </c>
      <c r="AD46" s="9">
        <v>0</v>
      </c>
      <c r="AE46" s="9">
        <v>0</v>
      </c>
      <c r="AF46" s="10">
        <v>0</v>
      </c>
      <c r="AG46" s="11">
        <v>0</v>
      </c>
      <c r="AH46" s="9">
        <v>0</v>
      </c>
      <c r="AI46" s="9">
        <v>0</v>
      </c>
      <c r="AJ46" s="9">
        <v>0</v>
      </c>
      <c r="AK46" s="10">
        <v>0</v>
      </c>
      <c r="AL46" s="11">
        <v>0</v>
      </c>
      <c r="AM46" s="9">
        <v>0</v>
      </c>
      <c r="AN46" s="9">
        <v>0</v>
      </c>
      <c r="AO46" s="9">
        <v>0</v>
      </c>
      <c r="AP46" s="10">
        <v>0</v>
      </c>
      <c r="AQ46" s="11">
        <v>0</v>
      </c>
      <c r="AR46" s="9">
        <v>0</v>
      </c>
      <c r="AS46" s="9">
        <v>0</v>
      </c>
      <c r="AT46" s="9">
        <v>0</v>
      </c>
      <c r="AU46" s="10">
        <v>0</v>
      </c>
      <c r="AV46" s="11">
        <v>0.2916022635333334</v>
      </c>
      <c r="AW46" s="9">
        <v>11.662922249900001</v>
      </c>
      <c r="AX46" s="9">
        <v>0</v>
      </c>
      <c r="AY46" s="9">
        <v>0</v>
      </c>
      <c r="AZ46" s="10">
        <v>68.36002464992778</v>
      </c>
      <c r="BA46" s="11">
        <v>0</v>
      </c>
      <c r="BB46" s="9">
        <v>0</v>
      </c>
      <c r="BC46" s="9">
        <v>0</v>
      </c>
      <c r="BD46" s="9">
        <v>0</v>
      </c>
      <c r="BE46" s="10">
        <v>0</v>
      </c>
      <c r="BF46" s="11">
        <v>0.0974699372</v>
      </c>
      <c r="BG46" s="9">
        <v>1.9686654685</v>
      </c>
      <c r="BH46" s="9">
        <v>0</v>
      </c>
      <c r="BI46" s="9">
        <v>0</v>
      </c>
      <c r="BJ46" s="10">
        <v>12.140286900499998</v>
      </c>
      <c r="BK46" s="17">
        <f t="shared" si="2"/>
        <v>102.91857340006112</v>
      </c>
      <c r="BL46" s="16"/>
      <c r="BM46" s="52"/>
    </row>
    <row r="47" spans="1:65" s="12" customFormat="1" ht="15">
      <c r="A47" s="5"/>
      <c r="B47" s="8" t="s">
        <v>37</v>
      </c>
      <c r="C47" s="11">
        <v>0</v>
      </c>
      <c r="D47" s="9">
        <v>0</v>
      </c>
      <c r="E47" s="9">
        <v>0</v>
      </c>
      <c r="F47" s="9">
        <v>0</v>
      </c>
      <c r="G47" s="10">
        <v>0</v>
      </c>
      <c r="H47" s="11">
        <v>0.011947380499999999</v>
      </c>
      <c r="I47" s="9">
        <v>0</v>
      </c>
      <c r="J47" s="9">
        <v>0</v>
      </c>
      <c r="K47" s="9">
        <v>0</v>
      </c>
      <c r="L47" s="10">
        <v>0.10399783089999999</v>
      </c>
      <c r="M47" s="11">
        <v>0</v>
      </c>
      <c r="N47" s="9">
        <v>0</v>
      </c>
      <c r="O47" s="9">
        <v>0</v>
      </c>
      <c r="P47" s="9">
        <v>0</v>
      </c>
      <c r="Q47" s="10">
        <v>0</v>
      </c>
      <c r="R47" s="11">
        <v>0.008415840400000003</v>
      </c>
      <c r="S47" s="9">
        <v>0</v>
      </c>
      <c r="T47" s="9">
        <v>0</v>
      </c>
      <c r="U47" s="9">
        <v>0</v>
      </c>
      <c r="V47" s="10">
        <v>0.0521911885</v>
      </c>
      <c r="W47" s="11">
        <v>0</v>
      </c>
      <c r="X47" s="9">
        <v>0</v>
      </c>
      <c r="Y47" s="9">
        <v>0</v>
      </c>
      <c r="Z47" s="9">
        <v>0</v>
      </c>
      <c r="AA47" s="10">
        <v>0</v>
      </c>
      <c r="AB47" s="11">
        <v>0</v>
      </c>
      <c r="AC47" s="9">
        <v>0</v>
      </c>
      <c r="AD47" s="9">
        <v>0</v>
      </c>
      <c r="AE47" s="9">
        <v>0</v>
      </c>
      <c r="AF47" s="10">
        <v>0</v>
      </c>
      <c r="AG47" s="11">
        <v>0</v>
      </c>
      <c r="AH47" s="9">
        <v>0</v>
      </c>
      <c r="AI47" s="9">
        <v>0</v>
      </c>
      <c r="AJ47" s="9">
        <v>0</v>
      </c>
      <c r="AK47" s="10">
        <v>0</v>
      </c>
      <c r="AL47" s="11">
        <v>0</v>
      </c>
      <c r="AM47" s="9">
        <v>0</v>
      </c>
      <c r="AN47" s="9">
        <v>0</v>
      </c>
      <c r="AO47" s="9">
        <v>0</v>
      </c>
      <c r="AP47" s="10">
        <v>0</v>
      </c>
      <c r="AQ47" s="11">
        <v>0</v>
      </c>
      <c r="AR47" s="9">
        <v>0</v>
      </c>
      <c r="AS47" s="9">
        <v>0</v>
      </c>
      <c r="AT47" s="9">
        <v>0</v>
      </c>
      <c r="AU47" s="10">
        <v>0</v>
      </c>
      <c r="AV47" s="11">
        <v>0.32875242586666664</v>
      </c>
      <c r="AW47" s="9">
        <v>29.863630307033336</v>
      </c>
      <c r="AX47" s="9">
        <v>0</v>
      </c>
      <c r="AY47" s="9">
        <v>0</v>
      </c>
      <c r="AZ47" s="10">
        <v>75.89790571683014</v>
      </c>
      <c r="BA47" s="11">
        <v>0</v>
      </c>
      <c r="BB47" s="9">
        <v>0</v>
      </c>
      <c r="BC47" s="9">
        <v>0</v>
      </c>
      <c r="BD47" s="9">
        <v>0</v>
      </c>
      <c r="BE47" s="10">
        <v>0</v>
      </c>
      <c r="BF47" s="11">
        <v>0.09702746609999999</v>
      </c>
      <c r="BG47" s="9">
        <v>0.9343794765</v>
      </c>
      <c r="BH47" s="9">
        <v>0</v>
      </c>
      <c r="BI47" s="9">
        <v>0</v>
      </c>
      <c r="BJ47" s="10">
        <v>7.187183803033335</v>
      </c>
      <c r="BK47" s="17">
        <f t="shared" si="2"/>
        <v>114.48543143566347</v>
      </c>
      <c r="BL47" s="16"/>
      <c r="BM47" s="52"/>
    </row>
    <row r="48" spans="1:65" s="12" customFormat="1" ht="15">
      <c r="A48" s="5"/>
      <c r="B48" s="8" t="s">
        <v>38</v>
      </c>
      <c r="C48" s="11">
        <v>0</v>
      </c>
      <c r="D48" s="9">
        <v>5.982358333333334</v>
      </c>
      <c r="E48" s="9">
        <v>0</v>
      </c>
      <c r="F48" s="9">
        <v>0</v>
      </c>
      <c r="G48" s="10">
        <v>0</v>
      </c>
      <c r="H48" s="11">
        <v>0.0029911791666666666</v>
      </c>
      <c r="I48" s="9">
        <v>0</v>
      </c>
      <c r="J48" s="9">
        <v>0</v>
      </c>
      <c r="K48" s="9">
        <v>0</v>
      </c>
      <c r="L48" s="10">
        <v>0.055034640666666655</v>
      </c>
      <c r="M48" s="11">
        <v>0</v>
      </c>
      <c r="N48" s="9">
        <v>0</v>
      </c>
      <c r="O48" s="9">
        <v>0</v>
      </c>
      <c r="P48" s="9">
        <v>0</v>
      </c>
      <c r="Q48" s="10">
        <v>0</v>
      </c>
      <c r="R48" s="11">
        <v>0</v>
      </c>
      <c r="S48" s="9">
        <v>0</v>
      </c>
      <c r="T48" s="9">
        <v>0</v>
      </c>
      <c r="U48" s="9">
        <v>0</v>
      </c>
      <c r="V48" s="10">
        <v>0.04068003666666668</v>
      </c>
      <c r="W48" s="11">
        <v>0</v>
      </c>
      <c r="X48" s="9">
        <v>0</v>
      </c>
      <c r="Y48" s="9">
        <v>0</v>
      </c>
      <c r="Z48" s="9">
        <v>0</v>
      </c>
      <c r="AA48" s="10">
        <v>0</v>
      </c>
      <c r="AB48" s="11">
        <v>0</v>
      </c>
      <c r="AC48" s="9">
        <v>0</v>
      </c>
      <c r="AD48" s="9">
        <v>0</v>
      </c>
      <c r="AE48" s="9">
        <v>0</v>
      </c>
      <c r="AF48" s="10">
        <v>0</v>
      </c>
      <c r="AG48" s="11">
        <v>0</v>
      </c>
      <c r="AH48" s="9">
        <v>0</v>
      </c>
      <c r="AI48" s="9">
        <v>0</v>
      </c>
      <c r="AJ48" s="9">
        <v>0</v>
      </c>
      <c r="AK48" s="10">
        <v>0</v>
      </c>
      <c r="AL48" s="11">
        <v>0</v>
      </c>
      <c r="AM48" s="9">
        <v>0</v>
      </c>
      <c r="AN48" s="9">
        <v>0</v>
      </c>
      <c r="AO48" s="9">
        <v>0</v>
      </c>
      <c r="AP48" s="10">
        <v>0</v>
      </c>
      <c r="AQ48" s="11">
        <v>0</v>
      </c>
      <c r="AR48" s="9">
        <v>0</v>
      </c>
      <c r="AS48" s="9">
        <v>0</v>
      </c>
      <c r="AT48" s="9">
        <v>0</v>
      </c>
      <c r="AU48" s="10">
        <v>0</v>
      </c>
      <c r="AV48" s="11">
        <v>3.589415</v>
      </c>
      <c r="AW48" s="9">
        <v>34.49195267182769</v>
      </c>
      <c r="AX48" s="9">
        <v>0</v>
      </c>
      <c r="AY48" s="9">
        <v>0</v>
      </c>
      <c r="AZ48" s="10">
        <v>6.9648131938</v>
      </c>
      <c r="BA48" s="11">
        <v>0</v>
      </c>
      <c r="BB48" s="9">
        <v>0</v>
      </c>
      <c r="BC48" s="9">
        <v>0</v>
      </c>
      <c r="BD48" s="9">
        <v>0</v>
      </c>
      <c r="BE48" s="10">
        <v>0</v>
      </c>
      <c r="BF48" s="11">
        <v>0</v>
      </c>
      <c r="BG48" s="9">
        <v>28.03538990326667</v>
      </c>
      <c r="BH48" s="9">
        <v>0</v>
      </c>
      <c r="BI48" s="9">
        <v>0</v>
      </c>
      <c r="BJ48" s="10">
        <v>0.42954193230000004</v>
      </c>
      <c r="BK48" s="17">
        <f t="shared" si="2"/>
        <v>79.59217689102769</v>
      </c>
      <c r="BL48" s="16"/>
      <c r="BM48" s="52"/>
    </row>
    <row r="49" spans="1:65" s="12" customFormat="1" ht="15">
      <c r="A49" s="5"/>
      <c r="B49" s="8" t="s">
        <v>39</v>
      </c>
      <c r="C49" s="11">
        <v>0</v>
      </c>
      <c r="D49" s="9">
        <v>0</v>
      </c>
      <c r="E49" s="9">
        <v>0</v>
      </c>
      <c r="F49" s="9">
        <v>0</v>
      </c>
      <c r="G49" s="10">
        <v>0</v>
      </c>
      <c r="H49" s="11">
        <v>0.0033500966666666666</v>
      </c>
      <c r="I49" s="9">
        <v>0</v>
      </c>
      <c r="J49" s="9">
        <v>0</v>
      </c>
      <c r="K49" s="9">
        <v>0</v>
      </c>
      <c r="L49" s="10">
        <v>0.1549714244333333</v>
      </c>
      <c r="M49" s="11">
        <v>0</v>
      </c>
      <c r="N49" s="9">
        <v>0</v>
      </c>
      <c r="O49" s="9">
        <v>0</v>
      </c>
      <c r="P49" s="9">
        <v>0</v>
      </c>
      <c r="Q49" s="10">
        <v>0</v>
      </c>
      <c r="R49" s="11">
        <v>0.004969362433333334</v>
      </c>
      <c r="S49" s="9">
        <v>0</v>
      </c>
      <c r="T49" s="9">
        <v>0</v>
      </c>
      <c r="U49" s="9">
        <v>0</v>
      </c>
      <c r="V49" s="10">
        <v>0.04248925593333333</v>
      </c>
      <c r="W49" s="11">
        <v>0</v>
      </c>
      <c r="X49" s="9">
        <v>0</v>
      </c>
      <c r="Y49" s="9">
        <v>0</v>
      </c>
      <c r="Z49" s="9">
        <v>0</v>
      </c>
      <c r="AA49" s="10">
        <v>0</v>
      </c>
      <c r="AB49" s="11">
        <v>0</v>
      </c>
      <c r="AC49" s="9">
        <v>0</v>
      </c>
      <c r="AD49" s="9">
        <v>0</v>
      </c>
      <c r="AE49" s="9">
        <v>0</v>
      </c>
      <c r="AF49" s="10">
        <v>0</v>
      </c>
      <c r="AG49" s="11">
        <v>0</v>
      </c>
      <c r="AH49" s="9">
        <v>0</v>
      </c>
      <c r="AI49" s="9">
        <v>0</v>
      </c>
      <c r="AJ49" s="9">
        <v>0</v>
      </c>
      <c r="AK49" s="10">
        <v>0</v>
      </c>
      <c r="AL49" s="11">
        <v>0</v>
      </c>
      <c r="AM49" s="9">
        <v>0</v>
      </c>
      <c r="AN49" s="9">
        <v>0</v>
      </c>
      <c r="AO49" s="9">
        <v>0</v>
      </c>
      <c r="AP49" s="10">
        <v>0</v>
      </c>
      <c r="AQ49" s="11">
        <v>0</v>
      </c>
      <c r="AR49" s="9">
        <v>0</v>
      </c>
      <c r="AS49" s="9">
        <v>0</v>
      </c>
      <c r="AT49" s="9">
        <v>0</v>
      </c>
      <c r="AU49" s="10">
        <v>0</v>
      </c>
      <c r="AV49" s="11">
        <v>0.025504023199999996</v>
      </c>
      <c r="AW49" s="9">
        <v>5.674579181166667</v>
      </c>
      <c r="AX49" s="9">
        <v>0</v>
      </c>
      <c r="AY49" s="9">
        <v>0</v>
      </c>
      <c r="AZ49" s="10">
        <v>12.23618552483921</v>
      </c>
      <c r="BA49" s="11">
        <v>0</v>
      </c>
      <c r="BB49" s="9">
        <v>0</v>
      </c>
      <c r="BC49" s="9">
        <v>0</v>
      </c>
      <c r="BD49" s="9">
        <v>0</v>
      </c>
      <c r="BE49" s="10">
        <v>0</v>
      </c>
      <c r="BF49" s="11">
        <v>0.1628652641</v>
      </c>
      <c r="BG49" s="9">
        <v>6.308250660666666</v>
      </c>
      <c r="BH49" s="9">
        <v>0</v>
      </c>
      <c r="BI49" s="9">
        <v>0</v>
      </c>
      <c r="BJ49" s="10">
        <v>3.9730870898333337</v>
      </c>
      <c r="BK49" s="17">
        <f t="shared" si="2"/>
        <v>28.586251883272542</v>
      </c>
      <c r="BL49" s="16"/>
      <c r="BM49" s="52"/>
    </row>
    <row r="50" spans="1:65" s="12" customFormat="1" ht="15">
      <c r="A50" s="5"/>
      <c r="B50" s="8" t="s">
        <v>40</v>
      </c>
      <c r="C50" s="11">
        <v>0</v>
      </c>
      <c r="D50" s="9">
        <v>0</v>
      </c>
      <c r="E50" s="9">
        <v>0</v>
      </c>
      <c r="F50" s="9">
        <v>0</v>
      </c>
      <c r="G50" s="10">
        <v>0</v>
      </c>
      <c r="H50" s="11">
        <v>0.0029797025</v>
      </c>
      <c r="I50" s="9">
        <v>0</v>
      </c>
      <c r="J50" s="9">
        <v>0</v>
      </c>
      <c r="K50" s="9">
        <v>0</v>
      </c>
      <c r="L50" s="10">
        <v>0.3465540239666666</v>
      </c>
      <c r="M50" s="11">
        <v>0</v>
      </c>
      <c r="N50" s="9">
        <v>0</v>
      </c>
      <c r="O50" s="9">
        <v>0</v>
      </c>
      <c r="P50" s="9">
        <v>0</v>
      </c>
      <c r="Q50" s="10">
        <v>0</v>
      </c>
      <c r="R50" s="11">
        <v>0.0040512321999999976</v>
      </c>
      <c r="S50" s="9">
        <v>0.1922457845666667</v>
      </c>
      <c r="T50" s="9">
        <v>0</v>
      </c>
      <c r="U50" s="9">
        <v>0</v>
      </c>
      <c r="V50" s="10">
        <v>0.0096695791</v>
      </c>
      <c r="W50" s="11">
        <v>0</v>
      </c>
      <c r="X50" s="9">
        <v>0</v>
      </c>
      <c r="Y50" s="9">
        <v>0</v>
      </c>
      <c r="Z50" s="9">
        <v>0</v>
      </c>
      <c r="AA50" s="10">
        <v>0</v>
      </c>
      <c r="AB50" s="11">
        <v>0</v>
      </c>
      <c r="AC50" s="9">
        <v>0</v>
      </c>
      <c r="AD50" s="9">
        <v>0</v>
      </c>
      <c r="AE50" s="9">
        <v>0</v>
      </c>
      <c r="AF50" s="10">
        <v>0</v>
      </c>
      <c r="AG50" s="11">
        <v>0</v>
      </c>
      <c r="AH50" s="9">
        <v>0</v>
      </c>
      <c r="AI50" s="9">
        <v>0</v>
      </c>
      <c r="AJ50" s="9">
        <v>0</v>
      </c>
      <c r="AK50" s="10">
        <v>0</v>
      </c>
      <c r="AL50" s="11">
        <v>0</v>
      </c>
      <c r="AM50" s="9">
        <v>0</v>
      </c>
      <c r="AN50" s="9">
        <v>0</v>
      </c>
      <c r="AO50" s="9">
        <v>0</v>
      </c>
      <c r="AP50" s="10">
        <v>0</v>
      </c>
      <c r="AQ50" s="11">
        <v>0</v>
      </c>
      <c r="AR50" s="9">
        <v>0</v>
      </c>
      <c r="AS50" s="9">
        <v>0</v>
      </c>
      <c r="AT50" s="9">
        <v>0</v>
      </c>
      <c r="AU50" s="10">
        <v>0</v>
      </c>
      <c r="AV50" s="11">
        <v>0.0974666714</v>
      </c>
      <c r="AW50" s="9">
        <v>17.5012256761</v>
      </c>
      <c r="AX50" s="9">
        <v>0.5959405</v>
      </c>
      <c r="AY50" s="9">
        <v>0</v>
      </c>
      <c r="AZ50" s="10">
        <v>22.815246013465632</v>
      </c>
      <c r="BA50" s="11">
        <v>0</v>
      </c>
      <c r="BB50" s="9">
        <v>0</v>
      </c>
      <c r="BC50" s="9">
        <v>0</v>
      </c>
      <c r="BD50" s="9">
        <v>0</v>
      </c>
      <c r="BE50" s="10">
        <v>0</v>
      </c>
      <c r="BF50" s="11">
        <v>0.18004309806666674</v>
      </c>
      <c r="BG50" s="9">
        <v>11.3608838149</v>
      </c>
      <c r="BH50" s="9">
        <v>0</v>
      </c>
      <c r="BI50" s="9">
        <v>0</v>
      </c>
      <c r="BJ50" s="10">
        <v>7.601656973566666</v>
      </c>
      <c r="BK50" s="17">
        <f t="shared" si="2"/>
        <v>60.7079630698323</v>
      </c>
      <c r="BL50" s="16"/>
      <c r="BM50" s="52"/>
    </row>
    <row r="51" spans="1:65" s="12" customFormat="1" ht="15">
      <c r="A51" s="5"/>
      <c r="B51" s="8" t="s">
        <v>41</v>
      </c>
      <c r="C51" s="11">
        <v>0</v>
      </c>
      <c r="D51" s="9">
        <v>0</v>
      </c>
      <c r="E51" s="9">
        <v>0</v>
      </c>
      <c r="F51" s="9">
        <v>0</v>
      </c>
      <c r="G51" s="10">
        <v>0</v>
      </c>
      <c r="H51" s="11">
        <v>0</v>
      </c>
      <c r="I51" s="9">
        <v>0</v>
      </c>
      <c r="J51" s="9">
        <v>0</v>
      </c>
      <c r="K51" s="9">
        <v>0</v>
      </c>
      <c r="L51" s="10">
        <v>0.12330854943333334</v>
      </c>
      <c r="M51" s="11">
        <v>0</v>
      </c>
      <c r="N51" s="9">
        <v>0</v>
      </c>
      <c r="O51" s="9">
        <v>0</v>
      </c>
      <c r="P51" s="9">
        <v>0</v>
      </c>
      <c r="Q51" s="10">
        <v>0</v>
      </c>
      <c r="R51" s="11">
        <v>0.003488714</v>
      </c>
      <c r="S51" s="9">
        <v>0</v>
      </c>
      <c r="T51" s="9">
        <v>0</v>
      </c>
      <c r="U51" s="9">
        <v>0</v>
      </c>
      <c r="V51" s="10">
        <v>0.04930127006666666</v>
      </c>
      <c r="W51" s="11">
        <v>0</v>
      </c>
      <c r="X51" s="9">
        <v>0</v>
      </c>
      <c r="Y51" s="9">
        <v>0</v>
      </c>
      <c r="Z51" s="9">
        <v>0</v>
      </c>
      <c r="AA51" s="10">
        <v>0</v>
      </c>
      <c r="AB51" s="11">
        <v>0</v>
      </c>
      <c r="AC51" s="9">
        <v>0</v>
      </c>
      <c r="AD51" s="9">
        <v>0</v>
      </c>
      <c r="AE51" s="9">
        <v>0</v>
      </c>
      <c r="AF51" s="10">
        <v>0</v>
      </c>
      <c r="AG51" s="11">
        <v>0</v>
      </c>
      <c r="AH51" s="9">
        <v>0</v>
      </c>
      <c r="AI51" s="9">
        <v>0</v>
      </c>
      <c r="AJ51" s="9">
        <v>0</v>
      </c>
      <c r="AK51" s="10">
        <v>0</v>
      </c>
      <c r="AL51" s="11">
        <v>0</v>
      </c>
      <c r="AM51" s="9">
        <v>0</v>
      </c>
      <c r="AN51" s="9">
        <v>0</v>
      </c>
      <c r="AO51" s="9">
        <v>0</v>
      </c>
      <c r="AP51" s="10">
        <v>0</v>
      </c>
      <c r="AQ51" s="11">
        <v>0</v>
      </c>
      <c r="AR51" s="9">
        <v>0</v>
      </c>
      <c r="AS51" s="9">
        <v>0</v>
      </c>
      <c r="AT51" s="9">
        <v>0</v>
      </c>
      <c r="AU51" s="10">
        <v>0</v>
      </c>
      <c r="AV51" s="11">
        <v>0.9663901963999999</v>
      </c>
      <c r="AW51" s="9">
        <v>5.0087296811</v>
      </c>
      <c r="AX51" s="9">
        <v>0</v>
      </c>
      <c r="AY51" s="9">
        <v>0</v>
      </c>
      <c r="AZ51" s="10">
        <v>49.828919839586035</v>
      </c>
      <c r="BA51" s="11">
        <v>0</v>
      </c>
      <c r="BB51" s="9">
        <v>0</v>
      </c>
      <c r="BC51" s="9">
        <v>0</v>
      </c>
      <c r="BD51" s="9">
        <v>0</v>
      </c>
      <c r="BE51" s="10">
        <v>0</v>
      </c>
      <c r="BF51" s="11">
        <v>0.013072992766666673</v>
      </c>
      <c r="BG51" s="9">
        <v>0.2979725</v>
      </c>
      <c r="BH51" s="9">
        <v>0</v>
      </c>
      <c r="BI51" s="9">
        <v>0</v>
      </c>
      <c r="BJ51" s="10">
        <v>6.270368923399999</v>
      </c>
      <c r="BK51" s="17">
        <f t="shared" si="2"/>
        <v>62.5615526667527</v>
      </c>
      <c r="BL51" s="16"/>
      <c r="BM51" s="52"/>
    </row>
    <row r="52" spans="1:65" s="12" customFormat="1" ht="15">
      <c r="A52" s="5"/>
      <c r="B52" s="8" t="s">
        <v>42</v>
      </c>
      <c r="C52" s="11">
        <v>0</v>
      </c>
      <c r="D52" s="9">
        <v>0</v>
      </c>
      <c r="E52" s="9">
        <v>0</v>
      </c>
      <c r="F52" s="9">
        <v>0</v>
      </c>
      <c r="G52" s="10">
        <v>0</v>
      </c>
      <c r="H52" s="11">
        <v>0.009021052333333335</v>
      </c>
      <c r="I52" s="9">
        <v>0</v>
      </c>
      <c r="J52" s="9">
        <v>0</v>
      </c>
      <c r="K52" s="9">
        <v>0</v>
      </c>
      <c r="L52" s="10">
        <v>0.0555651216</v>
      </c>
      <c r="M52" s="11">
        <v>0</v>
      </c>
      <c r="N52" s="9">
        <v>0</v>
      </c>
      <c r="O52" s="9">
        <v>0</v>
      </c>
      <c r="P52" s="9">
        <v>0</v>
      </c>
      <c r="Q52" s="10">
        <v>0</v>
      </c>
      <c r="R52" s="11">
        <v>0.007000096299999999</v>
      </c>
      <c r="S52" s="9">
        <v>0.09522633333333334</v>
      </c>
      <c r="T52" s="9">
        <v>0</v>
      </c>
      <c r="U52" s="9">
        <v>0</v>
      </c>
      <c r="V52" s="10">
        <v>0.0007618106666666666</v>
      </c>
      <c r="W52" s="11">
        <v>0</v>
      </c>
      <c r="X52" s="9">
        <v>0</v>
      </c>
      <c r="Y52" s="9">
        <v>0</v>
      </c>
      <c r="Z52" s="9">
        <v>0</v>
      </c>
      <c r="AA52" s="10">
        <v>0</v>
      </c>
      <c r="AB52" s="11">
        <v>0</v>
      </c>
      <c r="AC52" s="9">
        <v>0</v>
      </c>
      <c r="AD52" s="9">
        <v>0</v>
      </c>
      <c r="AE52" s="9">
        <v>0</v>
      </c>
      <c r="AF52" s="10">
        <v>0.08336104</v>
      </c>
      <c r="AG52" s="11">
        <v>0</v>
      </c>
      <c r="AH52" s="9">
        <v>0</v>
      </c>
      <c r="AI52" s="9">
        <v>0</v>
      </c>
      <c r="AJ52" s="9">
        <v>0</v>
      </c>
      <c r="AK52" s="10">
        <v>0</v>
      </c>
      <c r="AL52" s="11">
        <v>0</v>
      </c>
      <c r="AM52" s="9">
        <v>0</v>
      </c>
      <c r="AN52" s="9">
        <v>0</v>
      </c>
      <c r="AO52" s="9">
        <v>0</v>
      </c>
      <c r="AP52" s="10">
        <v>0</v>
      </c>
      <c r="AQ52" s="11">
        <v>0</v>
      </c>
      <c r="AR52" s="9">
        <v>0</v>
      </c>
      <c r="AS52" s="9">
        <v>0</v>
      </c>
      <c r="AT52" s="9">
        <v>0</v>
      </c>
      <c r="AU52" s="10">
        <v>0</v>
      </c>
      <c r="AV52" s="11">
        <v>1.6769833864666666</v>
      </c>
      <c r="AW52" s="9">
        <v>53.96612340876497</v>
      </c>
      <c r="AX52" s="9">
        <v>0</v>
      </c>
      <c r="AY52" s="9">
        <v>0</v>
      </c>
      <c r="AZ52" s="10">
        <v>43.11434606556667</v>
      </c>
      <c r="BA52" s="11">
        <v>0</v>
      </c>
      <c r="BB52" s="9">
        <v>0</v>
      </c>
      <c r="BC52" s="9">
        <v>0</v>
      </c>
      <c r="BD52" s="9">
        <v>0</v>
      </c>
      <c r="BE52" s="10">
        <v>0</v>
      </c>
      <c r="BF52" s="11">
        <v>0.0149096946</v>
      </c>
      <c r="BG52" s="9">
        <v>59.548361316666664</v>
      </c>
      <c r="BH52" s="9">
        <v>0</v>
      </c>
      <c r="BI52" s="9">
        <v>0</v>
      </c>
      <c r="BJ52" s="10">
        <v>0.3283698979666666</v>
      </c>
      <c r="BK52" s="17">
        <f t="shared" si="2"/>
        <v>158.90002922426498</v>
      </c>
      <c r="BL52" s="16"/>
      <c r="BM52" s="52"/>
    </row>
    <row r="53" spans="1:65" s="12" customFormat="1" ht="15">
      <c r="A53" s="5"/>
      <c r="B53" s="8" t="s">
        <v>43</v>
      </c>
      <c r="C53" s="11">
        <v>0</v>
      </c>
      <c r="D53" s="9">
        <v>5.829276666666666</v>
      </c>
      <c r="E53" s="9">
        <v>0</v>
      </c>
      <c r="F53" s="9">
        <v>0</v>
      </c>
      <c r="G53" s="10">
        <v>0</v>
      </c>
      <c r="H53" s="11">
        <v>0.0017487830000000005</v>
      </c>
      <c r="I53" s="9">
        <v>0</v>
      </c>
      <c r="J53" s="9">
        <v>0</v>
      </c>
      <c r="K53" s="9">
        <v>0</v>
      </c>
      <c r="L53" s="10">
        <v>0.09501720966666664</v>
      </c>
      <c r="M53" s="11">
        <v>0</v>
      </c>
      <c r="N53" s="9">
        <v>0</v>
      </c>
      <c r="O53" s="9">
        <v>0</v>
      </c>
      <c r="P53" s="9">
        <v>0</v>
      </c>
      <c r="Q53" s="10">
        <v>0</v>
      </c>
      <c r="R53" s="11">
        <v>0</v>
      </c>
      <c r="S53" s="9">
        <v>0</v>
      </c>
      <c r="T53" s="9">
        <v>0</v>
      </c>
      <c r="U53" s="9">
        <v>0</v>
      </c>
      <c r="V53" s="10">
        <v>0.08592353806666667</v>
      </c>
      <c r="W53" s="11">
        <v>0</v>
      </c>
      <c r="X53" s="9">
        <v>0</v>
      </c>
      <c r="Y53" s="9">
        <v>0</v>
      </c>
      <c r="Z53" s="9">
        <v>0</v>
      </c>
      <c r="AA53" s="10">
        <v>0</v>
      </c>
      <c r="AB53" s="11">
        <v>0</v>
      </c>
      <c r="AC53" s="9">
        <v>0</v>
      </c>
      <c r="AD53" s="9">
        <v>0</v>
      </c>
      <c r="AE53" s="9">
        <v>0</v>
      </c>
      <c r="AF53" s="10">
        <v>0</v>
      </c>
      <c r="AG53" s="11">
        <v>0</v>
      </c>
      <c r="AH53" s="9">
        <v>0</v>
      </c>
      <c r="AI53" s="9">
        <v>0</v>
      </c>
      <c r="AJ53" s="9">
        <v>0</v>
      </c>
      <c r="AK53" s="10">
        <v>0</v>
      </c>
      <c r="AL53" s="11">
        <v>0</v>
      </c>
      <c r="AM53" s="9">
        <v>0</v>
      </c>
      <c r="AN53" s="9">
        <v>0</v>
      </c>
      <c r="AO53" s="9">
        <v>0</v>
      </c>
      <c r="AP53" s="10">
        <v>0</v>
      </c>
      <c r="AQ53" s="11">
        <v>0</v>
      </c>
      <c r="AR53" s="9">
        <v>0</v>
      </c>
      <c r="AS53" s="9">
        <v>0</v>
      </c>
      <c r="AT53" s="9">
        <v>0</v>
      </c>
      <c r="AU53" s="10">
        <v>0</v>
      </c>
      <c r="AV53" s="11">
        <v>0.06980169550000001</v>
      </c>
      <c r="AW53" s="9">
        <v>5.747666793333334</v>
      </c>
      <c r="AX53" s="9">
        <v>0</v>
      </c>
      <c r="AY53" s="9">
        <v>0</v>
      </c>
      <c r="AZ53" s="10">
        <v>11.665660125846868</v>
      </c>
      <c r="BA53" s="11">
        <v>0</v>
      </c>
      <c r="BB53" s="9">
        <v>0</v>
      </c>
      <c r="BC53" s="9">
        <v>0</v>
      </c>
      <c r="BD53" s="9">
        <v>0</v>
      </c>
      <c r="BE53" s="10">
        <v>0</v>
      </c>
      <c r="BF53" s="11">
        <v>0.016385026533333333</v>
      </c>
      <c r="BG53" s="9">
        <v>0</v>
      </c>
      <c r="BH53" s="9">
        <v>0</v>
      </c>
      <c r="BI53" s="9">
        <v>0</v>
      </c>
      <c r="BJ53" s="10">
        <v>0.9128275482</v>
      </c>
      <c r="BK53" s="17">
        <f t="shared" si="2"/>
        <v>24.424307386813535</v>
      </c>
      <c r="BL53" s="16"/>
      <c r="BM53" s="52"/>
    </row>
    <row r="54" spans="1:65" s="12" customFormat="1" ht="15">
      <c r="A54" s="5"/>
      <c r="B54" s="8" t="s">
        <v>44</v>
      </c>
      <c r="C54" s="11">
        <v>0</v>
      </c>
      <c r="D54" s="9">
        <v>0</v>
      </c>
      <c r="E54" s="9">
        <v>0</v>
      </c>
      <c r="F54" s="9">
        <v>0</v>
      </c>
      <c r="G54" s="10">
        <v>0</v>
      </c>
      <c r="H54" s="11">
        <v>0.00995094716666667</v>
      </c>
      <c r="I54" s="9">
        <v>0</v>
      </c>
      <c r="J54" s="9">
        <v>0</v>
      </c>
      <c r="K54" s="9">
        <v>0</v>
      </c>
      <c r="L54" s="10">
        <v>1.9136256751333338</v>
      </c>
      <c r="M54" s="11">
        <v>0</v>
      </c>
      <c r="N54" s="9">
        <v>0</v>
      </c>
      <c r="O54" s="9">
        <v>0</v>
      </c>
      <c r="P54" s="9">
        <v>0</v>
      </c>
      <c r="Q54" s="10">
        <v>0</v>
      </c>
      <c r="R54" s="11">
        <v>0.001170699666666667</v>
      </c>
      <c r="S54" s="9">
        <v>0</v>
      </c>
      <c r="T54" s="9">
        <v>0</v>
      </c>
      <c r="U54" s="9">
        <v>0</v>
      </c>
      <c r="V54" s="10">
        <v>0.013931326033333333</v>
      </c>
      <c r="W54" s="11">
        <v>0</v>
      </c>
      <c r="X54" s="9">
        <v>0</v>
      </c>
      <c r="Y54" s="9">
        <v>0</v>
      </c>
      <c r="Z54" s="9">
        <v>0</v>
      </c>
      <c r="AA54" s="10">
        <v>0</v>
      </c>
      <c r="AB54" s="11">
        <v>0</v>
      </c>
      <c r="AC54" s="9">
        <v>0</v>
      </c>
      <c r="AD54" s="9">
        <v>0</v>
      </c>
      <c r="AE54" s="9">
        <v>0</v>
      </c>
      <c r="AF54" s="10">
        <v>0</v>
      </c>
      <c r="AG54" s="11">
        <v>0</v>
      </c>
      <c r="AH54" s="9">
        <v>0</v>
      </c>
      <c r="AI54" s="9">
        <v>0</v>
      </c>
      <c r="AJ54" s="9">
        <v>0</v>
      </c>
      <c r="AK54" s="10">
        <v>0</v>
      </c>
      <c r="AL54" s="11">
        <v>0</v>
      </c>
      <c r="AM54" s="9">
        <v>0</v>
      </c>
      <c r="AN54" s="9">
        <v>0</v>
      </c>
      <c r="AO54" s="9">
        <v>0</v>
      </c>
      <c r="AP54" s="10">
        <v>0</v>
      </c>
      <c r="AQ54" s="11">
        <v>0</v>
      </c>
      <c r="AR54" s="9">
        <v>0</v>
      </c>
      <c r="AS54" s="9">
        <v>0</v>
      </c>
      <c r="AT54" s="9">
        <v>0</v>
      </c>
      <c r="AU54" s="10">
        <v>0</v>
      </c>
      <c r="AV54" s="11">
        <v>0.011706996666666667</v>
      </c>
      <c r="AW54" s="9">
        <v>12.877696333333333</v>
      </c>
      <c r="AX54" s="9">
        <v>0</v>
      </c>
      <c r="AY54" s="9">
        <v>0</v>
      </c>
      <c r="AZ54" s="10">
        <v>8.272455618087907</v>
      </c>
      <c r="BA54" s="11">
        <v>0</v>
      </c>
      <c r="BB54" s="9">
        <v>0</v>
      </c>
      <c r="BC54" s="9">
        <v>0</v>
      </c>
      <c r="BD54" s="9">
        <v>0</v>
      </c>
      <c r="BE54" s="10">
        <v>0</v>
      </c>
      <c r="BF54" s="11">
        <v>0.015620477133333333</v>
      </c>
      <c r="BG54" s="9">
        <v>5.868132079166667</v>
      </c>
      <c r="BH54" s="9">
        <v>0</v>
      </c>
      <c r="BI54" s="9">
        <v>0</v>
      </c>
      <c r="BJ54" s="10">
        <v>0.2476788408333333</v>
      </c>
      <c r="BK54" s="17">
        <f t="shared" si="2"/>
        <v>29.23196899322124</v>
      </c>
      <c r="BL54" s="16"/>
      <c r="BM54" s="52"/>
    </row>
    <row r="55" spans="1:65" s="12" customFormat="1" ht="15">
      <c r="A55" s="5"/>
      <c r="B55" s="8" t="s">
        <v>45</v>
      </c>
      <c r="C55" s="11">
        <v>0</v>
      </c>
      <c r="D55" s="9">
        <v>0</v>
      </c>
      <c r="E55" s="9">
        <v>0</v>
      </c>
      <c r="F55" s="9">
        <v>0</v>
      </c>
      <c r="G55" s="10">
        <v>0</v>
      </c>
      <c r="H55" s="11">
        <v>0.0005807226666666666</v>
      </c>
      <c r="I55" s="9">
        <v>0</v>
      </c>
      <c r="J55" s="9">
        <v>0</v>
      </c>
      <c r="K55" s="9">
        <v>0</v>
      </c>
      <c r="L55" s="10">
        <v>0.23660788030000002</v>
      </c>
      <c r="M55" s="11">
        <v>0</v>
      </c>
      <c r="N55" s="9">
        <v>0</v>
      </c>
      <c r="O55" s="9">
        <v>0</v>
      </c>
      <c r="P55" s="9">
        <v>0</v>
      </c>
      <c r="Q55" s="10">
        <v>0</v>
      </c>
      <c r="R55" s="11">
        <v>0.0005807226666666666</v>
      </c>
      <c r="S55" s="9">
        <v>0</v>
      </c>
      <c r="T55" s="9">
        <v>0</v>
      </c>
      <c r="U55" s="9">
        <v>0</v>
      </c>
      <c r="V55" s="10">
        <v>0.001509878933333333</v>
      </c>
      <c r="W55" s="11">
        <v>0</v>
      </c>
      <c r="X55" s="9">
        <v>0</v>
      </c>
      <c r="Y55" s="9">
        <v>0</v>
      </c>
      <c r="Z55" s="9">
        <v>0</v>
      </c>
      <c r="AA55" s="10">
        <v>0</v>
      </c>
      <c r="AB55" s="11">
        <v>0</v>
      </c>
      <c r="AC55" s="9">
        <v>0</v>
      </c>
      <c r="AD55" s="9">
        <v>0</v>
      </c>
      <c r="AE55" s="9">
        <v>0</v>
      </c>
      <c r="AF55" s="10">
        <v>0</v>
      </c>
      <c r="AG55" s="11">
        <v>0</v>
      </c>
      <c r="AH55" s="9">
        <v>0</v>
      </c>
      <c r="AI55" s="9">
        <v>0</v>
      </c>
      <c r="AJ55" s="9">
        <v>0</v>
      </c>
      <c r="AK55" s="10">
        <v>0</v>
      </c>
      <c r="AL55" s="11">
        <v>0</v>
      </c>
      <c r="AM55" s="9">
        <v>0</v>
      </c>
      <c r="AN55" s="9">
        <v>0</v>
      </c>
      <c r="AO55" s="9">
        <v>0</v>
      </c>
      <c r="AP55" s="10">
        <v>0</v>
      </c>
      <c r="AQ55" s="11">
        <v>0</v>
      </c>
      <c r="AR55" s="9">
        <v>0</v>
      </c>
      <c r="AS55" s="9">
        <v>0</v>
      </c>
      <c r="AT55" s="9">
        <v>0</v>
      </c>
      <c r="AU55" s="10">
        <v>0</v>
      </c>
      <c r="AV55" s="11">
        <v>0.03953980503333335</v>
      </c>
      <c r="AW55" s="9">
        <v>5.5865520533333335</v>
      </c>
      <c r="AX55" s="9">
        <v>0</v>
      </c>
      <c r="AY55" s="9">
        <v>0</v>
      </c>
      <c r="AZ55" s="10">
        <v>32.61835277465937</v>
      </c>
      <c r="BA55" s="11">
        <v>0</v>
      </c>
      <c r="BB55" s="9">
        <v>0</v>
      </c>
      <c r="BC55" s="9">
        <v>0</v>
      </c>
      <c r="BD55" s="9">
        <v>0</v>
      </c>
      <c r="BE55" s="10">
        <v>0</v>
      </c>
      <c r="BF55" s="11">
        <v>0.0183970828</v>
      </c>
      <c r="BG55" s="9">
        <v>0.23228906666666665</v>
      </c>
      <c r="BH55" s="9">
        <v>0</v>
      </c>
      <c r="BI55" s="9">
        <v>0</v>
      </c>
      <c r="BJ55" s="10">
        <v>2.4778518297999996</v>
      </c>
      <c r="BK55" s="17">
        <f t="shared" si="2"/>
        <v>41.212261816859375</v>
      </c>
      <c r="BL55" s="16"/>
      <c r="BM55" s="52"/>
    </row>
    <row r="56" spans="1:65" s="12" customFormat="1" ht="15">
      <c r="A56" s="5"/>
      <c r="B56" s="8" t="s">
        <v>46</v>
      </c>
      <c r="C56" s="11">
        <v>0</v>
      </c>
      <c r="D56" s="9">
        <v>5.617648333333333</v>
      </c>
      <c r="E56" s="9">
        <v>0</v>
      </c>
      <c r="F56" s="9">
        <v>0</v>
      </c>
      <c r="G56" s="10">
        <v>0</v>
      </c>
      <c r="H56" s="11">
        <v>0.0005746160000000001</v>
      </c>
      <c r="I56" s="9">
        <v>0</v>
      </c>
      <c r="J56" s="9">
        <v>0</v>
      </c>
      <c r="K56" s="9">
        <v>0</v>
      </c>
      <c r="L56" s="10">
        <v>0.6645230213</v>
      </c>
      <c r="M56" s="11">
        <v>0</v>
      </c>
      <c r="N56" s="9">
        <v>0</v>
      </c>
      <c r="O56" s="9">
        <v>0</v>
      </c>
      <c r="P56" s="9">
        <v>0</v>
      </c>
      <c r="Q56" s="10">
        <v>0</v>
      </c>
      <c r="R56" s="11">
        <v>0.0005746160000000001</v>
      </c>
      <c r="S56" s="9">
        <v>0</v>
      </c>
      <c r="T56" s="9">
        <v>0</v>
      </c>
      <c r="U56" s="9">
        <v>0</v>
      </c>
      <c r="V56" s="10">
        <v>0.00287308</v>
      </c>
      <c r="W56" s="11">
        <v>0</v>
      </c>
      <c r="X56" s="9">
        <v>0</v>
      </c>
      <c r="Y56" s="9">
        <v>0</v>
      </c>
      <c r="Z56" s="9">
        <v>0</v>
      </c>
      <c r="AA56" s="10">
        <v>0</v>
      </c>
      <c r="AB56" s="11">
        <v>0</v>
      </c>
      <c r="AC56" s="9">
        <v>0</v>
      </c>
      <c r="AD56" s="9">
        <v>0</v>
      </c>
      <c r="AE56" s="9">
        <v>0</v>
      </c>
      <c r="AF56" s="10">
        <v>0</v>
      </c>
      <c r="AG56" s="11">
        <v>0</v>
      </c>
      <c r="AH56" s="9">
        <v>0</v>
      </c>
      <c r="AI56" s="9">
        <v>0</v>
      </c>
      <c r="AJ56" s="9">
        <v>0</v>
      </c>
      <c r="AK56" s="10">
        <v>0</v>
      </c>
      <c r="AL56" s="11">
        <v>0</v>
      </c>
      <c r="AM56" s="9">
        <v>0</v>
      </c>
      <c r="AN56" s="9">
        <v>0</v>
      </c>
      <c r="AO56" s="9">
        <v>0</v>
      </c>
      <c r="AP56" s="10">
        <v>0</v>
      </c>
      <c r="AQ56" s="11">
        <v>0</v>
      </c>
      <c r="AR56" s="9">
        <v>0</v>
      </c>
      <c r="AS56" s="9">
        <v>0</v>
      </c>
      <c r="AT56" s="9">
        <v>0</v>
      </c>
      <c r="AU56" s="10">
        <v>0</v>
      </c>
      <c r="AV56" s="11">
        <v>0.0189237745</v>
      </c>
      <c r="AW56" s="9">
        <v>1.43654</v>
      </c>
      <c r="AX56" s="9">
        <v>0</v>
      </c>
      <c r="AY56" s="9">
        <v>0</v>
      </c>
      <c r="AZ56" s="10">
        <v>10.79385760099431</v>
      </c>
      <c r="BA56" s="11">
        <v>0</v>
      </c>
      <c r="BB56" s="9">
        <v>0</v>
      </c>
      <c r="BC56" s="9">
        <v>0</v>
      </c>
      <c r="BD56" s="9">
        <v>0</v>
      </c>
      <c r="BE56" s="10">
        <v>0</v>
      </c>
      <c r="BF56" s="11">
        <v>0.016240711066666667</v>
      </c>
      <c r="BG56" s="9">
        <v>4.30962</v>
      </c>
      <c r="BH56" s="9">
        <v>0</v>
      </c>
      <c r="BI56" s="9">
        <v>0</v>
      </c>
      <c r="BJ56" s="10">
        <v>0.9652784413666665</v>
      </c>
      <c r="BK56" s="17">
        <f t="shared" si="2"/>
        <v>23.826654194560973</v>
      </c>
      <c r="BL56" s="16"/>
      <c r="BM56" s="52"/>
    </row>
    <row r="57" spans="1:65" s="12" customFormat="1" ht="15">
      <c r="A57" s="5"/>
      <c r="B57" s="8" t="s">
        <v>47</v>
      </c>
      <c r="C57" s="11">
        <v>0</v>
      </c>
      <c r="D57" s="9">
        <v>7.087470833333333</v>
      </c>
      <c r="E57" s="9">
        <v>0</v>
      </c>
      <c r="F57" s="9">
        <v>0</v>
      </c>
      <c r="G57" s="10">
        <v>0</v>
      </c>
      <c r="H57" s="11">
        <v>0.017423929999999997</v>
      </c>
      <c r="I57" s="9">
        <v>6.388774333333333</v>
      </c>
      <c r="J57" s="9">
        <v>0</v>
      </c>
      <c r="K57" s="9">
        <v>0</v>
      </c>
      <c r="L57" s="10">
        <v>0.09274366480000001</v>
      </c>
      <c r="M57" s="11">
        <v>0</v>
      </c>
      <c r="N57" s="9">
        <v>0</v>
      </c>
      <c r="O57" s="9">
        <v>0</v>
      </c>
      <c r="P57" s="9">
        <v>0</v>
      </c>
      <c r="Q57" s="10">
        <v>0</v>
      </c>
      <c r="R57" s="11">
        <v>0</v>
      </c>
      <c r="S57" s="9">
        <v>0</v>
      </c>
      <c r="T57" s="9">
        <v>0</v>
      </c>
      <c r="U57" s="9">
        <v>0</v>
      </c>
      <c r="V57" s="10">
        <v>0.0032524669333333324</v>
      </c>
      <c r="W57" s="11">
        <v>0</v>
      </c>
      <c r="X57" s="9">
        <v>0</v>
      </c>
      <c r="Y57" s="9">
        <v>0</v>
      </c>
      <c r="Z57" s="9">
        <v>0</v>
      </c>
      <c r="AA57" s="10">
        <v>0</v>
      </c>
      <c r="AB57" s="11">
        <v>0</v>
      </c>
      <c r="AC57" s="9">
        <v>0</v>
      </c>
      <c r="AD57" s="9">
        <v>0</v>
      </c>
      <c r="AE57" s="9">
        <v>0</v>
      </c>
      <c r="AF57" s="10">
        <v>0</v>
      </c>
      <c r="AG57" s="11">
        <v>0</v>
      </c>
      <c r="AH57" s="9">
        <v>0</v>
      </c>
      <c r="AI57" s="9">
        <v>0</v>
      </c>
      <c r="AJ57" s="9">
        <v>0</v>
      </c>
      <c r="AK57" s="10">
        <v>0</v>
      </c>
      <c r="AL57" s="11">
        <v>0</v>
      </c>
      <c r="AM57" s="9">
        <v>0</v>
      </c>
      <c r="AN57" s="9">
        <v>0</v>
      </c>
      <c r="AO57" s="9">
        <v>0</v>
      </c>
      <c r="AP57" s="10">
        <v>0</v>
      </c>
      <c r="AQ57" s="11">
        <v>0</v>
      </c>
      <c r="AR57" s="9">
        <v>0</v>
      </c>
      <c r="AS57" s="9">
        <v>0</v>
      </c>
      <c r="AT57" s="9">
        <v>0</v>
      </c>
      <c r="AU57" s="10">
        <v>0</v>
      </c>
      <c r="AV57" s="11">
        <v>0.016819900400000004</v>
      </c>
      <c r="AW57" s="9">
        <v>13.648745166666666</v>
      </c>
      <c r="AX57" s="9">
        <v>0</v>
      </c>
      <c r="AY57" s="9">
        <v>0</v>
      </c>
      <c r="AZ57" s="10">
        <v>0.9834571699584616</v>
      </c>
      <c r="BA57" s="11">
        <v>0</v>
      </c>
      <c r="BB57" s="9">
        <v>0</v>
      </c>
      <c r="BC57" s="9">
        <v>0</v>
      </c>
      <c r="BD57" s="9">
        <v>0</v>
      </c>
      <c r="BE57" s="10">
        <v>0</v>
      </c>
      <c r="BF57" s="11">
        <v>0.006941971999999999</v>
      </c>
      <c r="BG57" s="9">
        <v>1.1615837174666666</v>
      </c>
      <c r="BH57" s="9">
        <v>0</v>
      </c>
      <c r="BI57" s="9">
        <v>0</v>
      </c>
      <c r="BJ57" s="10">
        <v>0.1260214777</v>
      </c>
      <c r="BK57" s="17">
        <f t="shared" si="2"/>
        <v>29.533234632591792</v>
      </c>
      <c r="BL57" s="16"/>
      <c r="BM57" s="52"/>
    </row>
    <row r="58" spans="1:65" s="12" customFormat="1" ht="15">
      <c r="A58" s="5"/>
      <c r="B58" s="8" t="s">
        <v>49</v>
      </c>
      <c r="C58" s="11">
        <v>0</v>
      </c>
      <c r="D58" s="9">
        <v>0</v>
      </c>
      <c r="E58" s="9">
        <v>0</v>
      </c>
      <c r="F58" s="9">
        <v>0</v>
      </c>
      <c r="G58" s="10">
        <v>0</v>
      </c>
      <c r="H58" s="11">
        <v>0.005607698333333333</v>
      </c>
      <c r="I58" s="9">
        <v>28.03849166666667</v>
      </c>
      <c r="J58" s="9">
        <v>0</v>
      </c>
      <c r="K58" s="9">
        <v>0</v>
      </c>
      <c r="L58" s="10">
        <v>7.726062455733333</v>
      </c>
      <c r="M58" s="11">
        <v>0</v>
      </c>
      <c r="N58" s="9">
        <v>0</v>
      </c>
      <c r="O58" s="9">
        <v>0</v>
      </c>
      <c r="P58" s="9">
        <v>0</v>
      </c>
      <c r="Q58" s="10">
        <v>0</v>
      </c>
      <c r="R58" s="11">
        <v>0</v>
      </c>
      <c r="S58" s="9">
        <v>0</v>
      </c>
      <c r="T58" s="9">
        <v>0</v>
      </c>
      <c r="U58" s="9">
        <v>0</v>
      </c>
      <c r="V58" s="10">
        <v>0.010878934766666667</v>
      </c>
      <c r="W58" s="11">
        <v>0</v>
      </c>
      <c r="X58" s="9">
        <v>0</v>
      </c>
      <c r="Y58" s="9">
        <v>0</v>
      </c>
      <c r="Z58" s="9">
        <v>0</v>
      </c>
      <c r="AA58" s="10">
        <v>0</v>
      </c>
      <c r="AB58" s="11">
        <v>0</v>
      </c>
      <c r="AC58" s="9">
        <v>0</v>
      </c>
      <c r="AD58" s="9">
        <v>0</v>
      </c>
      <c r="AE58" s="9">
        <v>0</v>
      </c>
      <c r="AF58" s="10">
        <v>0</v>
      </c>
      <c r="AG58" s="11">
        <v>0</v>
      </c>
      <c r="AH58" s="9">
        <v>0</v>
      </c>
      <c r="AI58" s="9">
        <v>0</v>
      </c>
      <c r="AJ58" s="9">
        <v>0</v>
      </c>
      <c r="AK58" s="10">
        <v>0</v>
      </c>
      <c r="AL58" s="11">
        <v>0</v>
      </c>
      <c r="AM58" s="9">
        <v>0</v>
      </c>
      <c r="AN58" s="9">
        <v>0</v>
      </c>
      <c r="AO58" s="9">
        <v>0</v>
      </c>
      <c r="AP58" s="10">
        <v>0</v>
      </c>
      <c r="AQ58" s="11">
        <v>0</v>
      </c>
      <c r="AR58" s="9">
        <v>0</v>
      </c>
      <c r="AS58" s="9">
        <v>0</v>
      </c>
      <c r="AT58" s="9">
        <v>0</v>
      </c>
      <c r="AU58" s="10">
        <v>0</v>
      </c>
      <c r="AV58" s="11">
        <v>0.005491724</v>
      </c>
      <c r="AW58" s="9">
        <v>35.53145150943333</v>
      </c>
      <c r="AX58" s="9">
        <v>0</v>
      </c>
      <c r="AY58" s="9">
        <v>0</v>
      </c>
      <c r="AZ58" s="10">
        <v>12.451083107669767</v>
      </c>
      <c r="BA58" s="11">
        <v>0</v>
      </c>
      <c r="BB58" s="9">
        <v>0</v>
      </c>
      <c r="BC58" s="9">
        <v>0</v>
      </c>
      <c r="BD58" s="9">
        <v>0</v>
      </c>
      <c r="BE58" s="10">
        <v>0</v>
      </c>
      <c r="BF58" s="11">
        <v>0.0056038</v>
      </c>
      <c r="BG58" s="9">
        <v>28.019</v>
      </c>
      <c r="BH58" s="9">
        <v>0</v>
      </c>
      <c r="BI58" s="9">
        <v>0</v>
      </c>
      <c r="BJ58" s="10">
        <v>5.161158165</v>
      </c>
      <c r="BK58" s="17">
        <f t="shared" si="2"/>
        <v>116.95482906160309</v>
      </c>
      <c r="BL58" s="16"/>
      <c r="BM58" s="52"/>
    </row>
    <row r="59" spans="1:65" s="12" customFormat="1" ht="15">
      <c r="A59" s="5"/>
      <c r="B59" s="8" t="s">
        <v>50</v>
      </c>
      <c r="C59" s="11">
        <v>0</v>
      </c>
      <c r="D59" s="9">
        <v>0</v>
      </c>
      <c r="E59" s="9">
        <v>0</v>
      </c>
      <c r="F59" s="9">
        <v>0</v>
      </c>
      <c r="G59" s="10">
        <v>0</v>
      </c>
      <c r="H59" s="11">
        <v>0.054001177166666664</v>
      </c>
      <c r="I59" s="9">
        <v>16.701395</v>
      </c>
      <c r="J59" s="9">
        <v>0</v>
      </c>
      <c r="K59" s="9">
        <v>0</v>
      </c>
      <c r="L59" s="10">
        <v>5.648300446366667</v>
      </c>
      <c r="M59" s="11">
        <v>0</v>
      </c>
      <c r="N59" s="9">
        <v>0</v>
      </c>
      <c r="O59" s="9">
        <v>0</v>
      </c>
      <c r="P59" s="9">
        <v>0</v>
      </c>
      <c r="Q59" s="10">
        <v>0</v>
      </c>
      <c r="R59" s="11">
        <v>0.020190428966666667</v>
      </c>
      <c r="S59" s="9">
        <v>0.055671316666666665</v>
      </c>
      <c r="T59" s="9">
        <v>0</v>
      </c>
      <c r="U59" s="9">
        <v>0</v>
      </c>
      <c r="V59" s="10">
        <v>0.17313779483333333</v>
      </c>
      <c r="W59" s="11">
        <v>0</v>
      </c>
      <c r="X59" s="9">
        <v>0</v>
      </c>
      <c r="Y59" s="9">
        <v>0</v>
      </c>
      <c r="Z59" s="9">
        <v>0</v>
      </c>
      <c r="AA59" s="10">
        <v>0</v>
      </c>
      <c r="AB59" s="11">
        <v>0</v>
      </c>
      <c r="AC59" s="9">
        <v>0</v>
      </c>
      <c r="AD59" s="9">
        <v>0</v>
      </c>
      <c r="AE59" s="9">
        <v>0</v>
      </c>
      <c r="AF59" s="10">
        <v>0</v>
      </c>
      <c r="AG59" s="11">
        <v>0</v>
      </c>
      <c r="AH59" s="9">
        <v>0</v>
      </c>
      <c r="AI59" s="9">
        <v>0</v>
      </c>
      <c r="AJ59" s="9">
        <v>0</v>
      </c>
      <c r="AK59" s="10">
        <v>0</v>
      </c>
      <c r="AL59" s="11">
        <v>0</v>
      </c>
      <c r="AM59" s="9">
        <v>0</v>
      </c>
      <c r="AN59" s="9">
        <v>0</v>
      </c>
      <c r="AO59" s="9">
        <v>0</v>
      </c>
      <c r="AP59" s="10">
        <v>0</v>
      </c>
      <c r="AQ59" s="11">
        <v>0</v>
      </c>
      <c r="AR59" s="9">
        <v>0</v>
      </c>
      <c r="AS59" s="9">
        <v>0</v>
      </c>
      <c r="AT59" s="9">
        <v>0</v>
      </c>
      <c r="AU59" s="10">
        <v>0</v>
      </c>
      <c r="AV59" s="11">
        <v>0.7992823223333335</v>
      </c>
      <c r="AW59" s="9">
        <v>5.7313117206666675</v>
      </c>
      <c r="AX59" s="9">
        <v>0</v>
      </c>
      <c r="AY59" s="9">
        <v>0</v>
      </c>
      <c r="AZ59" s="10">
        <v>35.1489229306447</v>
      </c>
      <c r="BA59" s="11">
        <v>0</v>
      </c>
      <c r="BB59" s="9">
        <v>0</v>
      </c>
      <c r="BC59" s="9">
        <v>0</v>
      </c>
      <c r="BD59" s="9">
        <v>0</v>
      </c>
      <c r="BE59" s="10">
        <v>0</v>
      </c>
      <c r="BF59" s="11">
        <v>0.11041697416666665</v>
      </c>
      <c r="BG59" s="9">
        <v>0.0821830277</v>
      </c>
      <c r="BH59" s="9">
        <v>0</v>
      </c>
      <c r="BI59" s="9">
        <v>0</v>
      </c>
      <c r="BJ59" s="10">
        <v>2.2967269972</v>
      </c>
      <c r="BK59" s="17">
        <f t="shared" si="2"/>
        <v>66.82154013671138</v>
      </c>
      <c r="BL59" s="16"/>
      <c r="BM59" s="52"/>
    </row>
    <row r="60" spans="1:65" s="12" customFormat="1" ht="15">
      <c r="A60" s="5"/>
      <c r="B60" s="8" t="s">
        <v>51</v>
      </c>
      <c r="C60" s="11">
        <v>0</v>
      </c>
      <c r="D60" s="9">
        <v>0</v>
      </c>
      <c r="E60" s="9">
        <v>0</v>
      </c>
      <c r="F60" s="9">
        <v>0</v>
      </c>
      <c r="G60" s="10">
        <v>0</v>
      </c>
      <c r="H60" s="11">
        <v>0.049212282999999996</v>
      </c>
      <c r="I60" s="9">
        <v>13.270728</v>
      </c>
      <c r="J60" s="9">
        <v>0</v>
      </c>
      <c r="K60" s="9">
        <v>0</v>
      </c>
      <c r="L60" s="10">
        <v>0.28631745743333337</v>
      </c>
      <c r="M60" s="11">
        <v>0</v>
      </c>
      <c r="N60" s="9">
        <v>0</v>
      </c>
      <c r="O60" s="9">
        <v>0</v>
      </c>
      <c r="P60" s="9">
        <v>0</v>
      </c>
      <c r="Q60" s="10">
        <v>0</v>
      </c>
      <c r="R60" s="11">
        <v>0</v>
      </c>
      <c r="S60" s="9">
        <v>5.641165294</v>
      </c>
      <c r="T60" s="9">
        <v>0</v>
      </c>
      <c r="U60" s="9">
        <v>0</v>
      </c>
      <c r="V60" s="10">
        <v>0.0688971962</v>
      </c>
      <c r="W60" s="11">
        <v>0</v>
      </c>
      <c r="X60" s="9">
        <v>0</v>
      </c>
      <c r="Y60" s="9">
        <v>0</v>
      </c>
      <c r="Z60" s="9">
        <v>0</v>
      </c>
      <c r="AA60" s="10">
        <v>0</v>
      </c>
      <c r="AB60" s="11">
        <v>0</v>
      </c>
      <c r="AC60" s="9">
        <v>0</v>
      </c>
      <c r="AD60" s="9">
        <v>0</v>
      </c>
      <c r="AE60" s="9">
        <v>0</v>
      </c>
      <c r="AF60" s="10">
        <v>0</v>
      </c>
      <c r="AG60" s="11">
        <v>0</v>
      </c>
      <c r="AH60" s="9">
        <v>0</v>
      </c>
      <c r="AI60" s="9">
        <v>0</v>
      </c>
      <c r="AJ60" s="9">
        <v>0</v>
      </c>
      <c r="AK60" s="10">
        <v>0</v>
      </c>
      <c r="AL60" s="11">
        <v>0</v>
      </c>
      <c r="AM60" s="9">
        <v>0</v>
      </c>
      <c r="AN60" s="9">
        <v>0</v>
      </c>
      <c r="AO60" s="9">
        <v>0</v>
      </c>
      <c r="AP60" s="10">
        <v>0</v>
      </c>
      <c r="AQ60" s="11">
        <v>0</v>
      </c>
      <c r="AR60" s="9">
        <v>0</v>
      </c>
      <c r="AS60" s="9">
        <v>0</v>
      </c>
      <c r="AT60" s="9">
        <v>0</v>
      </c>
      <c r="AU60" s="10">
        <v>0</v>
      </c>
      <c r="AV60" s="11">
        <v>5.091475016066666</v>
      </c>
      <c r="AW60" s="9">
        <v>6.618732</v>
      </c>
      <c r="AX60" s="9">
        <v>0</v>
      </c>
      <c r="AY60" s="9">
        <v>0</v>
      </c>
      <c r="AZ60" s="10">
        <v>19.70948901720064</v>
      </c>
      <c r="BA60" s="11">
        <v>0</v>
      </c>
      <c r="BB60" s="9">
        <v>0</v>
      </c>
      <c r="BC60" s="9">
        <v>0</v>
      </c>
      <c r="BD60" s="9">
        <v>0</v>
      </c>
      <c r="BE60" s="10">
        <v>0</v>
      </c>
      <c r="BF60" s="11">
        <v>0.24037028380000003</v>
      </c>
      <c r="BG60" s="9">
        <v>7.170293</v>
      </c>
      <c r="BH60" s="9">
        <v>0</v>
      </c>
      <c r="BI60" s="9">
        <v>0</v>
      </c>
      <c r="BJ60" s="10">
        <v>0.8647299925</v>
      </c>
      <c r="BK60" s="17">
        <f t="shared" si="2"/>
        <v>59.01140954020064</v>
      </c>
      <c r="BL60" s="16"/>
      <c r="BM60" s="52"/>
    </row>
    <row r="61" spans="1:65" s="12" customFormat="1" ht="15">
      <c r="A61" s="5"/>
      <c r="B61" s="8" t="s">
        <v>48</v>
      </c>
      <c r="C61" s="11">
        <v>0</v>
      </c>
      <c r="D61" s="9">
        <v>0</v>
      </c>
      <c r="E61" s="9">
        <v>0</v>
      </c>
      <c r="F61" s="9">
        <v>0</v>
      </c>
      <c r="G61" s="10">
        <v>0</v>
      </c>
      <c r="H61" s="11">
        <v>0</v>
      </c>
      <c r="I61" s="9">
        <v>5.70362</v>
      </c>
      <c r="J61" s="9">
        <v>0</v>
      </c>
      <c r="K61" s="9">
        <v>0</v>
      </c>
      <c r="L61" s="10">
        <v>27.61033610959999</v>
      </c>
      <c r="M61" s="11">
        <v>0</v>
      </c>
      <c r="N61" s="9">
        <v>0</v>
      </c>
      <c r="O61" s="9">
        <v>0</v>
      </c>
      <c r="P61" s="9">
        <v>0</v>
      </c>
      <c r="Q61" s="10">
        <v>0</v>
      </c>
      <c r="R61" s="11">
        <v>0.0005703620000000004</v>
      </c>
      <c r="S61" s="9">
        <v>5.7695538472</v>
      </c>
      <c r="T61" s="9">
        <v>0</v>
      </c>
      <c r="U61" s="9">
        <v>0</v>
      </c>
      <c r="V61" s="10">
        <v>0.18156683163333334</v>
      </c>
      <c r="W61" s="11">
        <v>0</v>
      </c>
      <c r="X61" s="9">
        <v>0</v>
      </c>
      <c r="Y61" s="9">
        <v>0</v>
      </c>
      <c r="Z61" s="9">
        <v>0</v>
      </c>
      <c r="AA61" s="10">
        <v>0</v>
      </c>
      <c r="AB61" s="11">
        <v>0</v>
      </c>
      <c r="AC61" s="9">
        <v>0</v>
      </c>
      <c r="AD61" s="9">
        <v>0</v>
      </c>
      <c r="AE61" s="9">
        <v>0</v>
      </c>
      <c r="AF61" s="10">
        <v>0</v>
      </c>
      <c r="AG61" s="11">
        <v>0</v>
      </c>
      <c r="AH61" s="9">
        <v>0</v>
      </c>
      <c r="AI61" s="9">
        <v>0</v>
      </c>
      <c r="AJ61" s="9">
        <v>0</v>
      </c>
      <c r="AK61" s="10">
        <v>0</v>
      </c>
      <c r="AL61" s="11">
        <v>0</v>
      </c>
      <c r="AM61" s="9">
        <v>0</v>
      </c>
      <c r="AN61" s="9">
        <v>0</v>
      </c>
      <c r="AO61" s="9">
        <v>0</v>
      </c>
      <c r="AP61" s="10">
        <v>0</v>
      </c>
      <c r="AQ61" s="11">
        <v>0</v>
      </c>
      <c r="AR61" s="9">
        <v>0</v>
      </c>
      <c r="AS61" s="9">
        <v>0</v>
      </c>
      <c r="AT61" s="9">
        <v>0</v>
      </c>
      <c r="AU61" s="10">
        <v>0</v>
      </c>
      <c r="AV61" s="11">
        <v>0.05858586700000001</v>
      </c>
      <c r="AW61" s="9">
        <v>35.99589561816666</v>
      </c>
      <c r="AX61" s="9">
        <v>0</v>
      </c>
      <c r="AY61" s="9">
        <v>0</v>
      </c>
      <c r="AZ61" s="10">
        <v>90.43756182956827</v>
      </c>
      <c r="BA61" s="11">
        <v>0</v>
      </c>
      <c r="BB61" s="9">
        <v>0</v>
      </c>
      <c r="BC61" s="9">
        <v>0</v>
      </c>
      <c r="BD61" s="9">
        <v>0</v>
      </c>
      <c r="BE61" s="10">
        <v>0</v>
      </c>
      <c r="BF61" s="11">
        <v>0.05432898373333333</v>
      </c>
      <c r="BG61" s="9">
        <v>1.4129460730666668</v>
      </c>
      <c r="BH61" s="9">
        <v>0</v>
      </c>
      <c r="BI61" s="9">
        <v>0</v>
      </c>
      <c r="BJ61" s="10">
        <v>7.292393218933334</v>
      </c>
      <c r="BK61" s="17">
        <f t="shared" si="2"/>
        <v>174.5173587409016</v>
      </c>
      <c r="BL61" s="16"/>
      <c r="BM61" s="52"/>
    </row>
    <row r="62" spans="1:65" s="12" customFormat="1" ht="15">
      <c r="A62" s="5"/>
      <c r="B62" s="8" t="s">
        <v>277</v>
      </c>
      <c r="C62" s="11">
        <v>0</v>
      </c>
      <c r="D62" s="9">
        <v>0</v>
      </c>
      <c r="E62" s="9">
        <v>0</v>
      </c>
      <c r="F62" s="9">
        <v>0</v>
      </c>
      <c r="G62" s="10">
        <v>0</v>
      </c>
      <c r="H62" s="11">
        <v>1.2555006845</v>
      </c>
      <c r="I62" s="9">
        <v>7.2966508999999995</v>
      </c>
      <c r="J62" s="9">
        <v>0</v>
      </c>
      <c r="K62" s="9">
        <v>0</v>
      </c>
      <c r="L62" s="10">
        <v>0.8217547969333334</v>
      </c>
      <c r="M62" s="11">
        <v>0</v>
      </c>
      <c r="N62" s="9">
        <v>0</v>
      </c>
      <c r="O62" s="9">
        <v>0</v>
      </c>
      <c r="P62" s="9">
        <v>0</v>
      </c>
      <c r="Q62" s="10">
        <v>0</v>
      </c>
      <c r="R62" s="11">
        <v>4.181805105333334</v>
      </c>
      <c r="S62" s="9">
        <v>37.26216695833334</v>
      </c>
      <c r="T62" s="9">
        <v>0.15075725</v>
      </c>
      <c r="U62" s="9">
        <v>0</v>
      </c>
      <c r="V62" s="10">
        <v>0.06603092266666667</v>
      </c>
      <c r="W62" s="11">
        <v>0</v>
      </c>
      <c r="X62" s="9">
        <v>0</v>
      </c>
      <c r="Y62" s="9">
        <v>0</v>
      </c>
      <c r="Z62" s="9">
        <v>0</v>
      </c>
      <c r="AA62" s="10">
        <v>0</v>
      </c>
      <c r="AB62" s="11">
        <v>0</v>
      </c>
      <c r="AC62" s="9">
        <v>0</v>
      </c>
      <c r="AD62" s="9">
        <v>0</v>
      </c>
      <c r="AE62" s="9">
        <v>0</v>
      </c>
      <c r="AF62" s="10">
        <v>0.17082030666666664</v>
      </c>
      <c r="AG62" s="11">
        <v>0</v>
      </c>
      <c r="AH62" s="9">
        <v>0</v>
      </c>
      <c r="AI62" s="9">
        <v>0</v>
      </c>
      <c r="AJ62" s="9">
        <v>0</v>
      </c>
      <c r="AK62" s="10">
        <v>0</v>
      </c>
      <c r="AL62" s="11">
        <v>0</v>
      </c>
      <c r="AM62" s="9">
        <v>0</v>
      </c>
      <c r="AN62" s="9">
        <v>0</v>
      </c>
      <c r="AO62" s="9">
        <v>0</v>
      </c>
      <c r="AP62" s="10">
        <v>0</v>
      </c>
      <c r="AQ62" s="11">
        <v>0</v>
      </c>
      <c r="AR62" s="9">
        <v>0</v>
      </c>
      <c r="AS62" s="9">
        <v>0</v>
      </c>
      <c r="AT62" s="9">
        <v>0</v>
      </c>
      <c r="AU62" s="10">
        <v>0</v>
      </c>
      <c r="AV62" s="11">
        <v>39.46848152656669</v>
      </c>
      <c r="AW62" s="9">
        <v>33.53255564491983</v>
      </c>
      <c r="AX62" s="9">
        <v>0</v>
      </c>
      <c r="AY62" s="9">
        <v>0</v>
      </c>
      <c r="AZ62" s="10">
        <v>15.276877878699999</v>
      </c>
      <c r="BA62" s="11">
        <v>0</v>
      </c>
      <c r="BB62" s="9">
        <v>0</v>
      </c>
      <c r="BC62" s="9">
        <v>0</v>
      </c>
      <c r="BD62" s="9">
        <v>0</v>
      </c>
      <c r="BE62" s="10">
        <v>0</v>
      </c>
      <c r="BF62" s="11">
        <v>8.984931104033333</v>
      </c>
      <c r="BG62" s="9">
        <v>1.7785307918333335</v>
      </c>
      <c r="BH62" s="9">
        <v>0</v>
      </c>
      <c r="BI62" s="9">
        <v>0</v>
      </c>
      <c r="BJ62" s="10">
        <v>8.556591019433334</v>
      </c>
      <c r="BK62" s="17">
        <f t="shared" si="2"/>
        <v>158.80345488991986</v>
      </c>
      <c r="BL62" s="16"/>
      <c r="BM62" s="52"/>
    </row>
    <row r="63" spans="1:65" s="12" customFormat="1" ht="15">
      <c r="A63" s="5"/>
      <c r="B63" s="8" t="s">
        <v>281</v>
      </c>
      <c r="C63" s="11">
        <v>0</v>
      </c>
      <c r="D63" s="9">
        <v>0</v>
      </c>
      <c r="E63" s="9">
        <v>0</v>
      </c>
      <c r="F63" s="9">
        <v>0</v>
      </c>
      <c r="G63" s="10">
        <v>0</v>
      </c>
      <c r="H63" s="11">
        <v>0.42835551223333335</v>
      </c>
      <c r="I63" s="9">
        <v>30.451831666666667</v>
      </c>
      <c r="J63" s="9">
        <v>0</v>
      </c>
      <c r="K63" s="9">
        <v>0</v>
      </c>
      <c r="L63" s="10">
        <v>6.267073962233335</v>
      </c>
      <c r="M63" s="11">
        <v>0</v>
      </c>
      <c r="N63" s="9">
        <v>0</v>
      </c>
      <c r="O63" s="9">
        <v>0</v>
      </c>
      <c r="P63" s="9">
        <v>0</v>
      </c>
      <c r="Q63" s="10">
        <v>0</v>
      </c>
      <c r="R63" s="11">
        <v>0.27580658966666666</v>
      </c>
      <c r="S63" s="9">
        <v>0</v>
      </c>
      <c r="T63" s="9">
        <v>0</v>
      </c>
      <c r="U63" s="9">
        <v>0</v>
      </c>
      <c r="V63" s="10">
        <v>0.007221434366666667</v>
      </c>
      <c r="W63" s="11">
        <v>0</v>
      </c>
      <c r="X63" s="9">
        <v>0</v>
      </c>
      <c r="Y63" s="9">
        <v>0</v>
      </c>
      <c r="Z63" s="9">
        <v>0</v>
      </c>
      <c r="AA63" s="10">
        <v>0</v>
      </c>
      <c r="AB63" s="11">
        <v>0</v>
      </c>
      <c r="AC63" s="9">
        <v>0</v>
      </c>
      <c r="AD63" s="9">
        <v>0</v>
      </c>
      <c r="AE63" s="9">
        <v>0</v>
      </c>
      <c r="AF63" s="10">
        <v>0.07958513633333333</v>
      </c>
      <c r="AG63" s="11">
        <v>0</v>
      </c>
      <c r="AH63" s="9">
        <v>0</v>
      </c>
      <c r="AI63" s="9">
        <v>0</v>
      </c>
      <c r="AJ63" s="9">
        <v>0</v>
      </c>
      <c r="AK63" s="10">
        <v>0</v>
      </c>
      <c r="AL63" s="11">
        <v>0</v>
      </c>
      <c r="AM63" s="9">
        <v>0</v>
      </c>
      <c r="AN63" s="9">
        <v>0</v>
      </c>
      <c r="AO63" s="9">
        <v>0</v>
      </c>
      <c r="AP63" s="10">
        <v>0</v>
      </c>
      <c r="AQ63" s="11">
        <v>0</v>
      </c>
      <c r="AR63" s="9">
        <v>0</v>
      </c>
      <c r="AS63" s="9">
        <v>0</v>
      </c>
      <c r="AT63" s="9">
        <v>0</v>
      </c>
      <c r="AU63" s="10">
        <v>0</v>
      </c>
      <c r="AV63" s="11">
        <v>1.0343078431333335</v>
      </c>
      <c r="AW63" s="9">
        <v>26.9101241034967</v>
      </c>
      <c r="AX63" s="9">
        <v>0</v>
      </c>
      <c r="AY63" s="9">
        <v>0</v>
      </c>
      <c r="AZ63" s="10">
        <v>0.21131115909999998</v>
      </c>
      <c r="BA63" s="11">
        <v>0</v>
      </c>
      <c r="BB63" s="9">
        <v>0</v>
      </c>
      <c r="BC63" s="9">
        <v>0</v>
      </c>
      <c r="BD63" s="9">
        <v>0</v>
      </c>
      <c r="BE63" s="10">
        <v>0</v>
      </c>
      <c r="BF63" s="11">
        <v>0.05328886783333333</v>
      </c>
      <c r="BG63" s="9">
        <v>26.535681166666667</v>
      </c>
      <c r="BH63" s="9">
        <v>0</v>
      </c>
      <c r="BI63" s="9">
        <v>0</v>
      </c>
      <c r="BJ63" s="10">
        <v>24.235073470099998</v>
      </c>
      <c r="BK63" s="17">
        <f t="shared" si="2"/>
        <v>116.48966091183004</v>
      </c>
      <c r="BL63" s="16"/>
      <c r="BM63" s="52"/>
    </row>
    <row r="64" spans="1:65" s="12" customFormat="1" ht="15">
      <c r="A64" s="5"/>
      <c r="B64" s="8" t="s">
        <v>282</v>
      </c>
      <c r="C64" s="11">
        <v>0</v>
      </c>
      <c r="D64" s="9">
        <v>0</v>
      </c>
      <c r="E64" s="9">
        <v>0</v>
      </c>
      <c r="F64" s="9">
        <v>0</v>
      </c>
      <c r="G64" s="10">
        <v>0</v>
      </c>
      <c r="H64" s="11">
        <v>0.3937791896666667</v>
      </c>
      <c r="I64" s="9">
        <v>0</v>
      </c>
      <c r="J64" s="9">
        <v>0</v>
      </c>
      <c r="K64" s="9">
        <v>0</v>
      </c>
      <c r="L64" s="10">
        <v>0.26928887890000003</v>
      </c>
      <c r="M64" s="11">
        <v>0</v>
      </c>
      <c r="N64" s="9">
        <v>0</v>
      </c>
      <c r="O64" s="9">
        <v>0</v>
      </c>
      <c r="P64" s="9">
        <v>0</v>
      </c>
      <c r="Q64" s="10">
        <v>0</v>
      </c>
      <c r="R64" s="11">
        <v>0.02030407343333333</v>
      </c>
      <c r="S64" s="9">
        <v>0</v>
      </c>
      <c r="T64" s="9">
        <v>0</v>
      </c>
      <c r="U64" s="9">
        <v>0</v>
      </c>
      <c r="V64" s="10">
        <v>0.03872668546666667</v>
      </c>
      <c r="W64" s="11">
        <v>0</v>
      </c>
      <c r="X64" s="9">
        <v>0</v>
      </c>
      <c r="Y64" s="9">
        <v>0</v>
      </c>
      <c r="Z64" s="9">
        <v>0</v>
      </c>
      <c r="AA64" s="10">
        <v>0</v>
      </c>
      <c r="AB64" s="11">
        <v>0.008682519999999999</v>
      </c>
      <c r="AC64" s="9">
        <v>0</v>
      </c>
      <c r="AD64" s="9">
        <v>0</v>
      </c>
      <c r="AE64" s="9">
        <v>0</v>
      </c>
      <c r="AF64" s="10">
        <v>0</v>
      </c>
      <c r="AG64" s="11">
        <v>0</v>
      </c>
      <c r="AH64" s="9">
        <v>0</v>
      </c>
      <c r="AI64" s="9">
        <v>0</v>
      </c>
      <c r="AJ64" s="9">
        <v>0</v>
      </c>
      <c r="AK64" s="10">
        <v>0</v>
      </c>
      <c r="AL64" s="11">
        <v>0</v>
      </c>
      <c r="AM64" s="9">
        <v>0</v>
      </c>
      <c r="AN64" s="9">
        <v>0</v>
      </c>
      <c r="AO64" s="9">
        <v>0</v>
      </c>
      <c r="AP64" s="10">
        <v>0</v>
      </c>
      <c r="AQ64" s="11">
        <v>0</v>
      </c>
      <c r="AR64" s="9">
        <v>0</v>
      </c>
      <c r="AS64" s="9">
        <v>0</v>
      </c>
      <c r="AT64" s="9">
        <v>0</v>
      </c>
      <c r="AU64" s="10">
        <v>0</v>
      </c>
      <c r="AV64" s="11">
        <v>3.776187446499999</v>
      </c>
      <c r="AW64" s="9">
        <v>1.8846700628333335</v>
      </c>
      <c r="AX64" s="9">
        <v>0</v>
      </c>
      <c r="AY64" s="9">
        <v>0</v>
      </c>
      <c r="AZ64" s="10">
        <v>2.351237622017342</v>
      </c>
      <c r="BA64" s="11">
        <v>0</v>
      </c>
      <c r="BB64" s="9">
        <v>0</v>
      </c>
      <c r="BC64" s="9">
        <v>0</v>
      </c>
      <c r="BD64" s="9">
        <v>0</v>
      </c>
      <c r="BE64" s="10">
        <v>0</v>
      </c>
      <c r="BF64" s="11">
        <v>1.2023937566333336</v>
      </c>
      <c r="BG64" s="9">
        <v>0.006643767933333335</v>
      </c>
      <c r="BH64" s="9">
        <v>0</v>
      </c>
      <c r="BI64" s="9">
        <v>0</v>
      </c>
      <c r="BJ64" s="10">
        <v>0.23328386743333335</v>
      </c>
      <c r="BK64" s="17">
        <f t="shared" si="2"/>
        <v>10.185197870817342</v>
      </c>
      <c r="BL64" s="16"/>
      <c r="BM64" s="52"/>
    </row>
    <row r="65" spans="1:65" s="12" customFormat="1" ht="15">
      <c r="A65" s="5"/>
      <c r="B65" s="8" t="s">
        <v>283</v>
      </c>
      <c r="C65" s="11">
        <v>0</v>
      </c>
      <c r="D65" s="9">
        <v>2.3387233333333333</v>
      </c>
      <c r="E65" s="9">
        <v>0</v>
      </c>
      <c r="F65" s="9">
        <v>0</v>
      </c>
      <c r="G65" s="10">
        <v>0</v>
      </c>
      <c r="H65" s="11">
        <v>0.09869412466666665</v>
      </c>
      <c r="I65" s="9">
        <v>5.612936</v>
      </c>
      <c r="J65" s="9">
        <v>0</v>
      </c>
      <c r="K65" s="9">
        <v>0</v>
      </c>
      <c r="L65" s="10">
        <v>0</v>
      </c>
      <c r="M65" s="11">
        <v>0</v>
      </c>
      <c r="N65" s="9">
        <v>0</v>
      </c>
      <c r="O65" s="9">
        <v>0</v>
      </c>
      <c r="P65" s="9">
        <v>0</v>
      </c>
      <c r="Q65" s="10">
        <v>0</v>
      </c>
      <c r="R65" s="11">
        <v>0.047008339</v>
      </c>
      <c r="S65" s="9">
        <v>0</v>
      </c>
      <c r="T65" s="9">
        <v>0</v>
      </c>
      <c r="U65" s="9">
        <v>0</v>
      </c>
      <c r="V65" s="10">
        <v>0.007343591266666665</v>
      </c>
      <c r="W65" s="11">
        <v>0</v>
      </c>
      <c r="X65" s="9">
        <v>0</v>
      </c>
      <c r="Y65" s="9">
        <v>0</v>
      </c>
      <c r="Z65" s="9">
        <v>0</v>
      </c>
      <c r="AA65" s="10">
        <v>0</v>
      </c>
      <c r="AB65" s="11">
        <v>0</v>
      </c>
      <c r="AC65" s="9">
        <v>0</v>
      </c>
      <c r="AD65" s="9">
        <v>0</v>
      </c>
      <c r="AE65" s="9">
        <v>0</v>
      </c>
      <c r="AF65" s="10">
        <v>0</v>
      </c>
      <c r="AG65" s="11">
        <v>0</v>
      </c>
      <c r="AH65" s="9">
        <v>0</v>
      </c>
      <c r="AI65" s="9">
        <v>0</v>
      </c>
      <c r="AJ65" s="9">
        <v>0</v>
      </c>
      <c r="AK65" s="10">
        <v>0</v>
      </c>
      <c r="AL65" s="11">
        <v>0</v>
      </c>
      <c r="AM65" s="9">
        <v>0</v>
      </c>
      <c r="AN65" s="9">
        <v>0</v>
      </c>
      <c r="AO65" s="9">
        <v>0</v>
      </c>
      <c r="AP65" s="10">
        <v>0</v>
      </c>
      <c r="AQ65" s="11">
        <v>0</v>
      </c>
      <c r="AR65" s="9">
        <v>0</v>
      </c>
      <c r="AS65" s="9">
        <v>0</v>
      </c>
      <c r="AT65" s="9">
        <v>0</v>
      </c>
      <c r="AU65" s="10">
        <v>0</v>
      </c>
      <c r="AV65" s="11">
        <v>0.0035080299999999997</v>
      </c>
      <c r="AW65" s="9">
        <v>5.368924000000002</v>
      </c>
      <c r="AX65" s="9">
        <v>0</v>
      </c>
      <c r="AY65" s="9">
        <v>0</v>
      </c>
      <c r="AZ65" s="10">
        <v>0.032975482</v>
      </c>
      <c r="BA65" s="11">
        <v>0</v>
      </c>
      <c r="BB65" s="9">
        <v>0</v>
      </c>
      <c r="BC65" s="9">
        <v>0</v>
      </c>
      <c r="BD65" s="9">
        <v>0</v>
      </c>
      <c r="BE65" s="10">
        <v>0</v>
      </c>
      <c r="BF65" s="11">
        <v>0.012161170666666665</v>
      </c>
      <c r="BG65" s="9">
        <v>7.01606</v>
      </c>
      <c r="BH65" s="9">
        <v>0</v>
      </c>
      <c r="BI65" s="9">
        <v>0</v>
      </c>
      <c r="BJ65" s="10">
        <v>7.02307606</v>
      </c>
      <c r="BK65" s="17">
        <f t="shared" si="2"/>
        <v>27.561410130933336</v>
      </c>
      <c r="BL65" s="16"/>
      <c r="BM65" s="52"/>
    </row>
    <row r="66" spans="1:65" s="12" customFormat="1" ht="15">
      <c r="A66" s="5"/>
      <c r="B66" s="8" t="s">
        <v>284</v>
      </c>
      <c r="C66" s="11">
        <v>0</v>
      </c>
      <c r="D66" s="9">
        <v>1.3103624333333335</v>
      </c>
      <c r="E66" s="9">
        <v>0</v>
      </c>
      <c r="F66" s="9">
        <v>0</v>
      </c>
      <c r="G66" s="10">
        <v>0</v>
      </c>
      <c r="H66" s="11">
        <v>0.007602102666666667</v>
      </c>
      <c r="I66" s="9">
        <v>2.600719333333333</v>
      </c>
      <c r="J66" s="9">
        <v>0</v>
      </c>
      <c r="K66" s="9">
        <v>0</v>
      </c>
      <c r="L66" s="10">
        <v>0.0023006363333333336</v>
      </c>
      <c r="M66" s="11">
        <v>0</v>
      </c>
      <c r="N66" s="9">
        <v>0</v>
      </c>
      <c r="O66" s="9">
        <v>0</v>
      </c>
      <c r="P66" s="9">
        <v>0</v>
      </c>
      <c r="Q66" s="10">
        <v>0</v>
      </c>
      <c r="R66" s="11">
        <v>0.020705727000000004</v>
      </c>
      <c r="S66" s="9">
        <v>0</v>
      </c>
      <c r="T66" s="9">
        <v>0</v>
      </c>
      <c r="U66" s="9">
        <v>0</v>
      </c>
      <c r="V66" s="10">
        <v>0.000600166</v>
      </c>
      <c r="W66" s="11">
        <v>0</v>
      </c>
      <c r="X66" s="9">
        <v>0</v>
      </c>
      <c r="Y66" s="9">
        <v>0</v>
      </c>
      <c r="Z66" s="9">
        <v>0</v>
      </c>
      <c r="AA66" s="10">
        <v>0</v>
      </c>
      <c r="AB66" s="11">
        <v>0</v>
      </c>
      <c r="AC66" s="9">
        <v>0</v>
      </c>
      <c r="AD66" s="9">
        <v>0</v>
      </c>
      <c r="AE66" s="9">
        <v>0</v>
      </c>
      <c r="AF66" s="10">
        <v>0</v>
      </c>
      <c r="AG66" s="11">
        <v>0</v>
      </c>
      <c r="AH66" s="9">
        <v>0</v>
      </c>
      <c r="AI66" s="9">
        <v>0</v>
      </c>
      <c r="AJ66" s="9">
        <v>0</v>
      </c>
      <c r="AK66" s="10">
        <v>0</v>
      </c>
      <c r="AL66" s="11">
        <v>0</v>
      </c>
      <c r="AM66" s="9">
        <v>0</v>
      </c>
      <c r="AN66" s="9">
        <v>0</v>
      </c>
      <c r="AO66" s="9">
        <v>0</v>
      </c>
      <c r="AP66" s="10">
        <v>0</v>
      </c>
      <c r="AQ66" s="11">
        <v>0</v>
      </c>
      <c r="AR66" s="9">
        <v>0</v>
      </c>
      <c r="AS66" s="9">
        <v>0</v>
      </c>
      <c r="AT66" s="9">
        <v>0</v>
      </c>
      <c r="AU66" s="10">
        <v>0</v>
      </c>
      <c r="AV66" s="11">
        <v>0.2432896402666667</v>
      </c>
      <c r="AW66" s="9">
        <v>4.801319999974019</v>
      </c>
      <c r="AX66" s="9">
        <v>0</v>
      </c>
      <c r="AY66" s="9">
        <v>0</v>
      </c>
      <c r="AZ66" s="10">
        <v>0.017142712733333332</v>
      </c>
      <c r="BA66" s="11">
        <v>0</v>
      </c>
      <c r="BB66" s="9">
        <v>0</v>
      </c>
      <c r="BC66" s="9">
        <v>0</v>
      </c>
      <c r="BD66" s="9">
        <v>0</v>
      </c>
      <c r="BE66" s="10">
        <v>0</v>
      </c>
      <c r="BF66" s="11">
        <v>0.004621270499999999</v>
      </c>
      <c r="BG66" s="9">
        <v>3.000825</v>
      </c>
      <c r="BH66" s="9">
        <v>0</v>
      </c>
      <c r="BI66" s="9">
        <v>0</v>
      </c>
      <c r="BJ66" s="10">
        <v>0.0010002750000000001</v>
      </c>
      <c r="BK66" s="17">
        <f t="shared" si="2"/>
        <v>12.010489297140685</v>
      </c>
      <c r="BL66" s="16"/>
      <c r="BM66" s="52"/>
    </row>
    <row r="67" spans="1:65" s="12" customFormat="1" ht="15">
      <c r="A67" s="5"/>
      <c r="B67" s="8" t="s">
        <v>60</v>
      </c>
      <c r="C67" s="11">
        <v>0</v>
      </c>
      <c r="D67" s="9">
        <v>0</v>
      </c>
      <c r="E67" s="9">
        <v>0</v>
      </c>
      <c r="F67" s="9">
        <v>0</v>
      </c>
      <c r="G67" s="10">
        <v>0</v>
      </c>
      <c r="H67" s="11">
        <v>0.2369877451666667</v>
      </c>
      <c r="I67" s="9">
        <v>0</v>
      </c>
      <c r="J67" s="9">
        <v>0</v>
      </c>
      <c r="K67" s="9">
        <v>0</v>
      </c>
      <c r="L67" s="10">
        <v>0.8823450284999999</v>
      </c>
      <c r="M67" s="11">
        <v>0</v>
      </c>
      <c r="N67" s="9">
        <v>0</v>
      </c>
      <c r="O67" s="9">
        <v>0</v>
      </c>
      <c r="P67" s="9">
        <v>0</v>
      </c>
      <c r="Q67" s="10">
        <v>0</v>
      </c>
      <c r="R67" s="11">
        <v>0.06279226533333333</v>
      </c>
      <c r="S67" s="9">
        <v>0</v>
      </c>
      <c r="T67" s="9">
        <v>0</v>
      </c>
      <c r="U67" s="9">
        <v>0</v>
      </c>
      <c r="V67" s="10">
        <v>0.07636434</v>
      </c>
      <c r="W67" s="11">
        <v>0</v>
      </c>
      <c r="X67" s="9">
        <v>0</v>
      </c>
      <c r="Y67" s="9">
        <v>0</v>
      </c>
      <c r="Z67" s="9">
        <v>0</v>
      </c>
      <c r="AA67" s="10">
        <v>0</v>
      </c>
      <c r="AB67" s="11">
        <v>0.1117583</v>
      </c>
      <c r="AC67" s="9">
        <v>0</v>
      </c>
      <c r="AD67" s="9">
        <v>0</v>
      </c>
      <c r="AE67" s="9">
        <v>0</v>
      </c>
      <c r="AF67" s="10">
        <v>0</v>
      </c>
      <c r="AG67" s="11">
        <v>0</v>
      </c>
      <c r="AH67" s="9">
        <v>0</v>
      </c>
      <c r="AI67" s="9">
        <v>0</v>
      </c>
      <c r="AJ67" s="9">
        <v>0</v>
      </c>
      <c r="AK67" s="10">
        <v>0</v>
      </c>
      <c r="AL67" s="11">
        <v>0</v>
      </c>
      <c r="AM67" s="9">
        <v>0</v>
      </c>
      <c r="AN67" s="9">
        <v>0</v>
      </c>
      <c r="AO67" s="9">
        <v>0</v>
      </c>
      <c r="AP67" s="10">
        <v>0</v>
      </c>
      <c r="AQ67" s="11">
        <v>0</v>
      </c>
      <c r="AR67" s="9">
        <v>0</v>
      </c>
      <c r="AS67" s="9">
        <v>0</v>
      </c>
      <c r="AT67" s="9">
        <v>0</v>
      </c>
      <c r="AU67" s="10">
        <v>0</v>
      </c>
      <c r="AV67" s="11">
        <v>30.401071890000015</v>
      </c>
      <c r="AW67" s="9">
        <v>8.254456991933335</v>
      </c>
      <c r="AX67" s="9">
        <v>0</v>
      </c>
      <c r="AY67" s="9">
        <v>0</v>
      </c>
      <c r="AZ67" s="10">
        <v>20.073097054607352</v>
      </c>
      <c r="BA67" s="11">
        <v>0</v>
      </c>
      <c r="BB67" s="9">
        <v>0</v>
      </c>
      <c r="BC67" s="9">
        <v>0</v>
      </c>
      <c r="BD67" s="9">
        <v>0</v>
      </c>
      <c r="BE67" s="10">
        <v>0</v>
      </c>
      <c r="BF67" s="11">
        <v>1.0173750610333332</v>
      </c>
      <c r="BG67" s="9">
        <v>3.414285188733333</v>
      </c>
      <c r="BH67" s="9">
        <v>0</v>
      </c>
      <c r="BI67" s="9">
        <v>0</v>
      </c>
      <c r="BJ67" s="10">
        <v>0.3407406085</v>
      </c>
      <c r="BK67" s="17">
        <f t="shared" si="2"/>
        <v>64.87127447380738</v>
      </c>
      <c r="BL67" s="16"/>
      <c r="BM67" s="52"/>
    </row>
    <row r="68" spans="1:65" s="12" customFormat="1" ht="15">
      <c r="A68" s="5"/>
      <c r="B68" s="8" t="s">
        <v>61</v>
      </c>
      <c r="C68" s="11">
        <v>0</v>
      </c>
      <c r="D68" s="9">
        <v>0</v>
      </c>
      <c r="E68" s="9">
        <v>0</v>
      </c>
      <c r="F68" s="9">
        <v>0</v>
      </c>
      <c r="G68" s="10">
        <v>0</v>
      </c>
      <c r="H68" s="11">
        <v>79.72606984613333</v>
      </c>
      <c r="I68" s="9">
        <v>21.383328172766667</v>
      </c>
      <c r="J68" s="9">
        <v>0</v>
      </c>
      <c r="K68" s="9">
        <v>0</v>
      </c>
      <c r="L68" s="10">
        <v>13.642285753566664</v>
      </c>
      <c r="M68" s="11">
        <v>0</v>
      </c>
      <c r="N68" s="9">
        <v>0</v>
      </c>
      <c r="O68" s="9">
        <v>0</v>
      </c>
      <c r="P68" s="9">
        <v>0</v>
      </c>
      <c r="Q68" s="10">
        <v>0</v>
      </c>
      <c r="R68" s="11">
        <v>0.7320723162666666</v>
      </c>
      <c r="S68" s="9">
        <v>90.51011032746669</v>
      </c>
      <c r="T68" s="9">
        <v>0</v>
      </c>
      <c r="U68" s="9">
        <v>0</v>
      </c>
      <c r="V68" s="10">
        <v>2.631317547733333</v>
      </c>
      <c r="W68" s="11">
        <v>0</v>
      </c>
      <c r="X68" s="9">
        <v>0</v>
      </c>
      <c r="Y68" s="9">
        <v>0</v>
      </c>
      <c r="Z68" s="9">
        <v>0</v>
      </c>
      <c r="AA68" s="10">
        <v>0</v>
      </c>
      <c r="AB68" s="11">
        <v>0.0832797</v>
      </c>
      <c r="AC68" s="9">
        <v>0</v>
      </c>
      <c r="AD68" s="9">
        <v>0</v>
      </c>
      <c r="AE68" s="9">
        <v>0</v>
      </c>
      <c r="AF68" s="10">
        <v>0.3886386</v>
      </c>
      <c r="AG68" s="11">
        <v>0</v>
      </c>
      <c r="AH68" s="9">
        <v>0</v>
      </c>
      <c r="AI68" s="9">
        <v>0</v>
      </c>
      <c r="AJ68" s="9">
        <v>0</v>
      </c>
      <c r="AK68" s="10">
        <v>0</v>
      </c>
      <c r="AL68" s="11">
        <v>0</v>
      </c>
      <c r="AM68" s="9">
        <v>0</v>
      </c>
      <c r="AN68" s="9">
        <v>0</v>
      </c>
      <c r="AO68" s="9">
        <v>0</v>
      </c>
      <c r="AP68" s="10">
        <v>0.03886386</v>
      </c>
      <c r="AQ68" s="11">
        <v>0</v>
      </c>
      <c r="AR68" s="9">
        <v>0</v>
      </c>
      <c r="AS68" s="9">
        <v>0</v>
      </c>
      <c r="AT68" s="9">
        <v>0</v>
      </c>
      <c r="AU68" s="10">
        <v>0</v>
      </c>
      <c r="AV68" s="11">
        <v>10.029582130166666</v>
      </c>
      <c r="AW68" s="9">
        <v>86.44086930836956</v>
      </c>
      <c r="AX68" s="9">
        <v>0</v>
      </c>
      <c r="AY68" s="9">
        <v>0</v>
      </c>
      <c r="AZ68" s="10">
        <v>31.333632487733336</v>
      </c>
      <c r="BA68" s="11">
        <v>0</v>
      </c>
      <c r="BB68" s="9">
        <v>0</v>
      </c>
      <c r="BC68" s="9">
        <v>0</v>
      </c>
      <c r="BD68" s="9">
        <v>0</v>
      </c>
      <c r="BE68" s="10">
        <v>0</v>
      </c>
      <c r="BF68" s="11">
        <v>0.24623031323333336</v>
      </c>
      <c r="BG68" s="9">
        <v>40.81340423296666</v>
      </c>
      <c r="BH68" s="9">
        <v>0</v>
      </c>
      <c r="BI68" s="9">
        <v>0</v>
      </c>
      <c r="BJ68" s="10">
        <v>13.473794170433333</v>
      </c>
      <c r="BK68" s="17">
        <f t="shared" si="2"/>
        <v>391.47347876683625</v>
      </c>
      <c r="BL68" s="16"/>
      <c r="BM68" s="52"/>
    </row>
    <row r="69" spans="1:65" s="12" customFormat="1" ht="15">
      <c r="A69" s="5"/>
      <c r="B69" s="8" t="s">
        <v>62</v>
      </c>
      <c r="C69" s="11">
        <v>0</v>
      </c>
      <c r="D69" s="9">
        <v>0</v>
      </c>
      <c r="E69" s="9">
        <v>0</v>
      </c>
      <c r="F69" s="9">
        <v>0</v>
      </c>
      <c r="G69" s="10">
        <v>0</v>
      </c>
      <c r="H69" s="11">
        <v>0.1639318173333333</v>
      </c>
      <c r="I69" s="9">
        <v>0</v>
      </c>
      <c r="J69" s="9">
        <v>0</v>
      </c>
      <c r="K69" s="9">
        <v>0</v>
      </c>
      <c r="L69" s="10">
        <v>0.6004887121666668</v>
      </c>
      <c r="M69" s="11">
        <v>0</v>
      </c>
      <c r="N69" s="9">
        <v>0</v>
      </c>
      <c r="O69" s="9">
        <v>0</v>
      </c>
      <c r="P69" s="9">
        <v>0</v>
      </c>
      <c r="Q69" s="10">
        <v>0</v>
      </c>
      <c r="R69" s="11">
        <v>0.03379690206666667</v>
      </c>
      <c r="S69" s="9">
        <v>0</v>
      </c>
      <c r="T69" s="9">
        <v>0</v>
      </c>
      <c r="U69" s="9">
        <v>0</v>
      </c>
      <c r="V69" s="10">
        <v>0.12098258389999998</v>
      </c>
      <c r="W69" s="11">
        <v>0</v>
      </c>
      <c r="X69" s="9">
        <v>0</v>
      </c>
      <c r="Y69" s="9">
        <v>0</v>
      </c>
      <c r="Z69" s="9">
        <v>0</v>
      </c>
      <c r="AA69" s="10">
        <v>0</v>
      </c>
      <c r="AB69" s="11">
        <v>0</v>
      </c>
      <c r="AC69" s="9">
        <v>0</v>
      </c>
      <c r="AD69" s="9">
        <v>0</v>
      </c>
      <c r="AE69" s="9">
        <v>0</v>
      </c>
      <c r="AF69" s="10">
        <v>0</v>
      </c>
      <c r="AG69" s="11">
        <v>0</v>
      </c>
      <c r="AH69" s="9">
        <v>0</v>
      </c>
      <c r="AI69" s="9">
        <v>0</v>
      </c>
      <c r="AJ69" s="9">
        <v>0</v>
      </c>
      <c r="AK69" s="10">
        <v>0</v>
      </c>
      <c r="AL69" s="11">
        <v>0</v>
      </c>
      <c r="AM69" s="9">
        <v>0</v>
      </c>
      <c r="AN69" s="9">
        <v>0</v>
      </c>
      <c r="AO69" s="9">
        <v>0</v>
      </c>
      <c r="AP69" s="10">
        <v>0</v>
      </c>
      <c r="AQ69" s="11">
        <v>0</v>
      </c>
      <c r="AR69" s="9">
        <v>0</v>
      </c>
      <c r="AS69" s="9">
        <v>0</v>
      </c>
      <c r="AT69" s="9">
        <v>0</v>
      </c>
      <c r="AU69" s="10">
        <v>0</v>
      </c>
      <c r="AV69" s="11">
        <v>16.326173937900002</v>
      </c>
      <c r="AW69" s="9">
        <v>4.229531801766667</v>
      </c>
      <c r="AX69" s="9">
        <v>0</v>
      </c>
      <c r="AY69" s="9">
        <v>0</v>
      </c>
      <c r="AZ69" s="10">
        <v>18.068173460236757</v>
      </c>
      <c r="BA69" s="11">
        <v>0</v>
      </c>
      <c r="BB69" s="9">
        <v>0</v>
      </c>
      <c r="BC69" s="9">
        <v>0</v>
      </c>
      <c r="BD69" s="9">
        <v>0</v>
      </c>
      <c r="BE69" s="10">
        <v>0</v>
      </c>
      <c r="BF69" s="11">
        <v>1.7025246426666671</v>
      </c>
      <c r="BG69" s="9">
        <v>1.6331707053666666</v>
      </c>
      <c r="BH69" s="9">
        <v>0.27903266666666665</v>
      </c>
      <c r="BI69" s="9">
        <v>0</v>
      </c>
      <c r="BJ69" s="10">
        <v>1.3532412465</v>
      </c>
      <c r="BK69" s="17">
        <f t="shared" si="2"/>
        <v>44.51104847657009</v>
      </c>
      <c r="BL69" s="16"/>
      <c r="BM69" s="52"/>
    </row>
    <row r="70" spans="1:65" s="12" customFormat="1" ht="15">
      <c r="A70" s="5"/>
      <c r="B70" s="8" t="s">
        <v>63</v>
      </c>
      <c r="C70" s="11">
        <v>0</v>
      </c>
      <c r="D70" s="9">
        <v>0</v>
      </c>
      <c r="E70" s="9">
        <v>0</v>
      </c>
      <c r="F70" s="9">
        <v>0</v>
      </c>
      <c r="G70" s="10">
        <v>0</v>
      </c>
      <c r="H70" s="11">
        <v>3.641862113566667</v>
      </c>
      <c r="I70" s="9">
        <v>23.41154894513333</v>
      </c>
      <c r="J70" s="9">
        <v>0</v>
      </c>
      <c r="K70" s="9">
        <v>0</v>
      </c>
      <c r="L70" s="10">
        <v>2.4425347887999997</v>
      </c>
      <c r="M70" s="11">
        <v>0</v>
      </c>
      <c r="N70" s="9">
        <v>0</v>
      </c>
      <c r="O70" s="9">
        <v>0</v>
      </c>
      <c r="P70" s="9">
        <v>0</v>
      </c>
      <c r="Q70" s="10">
        <v>0</v>
      </c>
      <c r="R70" s="11">
        <v>0.4103658081666667</v>
      </c>
      <c r="S70" s="9">
        <v>1.1744512323333336</v>
      </c>
      <c r="T70" s="9">
        <v>0</v>
      </c>
      <c r="U70" s="9">
        <v>0</v>
      </c>
      <c r="V70" s="10">
        <v>0.2059226896666667</v>
      </c>
      <c r="W70" s="11">
        <v>0</v>
      </c>
      <c r="X70" s="9">
        <v>0</v>
      </c>
      <c r="Y70" s="9">
        <v>0</v>
      </c>
      <c r="Z70" s="9">
        <v>0</v>
      </c>
      <c r="AA70" s="10">
        <v>0</v>
      </c>
      <c r="AB70" s="11">
        <v>0</v>
      </c>
      <c r="AC70" s="9">
        <v>0</v>
      </c>
      <c r="AD70" s="9">
        <v>0</v>
      </c>
      <c r="AE70" s="9">
        <v>0</v>
      </c>
      <c r="AF70" s="10">
        <v>0</v>
      </c>
      <c r="AG70" s="11">
        <v>0</v>
      </c>
      <c r="AH70" s="9">
        <v>0</v>
      </c>
      <c r="AI70" s="9">
        <v>0</v>
      </c>
      <c r="AJ70" s="9">
        <v>0</v>
      </c>
      <c r="AK70" s="10">
        <v>0</v>
      </c>
      <c r="AL70" s="11">
        <v>0</v>
      </c>
      <c r="AM70" s="9">
        <v>0</v>
      </c>
      <c r="AN70" s="9">
        <v>0</v>
      </c>
      <c r="AO70" s="9">
        <v>0</v>
      </c>
      <c r="AP70" s="10">
        <v>0</v>
      </c>
      <c r="AQ70" s="11">
        <v>0</v>
      </c>
      <c r="AR70" s="9">
        <v>0</v>
      </c>
      <c r="AS70" s="9">
        <v>0</v>
      </c>
      <c r="AT70" s="9">
        <v>0</v>
      </c>
      <c r="AU70" s="10">
        <v>0</v>
      </c>
      <c r="AV70" s="11">
        <v>9.566386710966665</v>
      </c>
      <c r="AW70" s="9">
        <v>20.326611625066672</v>
      </c>
      <c r="AX70" s="9">
        <v>0</v>
      </c>
      <c r="AY70" s="9">
        <v>0</v>
      </c>
      <c r="AZ70" s="10">
        <v>12.390724717672292</v>
      </c>
      <c r="BA70" s="11">
        <v>0</v>
      </c>
      <c r="BB70" s="9">
        <v>0</v>
      </c>
      <c r="BC70" s="9">
        <v>0</v>
      </c>
      <c r="BD70" s="9">
        <v>0</v>
      </c>
      <c r="BE70" s="10">
        <v>0</v>
      </c>
      <c r="BF70" s="11">
        <v>1.5588309796333335</v>
      </c>
      <c r="BG70" s="9">
        <v>15.718218621966669</v>
      </c>
      <c r="BH70" s="9">
        <v>0.110731</v>
      </c>
      <c r="BI70" s="9">
        <v>0</v>
      </c>
      <c r="BJ70" s="10">
        <v>14.568580753400004</v>
      </c>
      <c r="BK70" s="17">
        <f t="shared" si="2"/>
        <v>105.52676998637229</v>
      </c>
      <c r="BL70" s="16"/>
      <c r="BM70" s="52"/>
    </row>
    <row r="71" spans="1:65" s="12" customFormat="1" ht="15">
      <c r="A71" s="5"/>
      <c r="B71" s="8" t="s">
        <v>64</v>
      </c>
      <c r="C71" s="11">
        <v>0</v>
      </c>
      <c r="D71" s="9">
        <v>0</v>
      </c>
      <c r="E71" s="9">
        <v>0</v>
      </c>
      <c r="F71" s="9">
        <v>0</v>
      </c>
      <c r="G71" s="10">
        <v>0</v>
      </c>
      <c r="H71" s="11">
        <v>7.555944039366667</v>
      </c>
      <c r="I71" s="9">
        <v>0.7332067267333332</v>
      </c>
      <c r="J71" s="9">
        <v>0</v>
      </c>
      <c r="K71" s="9">
        <v>0</v>
      </c>
      <c r="L71" s="10">
        <v>0.4086372693666667</v>
      </c>
      <c r="M71" s="11">
        <v>0</v>
      </c>
      <c r="N71" s="9">
        <v>0</v>
      </c>
      <c r="O71" s="9">
        <v>0</v>
      </c>
      <c r="P71" s="9">
        <v>0</v>
      </c>
      <c r="Q71" s="10">
        <v>0</v>
      </c>
      <c r="R71" s="11">
        <v>0.37928554350000004</v>
      </c>
      <c r="S71" s="9">
        <v>22.926957743</v>
      </c>
      <c r="T71" s="9">
        <v>0</v>
      </c>
      <c r="U71" s="9">
        <v>0</v>
      </c>
      <c r="V71" s="10">
        <v>0.09156743529999999</v>
      </c>
      <c r="W71" s="11">
        <v>0</v>
      </c>
      <c r="X71" s="9">
        <v>0</v>
      </c>
      <c r="Y71" s="9">
        <v>0</v>
      </c>
      <c r="Z71" s="9">
        <v>0</v>
      </c>
      <c r="AA71" s="10">
        <v>0</v>
      </c>
      <c r="AB71" s="11">
        <v>0</v>
      </c>
      <c r="AC71" s="9">
        <v>0.11516306476666667</v>
      </c>
      <c r="AD71" s="9">
        <v>0</v>
      </c>
      <c r="AE71" s="9">
        <v>0</v>
      </c>
      <c r="AF71" s="10">
        <v>0</v>
      </c>
      <c r="AG71" s="11">
        <v>0</v>
      </c>
      <c r="AH71" s="9">
        <v>0</v>
      </c>
      <c r="AI71" s="9">
        <v>0</v>
      </c>
      <c r="AJ71" s="9">
        <v>0</v>
      </c>
      <c r="AK71" s="10">
        <v>0</v>
      </c>
      <c r="AL71" s="11">
        <v>0</v>
      </c>
      <c r="AM71" s="9">
        <v>0</v>
      </c>
      <c r="AN71" s="9">
        <v>0</v>
      </c>
      <c r="AO71" s="9">
        <v>0</v>
      </c>
      <c r="AP71" s="10">
        <v>0.07247519083333334</v>
      </c>
      <c r="AQ71" s="11">
        <v>0</v>
      </c>
      <c r="AR71" s="9">
        <v>0</v>
      </c>
      <c r="AS71" s="9">
        <v>0</v>
      </c>
      <c r="AT71" s="9">
        <v>0</v>
      </c>
      <c r="AU71" s="10">
        <v>0</v>
      </c>
      <c r="AV71" s="11">
        <v>4.4078356823</v>
      </c>
      <c r="AW71" s="9">
        <v>14.378624634000001</v>
      </c>
      <c r="AX71" s="9">
        <v>0</v>
      </c>
      <c r="AY71" s="9">
        <v>0</v>
      </c>
      <c r="AZ71" s="10">
        <v>8.289439299957989</v>
      </c>
      <c r="BA71" s="11">
        <v>0</v>
      </c>
      <c r="BB71" s="9">
        <v>0</v>
      </c>
      <c r="BC71" s="9">
        <v>0</v>
      </c>
      <c r="BD71" s="9">
        <v>0</v>
      </c>
      <c r="BE71" s="10">
        <v>0</v>
      </c>
      <c r="BF71" s="11">
        <v>2.0903611995666664</v>
      </c>
      <c r="BG71" s="9">
        <v>5.0081007</v>
      </c>
      <c r="BH71" s="9">
        <v>0</v>
      </c>
      <c r="BI71" s="9">
        <v>0</v>
      </c>
      <c r="BJ71" s="10">
        <v>1.8552154133999998</v>
      </c>
      <c r="BK71" s="17">
        <f t="shared" si="2"/>
        <v>68.31281394209134</v>
      </c>
      <c r="BL71" s="16"/>
      <c r="BM71" s="52"/>
    </row>
    <row r="72" spans="1:65" s="12" customFormat="1" ht="15">
      <c r="A72" s="5"/>
      <c r="B72" s="8" t="s">
        <v>65</v>
      </c>
      <c r="C72" s="11">
        <v>0</v>
      </c>
      <c r="D72" s="9">
        <v>0</v>
      </c>
      <c r="E72" s="9">
        <v>0</v>
      </c>
      <c r="F72" s="9">
        <v>0</v>
      </c>
      <c r="G72" s="10">
        <v>0</v>
      </c>
      <c r="H72" s="11">
        <v>0.3161208298333333</v>
      </c>
      <c r="I72" s="9">
        <v>0.27585791666666665</v>
      </c>
      <c r="J72" s="9">
        <v>0</v>
      </c>
      <c r="K72" s="9">
        <v>0</v>
      </c>
      <c r="L72" s="10">
        <v>0.3635285843666667</v>
      </c>
      <c r="M72" s="11">
        <v>0</v>
      </c>
      <c r="N72" s="9">
        <v>0</v>
      </c>
      <c r="O72" s="9">
        <v>0</v>
      </c>
      <c r="P72" s="9">
        <v>0</v>
      </c>
      <c r="Q72" s="10">
        <v>0</v>
      </c>
      <c r="R72" s="11">
        <v>0.7125044669</v>
      </c>
      <c r="S72" s="9">
        <v>11.3454230525</v>
      </c>
      <c r="T72" s="9">
        <v>0</v>
      </c>
      <c r="U72" s="9">
        <v>0</v>
      </c>
      <c r="V72" s="10">
        <v>0.32908456626666666</v>
      </c>
      <c r="W72" s="11">
        <v>0</v>
      </c>
      <c r="X72" s="9">
        <v>0</v>
      </c>
      <c r="Y72" s="9">
        <v>0</v>
      </c>
      <c r="Z72" s="9">
        <v>0</v>
      </c>
      <c r="AA72" s="10">
        <v>0</v>
      </c>
      <c r="AB72" s="11">
        <v>0.08792122666666667</v>
      </c>
      <c r="AC72" s="9">
        <v>0</v>
      </c>
      <c r="AD72" s="9">
        <v>0</v>
      </c>
      <c r="AE72" s="9">
        <v>0</v>
      </c>
      <c r="AF72" s="10">
        <v>0</v>
      </c>
      <c r="AG72" s="11">
        <v>0</v>
      </c>
      <c r="AH72" s="9">
        <v>0</v>
      </c>
      <c r="AI72" s="9">
        <v>0</v>
      </c>
      <c r="AJ72" s="9">
        <v>0</v>
      </c>
      <c r="AK72" s="10">
        <v>0</v>
      </c>
      <c r="AL72" s="11">
        <v>0.06034431333333333</v>
      </c>
      <c r="AM72" s="9">
        <v>0</v>
      </c>
      <c r="AN72" s="9">
        <v>0</v>
      </c>
      <c r="AO72" s="9">
        <v>0</v>
      </c>
      <c r="AP72" s="10">
        <v>0</v>
      </c>
      <c r="AQ72" s="11">
        <v>0</v>
      </c>
      <c r="AR72" s="9">
        <v>0</v>
      </c>
      <c r="AS72" s="9">
        <v>0</v>
      </c>
      <c r="AT72" s="9">
        <v>0</v>
      </c>
      <c r="AU72" s="10">
        <v>0</v>
      </c>
      <c r="AV72" s="11">
        <v>12.456935606133337</v>
      </c>
      <c r="AW72" s="9">
        <v>15.28373125676667</v>
      </c>
      <c r="AX72" s="9">
        <v>0</v>
      </c>
      <c r="AY72" s="9">
        <v>0</v>
      </c>
      <c r="AZ72" s="10">
        <v>9.553890683631094</v>
      </c>
      <c r="BA72" s="11">
        <v>0</v>
      </c>
      <c r="BB72" s="9">
        <v>0</v>
      </c>
      <c r="BC72" s="9">
        <v>0</v>
      </c>
      <c r="BD72" s="9">
        <v>0</v>
      </c>
      <c r="BE72" s="10">
        <v>0</v>
      </c>
      <c r="BF72" s="11">
        <v>2.772559380466669</v>
      </c>
      <c r="BG72" s="9">
        <v>1.834100326666667</v>
      </c>
      <c r="BH72" s="9">
        <v>0.27429233333333336</v>
      </c>
      <c r="BI72" s="9">
        <v>0</v>
      </c>
      <c r="BJ72" s="10">
        <v>9.176077417533334</v>
      </c>
      <c r="BK72" s="17">
        <f t="shared" si="2"/>
        <v>64.84237196106443</v>
      </c>
      <c r="BL72" s="16"/>
      <c r="BM72" s="52"/>
    </row>
    <row r="73" spans="1:65" s="12" customFormat="1" ht="15">
      <c r="A73" s="5"/>
      <c r="B73" s="8" t="s">
        <v>66</v>
      </c>
      <c r="C73" s="11">
        <v>0</v>
      </c>
      <c r="D73" s="9">
        <v>0</v>
      </c>
      <c r="E73" s="9">
        <v>0</v>
      </c>
      <c r="F73" s="9">
        <v>0</v>
      </c>
      <c r="G73" s="10">
        <v>0</v>
      </c>
      <c r="H73" s="11">
        <v>0.1192334825</v>
      </c>
      <c r="I73" s="9">
        <v>66.127049483</v>
      </c>
      <c r="J73" s="9">
        <v>0</v>
      </c>
      <c r="K73" s="9">
        <v>0</v>
      </c>
      <c r="L73" s="10">
        <v>1.7084511132666669</v>
      </c>
      <c r="M73" s="11">
        <v>0</v>
      </c>
      <c r="N73" s="9">
        <v>0</v>
      </c>
      <c r="O73" s="9">
        <v>0</v>
      </c>
      <c r="P73" s="9">
        <v>0</v>
      </c>
      <c r="Q73" s="10">
        <v>0</v>
      </c>
      <c r="R73" s="11">
        <v>0.45287635249999997</v>
      </c>
      <c r="S73" s="9">
        <v>1.494495565266667</v>
      </c>
      <c r="T73" s="9">
        <v>0</v>
      </c>
      <c r="U73" s="9">
        <v>0</v>
      </c>
      <c r="V73" s="10">
        <v>0.22629444893333334</v>
      </c>
      <c r="W73" s="11">
        <v>0</v>
      </c>
      <c r="X73" s="9">
        <v>0</v>
      </c>
      <c r="Y73" s="9">
        <v>0</v>
      </c>
      <c r="Z73" s="9">
        <v>0</v>
      </c>
      <c r="AA73" s="10">
        <v>0</v>
      </c>
      <c r="AB73" s="11">
        <v>0</v>
      </c>
      <c r="AC73" s="9">
        <v>0</v>
      </c>
      <c r="AD73" s="9">
        <v>0</v>
      </c>
      <c r="AE73" s="9">
        <v>0</v>
      </c>
      <c r="AF73" s="10">
        <v>0</v>
      </c>
      <c r="AG73" s="11">
        <v>0</v>
      </c>
      <c r="AH73" s="9">
        <v>0</v>
      </c>
      <c r="AI73" s="9">
        <v>0</v>
      </c>
      <c r="AJ73" s="9">
        <v>0</v>
      </c>
      <c r="AK73" s="10">
        <v>0</v>
      </c>
      <c r="AL73" s="11">
        <v>0</v>
      </c>
      <c r="AM73" s="9">
        <v>0</v>
      </c>
      <c r="AN73" s="9">
        <v>0</v>
      </c>
      <c r="AO73" s="9">
        <v>0</v>
      </c>
      <c r="AP73" s="10">
        <v>0</v>
      </c>
      <c r="AQ73" s="11">
        <v>0</v>
      </c>
      <c r="AR73" s="9">
        <v>0</v>
      </c>
      <c r="AS73" s="9">
        <v>0</v>
      </c>
      <c r="AT73" s="9">
        <v>0</v>
      </c>
      <c r="AU73" s="10">
        <v>0</v>
      </c>
      <c r="AV73" s="11">
        <v>4.357750831966667</v>
      </c>
      <c r="AW73" s="9">
        <v>11.287494674533333</v>
      </c>
      <c r="AX73" s="9">
        <v>0</v>
      </c>
      <c r="AY73" s="9">
        <v>0</v>
      </c>
      <c r="AZ73" s="10">
        <v>10.032602637962956</v>
      </c>
      <c r="BA73" s="11">
        <v>0</v>
      </c>
      <c r="BB73" s="9">
        <v>0</v>
      </c>
      <c r="BC73" s="9">
        <v>0</v>
      </c>
      <c r="BD73" s="9">
        <v>0</v>
      </c>
      <c r="BE73" s="10">
        <v>0</v>
      </c>
      <c r="BF73" s="11">
        <v>1.2255594418666673</v>
      </c>
      <c r="BG73" s="9">
        <v>34.87689159883333</v>
      </c>
      <c r="BH73" s="9">
        <v>0.15420573333333332</v>
      </c>
      <c r="BI73" s="9">
        <v>0</v>
      </c>
      <c r="BJ73" s="10">
        <v>7.922688648333332</v>
      </c>
      <c r="BK73" s="17">
        <f t="shared" si="2"/>
        <v>139.98559401229625</v>
      </c>
      <c r="BL73" s="16"/>
      <c r="BM73" s="52"/>
    </row>
    <row r="74" spans="1:65" s="12" customFormat="1" ht="15">
      <c r="A74" s="5"/>
      <c r="B74" s="8" t="s">
        <v>52</v>
      </c>
      <c r="C74" s="11">
        <v>0</v>
      </c>
      <c r="D74" s="9">
        <v>0</v>
      </c>
      <c r="E74" s="9">
        <v>0</v>
      </c>
      <c r="F74" s="9">
        <v>0</v>
      </c>
      <c r="G74" s="10">
        <v>0</v>
      </c>
      <c r="H74" s="11">
        <v>1.3085657631333334</v>
      </c>
      <c r="I74" s="9">
        <v>6.855578986666667</v>
      </c>
      <c r="J74" s="9">
        <v>0</v>
      </c>
      <c r="K74" s="9">
        <v>0</v>
      </c>
      <c r="L74" s="10">
        <v>1.7243908094999996</v>
      </c>
      <c r="M74" s="11">
        <v>0</v>
      </c>
      <c r="N74" s="9">
        <v>0</v>
      </c>
      <c r="O74" s="9">
        <v>0</v>
      </c>
      <c r="P74" s="9">
        <v>0</v>
      </c>
      <c r="Q74" s="10">
        <v>0</v>
      </c>
      <c r="R74" s="11">
        <v>0.5794708007999999</v>
      </c>
      <c r="S74" s="9">
        <v>11.78302638333333</v>
      </c>
      <c r="T74" s="9">
        <v>0.11275623333333333</v>
      </c>
      <c r="U74" s="9">
        <v>0</v>
      </c>
      <c r="V74" s="10">
        <v>3.2850759991</v>
      </c>
      <c r="W74" s="11">
        <v>0</v>
      </c>
      <c r="X74" s="9">
        <v>0</v>
      </c>
      <c r="Y74" s="9">
        <v>0</v>
      </c>
      <c r="Z74" s="9">
        <v>0</v>
      </c>
      <c r="AA74" s="10">
        <v>0</v>
      </c>
      <c r="AB74" s="11">
        <v>0</v>
      </c>
      <c r="AC74" s="9">
        <v>0</v>
      </c>
      <c r="AD74" s="9">
        <v>0</v>
      </c>
      <c r="AE74" s="9">
        <v>0</v>
      </c>
      <c r="AF74" s="10">
        <v>0</v>
      </c>
      <c r="AG74" s="11">
        <v>0</v>
      </c>
      <c r="AH74" s="9">
        <v>0</v>
      </c>
      <c r="AI74" s="9">
        <v>0</v>
      </c>
      <c r="AJ74" s="9">
        <v>0</v>
      </c>
      <c r="AK74" s="10">
        <v>0</v>
      </c>
      <c r="AL74" s="11">
        <v>0</v>
      </c>
      <c r="AM74" s="9">
        <v>0</v>
      </c>
      <c r="AN74" s="9">
        <v>0</v>
      </c>
      <c r="AO74" s="9">
        <v>0</v>
      </c>
      <c r="AP74" s="10">
        <v>0</v>
      </c>
      <c r="AQ74" s="11">
        <v>0</v>
      </c>
      <c r="AR74" s="9">
        <v>0</v>
      </c>
      <c r="AS74" s="9">
        <v>0</v>
      </c>
      <c r="AT74" s="9">
        <v>0</v>
      </c>
      <c r="AU74" s="10">
        <v>0</v>
      </c>
      <c r="AV74" s="11">
        <v>34.43849672336667</v>
      </c>
      <c r="AW74" s="9">
        <v>64.05816854393333</v>
      </c>
      <c r="AX74" s="9">
        <v>0</v>
      </c>
      <c r="AY74" s="9">
        <v>0</v>
      </c>
      <c r="AZ74" s="10">
        <v>41.119060692143876</v>
      </c>
      <c r="BA74" s="11">
        <v>0</v>
      </c>
      <c r="BB74" s="9">
        <v>0</v>
      </c>
      <c r="BC74" s="9">
        <v>0</v>
      </c>
      <c r="BD74" s="9">
        <v>0</v>
      </c>
      <c r="BE74" s="10">
        <v>0</v>
      </c>
      <c r="BF74" s="11">
        <v>7.082579278800004</v>
      </c>
      <c r="BG74" s="9">
        <v>5.008342106033333</v>
      </c>
      <c r="BH74" s="9">
        <v>0</v>
      </c>
      <c r="BI74" s="9">
        <v>0</v>
      </c>
      <c r="BJ74" s="10">
        <v>7.918820610900001</v>
      </c>
      <c r="BK74" s="17">
        <f t="shared" si="2"/>
        <v>185.2743329310439</v>
      </c>
      <c r="BL74" s="16"/>
      <c r="BM74" s="52"/>
    </row>
    <row r="75" spans="1:65" s="12" customFormat="1" ht="15">
      <c r="A75" s="5"/>
      <c r="B75" s="8" t="s">
        <v>67</v>
      </c>
      <c r="C75" s="11">
        <v>0</v>
      </c>
      <c r="D75" s="9">
        <v>0</v>
      </c>
      <c r="E75" s="9">
        <v>0</v>
      </c>
      <c r="F75" s="9">
        <v>0</v>
      </c>
      <c r="G75" s="10">
        <v>0</v>
      </c>
      <c r="H75" s="11">
        <v>1.8225050709666668</v>
      </c>
      <c r="I75" s="9">
        <v>0.1104582</v>
      </c>
      <c r="J75" s="9">
        <v>0</v>
      </c>
      <c r="K75" s="9">
        <v>0</v>
      </c>
      <c r="L75" s="10">
        <v>6.820511850100001</v>
      </c>
      <c r="M75" s="11">
        <v>0</v>
      </c>
      <c r="N75" s="9">
        <v>0</v>
      </c>
      <c r="O75" s="9">
        <v>0</v>
      </c>
      <c r="P75" s="9">
        <v>0</v>
      </c>
      <c r="Q75" s="10">
        <v>0</v>
      </c>
      <c r="R75" s="11">
        <v>0.019033065566666667</v>
      </c>
      <c r="S75" s="9">
        <v>0</v>
      </c>
      <c r="T75" s="9">
        <v>0</v>
      </c>
      <c r="U75" s="9">
        <v>0</v>
      </c>
      <c r="V75" s="10">
        <v>0.09246035300000001</v>
      </c>
      <c r="W75" s="11">
        <v>0</v>
      </c>
      <c r="X75" s="9">
        <v>0</v>
      </c>
      <c r="Y75" s="9">
        <v>0</v>
      </c>
      <c r="Z75" s="9">
        <v>0</v>
      </c>
      <c r="AA75" s="10">
        <v>0</v>
      </c>
      <c r="AB75" s="11">
        <v>0</v>
      </c>
      <c r="AC75" s="9">
        <v>0</v>
      </c>
      <c r="AD75" s="9">
        <v>0</v>
      </c>
      <c r="AE75" s="9">
        <v>0</v>
      </c>
      <c r="AF75" s="10">
        <v>0</v>
      </c>
      <c r="AG75" s="11">
        <v>0</v>
      </c>
      <c r="AH75" s="9">
        <v>0</v>
      </c>
      <c r="AI75" s="9">
        <v>0</v>
      </c>
      <c r="AJ75" s="9">
        <v>0</v>
      </c>
      <c r="AK75" s="10">
        <v>0</v>
      </c>
      <c r="AL75" s="11">
        <v>0</v>
      </c>
      <c r="AM75" s="9">
        <v>0</v>
      </c>
      <c r="AN75" s="9">
        <v>0</v>
      </c>
      <c r="AO75" s="9">
        <v>0</v>
      </c>
      <c r="AP75" s="10">
        <v>0</v>
      </c>
      <c r="AQ75" s="11">
        <v>0</v>
      </c>
      <c r="AR75" s="9">
        <v>0</v>
      </c>
      <c r="AS75" s="9">
        <v>0</v>
      </c>
      <c r="AT75" s="9">
        <v>0</v>
      </c>
      <c r="AU75" s="10">
        <v>0</v>
      </c>
      <c r="AV75" s="11">
        <v>15.124289497233338</v>
      </c>
      <c r="AW75" s="9">
        <v>3.622575970166667</v>
      </c>
      <c r="AX75" s="9">
        <v>0</v>
      </c>
      <c r="AY75" s="9">
        <v>0</v>
      </c>
      <c r="AZ75" s="10">
        <v>16.50239857152636</v>
      </c>
      <c r="BA75" s="11">
        <v>0</v>
      </c>
      <c r="BB75" s="9">
        <v>0</v>
      </c>
      <c r="BC75" s="9">
        <v>0</v>
      </c>
      <c r="BD75" s="9">
        <v>0</v>
      </c>
      <c r="BE75" s="10">
        <v>0</v>
      </c>
      <c r="BF75" s="11">
        <v>3.4492815532000014</v>
      </c>
      <c r="BG75" s="9">
        <v>0.12092094666666667</v>
      </c>
      <c r="BH75" s="9">
        <v>0</v>
      </c>
      <c r="BI75" s="9">
        <v>0</v>
      </c>
      <c r="BJ75" s="10">
        <v>1.1401004833666664</v>
      </c>
      <c r="BK75" s="17">
        <f t="shared" si="2"/>
        <v>48.824535561793034</v>
      </c>
      <c r="BL75" s="16"/>
      <c r="BM75" s="52"/>
    </row>
    <row r="76" spans="1:65" s="12" customFormat="1" ht="15">
      <c r="A76" s="5"/>
      <c r="B76" s="8" t="s">
        <v>68</v>
      </c>
      <c r="C76" s="11">
        <v>0</v>
      </c>
      <c r="D76" s="9">
        <v>0</v>
      </c>
      <c r="E76" s="9">
        <v>0</v>
      </c>
      <c r="F76" s="9">
        <v>0</v>
      </c>
      <c r="G76" s="10">
        <v>0</v>
      </c>
      <c r="H76" s="11">
        <v>0.6549663376666668</v>
      </c>
      <c r="I76" s="9">
        <v>5.611376833333333</v>
      </c>
      <c r="J76" s="9">
        <v>0</v>
      </c>
      <c r="K76" s="9">
        <v>0</v>
      </c>
      <c r="L76" s="10">
        <v>1.0986778895333333</v>
      </c>
      <c r="M76" s="11">
        <v>0</v>
      </c>
      <c r="N76" s="9">
        <v>0</v>
      </c>
      <c r="O76" s="9">
        <v>0</v>
      </c>
      <c r="P76" s="9">
        <v>0</v>
      </c>
      <c r="Q76" s="10">
        <v>0</v>
      </c>
      <c r="R76" s="11">
        <v>0.2678306267333333</v>
      </c>
      <c r="S76" s="9">
        <v>1.0202503333333335</v>
      </c>
      <c r="T76" s="9">
        <v>0</v>
      </c>
      <c r="U76" s="9">
        <v>0</v>
      </c>
      <c r="V76" s="10">
        <v>0.06635536660000001</v>
      </c>
      <c r="W76" s="11">
        <v>0</v>
      </c>
      <c r="X76" s="9">
        <v>0</v>
      </c>
      <c r="Y76" s="9">
        <v>0</v>
      </c>
      <c r="Z76" s="9">
        <v>0</v>
      </c>
      <c r="AA76" s="10">
        <v>0</v>
      </c>
      <c r="AB76" s="11">
        <v>0</v>
      </c>
      <c r="AC76" s="9">
        <v>0</v>
      </c>
      <c r="AD76" s="9">
        <v>0</v>
      </c>
      <c r="AE76" s="9">
        <v>0</v>
      </c>
      <c r="AF76" s="10">
        <v>0</v>
      </c>
      <c r="AG76" s="11">
        <v>0</v>
      </c>
      <c r="AH76" s="9">
        <v>0</v>
      </c>
      <c r="AI76" s="9">
        <v>0</v>
      </c>
      <c r="AJ76" s="9">
        <v>0</v>
      </c>
      <c r="AK76" s="10">
        <v>0</v>
      </c>
      <c r="AL76" s="11">
        <v>0</v>
      </c>
      <c r="AM76" s="9">
        <v>0</v>
      </c>
      <c r="AN76" s="9">
        <v>0</v>
      </c>
      <c r="AO76" s="9">
        <v>0</v>
      </c>
      <c r="AP76" s="10">
        <v>0</v>
      </c>
      <c r="AQ76" s="11">
        <v>0</v>
      </c>
      <c r="AR76" s="9">
        <v>0</v>
      </c>
      <c r="AS76" s="9">
        <v>0</v>
      </c>
      <c r="AT76" s="9">
        <v>0</v>
      </c>
      <c r="AU76" s="10">
        <v>0</v>
      </c>
      <c r="AV76" s="11">
        <v>11.3818109163</v>
      </c>
      <c r="AW76" s="9">
        <v>15.495102633733332</v>
      </c>
      <c r="AX76" s="9">
        <v>0</v>
      </c>
      <c r="AY76" s="9">
        <v>0</v>
      </c>
      <c r="AZ76" s="10">
        <v>12.41302462364178</v>
      </c>
      <c r="BA76" s="11">
        <v>0</v>
      </c>
      <c r="BB76" s="9">
        <v>0</v>
      </c>
      <c r="BC76" s="9">
        <v>0</v>
      </c>
      <c r="BD76" s="9">
        <v>0</v>
      </c>
      <c r="BE76" s="10">
        <v>0</v>
      </c>
      <c r="BF76" s="11">
        <v>2.762800657966664</v>
      </c>
      <c r="BG76" s="9">
        <v>0.18372474966666666</v>
      </c>
      <c r="BH76" s="9">
        <v>0</v>
      </c>
      <c r="BI76" s="9">
        <v>0</v>
      </c>
      <c r="BJ76" s="10">
        <v>1.942876810866666</v>
      </c>
      <c r="BK76" s="17">
        <f t="shared" si="2"/>
        <v>52.89879777937511</v>
      </c>
      <c r="BL76" s="16"/>
      <c r="BM76" s="52"/>
    </row>
    <row r="77" spans="1:65" s="12" customFormat="1" ht="15">
      <c r="A77" s="5"/>
      <c r="B77" s="8" t="s">
        <v>69</v>
      </c>
      <c r="C77" s="11">
        <v>0</v>
      </c>
      <c r="D77" s="9">
        <v>0</v>
      </c>
      <c r="E77" s="9">
        <v>0</v>
      </c>
      <c r="F77" s="9">
        <v>0</v>
      </c>
      <c r="G77" s="10">
        <v>0</v>
      </c>
      <c r="H77" s="11">
        <v>0.1440139856</v>
      </c>
      <c r="I77" s="9">
        <v>38.17397993663333</v>
      </c>
      <c r="J77" s="9">
        <v>0</v>
      </c>
      <c r="K77" s="9">
        <v>0</v>
      </c>
      <c r="L77" s="10">
        <v>0.29633201490000005</v>
      </c>
      <c r="M77" s="11">
        <v>0</v>
      </c>
      <c r="N77" s="9">
        <v>0</v>
      </c>
      <c r="O77" s="9">
        <v>0</v>
      </c>
      <c r="P77" s="9">
        <v>0</v>
      </c>
      <c r="Q77" s="10">
        <v>0</v>
      </c>
      <c r="R77" s="11">
        <v>1.0938500786333338</v>
      </c>
      <c r="S77" s="9">
        <v>32.661170000000006</v>
      </c>
      <c r="T77" s="9">
        <v>0</v>
      </c>
      <c r="U77" s="9">
        <v>0</v>
      </c>
      <c r="V77" s="10">
        <v>0.3524624281666667</v>
      </c>
      <c r="W77" s="11">
        <v>0</v>
      </c>
      <c r="X77" s="9">
        <v>0</v>
      </c>
      <c r="Y77" s="9">
        <v>0</v>
      </c>
      <c r="Z77" s="9">
        <v>0</v>
      </c>
      <c r="AA77" s="10">
        <v>0</v>
      </c>
      <c r="AB77" s="11">
        <v>0.10856946666666667</v>
      </c>
      <c r="AC77" s="9">
        <v>0</v>
      </c>
      <c r="AD77" s="9">
        <v>0</v>
      </c>
      <c r="AE77" s="9">
        <v>0</v>
      </c>
      <c r="AF77" s="10">
        <v>0</v>
      </c>
      <c r="AG77" s="11">
        <v>0</v>
      </c>
      <c r="AH77" s="9">
        <v>0</v>
      </c>
      <c r="AI77" s="9">
        <v>0</v>
      </c>
      <c r="AJ77" s="9">
        <v>0</v>
      </c>
      <c r="AK77" s="10">
        <v>0</v>
      </c>
      <c r="AL77" s="11">
        <v>0</v>
      </c>
      <c r="AM77" s="9">
        <v>0</v>
      </c>
      <c r="AN77" s="9">
        <v>0</v>
      </c>
      <c r="AO77" s="9">
        <v>0</v>
      </c>
      <c r="AP77" s="10">
        <v>0</v>
      </c>
      <c r="AQ77" s="11">
        <v>0</v>
      </c>
      <c r="AR77" s="9">
        <v>0</v>
      </c>
      <c r="AS77" s="9">
        <v>0</v>
      </c>
      <c r="AT77" s="9">
        <v>0</v>
      </c>
      <c r="AU77" s="10">
        <v>0</v>
      </c>
      <c r="AV77" s="11">
        <v>7.5420121006333325</v>
      </c>
      <c r="AW77" s="9">
        <v>24.065678561233334</v>
      </c>
      <c r="AX77" s="9">
        <v>0</v>
      </c>
      <c r="AY77" s="9">
        <v>0</v>
      </c>
      <c r="AZ77" s="10">
        <v>6.782398001110409</v>
      </c>
      <c r="BA77" s="11">
        <v>0</v>
      </c>
      <c r="BB77" s="9">
        <v>0</v>
      </c>
      <c r="BC77" s="9">
        <v>0</v>
      </c>
      <c r="BD77" s="9">
        <v>0</v>
      </c>
      <c r="BE77" s="10">
        <v>0</v>
      </c>
      <c r="BF77" s="11">
        <v>1.2603773285</v>
      </c>
      <c r="BG77" s="9">
        <v>0.7599862666666667</v>
      </c>
      <c r="BH77" s="9">
        <v>0</v>
      </c>
      <c r="BI77" s="9">
        <v>0</v>
      </c>
      <c r="BJ77" s="10">
        <v>0.5481328894</v>
      </c>
      <c r="BK77" s="17">
        <f t="shared" si="2"/>
        <v>113.78896305814372</v>
      </c>
      <c r="BL77" s="16"/>
      <c r="BM77" s="52"/>
    </row>
    <row r="78" spans="1:65" s="12" customFormat="1" ht="15">
      <c r="A78" s="5"/>
      <c r="B78" s="8" t="s">
        <v>70</v>
      </c>
      <c r="C78" s="11">
        <v>0</v>
      </c>
      <c r="D78" s="9">
        <v>0</v>
      </c>
      <c r="E78" s="9">
        <v>0</v>
      </c>
      <c r="F78" s="9">
        <v>0</v>
      </c>
      <c r="G78" s="10">
        <v>0</v>
      </c>
      <c r="H78" s="11">
        <v>0.479605533</v>
      </c>
      <c r="I78" s="9">
        <v>16.798782985</v>
      </c>
      <c r="J78" s="9">
        <v>0</v>
      </c>
      <c r="K78" s="9">
        <v>0</v>
      </c>
      <c r="L78" s="10">
        <v>1.8813210251000003</v>
      </c>
      <c r="M78" s="11">
        <v>0</v>
      </c>
      <c r="N78" s="9">
        <v>0</v>
      </c>
      <c r="O78" s="9">
        <v>0</v>
      </c>
      <c r="P78" s="9">
        <v>0</v>
      </c>
      <c r="Q78" s="10">
        <v>0</v>
      </c>
      <c r="R78" s="11">
        <v>0.09795240223333335</v>
      </c>
      <c r="S78" s="9">
        <v>0.12959524</v>
      </c>
      <c r="T78" s="9">
        <v>0</v>
      </c>
      <c r="U78" s="9">
        <v>0</v>
      </c>
      <c r="V78" s="10">
        <v>0.02507137646666667</v>
      </c>
      <c r="W78" s="11">
        <v>0</v>
      </c>
      <c r="X78" s="9">
        <v>0</v>
      </c>
      <c r="Y78" s="9">
        <v>0</v>
      </c>
      <c r="Z78" s="9">
        <v>0</v>
      </c>
      <c r="AA78" s="10">
        <v>0</v>
      </c>
      <c r="AB78" s="11">
        <v>0</v>
      </c>
      <c r="AC78" s="9">
        <v>0</v>
      </c>
      <c r="AD78" s="9">
        <v>0</v>
      </c>
      <c r="AE78" s="9">
        <v>0</v>
      </c>
      <c r="AF78" s="10">
        <v>0</v>
      </c>
      <c r="AG78" s="11">
        <v>0</v>
      </c>
      <c r="AH78" s="9">
        <v>0</v>
      </c>
      <c r="AI78" s="9">
        <v>0</v>
      </c>
      <c r="AJ78" s="9">
        <v>0</v>
      </c>
      <c r="AK78" s="10">
        <v>0</v>
      </c>
      <c r="AL78" s="11">
        <v>0</v>
      </c>
      <c r="AM78" s="9">
        <v>0</v>
      </c>
      <c r="AN78" s="9">
        <v>0</v>
      </c>
      <c r="AO78" s="9">
        <v>0</v>
      </c>
      <c r="AP78" s="10">
        <v>0</v>
      </c>
      <c r="AQ78" s="11">
        <v>0</v>
      </c>
      <c r="AR78" s="9">
        <v>0</v>
      </c>
      <c r="AS78" s="9">
        <v>0</v>
      </c>
      <c r="AT78" s="9">
        <v>0</v>
      </c>
      <c r="AU78" s="10">
        <v>0</v>
      </c>
      <c r="AV78" s="11">
        <v>2.8866088408333326</v>
      </c>
      <c r="AW78" s="9">
        <v>2.0150124814666666</v>
      </c>
      <c r="AX78" s="9">
        <v>0.05388158333333334</v>
      </c>
      <c r="AY78" s="9">
        <v>0</v>
      </c>
      <c r="AZ78" s="10">
        <v>6.381277140823804</v>
      </c>
      <c r="BA78" s="11">
        <v>0</v>
      </c>
      <c r="BB78" s="9">
        <v>0</v>
      </c>
      <c r="BC78" s="9">
        <v>0</v>
      </c>
      <c r="BD78" s="9">
        <v>0</v>
      </c>
      <c r="BE78" s="10">
        <v>0</v>
      </c>
      <c r="BF78" s="11">
        <v>0.45109005179999995</v>
      </c>
      <c r="BG78" s="9">
        <v>1.0776316666666665</v>
      </c>
      <c r="BH78" s="9">
        <v>0</v>
      </c>
      <c r="BI78" s="9">
        <v>0</v>
      </c>
      <c r="BJ78" s="10">
        <v>0.4418089664</v>
      </c>
      <c r="BK78" s="17">
        <f t="shared" si="2"/>
        <v>32.719639293123805</v>
      </c>
      <c r="BL78" s="16"/>
      <c r="BM78" s="52"/>
    </row>
    <row r="79" spans="1:65" s="12" customFormat="1" ht="15">
      <c r="A79" s="5"/>
      <c r="B79" s="8" t="s">
        <v>71</v>
      </c>
      <c r="C79" s="11">
        <v>0</v>
      </c>
      <c r="D79" s="9">
        <v>0</v>
      </c>
      <c r="E79" s="9">
        <v>0</v>
      </c>
      <c r="F79" s="9">
        <v>0</v>
      </c>
      <c r="G79" s="10">
        <v>0</v>
      </c>
      <c r="H79" s="11">
        <v>4.138945165766667</v>
      </c>
      <c r="I79" s="9">
        <v>0</v>
      </c>
      <c r="J79" s="9">
        <v>0</v>
      </c>
      <c r="K79" s="9">
        <v>0</v>
      </c>
      <c r="L79" s="10">
        <v>0.04741264956666667</v>
      </c>
      <c r="M79" s="11">
        <v>0</v>
      </c>
      <c r="N79" s="9">
        <v>0</v>
      </c>
      <c r="O79" s="9">
        <v>0</v>
      </c>
      <c r="P79" s="9">
        <v>0</v>
      </c>
      <c r="Q79" s="10">
        <v>0</v>
      </c>
      <c r="R79" s="11">
        <v>0.08023014516666666</v>
      </c>
      <c r="S79" s="9">
        <v>0</v>
      </c>
      <c r="T79" s="9">
        <v>0</v>
      </c>
      <c r="U79" s="9">
        <v>0</v>
      </c>
      <c r="V79" s="10">
        <v>0.1505751656</v>
      </c>
      <c r="W79" s="11">
        <v>0</v>
      </c>
      <c r="X79" s="9">
        <v>0</v>
      </c>
      <c r="Y79" s="9">
        <v>0</v>
      </c>
      <c r="Z79" s="9">
        <v>0</v>
      </c>
      <c r="AA79" s="10">
        <v>0</v>
      </c>
      <c r="AB79" s="11">
        <v>0</v>
      </c>
      <c r="AC79" s="9">
        <v>0</v>
      </c>
      <c r="AD79" s="9">
        <v>0</v>
      </c>
      <c r="AE79" s="9">
        <v>0</v>
      </c>
      <c r="AF79" s="10">
        <v>0</v>
      </c>
      <c r="AG79" s="11">
        <v>0</v>
      </c>
      <c r="AH79" s="9">
        <v>0</v>
      </c>
      <c r="AI79" s="9">
        <v>0</v>
      </c>
      <c r="AJ79" s="9">
        <v>0</v>
      </c>
      <c r="AK79" s="10">
        <v>0</v>
      </c>
      <c r="AL79" s="11">
        <v>0</v>
      </c>
      <c r="AM79" s="9">
        <v>0</v>
      </c>
      <c r="AN79" s="9">
        <v>0</v>
      </c>
      <c r="AO79" s="9">
        <v>0</v>
      </c>
      <c r="AP79" s="10">
        <v>0</v>
      </c>
      <c r="AQ79" s="11">
        <v>0</v>
      </c>
      <c r="AR79" s="9">
        <v>0</v>
      </c>
      <c r="AS79" s="9">
        <v>0</v>
      </c>
      <c r="AT79" s="9">
        <v>0</v>
      </c>
      <c r="AU79" s="10">
        <v>0</v>
      </c>
      <c r="AV79" s="11">
        <v>6.416661348866668</v>
      </c>
      <c r="AW79" s="9">
        <v>0.05303874316666667</v>
      </c>
      <c r="AX79" s="9">
        <v>0</v>
      </c>
      <c r="AY79" s="9">
        <v>0</v>
      </c>
      <c r="AZ79" s="10">
        <v>9.300356594369648</v>
      </c>
      <c r="BA79" s="11">
        <v>0</v>
      </c>
      <c r="BB79" s="9">
        <v>0</v>
      </c>
      <c r="BC79" s="9">
        <v>0</v>
      </c>
      <c r="BD79" s="9">
        <v>0</v>
      </c>
      <c r="BE79" s="10">
        <v>0</v>
      </c>
      <c r="BF79" s="11">
        <v>1.6617081406666667</v>
      </c>
      <c r="BG79" s="9">
        <v>0</v>
      </c>
      <c r="BH79" s="9">
        <v>0</v>
      </c>
      <c r="BI79" s="9">
        <v>0</v>
      </c>
      <c r="BJ79" s="10">
        <v>0.6195143918333332</v>
      </c>
      <c r="BK79" s="17">
        <f t="shared" si="2"/>
        <v>22.468442345002984</v>
      </c>
      <c r="BL79" s="16"/>
      <c r="BM79" s="52"/>
    </row>
    <row r="80" spans="1:65" s="12" customFormat="1" ht="15">
      <c r="A80" s="5"/>
      <c r="B80" s="8" t="s">
        <v>72</v>
      </c>
      <c r="C80" s="11">
        <v>0</v>
      </c>
      <c r="D80" s="9">
        <v>0</v>
      </c>
      <c r="E80" s="9">
        <v>0</v>
      </c>
      <c r="F80" s="9">
        <v>0</v>
      </c>
      <c r="G80" s="10">
        <v>0</v>
      </c>
      <c r="H80" s="11">
        <v>0.030886617666666675</v>
      </c>
      <c r="I80" s="9">
        <v>69.6153501972</v>
      </c>
      <c r="J80" s="9">
        <v>0</v>
      </c>
      <c r="K80" s="9">
        <v>0</v>
      </c>
      <c r="L80" s="10">
        <v>0.22717064316666669</v>
      </c>
      <c r="M80" s="11">
        <v>0</v>
      </c>
      <c r="N80" s="9">
        <v>0</v>
      </c>
      <c r="O80" s="9">
        <v>0</v>
      </c>
      <c r="P80" s="9">
        <v>0</v>
      </c>
      <c r="Q80" s="10">
        <v>0</v>
      </c>
      <c r="R80" s="11">
        <v>0.12735208746666668</v>
      </c>
      <c r="S80" s="9">
        <v>38.87826</v>
      </c>
      <c r="T80" s="9">
        <v>0</v>
      </c>
      <c r="U80" s="9">
        <v>0</v>
      </c>
      <c r="V80" s="10">
        <v>0.03005088293333333</v>
      </c>
      <c r="W80" s="11">
        <v>0</v>
      </c>
      <c r="X80" s="9">
        <v>0</v>
      </c>
      <c r="Y80" s="9">
        <v>0</v>
      </c>
      <c r="Z80" s="9">
        <v>0</v>
      </c>
      <c r="AA80" s="10">
        <v>0</v>
      </c>
      <c r="AB80" s="11">
        <v>0</v>
      </c>
      <c r="AC80" s="9">
        <v>0</v>
      </c>
      <c r="AD80" s="9">
        <v>0</v>
      </c>
      <c r="AE80" s="9">
        <v>0</v>
      </c>
      <c r="AF80" s="10">
        <v>0</v>
      </c>
      <c r="AG80" s="11">
        <v>0</v>
      </c>
      <c r="AH80" s="9">
        <v>0</v>
      </c>
      <c r="AI80" s="9">
        <v>0</v>
      </c>
      <c r="AJ80" s="9">
        <v>0</v>
      </c>
      <c r="AK80" s="10">
        <v>0</v>
      </c>
      <c r="AL80" s="11">
        <v>0</v>
      </c>
      <c r="AM80" s="9">
        <v>0</v>
      </c>
      <c r="AN80" s="9">
        <v>0</v>
      </c>
      <c r="AO80" s="9">
        <v>0</v>
      </c>
      <c r="AP80" s="10">
        <v>0</v>
      </c>
      <c r="AQ80" s="11">
        <v>0</v>
      </c>
      <c r="AR80" s="9">
        <v>0</v>
      </c>
      <c r="AS80" s="9">
        <v>0</v>
      </c>
      <c r="AT80" s="9">
        <v>0</v>
      </c>
      <c r="AU80" s="10">
        <v>0</v>
      </c>
      <c r="AV80" s="11">
        <v>5.9841826372</v>
      </c>
      <c r="AW80" s="9">
        <v>0.9134193269333335</v>
      </c>
      <c r="AX80" s="9">
        <v>0</v>
      </c>
      <c r="AY80" s="9">
        <v>0</v>
      </c>
      <c r="AZ80" s="10">
        <v>1.1740541203972663</v>
      </c>
      <c r="BA80" s="11">
        <v>0</v>
      </c>
      <c r="BB80" s="9">
        <v>0</v>
      </c>
      <c r="BC80" s="9">
        <v>0</v>
      </c>
      <c r="BD80" s="9">
        <v>0</v>
      </c>
      <c r="BE80" s="10">
        <v>0</v>
      </c>
      <c r="BF80" s="11">
        <v>1.5329563211333335</v>
      </c>
      <c r="BG80" s="9">
        <v>2.2307727600000002</v>
      </c>
      <c r="BH80" s="9">
        <v>0</v>
      </c>
      <c r="BI80" s="9">
        <v>0</v>
      </c>
      <c r="BJ80" s="10">
        <v>9.9129118906</v>
      </c>
      <c r="BK80" s="17">
        <f t="shared" si="2"/>
        <v>130.65736748469726</v>
      </c>
      <c r="BL80" s="16"/>
      <c r="BM80" s="52"/>
    </row>
    <row r="81" spans="1:65" s="12" customFormat="1" ht="15">
      <c r="A81" s="5"/>
      <c r="B81" s="8" t="s">
        <v>53</v>
      </c>
      <c r="C81" s="11">
        <v>0</v>
      </c>
      <c r="D81" s="9">
        <v>0</v>
      </c>
      <c r="E81" s="9">
        <v>0</v>
      </c>
      <c r="F81" s="9">
        <v>0</v>
      </c>
      <c r="G81" s="10">
        <v>0</v>
      </c>
      <c r="H81" s="11">
        <v>1.2324630923333333</v>
      </c>
      <c r="I81" s="9">
        <v>18.94697989963333</v>
      </c>
      <c r="J81" s="9">
        <v>0</v>
      </c>
      <c r="K81" s="9">
        <v>0</v>
      </c>
      <c r="L81" s="10">
        <v>7.177012836933333</v>
      </c>
      <c r="M81" s="11">
        <v>0</v>
      </c>
      <c r="N81" s="9">
        <v>0</v>
      </c>
      <c r="O81" s="9">
        <v>0</v>
      </c>
      <c r="P81" s="9">
        <v>0</v>
      </c>
      <c r="Q81" s="10">
        <v>0</v>
      </c>
      <c r="R81" s="11">
        <v>1.0297201241666665</v>
      </c>
      <c r="S81" s="9">
        <v>0.556321</v>
      </c>
      <c r="T81" s="9">
        <v>0</v>
      </c>
      <c r="U81" s="9">
        <v>0</v>
      </c>
      <c r="V81" s="10">
        <v>2.877980891633333</v>
      </c>
      <c r="W81" s="11">
        <v>0</v>
      </c>
      <c r="X81" s="9">
        <v>0</v>
      </c>
      <c r="Y81" s="9">
        <v>0</v>
      </c>
      <c r="Z81" s="9">
        <v>0</v>
      </c>
      <c r="AA81" s="10">
        <v>0</v>
      </c>
      <c r="AB81" s="11">
        <v>0.014455367333333332</v>
      </c>
      <c r="AC81" s="9">
        <v>0</v>
      </c>
      <c r="AD81" s="9">
        <v>0</v>
      </c>
      <c r="AE81" s="9">
        <v>0</v>
      </c>
      <c r="AF81" s="10">
        <v>0</v>
      </c>
      <c r="AG81" s="11">
        <v>0</v>
      </c>
      <c r="AH81" s="9">
        <v>0</v>
      </c>
      <c r="AI81" s="9">
        <v>0</v>
      </c>
      <c r="AJ81" s="9">
        <v>0</v>
      </c>
      <c r="AK81" s="10">
        <v>0</v>
      </c>
      <c r="AL81" s="11">
        <v>0</v>
      </c>
      <c r="AM81" s="9">
        <v>0</v>
      </c>
      <c r="AN81" s="9">
        <v>0</v>
      </c>
      <c r="AO81" s="9">
        <v>0</v>
      </c>
      <c r="AP81" s="10">
        <v>0.04447805333333333</v>
      </c>
      <c r="AQ81" s="11">
        <v>0</v>
      </c>
      <c r="AR81" s="9">
        <v>0</v>
      </c>
      <c r="AS81" s="9">
        <v>0</v>
      </c>
      <c r="AT81" s="9">
        <v>0</v>
      </c>
      <c r="AU81" s="10">
        <v>0</v>
      </c>
      <c r="AV81" s="11">
        <v>11.936090362466668</v>
      </c>
      <c r="AW81" s="9">
        <v>54.80491336510001</v>
      </c>
      <c r="AX81" s="9">
        <v>0</v>
      </c>
      <c r="AY81" s="9">
        <v>0</v>
      </c>
      <c r="AZ81" s="10">
        <v>45.99990110388571</v>
      </c>
      <c r="BA81" s="11">
        <v>0</v>
      </c>
      <c r="BB81" s="9">
        <v>0</v>
      </c>
      <c r="BC81" s="9">
        <v>0</v>
      </c>
      <c r="BD81" s="9">
        <v>0</v>
      </c>
      <c r="BE81" s="10">
        <v>0</v>
      </c>
      <c r="BF81" s="11">
        <v>1.6274147171333333</v>
      </c>
      <c r="BG81" s="9">
        <v>47.605051653833335</v>
      </c>
      <c r="BH81" s="9">
        <v>0</v>
      </c>
      <c r="BI81" s="9">
        <v>0</v>
      </c>
      <c r="BJ81" s="10">
        <v>13.53366192856667</v>
      </c>
      <c r="BK81" s="17">
        <f t="shared" si="2"/>
        <v>207.38644439635237</v>
      </c>
      <c r="BL81" s="16"/>
      <c r="BM81" s="52"/>
    </row>
    <row r="82" spans="1:65" s="12" customFormat="1" ht="15">
      <c r="A82" s="5"/>
      <c r="B82" s="8" t="s">
        <v>54</v>
      </c>
      <c r="C82" s="11">
        <v>0</v>
      </c>
      <c r="D82" s="9">
        <v>0</v>
      </c>
      <c r="E82" s="9">
        <v>0</v>
      </c>
      <c r="F82" s="9">
        <v>0</v>
      </c>
      <c r="G82" s="10">
        <v>0</v>
      </c>
      <c r="H82" s="11">
        <v>0.6085271852</v>
      </c>
      <c r="I82" s="9">
        <v>59.24611762476667</v>
      </c>
      <c r="J82" s="9">
        <v>0</v>
      </c>
      <c r="K82" s="9">
        <v>0</v>
      </c>
      <c r="L82" s="10">
        <v>5.8815662947</v>
      </c>
      <c r="M82" s="11">
        <v>0</v>
      </c>
      <c r="N82" s="9">
        <v>0</v>
      </c>
      <c r="O82" s="9">
        <v>0</v>
      </c>
      <c r="P82" s="9">
        <v>0</v>
      </c>
      <c r="Q82" s="10">
        <v>0</v>
      </c>
      <c r="R82" s="11">
        <v>2.722005412666667</v>
      </c>
      <c r="S82" s="9">
        <v>12.985638116333336</v>
      </c>
      <c r="T82" s="9">
        <v>0</v>
      </c>
      <c r="U82" s="9">
        <v>0</v>
      </c>
      <c r="V82" s="10">
        <v>1.5776844451</v>
      </c>
      <c r="W82" s="11">
        <v>0</v>
      </c>
      <c r="X82" s="9">
        <v>0</v>
      </c>
      <c r="Y82" s="9">
        <v>0</v>
      </c>
      <c r="Z82" s="9">
        <v>0</v>
      </c>
      <c r="AA82" s="10">
        <v>0</v>
      </c>
      <c r="AB82" s="11">
        <v>0</v>
      </c>
      <c r="AC82" s="9">
        <v>0</v>
      </c>
      <c r="AD82" s="9">
        <v>0</v>
      </c>
      <c r="AE82" s="9">
        <v>0</v>
      </c>
      <c r="AF82" s="10">
        <v>0.0444474</v>
      </c>
      <c r="AG82" s="11">
        <v>0</v>
      </c>
      <c r="AH82" s="9">
        <v>0</v>
      </c>
      <c r="AI82" s="9">
        <v>0</v>
      </c>
      <c r="AJ82" s="9">
        <v>0</v>
      </c>
      <c r="AK82" s="10">
        <v>0</v>
      </c>
      <c r="AL82" s="11">
        <v>0</v>
      </c>
      <c r="AM82" s="9">
        <v>0</v>
      </c>
      <c r="AN82" s="9">
        <v>0</v>
      </c>
      <c r="AO82" s="9">
        <v>0</v>
      </c>
      <c r="AP82" s="10">
        <v>0</v>
      </c>
      <c r="AQ82" s="11">
        <v>0</v>
      </c>
      <c r="AR82" s="9">
        <v>0</v>
      </c>
      <c r="AS82" s="9">
        <v>0</v>
      </c>
      <c r="AT82" s="9">
        <v>0</v>
      </c>
      <c r="AU82" s="10">
        <v>0</v>
      </c>
      <c r="AV82" s="11">
        <v>10.749512314933328</v>
      </c>
      <c r="AW82" s="9">
        <v>25.783718874405743</v>
      </c>
      <c r="AX82" s="9">
        <v>0</v>
      </c>
      <c r="AY82" s="9">
        <v>0</v>
      </c>
      <c r="AZ82" s="10">
        <v>35.01118749550002</v>
      </c>
      <c r="BA82" s="11">
        <v>0</v>
      </c>
      <c r="BB82" s="9">
        <v>0</v>
      </c>
      <c r="BC82" s="9">
        <v>0</v>
      </c>
      <c r="BD82" s="9">
        <v>0</v>
      </c>
      <c r="BE82" s="10">
        <v>0</v>
      </c>
      <c r="BF82" s="11">
        <v>1.4262534735333334</v>
      </c>
      <c r="BG82" s="9">
        <v>18.323565147066667</v>
      </c>
      <c r="BH82" s="9">
        <v>0</v>
      </c>
      <c r="BI82" s="9">
        <v>0</v>
      </c>
      <c r="BJ82" s="10">
        <v>30.77105382363334</v>
      </c>
      <c r="BK82" s="17">
        <f t="shared" si="2"/>
        <v>205.13127760783908</v>
      </c>
      <c r="BL82" s="16"/>
      <c r="BM82" s="52"/>
    </row>
    <row r="83" spans="1:65" s="12" customFormat="1" ht="15">
      <c r="A83" s="5"/>
      <c r="B83" s="8" t="s">
        <v>55</v>
      </c>
      <c r="C83" s="11">
        <v>0</v>
      </c>
      <c r="D83" s="9">
        <v>0</v>
      </c>
      <c r="E83" s="9">
        <v>0</v>
      </c>
      <c r="F83" s="9">
        <v>0</v>
      </c>
      <c r="G83" s="10">
        <v>0</v>
      </c>
      <c r="H83" s="11">
        <v>0.2237764</v>
      </c>
      <c r="I83" s="9">
        <v>11.2447641</v>
      </c>
      <c r="J83" s="9">
        <v>0</v>
      </c>
      <c r="K83" s="9">
        <v>0</v>
      </c>
      <c r="L83" s="10">
        <v>0.9394042932666666</v>
      </c>
      <c r="M83" s="11">
        <v>0</v>
      </c>
      <c r="N83" s="9">
        <v>0</v>
      </c>
      <c r="O83" s="9">
        <v>0</v>
      </c>
      <c r="P83" s="9">
        <v>0</v>
      </c>
      <c r="Q83" s="10">
        <v>0</v>
      </c>
      <c r="R83" s="11">
        <v>0.03847286726666666</v>
      </c>
      <c r="S83" s="9">
        <v>0</v>
      </c>
      <c r="T83" s="9">
        <v>0</v>
      </c>
      <c r="U83" s="9">
        <v>0</v>
      </c>
      <c r="V83" s="10">
        <v>0.6297721255333332</v>
      </c>
      <c r="W83" s="11">
        <v>0</v>
      </c>
      <c r="X83" s="9">
        <v>0</v>
      </c>
      <c r="Y83" s="9">
        <v>0</v>
      </c>
      <c r="Z83" s="9">
        <v>0</v>
      </c>
      <c r="AA83" s="10">
        <v>0</v>
      </c>
      <c r="AB83" s="11">
        <v>0</v>
      </c>
      <c r="AC83" s="9">
        <v>0</v>
      </c>
      <c r="AD83" s="9">
        <v>0</v>
      </c>
      <c r="AE83" s="9">
        <v>0</v>
      </c>
      <c r="AF83" s="10">
        <v>0</v>
      </c>
      <c r="AG83" s="11">
        <v>0</v>
      </c>
      <c r="AH83" s="9">
        <v>0</v>
      </c>
      <c r="AI83" s="9">
        <v>0</v>
      </c>
      <c r="AJ83" s="9">
        <v>0</v>
      </c>
      <c r="AK83" s="10">
        <v>0</v>
      </c>
      <c r="AL83" s="11">
        <v>0</v>
      </c>
      <c r="AM83" s="9">
        <v>0</v>
      </c>
      <c r="AN83" s="9">
        <v>0</v>
      </c>
      <c r="AO83" s="9">
        <v>0</v>
      </c>
      <c r="AP83" s="10">
        <v>0</v>
      </c>
      <c r="AQ83" s="11">
        <v>0</v>
      </c>
      <c r="AR83" s="9">
        <v>0</v>
      </c>
      <c r="AS83" s="9">
        <v>0</v>
      </c>
      <c r="AT83" s="9">
        <v>0</v>
      </c>
      <c r="AU83" s="10">
        <v>0</v>
      </c>
      <c r="AV83" s="11">
        <v>34.25487224099998</v>
      </c>
      <c r="AW83" s="9">
        <v>9.384444855866665</v>
      </c>
      <c r="AX83" s="9">
        <v>0</v>
      </c>
      <c r="AY83" s="9">
        <v>0</v>
      </c>
      <c r="AZ83" s="10">
        <v>35.75044847975393</v>
      </c>
      <c r="BA83" s="11">
        <v>0</v>
      </c>
      <c r="BB83" s="9">
        <v>0</v>
      </c>
      <c r="BC83" s="9">
        <v>0</v>
      </c>
      <c r="BD83" s="9">
        <v>0</v>
      </c>
      <c r="BE83" s="10">
        <v>0</v>
      </c>
      <c r="BF83" s="11">
        <v>6.129496151</v>
      </c>
      <c r="BG83" s="9">
        <v>1.0604216666666666</v>
      </c>
      <c r="BH83" s="9">
        <v>0</v>
      </c>
      <c r="BI83" s="9">
        <v>0</v>
      </c>
      <c r="BJ83" s="10">
        <v>4.305173529933334</v>
      </c>
      <c r="BK83" s="17">
        <f t="shared" si="2"/>
        <v>103.96104671028723</v>
      </c>
      <c r="BL83" s="16"/>
      <c r="BM83" s="52"/>
    </row>
    <row r="84" spans="1:65" s="12" customFormat="1" ht="15">
      <c r="A84" s="5"/>
      <c r="B84" s="8" t="s">
        <v>56</v>
      </c>
      <c r="C84" s="11">
        <v>0</v>
      </c>
      <c r="D84" s="9">
        <v>0</v>
      </c>
      <c r="E84" s="9">
        <v>0</v>
      </c>
      <c r="F84" s="9">
        <v>0</v>
      </c>
      <c r="G84" s="10">
        <v>0</v>
      </c>
      <c r="H84" s="11">
        <v>0.2095709122666667</v>
      </c>
      <c r="I84" s="9">
        <v>25.491390596666665</v>
      </c>
      <c r="J84" s="9">
        <v>0</v>
      </c>
      <c r="K84" s="9">
        <v>0</v>
      </c>
      <c r="L84" s="10">
        <v>0.4076876948666665</v>
      </c>
      <c r="M84" s="11">
        <v>0</v>
      </c>
      <c r="N84" s="9">
        <v>0</v>
      </c>
      <c r="O84" s="9">
        <v>0</v>
      </c>
      <c r="P84" s="9">
        <v>0</v>
      </c>
      <c r="Q84" s="10">
        <v>0</v>
      </c>
      <c r="R84" s="11">
        <v>0.011234636666666667</v>
      </c>
      <c r="S84" s="9">
        <v>0</v>
      </c>
      <c r="T84" s="9">
        <v>0</v>
      </c>
      <c r="U84" s="9">
        <v>0</v>
      </c>
      <c r="V84" s="10">
        <v>0.03750240246666666</v>
      </c>
      <c r="W84" s="11">
        <v>0</v>
      </c>
      <c r="X84" s="9">
        <v>0</v>
      </c>
      <c r="Y84" s="9">
        <v>0</v>
      </c>
      <c r="Z84" s="9">
        <v>0</v>
      </c>
      <c r="AA84" s="10">
        <v>0</v>
      </c>
      <c r="AB84" s="11">
        <v>0</v>
      </c>
      <c r="AC84" s="9">
        <v>0</v>
      </c>
      <c r="AD84" s="9">
        <v>0</v>
      </c>
      <c r="AE84" s="9">
        <v>0</v>
      </c>
      <c r="AF84" s="10">
        <v>0</v>
      </c>
      <c r="AG84" s="11">
        <v>0</v>
      </c>
      <c r="AH84" s="9">
        <v>0</v>
      </c>
      <c r="AI84" s="9">
        <v>0</v>
      </c>
      <c r="AJ84" s="9">
        <v>0</v>
      </c>
      <c r="AK84" s="10">
        <v>0</v>
      </c>
      <c r="AL84" s="11">
        <v>0</v>
      </c>
      <c r="AM84" s="9">
        <v>0</v>
      </c>
      <c r="AN84" s="9">
        <v>0</v>
      </c>
      <c r="AO84" s="9">
        <v>0</v>
      </c>
      <c r="AP84" s="10">
        <v>0</v>
      </c>
      <c r="AQ84" s="11">
        <v>0</v>
      </c>
      <c r="AR84" s="9">
        <v>0</v>
      </c>
      <c r="AS84" s="9">
        <v>0</v>
      </c>
      <c r="AT84" s="9">
        <v>0</v>
      </c>
      <c r="AU84" s="10">
        <v>0</v>
      </c>
      <c r="AV84" s="11">
        <v>12.62527984236667</v>
      </c>
      <c r="AW84" s="9">
        <v>3.5406946799999997</v>
      </c>
      <c r="AX84" s="9">
        <v>0</v>
      </c>
      <c r="AY84" s="9">
        <v>0</v>
      </c>
      <c r="AZ84" s="10">
        <v>4.107610199396419</v>
      </c>
      <c r="BA84" s="11">
        <v>0</v>
      </c>
      <c r="BB84" s="9">
        <v>0</v>
      </c>
      <c r="BC84" s="9">
        <v>0</v>
      </c>
      <c r="BD84" s="9">
        <v>0</v>
      </c>
      <c r="BE84" s="10">
        <v>0</v>
      </c>
      <c r="BF84" s="11">
        <v>2.6841454259</v>
      </c>
      <c r="BG84" s="9">
        <v>0</v>
      </c>
      <c r="BH84" s="9">
        <v>0</v>
      </c>
      <c r="BI84" s="9">
        <v>0</v>
      </c>
      <c r="BJ84" s="10">
        <v>0.2843237256333333</v>
      </c>
      <c r="BK84" s="17">
        <f t="shared" si="2"/>
        <v>49.39944011622976</v>
      </c>
      <c r="BL84" s="16"/>
      <c r="BM84" s="52"/>
    </row>
    <row r="85" spans="1:65" s="12" customFormat="1" ht="15">
      <c r="A85" s="5"/>
      <c r="B85" s="8" t="s">
        <v>57</v>
      </c>
      <c r="C85" s="11">
        <v>0</v>
      </c>
      <c r="D85" s="9">
        <v>0</v>
      </c>
      <c r="E85" s="9">
        <v>0</v>
      </c>
      <c r="F85" s="9">
        <v>0</v>
      </c>
      <c r="G85" s="10">
        <v>0</v>
      </c>
      <c r="H85" s="11">
        <v>0.3994173009666666</v>
      </c>
      <c r="I85" s="9">
        <v>0</v>
      </c>
      <c r="J85" s="9">
        <v>0</v>
      </c>
      <c r="K85" s="9">
        <v>0</v>
      </c>
      <c r="L85" s="10">
        <v>0.38786012363333333</v>
      </c>
      <c r="M85" s="11">
        <v>0</v>
      </c>
      <c r="N85" s="9">
        <v>0</v>
      </c>
      <c r="O85" s="9">
        <v>0</v>
      </c>
      <c r="P85" s="9">
        <v>0</v>
      </c>
      <c r="Q85" s="10">
        <v>0</v>
      </c>
      <c r="R85" s="11">
        <v>1.1359553853333333</v>
      </c>
      <c r="S85" s="9">
        <v>0</v>
      </c>
      <c r="T85" s="9">
        <v>0</v>
      </c>
      <c r="U85" s="9">
        <v>0</v>
      </c>
      <c r="V85" s="10">
        <v>0.11349566036666665</v>
      </c>
      <c r="W85" s="11">
        <v>0</v>
      </c>
      <c r="X85" s="9">
        <v>0</v>
      </c>
      <c r="Y85" s="9">
        <v>0</v>
      </c>
      <c r="Z85" s="9">
        <v>0</v>
      </c>
      <c r="AA85" s="10">
        <v>0</v>
      </c>
      <c r="AB85" s="11">
        <v>0</v>
      </c>
      <c r="AC85" s="9">
        <v>0</v>
      </c>
      <c r="AD85" s="9">
        <v>0</v>
      </c>
      <c r="AE85" s="9">
        <v>0</v>
      </c>
      <c r="AF85" s="10">
        <v>0</v>
      </c>
      <c r="AG85" s="11">
        <v>0</v>
      </c>
      <c r="AH85" s="9">
        <v>0</v>
      </c>
      <c r="AI85" s="9">
        <v>0</v>
      </c>
      <c r="AJ85" s="9">
        <v>0</v>
      </c>
      <c r="AK85" s="10">
        <v>0</v>
      </c>
      <c r="AL85" s="11">
        <v>0</v>
      </c>
      <c r="AM85" s="9">
        <v>0</v>
      </c>
      <c r="AN85" s="9">
        <v>0</v>
      </c>
      <c r="AO85" s="9">
        <v>0</v>
      </c>
      <c r="AP85" s="10">
        <v>0</v>
      </c>
      <c r="AQ85" s="11">
        <v>0</v>
      </c>
      <c r="AR85" s="9">
        <v>0</v>
      </c>
      <c r="AS85" s="9">
        <v>0</v>
      </c>
      <c r="AT85" s="9">
        <v>0</v>
      </c>
      <c r="AU85" s="10">
        <v>0</v>
      </c>
      <c r="AV85" s="11">
        <v>14.198094103766664</v>
      </c>
      <c r="AW85" s="9">
        <v>19.593597589566663</v>
      </c>
      <c r="AX85" s="9">
        <v>0</v>
      </c>
      <c r="AY85" s="9">
        <v>0</v>
      </c>
      <c r="AZ85" s="10">
        <v>10.501147428365808</v>
      </c>
      <c r="BA85" s="11">
        <v>0</v>
      </c>
      <c r="BB85" s="9">
        <v>0</v>
      </c>
      <c r="BC85" s="9">
        <v>0</v>
      </c>
      <c r="BD85" s="9">
        <v>0</v>
      </c>
      <c r="BE85" s="10">
        <v>0</v>
      </c>
      <c r="BF85" s="11">
        <v>2.8570965061000004</v>
      </c>
      <c r="BG85" s="9">
        <v>0.0563267</v>
      </c>
      <c r="BH85" s="9">
        <v>0</v>
      </c>
      <c r="BI85" s="9">
        <v>0</v>
      </c>
      <c r="BJ85" s="10">
        <v>1.7193406282666666</v>
      </c>
      <c r="BK85" s="17">
        <f t="shared" si="2"/>
        <v>50.9623314263658</v>
      </c>
      <c r="BL85" s="16"/>
      <c r="BM85" s="52"/>
    </row>
    <row r="86" spans="1:65" s="12" customFormat="1" ht="15">
      <c r="A86" s="5"/>
      <c r="B86" s="8" t="s">
        <v>58</v>
      </c>
      <c r="C86" s="11">
        <v>0</v>
      </c>
      <c r="D86" s="9">
        <v>0</v>
      </c>
      <c r="E86" s="9">
        <v>0</v>
      </c>
      <c r="F86" s="9">
        <v>0</v>
      </c>
      <c r="G86" s="10">
        <v>0</v>
      </c>
      <c r="H86" s="11">
        <v>35.89180105723334</v>
      </c>
      <c r="I86" s="9">
        <v>11.382606666666668</v>
      </c>
      <c r="J86" s="9">
        <v>0</v>
      </c>
      <c r="K86" s="9">
        <v>0</v>
      </c>
      <c r="L86" s="10">
        <v>0.09447563533333334</v>
      </c>
      <c r="M86" s="11">
        <v>0</v>
      </c>
      <c r="N86" s="9">
        <v>0</v>
      </c>
      <c r="O86" s="9">
        <v>0</v>
      </c>
      <c r="P86" s="9">
        <v>0</v>
      </c>
      <c r="Q86" s="10">
        <v>0</v>
      </c>
      <c r="R86" s="11">
        <v>0</v>
      </c>
      <c r="S86" s="9">
        <v>0</v>
      </c>
      <c r="T86" s="9">
        <v>0</v>
      </c>
      <c r="U86" s="9">
        <v>0</v>
      </c>
      <c r="V86" s="10">
        <v>0.017643040333333335</v>
      </c>
      <c r="W86" s="11">
        <v>0</v>
      </c>
      <c r="X86" s="9">
        <v>0</v>
      </c>
      <c r="Y86" s="9">
        <v>0</v>
      </c>
      <c r="Z86" s="9">
        <v>0</v>
      </c>
      <c r="AA86" s="10">
        <v>0</v>
      </c>
      <c r="AB86" s="11">
        <v>0</v>
      </c>
      <c r="AC86" s="9">
        <v>0</v>
      </c>
      <c r="AD86" s="9">
        <v>0</v>
      </c>
      <c r="AE86" s="9">
        <v>0</v>
      </c>
      <c r="AF86" s="10">
        <v>0</v>
      </c>
      <c r="AG86" s="11">
        <v>0</v>
      </c>
      <c r="AH86" s="9">
        <v>0</v>
      </c>
      <c r="AI86" s="9">
        <v>0</v>
      </c>
      <c r="AJ86" s="9">
        <v>0</v>
      </c>
      <c r="AK86" s="10">
        <v>0</v>
      </c>
      <c r="AL86" s="11">
        <v>0</v>
      </c>
      <c r="AM86" s="9">
        <v>0</v>
      </c>
      <c r="AN86" s="9">
        <v>0</v>
      </c>
      <c r="AO86" s="9">
        <v>0</v>
      </c>
      <c r="AP86" s="10">
        <v>0</v>
      </c>
      <c r="AQ86" s="11">
        <v>0</v>
      </c>
      <c r="AR86" s="9">
        <v>0</v>
      </c>
      <c r="AS86" s="9">
        <v>0</v>
      </c>
      <c r="AT86" s="9">
        <v>0</v>
      </c>
      <c r="AU86" s="10">
        <v>0</v>
      </c>
      <c r="AV86" s="11">
        <v>0.4572635854666667</v>
      </c>
      <c r="AW86" s="9">
        <v>0</v>
      </c>
      <c r="AX86" s="9">
        <v>0</v>
      </c>
      <c r="AY86" s="9">
        <v>0</v>
      </c>
      <c r="AZ86" s="10">
        <v>0.2975747961159889</v>
      </c>
      <c r="BA86" s="11">
        <v>0</v>
      </c>
      <c r="BB86" s="9">
        <v>0</v>
      </c>
      <c r="BC86" s="9">
        <v>0</v>
      </c>
      <c r="BD86" s="9">
        <v>0</v>
      </c>
      <c r="BE86" s="10">
        <v>0</v>
      </c>
      <c r="BF86" s="11">
        <v>0.019274215333333334</v>
      </c>
      <c r="BG86" s="9">
        <v>0</v>
      </c>
      <c r="BH86" s="9">
        <v>0</v>
      </c>
      <c r="BI86" s="9">
        <v>0</v>
      </c>
      <c r="BJ86" s="10">
        <v>0.019308288333333343</v>
      </c>
      <c r="BK86" s="17">
        <f t="shared" si="2"/>
        <v>48.179947284815995</v>
      </c>
      <c r="BL86" s="16"/>
      <c r="BM86" s="52"/>
    </row>
    <row r="87" spans="1:65" s="12" customFormat="1" ht="15">
      <c r="A87" s="5"/>
      <c r="B87" s="8" t="s">
        <v>59</v>
      </c>
      <c r="C87" s="11">
        <v>0</v>
      </c>
      <c r="D87" s="9">
        <v>0</v>
      </c>
      <c r="E87" s="9">
        <v>0</v>
      </c>
      <c r="F87" s="9">
        <v>0</v>
      </c>
      <c r="G87" s="10">
        <v>0</v>
      </c>
      <c r="H87" s="11">
        <v>0.024143425433333338</v>
      </c>
      <c r="I87" s="9">
        <v>0</v>
      </c>
      <c r="J87" s="9">
        <v>0</v>
      </c>
      <c r="K87" s="9">
        <v>0</v>
      </c>
      <c r="L87" s="10">
        <v>11.603652358633335</v>
      </c>
      <c r="M87" s="11">
        <v>0</v>
      </c>
      <c r="N87" s="9">
        <v>0</v>
      </c>
      <c r="O87" s="9">
        <v>0</v>
      </c>
      <c r="P87" s="9">
        <v>0</v>
      </c>
      <c r="Q87" s="10">
        <v>0</v>
      </c>
      <c r="R87" s="11">
        <v>0.06376144643333334</v>
      </c>
      <c r="S87" s="9">
        <v>0</v>
      </c>
      <c r="T87" s="9">
        <v>0</v>
      </c>
      <c r="U87" s="9">
        <v>0</v>
      </c>
      <c r="V87" s="10">
        <v>1.9010504276666667</v>
      </c>
      <c r="W87" s="11">
        <v>0</v>
      </c>
      <c r="X87" s="9">
        <v>0</v>
      </c>
      <c r="Y87" s="9">
        <v>0</v>
      </c>
      <c r="Z87" s="9">
        <v>0</v>
      </c>
      <c r="AA87" s="10">
        <v>0</v>
      </c>
      <c r="AB87" s="11">
        <v>0.1109056</v>
      </c>
      <c r="AC87" s="9">
        <v>0</v>
      </c>
      <c r="AD87" s="9">
        <v>0</v>
      </c>
      <c r="AE87" s="9">
        <v>0</v>
      </c>
      <c r="AF87" s="10">
        <v>0</v>
      </c>
      <c r="AG87" s="11">
        <v>0</v>
      </c>
      <c r="AH87" s="9">
        <v>0</v>
      </c>
      <c r="AI87" s="9">
        <v>0</v>
      </c>
      <c r="AJ87" s="9">
        <v>0</v>
      </c>
      <c r="AK87" s="10">
        <v>0</v>
      </c>
      <c r="AL87" s="11">
        <v>0</v>
      </c>
      <c r="AM87" s="9">
        <v>0</v>
      </c>
      <c r="AN87" s="9">
        <v>0</v>
      </c>
      <c r="AO87" s="9">
        <v>0</v>
      </c>
      <c r="AP87" s="10">
        <v>0</v>
      </c>
      <c r="AQ87" s="11">
        <v>0</v>
      </c>
      <c r="AR87" s="9">
        <v>0</v>
      </c>
      <c r="AS87" s="9">
        <v>0</v>
      </c>
      <c r="AT87" s="9">
        <v>0</v>
      </c>
      <c r="AU87" s="10">
        <v>0</v>
      </c>
      <c r="AV87" s="11">
        <v>36.38071684279999</v>
      </c>
      <c r="AW87" s="9">
        <v>26.3481509032</v>
      </c>
      <c r="AX87" s="9">
        <v>0</v>
      </c>
      <c r="AY87" s="9">
        <v>0</v>
      </c>
      <c r="AZ87" s="10">
        <v>31.605491825656436</v>
      </c>
      <c r="BA87" s="11">
        <v>0</v>
      </c>
      <c r="BB87" s="9">
        <v>0</v>
      </c>
      <c r="BC87" s="9">
        <v>0</v>
      </c>
      <c r="BD87" s="9">
        <v>0</v>
      </c>
      <c r="BE87" s="10">
        <v>0</v>
      </c>
      <c r="BF87" s="11">
        <v>3.9705632014999996</v>
      </c>
      <c r="BG87" s="9">
        <v>6.853708710099999</v>
      </c>
      <c r="BH87" s="9">
        <v>0</v>
      </c>
      <c r="BI87" s="9">
        <v>0</v>
      </c>
      <c r="BJ87" s="10">
        <v>8.749531210733334</v>
      </c>
      <c r="BK87" s="17">
        <f t="shared" si="2"/>
        <v>127.61167595215643</v>
      </c>
      <c r="BL87" s="16"/>
      <c r="BM87" s="52"/>
    </row>
    <row r="88" spans="1:65" s="12" customFormat="1" ht="15">
      <c r="A88" s="5"/>
      <c r="B88" s="8" t="s">
        <v>73</v>
      </c>
      <c r="C88" s="11">
        <v>0</v>
      </c>
      <c r="D88" s="9">
        <v>0</v>
      </c>
      <c r="E88" s="9">
        <v>0</v>
      </c>
      <c r="F88" s="9">
        <v>0</v>
      </c>
      <c r="G88" s="10">
        <v>0</v>
      </c>
      <c r="H88" s="11">
        <v>0.9971883891666665</v>
      </c>
      <c r="I88" s="9">
        <v>31.416038333333336</v>
      </c>
      <c r="J88" s="9">
        <v>0</v>
      </c>
      <c r="K88" s="9">
        <v>0</v>
      </c>
      <c r="L88" s="10">
        <v>0.9555137078999999</v>
      </c>
      <c r="M88" s="11">
        <v>0</v>
      </c>
      <c r="N88" s="9">
        <v>0</v>
      </c>
      <c r="O88" s="9">
        <v>0</v>
      </c>
      <c r="P88" s="9">
        <v>0</v>
      </c>
      <c r="Q88" s="10">
        <v>0</v>
      </c>
      <c r="R88" s="11">
        <v>0.4386998153</v>
      </c>
      <c r="S88" s="9">
        <v>21.93706125</v>
      </c>
      <c r="T88" s="9">
        <v>0</v>
      </c>
      <c r="U88" s="9">
        <v>0</v>
      </c>
      <c r="V88" s="10">
        <v>0.22455467356666667</v>
      </c>
      <c r="W88" s="11">
        <v>0</v>
      </c>
      <c r="X88" s="9">
        <v>0</v>
      </c>
      <c r="Y88" s="9">
        <v>0</v>
      </c>
      <c r="Z88" s="9">
        <v>0</v>
      </c>
      <c r="AA88" s="10">
        <v>0</v>
      </c>
      <c r="AB88" s="11">
        <v>0</v>
      </c>
      <c r="AC88" s="9">
        <v>0</v>
      </c>
      <c r="AD88" s="9">
        <v>0</v>
      </c>
      <c r="AE88" s="9">
        <v>0</v>
      </c>
      <c r="AF88" s="10">
        <v>0</v>
      </c>
      <c r="AG88" s="11">
        <v>0</v>
      </c>
      <c r="AH88" s="9">
        <v>0</v>
      </c>
      <c r="AI88" s="9">
        <v>0</v>
      </c>
      <c r="AJ88" s="9">
        <v>0</v>
      </c>
      <c r="AK88" s="10">
        <v>0</v>
      </c>
      <c r="AL88" s="11">
        <v>0</v>
      </c>
      <c r="AM88" s="9">
        <v>0</v>
      </c>
      <c r="AN88" s="9">
        <v>0</v>
      </c>
      <c r="AO88" s="9">
        <v>0</v>
      </c>
      <c r="AP88" s="10">
        <v>0</v>
      </c>
      <c r="AQ88" s="11">
        <v>0</v>
      </c>
      <c r="AR88" s="9">
        <v>0</v>
      </c>
      <c r="AS88" s="9">
        <v>0</v>
      </c>
      <c r="AT88" s="9">
        <v>0</v>
      </c>
      <c r="AU88" s="10">
        <v>0</v>
      </c>
      <c r="AV88" s="11">
        <v>5.874974959733334</v>
      </c>
      <c r="AW88" s="9">
        <v>11.988583725333333</v>
      </c>
      <c r="AX88" s="9">
        <v>0</v>
      </c>
      <c r="AY88" s="9">
        <v>0</v>
      </c>
      <c r="AZ88" s="10">
        <v>10.159070735344358</v>
      </c>
      <c r="BA88" s="11">
        <v>0</v>
      </c>
      <c r="BB88" s="9">
        <v>0</v>
      </c>
      <c r="BC88" s="9">
        <v>0</v>
      </c>
      <c r="BD88" s="9">
        <v>0</v>
      </c>
      <c r="BE88" s="10">
        <v>0</v>
      </c>
      <c r="BF88" s="11">
        <v>1.3761829681000002</v>
      </c>
      <c r="BG88" s="9">
        <v>1.4198741100999999</v>
      </c>
      <c r="BH88" s="9">
        <v>0</v>
      </c>
      <c r="BI88" s="9">
        <v>0</v>
      </c>
      <c r="BJ88" s="10">
        <v>10.125409266166667</v>
      </c>
      <c r="BK88" s="17">
        <f t="shared" si="2"/>
        <v>96.91315193404436</v>
      </c>
      <c r="BL88" s="16"/>
      <c r="BM88" s="52"/>
    </row>
    <row r="89" spans="1:65" s="12" customFormat="1" ht="15">
      <c r="A89" s="5"/>
      <c r="B89" s="8" t="s">
        <v>105</v>
      </c>
      <c r="C89" s="11">
        <v>0</v>
      </c>
      <c r="D89" s="9">
        <v>0</v>
      </c>
      <c r="E89" s="9">
        <v>0</v>
      </c>
      <c r="F89" s="9">
        <v>0</v>
      </c>
      <c r="G89" s="10">
        <v>0</v>
      </c>
      <c r="H89" s="11">
        <v>0.39615024</v>
      </c>
      <c r="I89" s="9">
        <v>10.91543</v>
      </c>
      <c r="J89" s="9">
        <v>0</v>
      </c>
      <c r="K89" s="9">
        <v>0</v>
      </c>
      <c r="L89" s="10">
        <v>0.257923624</v>
      </c>
      <c r="M89" s="11">
        <v>0</v>
      </c>
      <c r="N89" s="9">
        <v>0</v>
      </c>
      <c r="O89" s="9">
        <v>0</v>
      </c>
      <c r="P89" s="9">
        <v>0</v>
      </c>
      <c r="Q89" s="10">
        <v>0</v>
      </c>
      <c r="R89" s="11">
        <v>0.04898632</v>
      </c>
      <c r="S89" s="9">
        <v>2.9285300000000003</v>
      </c>
      <c r="T89" s="9">
        <v>0</v>
      </c>
      <c r="U89" s="9">
        <v>0</v>
      </c>
      <c r="V89" s="10">
        <v>0.6437279895000002</v>
      </c>
      <c r="W89" s="11">
        <v>0</v>
      </c>
      <c r="X89" s="9">
        <v>0</v>
      </c>
      <c r="Y89" s="9">
        <v>0</v>
      </c>
      <c r="Z89" s="9">
        <v>0</v>
      </c>
      <c r="AA89" s="10">
        <v>0</v>
      </c>
      <c r="AB89" s="11">
        <v>0</v>
      </c>
      <c r="AC89" s="9">
        <v>0</v>
      </c>
      <c r="AD89" s="9">
        <v>0</v>
      </c>
      <c r="AE89" s="9">
        <v>0</v>
      </c>
      <c r="AF89" s="10">
        <v>0</v>
      </c>
      <c r="AG89" s="11">
        <v>0</v>
      </c>
      <c r="AH89" s="9">
        <v>0</v>
      </c>
      <c r="AI89" s="9">
        <v>0</v>
      </c>
      <c r="AJ89" s="9">
        <v>0</v>
      </c>
      <c r="AK89" s="10">
        <v>0</v>
      </c>
      <c r="AL89" s="11">
        <v>0.010641723333333334</v>
      </c>
      <c r="AM89" s="9">
        <v>0</v>
      </c>
      <c r="AN89" s="9">
        <v>0</v>
      </c>
      <c r="AO89" s="9">
        <v>0</v>
      </c>
      <c r="AP89" s="10">
        <v>0</v>
      </c>
      <c r="AQ89" s="11">
        <v>0</v>
      </c>
      <c r="AR89" s="9">
        <v>0</v>
      </c>
      <c r="AS89" s="9">
        <v>0</v>
      </c>
      <c r="AT89" s="9">
        <v>0</v>
      </c>
      <c r="AU89" s="10">
        <v>0</v>
      </c>
      <c r="AV89" s="11">
        <v>10.958320654399996</v>
      </c>
      <c r="AW89" s="9">
        <v>15.179770786765665</v>
      </c>
      <c r="AX89" s="9">
        <v>0</v>
      </c>
      <c r="AY89" s="9">
        <v>0</v>
      </c>
      <c r="AZ89" s="10">
        <v>5.508103993033335</v>
      </c>
      <c r="BA89" s="11">
        <v>0</v>
      </c>
      <c r="BB89" s="9">
        <v>0</v>
      </c>
      <c r="BC89" s="9">
        <v>0</v>
      </c>
      <c r="BD89" s="9">
        <v>0</v>
      </c>
      <c r="BE89" s="10">
        <v>0</v>
      </c>
      <c r="BF89" s="11">
        <v>0.6496137634999999</v>
      </c>
      <c r="BG89" s="9">
        <v>0</v>
      </c>
      <c r="BH89" s="9">
        <v>0</v>
      </c>
      <c r="BI89" s="9">
        <v>0</v>
      </c>
      <c r="BJ89" s="10">
        <v>2.298313599966667</v>
      </c>
      <c r="BK89" s="17">
        <f t="shared" si="2"/>
        <v>49.795512694499</v>
      </c>
      <c r="BL89" s="16"/>
      <c r="BM89" s="52"/>
    </row>
    <row r="90" spans="1:65" s="12" customFormat="1" ht="15">
      <c r="A90" s="5"/>
      <c r="B90" s="8" t="s">
        <v>106</v>
      </c>
      <c r="C90" s="11">
        <v>0</v>
      </c>
      <c r="D90" s="9">
        <v>0</v>
      </c>
      <c r="E90" s="9">
        <v>0</v>
      </c>
      <c r="F90" s="9">
        <v>0</v>
      </c>
      <c r="G90" s="10">
        <v>0</v>
      </c>
      <c r="H90" s="11">
        <v>0.14643349843333336</v>
      </c>
      <c r="I90" s="9">
        <v>29.1553218268</v>
      </c>
      <c r="J90" s="9">
        <v>0</v>
      </c>
      <c r="K90" s="9">
        <v>0</v>
      </c>
      <c r="L90" s="10">
        <v>0.23002011260000005</v>
      </c>
      <c r="M90" s="11">
        <v>0</v>
      </c>
      <c r="N90" s="9">
        <v>0</v>
      </c>
      <c r="O90" s="9">
        <v>0</v>
      </c>
      <c r="P90" s="9">
        <v>0</v>
      </c>
      <c r="Q90" s="10">
        <v>0</v>
      </c>
      <c r="R90" s="11">
        <v>0.10112067936666666</v>
      </c>
      <c r="S90" s="9">
        <v>16.129407429733334</v>
      </c>
      <c r="T90" s="9">
        <v>0</v>
      </c>
      <c r="U90" s="9">
        <v>0</v>
      </c>
      <c r="V90" s="10">
        <v>0.27147034963333333</v>
      </c>
      <c r="W90" s="11">
        <v>0</v>
      </c>
      <c r="X90" s="9">
        <v>0</v>
      </c>
      <c r="Y90" s="9">
        <v>0</v>
      </c>
      <c r="Z90" s="9">
        <v>0</v>
      </c>
      <c r="AA90" s="10">
        <v>0</v>
      </c>
      <c r="AB90" s="11">
        <v>0</v>
      </c>
      <c r="AC90" s="9">
        <v>0</v>
      </c>
      <c r="AD90" s="9">
        <v>0</v>
      </c>
      <c r="AE90" s="9">
        <v>0</v>
      </c>
      <c r="AF90" s="10">
        <v>0</v>
      </c>
      <c r="AG90" s="11">
        <v>0</v>
      </c>
      <c r="AH90" s="9">
        <v>0</v>
      </c>
      <c r="AI90" s="9">
        <v>0</v>
      </c>
      <c r="AJ90" s="9">
        <v>0</v>
      </c>
      <c r="AK90" s="10">
        <v>0</v>
      </c>
      <c r="AL90" s="11">
        <v>0</v>
      </c>
      <c r="AM90" s="9">
        <v>0</v>
      </c>
      <c r="AN90" s="9">
        <v>0</v>
      </c>
      <c r="AO90" s="9">
        <v>0</v>
      </c>
      <c r="AP90" s="10">
        <v>0</v>
      </c>
      <c r="AQ90" s="11">
        <v>0</v>
      </c>
      <c r="AR90" s="9">
        <v>0</v>
      </c>
      <c r="AS90" s="9">
        <v>0</v>
      </c>
      <c r="AT90" s="9">
        <v>0</v>
      </c>
      <c r="AU90" s="10">
        <v>0</v>
      </c>
      <c r="AV90" s="11">
        <v>4.624790084933333</v>
      </c>
      <c r="AW90" s="9">
        <v>9.624032121297352</v>
      </c>
      <c r="AX90" s="9">
        <v>0</v>
      </c>
      <c r="AY90" s="9">
        <v>0</v>
      </c>
      <c r="AZ90" s="10">
        <v>3.5845021143</v>
      </c>
      <c r="BA90" s="11">
        <v>0</v>
      </c>
      <c r="BB90" s="9">
        <v>0</v>
      </c>
      <c r="BC90" s="9">
        <v>0</v>
      </c>
      <c r="BD90" s="9">
        <v>0</v>
      </c>
      <c r="BE90" s="10">
        <v>0</v>
      </c>
      <c r="BF90" s="11">
        <v>0.36882420500000007</v>
      </c>
      <c r="BG90" s="9">
        <v>0.80179175</v>
      </c>
      <c r="BH90" s="9">
        <v>0</v>
      </c>
      <c r="BI90" s="9">
        <v>0</v>
      </c>
      <c r="BJ90" s="10">
        <v>1.9448643613666667</v>
      </c>
      <c r="BK90" s="17">
        <f t="shared" si="2"/>
        <v>66.98257853346402</v>
      </c>
      <c r="BL90" s="16"/>
      <c r="BM90" s="52"/>
    </row>
    <row r="91" spans="1:65" s="12" customFormat="1" ht="15">
      <c r="A91" s="5"/>
      <c r="B91" s="8" t="s">
        <v>107</v>
      </c>
      <c r="C91" s="11">
        <v>0</v>
      </c>
      <c r="D91" s="9">
        <v>5.340001666666667</v>
      </c>
      <c r="E91" s="9">
        <v>0</v>
      </c>
      <c r="F91" s="9">
        <v>0</v>
      </c>
      <c r="G91" s="10">
        <v>0</v>
      </c>
      <c r="H91" s="11">
        <v>0.6450722013333335</v>
      </c>
      <c r="I91" s="9">
        <v>4.8060015</v>
      </c>
      <c r="J91" s="9">
        <v>0</v>
      </c>
      <c r="K91" s="9">
        <v>0</v>
      </c>
      <c r="L91" s="10">
        <v>1.0928596600666662</v>
      </c>
      <c r="M91" s="11">
        <v>0</v>
      </c>
      <c r="N91" s="9">
        <v>0</v>
      </c>
      <c r="O91" s="9">
        <v>0</v>
      </c>
      <c r="P91" s="9">
        <v>0</v>
      </c>
      <c r="Q91" s="10">
        <v>0</v>
      </c>
      <c r="R91" s="11">
        <v>0.02066580636666667</v>
      </c>
      <c r="S91" s="9">
        <v>0</v>
      </c>
      <c r="T91" s="9">
        <v>0</v>
      </c>
      <c r="U91" s="9">
        <v>0</v>
      </c>
      <c r="V91" s="10">
        <v>0.0012129205333333334</v>
      </c>
      <c r="W91" s="11">
        <v>0</v>
      </c>
      <c r="X91" s="9">
        <v>0</v>
      </c>
      <c r="Y91" s="9">
        <v>0</v>
      </c>
      <c r="Z91" s="9">
        <v>0</v>
      </c>
      <c r="AA91" s="10">
        <v>0</v>
      </c>
      <c r="AB91" s="11">
        <v>0.005329406666666666</v>
      </c>
      <c r="AC91" s="9">
        <v>0</v>
      </c>
      <c r="AD91" s="9">
        <v>0</v>
      </c>
      <c r="AE91" s="9">
        <v>0</v>
      </c>
      <c r="AF91" s="10">
        <v>0</v>
      </c>
      <c r="AG91" s="11">
        <v>0</v>
      </c>
      <c r="AH91" s="9">
        <v>0</v>
      </c>
      <c r="AI91" s="9">
        <v>0</v>
      </c>
      <c r="AJ91" s="9">
        <v>0</v>
      </c>
      <c r="AK91" s="10">
        <v>0</v>
      </c>
      <c r="AL91" s="11">
        <v>0</v>
      </c>
      <c r="AM91" s="9">
        <v>0</v>
      </c>
      <c r="AN91" s="9">
        <v>0</v>
      </c>
      <c r="AO91" s="9">
        <v>0</v>
      </c>
      <c r="AP91" s="10">
        <v>0</v>
      </c>
      <c r="AQ91" s="11">
        <v>0</v>
      </c>
      <c r="AR91" s="9">
        <v>0</v>
      </c>
      <c r="AS91" s="9">
        <v>0</v>
      </c>
      <c r="AT91" s="9">
        <v>0</v>
      </c>
      <c r="AU91" s="10">
        <v>0</v>
      </c>
      <c r="AV91" s="11">
        <v>1.1751288406999998</v>
      </c>
      <c r="AW91" s="9">
        <v>0.4263525336654516</v>
      </c>
      <c r="AX91" s="9">
        <v>0</v>
      </c>
      <c r="AY91" s="9">
        <v>0</v>
      </c>
      <c r="AZ91" s="10">
        <v>3.444261094033333</v>
      </c>
      <c r="BA91" s="11">
        <v>0</v>
      </c>
      <c r="BB91" s="9">
        <v>0</v>
      </c>
      <c r="BC91" s="9">
        <v>0</v>
      </c>
      <c r="BD91" s="9">
        <v>0</v>
      </c>
      <c r="BE91" s="10">
        <v>0</v>
      </c>
      <c r="BF91" s="11">
        <v>0.3549278252</v>
      </c>
      <c r="BG91" s="9">
        <v>4.529995666666667</v>
      </c>
      <c r="BH91" s="9">
        <v>0</v>
      </c>
      <c r="BI91" s="9">
        <v>0</v>
      </c>
      <c r="BJ91" s="10">
        <v>0.3519427478333333</v>
      </c>
      <c r="BK91" s="17">
        <f t="shared" si="2"/>
        <v>22.19375186973212</v>
      </c>
      <c r="BL91" s="16"/>
      <c r="BM91" s="52"/>
    </row>
    <row r="92" spans="1:65" s="12" customFormat="1" ht="15">
      <c r="A92" s="5"/>
      <c r="B92" s="8" t="s">
        <v>108</v>
      </c>
      <c r="C92" s="11">
        <v>0</v>
      </c>
      <c r="D92" s="9">
        <v>0</v>
      </c>
      <c r="E92" s="9">
        <v>0</v>
      </c>
      <c r="F92" s="9">
        <v>0</v>
      </c>
      <c r="G92" s="10">
        <v>0</v>
      </c>
      <c r="H92" s="11">
        <v>1.4795983813000007</v>
      </c>
      <c r="I92" s="9">
        <v>18.372916376766668</v>
      </c>
      <c r="J92" s="9">
        <v>0</v>
      </c>
      <c r="K92" s="9">
        <v>0</v>
      </c>
      <c r="L92" s="10">
        <v>1.0196970852666665</v>
      </c>
      <c r="M92" s="11">
        <v>0</v>
      </c>
      <c r="N92" s="9">
        <v>0</v>
      </c>
      <c r="O92" s="9">
        <v>0</v>
      </c>
      <c r="P92" s="9">
        <v>0</v>
      </c>
      <c r="Q92" s="10">
        <v>0</v>
      </c>
      <c r="R92" s="11">
        <v>0.42968146620000014</v>
      </c>
      <c r="S92" s="9">
        <v>21.358887165</v>
      </c>
      <c r="T92" s="9">
        <v>0</v>
      </c>
      <c r="U92" s="9">
        <v>0</v>
      </c>
      <c r="V92" s="10">
        <v>5.3254690472</v>
      </c>
      <c r="W92" s="11">
        <v>0</v>
      </c>
      <c r="X92" s="9">
        <v>0</v>
      </c>
      <c r="Y92" s="9">
        <v>0</v>
      </c>
      <c r="Z92" s="9">
        <v>0</v>
      </c>
      <c r="AA92" s="10">
        <v>0</v>
      </c>
      <c r="AB92" s="11">
        <v>0.0053140033333333335</v>
      </c>
      <c r="AC92" s="9">
        <v>0</v>
      </c>
      <c r="AD92" s="9">
        <v>0</v>
      </c>
      <c r="AE92" s="9">
        <v>0</v>
      </c>
      <c r="AF92" s="10">
        <v>0</v>
      </c>
      <c r="AG92" s="11">
        <v>0</v>
      </c>
      <c r="AH92" s="9">
        <v>0</v>
      </c>
      <c r="AI92" s="9">
        <v>0</v>
      </c>
      <c r="AJ92" s="9">
        <v>0</v>
      </c>
      <c r="AK92" s="10">
        <v>0</v>
      </c>
      <c r="AL92" s="11">
        <v>0</v>
      </c>
      <c r="AM92" s="9">
        <v>0</v>
      </c>
      <c r="AN92" s="9">
        <v>0</v>
      </c>
      <c r="AO92" s="9">
        <v>0</v>
      </c>
      <c r="AP92" s="10">
        <v>0</v>
      </c>
      <c r="AQ92" s="11">
        <v>0</v>
      </c>
      <c r="AR92" s="9">
        <v>0</v>
      </c>
      <c r="AS92" s="9">
        <v>0</v>
      </c>
      <c r="AT92" s="9">
        <v>0</v>
      </c>
      <c r="AU92" s="10">
        <v>0</v>
      </c>
      <c r="AV92" s="11">
        <v>14.5912937484</v>
      </c>
      <c r="AW92" s="9">
        <v>14.43898746663738</v>
      </c>
      <c r="AX92" s="9">
        <v>0</v>
      </c>
      <c r="AY92" s="9">
        <v>0</v>
      </c>
      <c r="AZ92" s="10">
        <v>9.573227912533335</v>
      </c>
      <c r="BA92" s="11">
        <v>0</v>
      </c>
      <c r="BB92" s="9">
        <v>0</v>
      </c>
      <c r="BC92" s="9">
        <v>0</v>
      </c>
      <c r="BD92" s="9">
        <v>0</v>
      </c>
      <c r="BE92" s="10">
        <v>0</v>
      </c>
      <c r="BF92" s="11">
        <v>0.4563582431333334</v>
      </c>
      <c r="BG92" s="9">
        <v>3.7358516787666662</v>
      </c>
      <c r="BH92" s="9">
        <v>0</v>
      </c>
      <c r="BI92" s="9">
        <v>0</v>
      </c>
      <c r="BJ92" s="10">
        <v>2.0379250632</v>
      </c>
      <c r="BK92" s="17">
        <f t="shared" si="2"/>
        <v>92.8252076377374</v>
      </c>
      <c r="BL92" s="16"/>
      <c r="BM92" s="52"/>
    </row>
    <row r="93" spans="1:65" s="12" customFormat="1" ht="15">
      <c r="A93" s="5"/>
      <c r="B93" s="8" t="s">
        <v>109</v>
      </c>
      <c r="C93" s="11">
        <v>0</v>
      </c>
      <c r="D93" s="9">
        <v>0</v>
      </c>
      <c r="E93" s="9">
        <v>0</v>
      </c>
      <c r="F93" s="9">
        <v>0</v>
      </c>
      <c r="G93" s="10">
        <v>0</v>
      </c>
      <c r="H93" s="11">
        <v>1.2380041240333333</v>
      </c>
      <c r="I93" s="9">
        <v>125.67327875636667</v>
      </c>
      <c r="J93" s="9">
        <v>0</v>
      </c>
      <c r="K93" s="9">
        <v>0</v>
      </c>
      <c r="L93" s="10">
        <v>11.0449398477</v>
      </c>
      <c r="M93" s="11">
        <v>0</v>
      </c>
      <c r="N93" s="9">
        <v>0</v>
      </c>
      <c r="O93" s="9">
        <v>0</v>
      </c>
      <c r="P93" s="9">
        <v>0</v>
      </c>
      <c r="Q93" s="10">
        <v>0</v>
      </c>
      <c r="R93" s="11">
        <v>0.1859207</v>
      </c>
      <c r="S93" s="9">
        <v>53.1202</v>
      </c>
      <c r="T93" s="9">
        <v>0</v>
      </c>
      <c r="U93" s="9">
        <v>0</v>
      </c>
      <c r="V93" s="10">
        <v>1.2204711188999995</v>
      </c>
      <c r="W93" s="11">
        <v>0</v>
      </c>
      <c r="X93" s="9">
        <v>0</v>
      </c>
      <c r="Y93" s="9">
        <v>0</v>
      </c>
      <c r="Z93" s="9">
        <v>0</v>
      </c>
      <c r="AA93" s="10">
        <v>0</v>
      </c>
      <c r="AB93" s="11">
        <v>0</v>
      </c>
      <c r="AC93" s="9">
        <v>0</v>
      </c>
      <c r="AD93" s="9">
        <v>0</v>
      </c>
      <c r="AE93" s="9">
        <v>0</v>
      </c>
      <c r="AF93" s="10">
        <v>0</v>
      </c>
      <c r="AG93" s="11">
        <v>0</v>
      </c>
      <c r="AH93" s="9">
        <v>0</v>
      </c>
      <c r="AI93" s="9">
        <v>0</v>
      </c>
      <c r="AJ93" s="9">
        <v>0</v>
      </c>
      <c r="AK93" s="10">
        <v>0</v>
      </c>
      <c r="AL93" s="11">
        <v>0</v>
      </c>
      <c r="AM93" s="9">
        <v>0</v>
      </c>
      <c r="AN93" s="9">
        <v>0</v>
      </c>
      <c r="AO93" s="9">
        <v>0</v>
      </c>
      <c r="AP93" s="10">
        <v>0</v>
      </c>
      <c r="AQ93" s="11">
        <v>0</v>
      </c>
      <c r="AR93" s="9">
        <v>0</v>
      </c>
      <c r="AS93" s="9">
        <v>0</v>
      </c>
      <c r="AT93" s="9">
        <v>0</v>
      </c>
      <c r="AU93" s="10">
        <v>0</v>
      </c>
      <c r="AV93" s="11">
        <v>5.9124624133333334</v>
      </c>
      <c r="AW93" s="9">
        <v>14.80759260403518</v>
      </c>
      <c r="AX93" s="9">
        <v>0</v>
      </c>
      <c r="AY93" s="9">
        <v>0</v>
      </c>
      <c r="AZ93" s="10">
        <v>3.316681600466666</v>
      </c>
      <c r="BA93" s="11">
        <v>0</v>
      </c>
      <c r="BB93" s="9">
        <v>0</v>
      </c>
      <c r="BC93" s="9">
        <v>0</v>
      </c>
      <c r="BD93" s="9">
        <v>0</v>
      </c>
      <c r="BE93" s="10">
        <v>0</v>
      </c>
      <c r="BF93" s="11">
        <v>0.9006078299</v>
      </c>
      <c r="BG93" s="9">
        <v>0.47776589999999997</v>
      </c>
      <c r="BH93" s="9">
        <v>0</v>
      </c>
      <c r="BI93" s="9">
        <v>0</v>
      </c>
      <c r="BJ93" s="10">
        <v>0.12825877013333334</v>
      </c>
      <c r="BK93" s="17">
        <f t="shared" si="2"/>
        <v>218.02618366486854</v>
      </c>
      <c r="BL93" s="16"/>
      <c r="BM93" s="52"/>
    </row>
    <row r="94" spans="1:65" s="12" customFormat="1" ht="15">
      <c r="A94" s="5"/>
      <c r="B94" s="8" t="s">
        <v>110</v>
      </c>
      <c r="C94" s="11">
        <v>0</v>
      </c>
      <c r="D94" s="9">
        <v>0</v>
      </c>
      <c r="E94" s="9">
        <v>0</v>
      </c>
      <c r="F94" s="9">
        <v>0</v>
      </c>
      <c r="G94" s="10">
        <v>0</v>
      </c>
      <c r="H94" s="11">
        <v>11.680750267533336</v>
      </c>
      <c r="I94" s="9">
        <v>61.55313261273332</v>
      </c>
      <c r="J94" s="9">
        <v>0</v>
      </c>
      <c r="K94" s="9">
        <v>0</v>
      </c>
      <c r="L94" s="10">
        <v>5.912492243266667</v>
      </c>
      <c r="M94" s="11">
        <v>0</v>
      </c>
      <c r="N94" s="9">
        <v>0</v>
      </c>
      <c r="O94" s="9">
        <v>0</v>
      </c>
      <c r="P94" s="9">
        <v>0</v>
      </c>
      <c r="Q94" s="10">
        <v>0</v>
      </c>
      <c r="R94" s="11">
        <v>4.372098571766667</v>
      </c>
      <c r="S94" s="9">
        <v>7.101464123166668</v>
      </c>
      <c r="T94" s="9">
        <v>5.378925</v>
      </c>
      <c r="U94" s="9">
        <v>0</v>
      </c>
      <c r="V94" s="10">
        <v>5.448944845233333</v>
      </c>
      <c r="W94" s="11">
        <v>0</v>
      </c>
      <c r="X94" s="9">
        <v>0</v>
      </c>
      <c r="Y94" s="9">
        <v>0</v>
      </c>
      <c r="Z94" s="9">
        <v>0</v>
      </c>
      <c r="AA94" s="10">
        <v>0</v>
      </c>
      <c r="AB94" s="11">
        <v>0.09329816199999999</v>
      </c>
      <c r="AC94" s="9">
        <v>0</v>
      </c>
      <c r="AD94" s="9">
        <v>0</v>
      </c>
      <c r="AE94" s="9">
        <v>0</v>
      </c>
      <c r="AF94" s="10">
        <v>0</v>
      </c>
      <c r="AG94" s="11">
        <v>0</v>
      </c>
      <c r="AH94" s="9">
        <v>0</v>
      </c>
      <c r="AI94" s="9">
        <v>0</v>
      </c>
      <c r="AJ94" s="9">
        <v>0</v>
      </c>
      <c r="AK94" s="10">
        <v>0</v>
      </c>
      <c r="AL94" s="11">
        <v>0</v>
      </c>
      <c r="AM94" s="9">
        <v>0</v>
      </c>
      <c r="AN94" s="9">
        <v>0</v>
      </c>
      <c r="AO94" s="9">
        <v>0</v>
      </c>
      <c r="AP94" s="10">
        <v>0</v>
      </c>
      <c r="AQ94" s="11">
        <v>0</v>
      </c>
      <c r="AR94" s="9">
        <v>0</v>
      </c>
      <c r="AS94" s="9">
        <v>0</v>
      </c>
      <c r="AT94" s="9">
        <v>0</v>
      </c>
      <c r="AU94" s="10">
        <v>0</v>
      </c>
      <c r="AV94" s="11">
        <v>148.287915110033</v>
      </c>
      <c r="AW94" s="9">
        <v>57.107075789502886</v>
      </c>
      <c r="AX94" s="9">
        <v>0</v>
      </c>
      <c r="AY94" s="9">
        <v>0</v>
      </c>
      <c r="AZ94" s="10">
        <v>97.3614411381333</v>
      </c>
      <c r="BA94" s="11">
        <v>0</v>
      </c>
      <c r="BB94" s="9">
        <v>0</v>
      </c>
      <c r="BC94" s="9">
        <v>0</v>
      </c>
      <c r="BD94" s="9">
        <v>0</v>
      </c>
      <c r="BE94" s="10">
        <v>0</v>
      </c>
      <c r="BF94" s="11">
        <v>31.57863765016668</v>
      </c>
      <c r="BG94" s="9">
        <v>8.368533749433333</v>
      </c>
      <c r="BH94" s="9">
        <v>1.5802145334333333</v>
      </c>
      <c r="BI94" s="9">
        <v>0</v>
      </c>
      <c r="BJ94" s="10">
        <v>28.30774535716667</v>
      </c>
      <c r="BK94" s="17">
        <f t="shared" si="2"/>
        <v>474.1326691535691</v>
      </c>
      <c r="BL94" s="16"/>
      <c r="BM94" s="52"/>
    </row>
    <row r="95" spans="1:65" s="12" customFormat="1" ht="15">
      <c r="A95" s="5"/>
      <c r="B95" s="8" t="s">
        <v>111</v>
      </c>
      <c r="C95" s="11">
        <v>0</v>
      </c>
      <c r="D95" s="9">
        <v>0</v>
      </c>
      <c r="E95" s="9">
        <v>0</v>
      </c>
      <c r="F95" s="9">
        <v>0</v>
      </c>
      <c r="G95" s="10">
        <v>0</v>
      </c>
      <c r="H95" s="11">
        <v>3.1279244161333333</v>
      </c>
      <c r="I95" s="9">
        <v>37.44654499999999</v>
      </c>
      <c r="J95" s="9">
        <v>0</v>
      </c>
      <c r="K95" s="9">
        <v>0</v>
      </c>
      <c r="L95" s="10">
        <v>10.0614878778</v>
      </c>
      <c r="M95" s="11">
        <v>0</v>
      </c>
      <c r="N95" s="9">
        <v>0</v>
      </c>
      <c r="O95" s="9">
        <v>0</v>
      </c>
      <c r="P95" s="9">
        <v>0</v>
      </c>
      <c r="Q95" s="10">
        <v>0</v>
      </c>
      <c r="R95" s="11">
        <v>0.13119569666666664</v>
      </c>
      <c r="S95" s="9">
        <v>26.557833333333335</v>
      </c>
      <c r="T95" s="9">
        <v>0</v>
      </c>
      <c r="U95" s="9">
        <v>0</v>
      </c>
      <c r="V95" s="10">
        <v>0.03317137070000001</v>
      </c>
      <c r="W95" s="11">
        <v>0</v>
      </c>
      <c r="X95" s="9">
        <v>0</v>
      </c>
      <c r="Y95" s="9">
        <v>0</v>
      </c>
      <c r="Z95" s="9">
        <v>0</v>
      </c>
      <c r="AA95" s="10">
        <v>0</v>
      </c>
      <c r="AB95" s="11">
        <v>0.010599603333333334</v>
      </c>
      <c r="AC95" s="9">
        <v>0</v>
      </c>
      <c r="AD95" s="9">
        <v>0</v>
      </c>
      <c r="AE95" s="9">
        <v>0</v>
      </c>
      <c r="AF95" s="10">
        <v>0</v>
      </c>
      <c r="AG95" s="11">
        <v>0</v>
      </c>
      <c r="AH95" s="9">
        <v>0</v>
      </c>
      <c r="AI95" s="9">
        <v>0</v>
      </c>
      <c r="AJ95" s="9">
        <v>0</v>
      </c>
      <c r="AK95" s="10">
        <v>0</v>
      </c>
      <c r="AL95" s="11">
        <v>0</v>
      </c>
      <c r="AM95" s="9">
        <v>0</v>
      </c>
      <c r="AN95" s="9">
        <v>0</v>
      </c>
      <c r="AO95" s="9">
        <v>0</v>
      </c>
      <c r="AP95" s="10">
        <v>0</v>
      </c>
      <c r="AQ95" s="11">
        <v>0</v>
      </c>
      <c r="AR95" s="9">
        <v>0</v>
      </c>
      <c r="AS95" s="9">
        <v>0</v>
      </c>
      <c r="AT95" s="9">
        <v>0</v>
      </c>
      <c r="AU95" s="10">
        <v>0</v>
      </c>
      <c r="AV95" s="11">
        <v>19.8707171803</v>
      </c>
      <c r="AW95" s="9">
        <v>16.878987671913105</v>
      </c>
      <c r="AX95" s="9">
        <v>0</v>
      </c>
      <c r="AY95" s="9">
        <v>0</v>
      </c>
      <c r="AZ95" s="10">
        <v>8.336652489533334</v>
      </c>
      <c r="BA95" s="11">
        <v>0</v>
      </c>
      <c r="BB95" s="9">
        <v>0</v>
      </c>
      <c r="BC95" s="9">
        <v>0</v>
      </c>
      <c r="BD95" s="9">
        <v>0</v>
      </c>
      <c r="BE95" s="10">
        <v>0</v>
      </c>
      <c r="BF95" s="11">
        <v>0.6260836177999999</v>
      </c>
      <c r="BG95" s="9">
        <v>13.302502183333333</v>
      </c>
      <c r="BH95" s="9">
        <v>1.0599603333333334</v>
      </c>
      <c r="BI95" s="9">
        <v>0</v>
      </c>
      <c r="BJ95" s="10">
        <v>1.1911191083666666</v>
      </c>
      <c r="BK95" s="17">
        <f t="shared" si="2"/>
        <v>138.63477988254647</v>
      </c>
      <c r="BL95" s="16"/>
      <c r="BM95" s="52"/>
    </row>
    <row r="96" spans="1:65" s="12" customFormat="1" ht="15">
      <c r="A96" s="5"/>
      <c r="B96" s="8" t="s">
        <v>112</v>
      </c>
      <c r="C96" s="11">
        <v>0</v>
      </c>
      <c r="D96" s="9">
        <v>0</v>
      </c>
      <c r="E96" s="9">
        <v>0</v>
      </c>
      <c r="F96" s="9">
        <v>0</v>
      </c>
      <c r="G96" s="10">
        <v>0</v>
      </c>
      <c r="H96" s="11">
        <v>1.2233064134999998</v>
      </c>
      <c r="I96" s="9">
        <v>214.94673</v>
      </c>
      <c r="J96" s="9">
        <v>0</v>
      </c>
      <c r="K96" s="9">
        <v>0</v>
      </c>
      <c r="L96" s="10">
        <v>0.6720262205333333</v>
      </c>
      <c r="M96" s="11">
        <v>0</v>
      </c>
      <c r="N96" s="9">
        <v>0</v>
      </c>
      <c r="O96" s="9">
        <v>0</v>
      </c>
      <c r="P96" s="9">
        <v>0</v>
      </c>
      <c r="Q96" s="10">
        <v>0</v>
      </c>
      <c r="R96" s="11">
        <v>0.29854252786666663</v>
      </c>
      <c r="S96" s="9">
        <v>80.70992746973333</v>
      </c>
      <c r="T96" s="9">
        <v>0.10614653333333332</v>
      </c>
      <c r="U96" s="9">
        <v>0</v>
      </c>
      <c r="V96" s="10">
        <v>2.2435612310333335</v>
      </c>
      <c r="W96" s="11">
        <v>0</v>
      </c>
      <c r="X96" s="9">
        <v>0</v>
      </c>
      <c r="Y96" s="9">
        <v>0</v>
      </c>
      <c r="Z96" s="9">
        <v>0</v>
      </c>
      <c r="AA96" s="10">
        <v>0</v>
      </c>
      <c r="AB96" s="11">
        <v>0</v>
      </c>
      <c r="AC96" s="9">
        <v>0</v>
      </c>
      <c r="AD96" s="9">
        <v>0</v>
      </c>
      <c r="AE96" s="9">
        <v>0</v>
      </c>
      <c r="AF96" s="10">
        <v>0</v>
      </c>
      <c r="AG96" s="11">
        <v>0</v>
      </c>
      <c r="AH96" s="9">
        <v>0</v>
      </c>
      <c r="AI96" s="9">
        <v>0</v>
      </c>
      <c r="AJ96" s="9">
        <v>0</v>
      </c>
      <c r="AK96" s="10">
        <v>0</v>
      </c>
      <c r="AL96" s="11">
        <v>0</v>
      </c>
      <c r="AM96" s="9">
        <v>0</v>
      </c>
      <c r="AN96" s="9">
        <v>0</v>
      </c>
      <c r="AO96" s="9">
        <v>0</v>
      </c>
      <c r="AP96" s="10">
        <v>0</v>
      </c>
      <c r="AQ96" s="11">
        <v>0</v>
      </c>
      <c r="AR96" s="9">
        <v>0</v>
      </c>
      <c r="AS96" s="9">
        <v>0</v>
      </c>
      <c r="AT96" s="9">
        <v>0</v>
      </c>
      <c r="AU96" s="10">
        <v>0</v>
      </c>
      <c r="AV96" s="11">
        <v>8.784912921766661</v>
      </c>
      <c r="AW96" s="9">
        <v>13.590674720762259</v>
      </c>
      <c r="AX96" s="9">
        <v>0</v>
      </c>
      <c r="AY96" s="9">
        <v>0</v>
      </c>
      <c r="AZ96" s="10">
        <v>7.431605939199999</v>
      </c>
      <c r="BA96" s="11">
        <v>0</v>
      </c>
      <c r="BB96" s="9">
        <v>0</v>
      </c>
      <c r="BC96" s="9">
        <v>0</v>
      </c>
      <c r="BD96" s="9">
        <v>0</v>
      </c>
      <c r="BE96" s="10">
        <v>0</v>
      </c>
      <c r="BF96" s="11">
        <v>0.8582823081666668</v>
      </c>
      <c r="BG96" s="9">
        <v>2.2967952699999996</v>
      </c>
      <c r="BH96" s="9">
        <v>0</v>
      </c>
      <c r="BI96" s="9">
        <v>0</v>
      </c>
      <c r="BJ96" s="10">
        <v>0.6794252105000002</v>
      </c>
      <c r="BK96" s="17">
        <f aca="true" t="shared" si="3" ref="BK96:BK168">SUM(C96:BJ96)</f>
        <v>333.8419367663956</v>
      </c>
      <c r="BL96" s="16"/>
      <c r="BM96" s="52"/>
    </row>
    <row r="97" spans="1:65" s="12" customFormat="1" ht="15">
      <c r="A97" s="5"/>
      <c r="B97" s="8" t="s">
        <v>114</v>
      </c>
      <c r="C97" s="11">
        <v>0</v>
      </c>
      <c r="D97" s="9">
        <v>0</v>
      </c>
      <c r="E97" s="9">
        <v>0</v>
      </c>
      <c r="F97" s="9">
        <v>0</v>
      </c>
      <c r="G97" s="10">
        <v>0</v>
      </c>
      <c r="H97" s="11">
        <v>0.7469034433333334</v>
      </c>
      <c r="I97" s="9">
        <v>174.15395666666666</v>
      </c>
      <c r="J97" s="9">
        <v>0</v>
      </c>
      <c r="K97" s="9">
        <v>0</v>
      </c>
      <c r="L97" s="10">
        <v>16.8133004538</v>
      </c>
      <c r="M97" s="11">
        <v>0</v>
      </c>
      <c r="N97" s="9">
        <v>0</v>
      </c>
      <c r="O97" s="9">
        <v>0</v>
      </c>
      <c r="P97" s="9">
        <v>0</v>
      </c>
      <c r="Q97" s="10">
        <v>0</v>
      </c>
      <c r="R97" s="11">
        <v>0.12815402083333333</v>
      </c>
      <c r="S97" s="9">
        <v>10.586866666666667</v>
      </c>
      <c r="T97" s="9">
        <v>0</v>
      </c>
      <c r="U97" s="9">
        <v>0</v>
      </c>
      <c r="V97" s="10">
        <v>4.517945350000001</v>
      </c>
      <c r="W97" s="11">
        <v>0</v>
      </c>
      <c r="X97" s="9">
        <v>0</v>
      </c>
      <c r="Y97" s="9">
        <v>0</v>
      </c>
      <c r="Z97" s="9">
        <v>0</v>
      </c>
      <c r="AA97" s="10">
        <v>0</v>
      </c>
      <c r="AB97" s="11">
        <v>0</v>
      </c>
      <c r="AC97" s="9">
        <v>0</v>
      </c>
      <c r="AD97" s="9">
        <v>0</v>
      </c>
      <c r="AE97" s="9">
        <v>0</v>
      </c>
      <c r="AF97" s="10">
        <v>0</v>
      </c>
      <c r="AG97" s="11">
        <v>0</v>
      </c>
      <c r="AH97" s="9">
        <v>0</v>
      </c>
      <c r="AI97" s="9">
        <v>0</v>
      </c>
      <c r="AJ97" s="9">
        <v>0</v>
      </c>
      <c r="AK97" s="10">
        <v>0</v>
      </c>
      <c r="AL97" s="11">
        <v>0</v>
      </c>
      <c r="AM97" s="9">
        <v>0</v>
      </c>
      <c r="AN97" s="9">
        <v>0</v>
      </c>
      <c r="AO97" s="9">
        <v>0</v>
      </c>
      <c r="AP97" s="10">
        <v>0</v>
      </c>
      <c r="AQ97" s="11">
        <v>0</v>
      </c>
      <c r="AR97" s="9">
        <v>0</v>
      </c>
      <c r="AS97" s="9">
        <v>0</v>
      </c>
      <c r="AT97" s="9">
        <v>0</v>
      </c>
      <c r="AU97" s="10">
        <v>0</v>
      </c>
      <c r="AV97" s="11">
        <v>7.2164753895</v>
      </c>
      <c r="AW97" s="9">
        <v>45.105526169639845</v>
      </c>
      <c r="AX97" s="9">
        <v>0</v>
      </c>
      <c r="AY97" s="9">
        <v>0</v>
      </c>
      <c r="AZ97" s="10">
        <v>13.9874685167</v>
      </c>
      <c r="BA97" s="11">
        <v>0</v>
      </c>
      <c r="BB97" s="9">
        <v>0</v>
      </c>
      <c r="BC97" s="9">
        <v>0</v>
      </c>
      <c r="BD97" s="9">
        <v>0</v>
      </c>
      <c r="BE97" s="10">
        <v>0</v>
      </c>
      <c r="BF97" s="11">
        <v>0.5801860531666666</v>
      </c>
      <c r="BG97" s="9">
        <v>1.5875505</v>
      </c>
      <c r="BH97" s="9">
        <v>0</v>
      </c>
      <c r="BI97" s="9">
        <v>0</v>
      </c>
      <c r="BJ97" s="10">
        <v>3.296117303233333</v>
      </c>
      <c r="BK97" s="17">
        <f t="shared" si="3"/>
        <v>278.72045053353986</v>
      </c>
      <c r="BL97" s="16"/>
      <c r="BM97" s="52"/>
    </row>
    <row r="98" spans="1:65" s="12" customFormat="1" ht="15">
      <c r="A98" s="5"/>
      <c r="B98" s="8" t="s">
        <v>115</v>
      </c>
      <c r="C98" s="11">
        <v>0</v>
      </c>
      <c r="D98" s="9">
        <v>10.593973333333333</v>
      </c>
      <c r="E98" s="9">
        <v>0</v>
      </c>
      <c r="F98" s="9">
        <v>0</v>
      </c>
      <c r="G98" s="10">
        <v>0</v>
      </c>
      <c r="H98" s="11">
        <v>0.30934402133333344</v>
      </c>
      <c r="I98" s="9">
        <v>102.56020238696668</v>
      </c>
      <c r="J98" s="9">
        <v>0</v>
      </c>
      <c r="K98" s="9">
        <v>0</v>
      </c>
      <c r="L98" s="10">
        <v>0.197982126</v>
      </c>
      <c r="M98" s="11">
        <v>0</v>
      </c>
      <c r="N98" s="9">
        <v>0</v>
      </c>
      <c r="O98" s="9">
        <v>0</v>
      </c>
      <c r="P98" s="9">
        <v>0</v>
      </c>
      <c r="Q98" s="10">
        <v>0</v>
      </c>
      <c r="R98" s="11">
        <v>0.17474379866666662</v>
      </c>
      <c r="S98" s="9">
        <v>0</v>
      </c>
      <c r="T98" s="9">
        <v>0</v>
      </c>
      <c r="U98" s="9">
        <v>0</v>
      </c>
      <c r="V98" s="10">
        <v>2.442891230033333</v>
      </c>
      <c r="W98" s="11">
        <v>0</v>
      </c>
      <c r="X98" s="9">
        <v>0</v>
      </c>
      <c r="Y98" s="9">
        <v>0</v>
      </c>
      <c r="Z98" s="9">
        <v>0</v>
      </c>
      <c r="AA98" s="10">
        <v>0</v>
      </c>
      <c r="AB98" s="11">
        <v>0</v>
      </c>
      <c r="AC98" s="9">
        <v>0</v>
      </c>
      <c r="AD98" s="9">
        <v>0</v>
      </c>
      <c r="AE98" s="9">
        <v>0</v>
      </c>
      <c r="AF98" s="10">
        <v>0</v>
      </c>
      <c r="AG98" s="11">
        <v>0</v>
      </c>
      <c r="AH98" s="9">
        <v>0</v>
      </c>
      <c r="AI98" s="9">
        <v>0</v>
      </c>
      <c r="AJ98" s="9">
        <v>0</v>
      </c>
      <c r="AK98" s="10">
        <v>0</v>
      </c>
      <c r="AL98" s="11">
        <v>0</v>
      </c>
      <c r="AM98" s="9">
        <v>0</v>
      </c>
      <c r="AN98" s="9">
        <v>0</v>
      </c>
      <c r="AO98" s="9">
        <v>0</v>
      </c>
      <c r="AP98" s="10">
        <v>0</v>
      </c>
      <c r="AQ98" s="11">
        <v>0</v>
      </c>
      <c r="AR98" s="9">
        <v>0</v>
      </c>
      <c r="AS98" s="9">
        <v>0</v>
      </c>
      <c r="AT98" s="9">
        <v>0</v>
      </c>
      <c r="AU98" s="10">
        <v>0</v>
      </c>
      <c r="AV98" s="11">
        <v>9.320719704733332</v>
      </c>
      <c r="AW98" s="9">
        <v>78.83850555032944</v>
      </c>
      <c r="AX98" s="9">
        <v>0</v>
      </c>
      <c r="AY98" s="9">
        <v>0</v>
      </c>
      <c r="AZ98" s="10">
        <v>8.830125802733335</v>
      </c>
      <c r="BA98" s="11">
        <v>0</v>
      </c>
      <c r="BB98" s="9">
        <v>0</v>
      </c>
      <c r="BC98" s="9">
        <v>0</v>
      </c>
      <c r="BD98" s="9">
        <v>0</v>
      </c>
      <c r="BE98" s="10">
        <v>0</v>
      </c>
      <c r="BF98" s="11">
        <v>1.8367078184333334</v>
      </c>
      <c r="BG98" s="9">
        <v>0.04191485759999998</v>
      </c>
      <c r="BH98" s="9">
        <v>0</v>
      </c>
      <c r="BI98" s="9">
        <v>0</v>
      </c>
      <c r="BJ98" s="10">
        <v>1.1122169106</v>
      </c>
      <c r="BK98" s="17">
        <f t="shared" si="3"/>
        <v>216.2593275407628</v>
      </c>
      <c r="BL98" s="16"/>
      <c r="BM98" s="52"/>
    </row>
    <row r="99" spans="1:65" s="12" customFormat="1" ht="15">
      <c r="A99" s="5"/>
      <c r="B99" s="8" t="s">
        <v>74</v>
      </c>
      <c r="C99" s="11">
        <v>0</v>
      </c>
      <c r="D99" s="9">
        <v>0</v>
      </c>
      <c r="E99" s="9">
        <v>0</v>
      </c>
      <c r="F99" s="9">
        <v>0</v>
      </c>
      <c r="G99" s="10">
        <v>0</v>
      </c>
      <c r="H99" s="11">
        <v>4.8304117263999995</v>
      </c>
      <c r="I99" s="9">
        <v>88.81522552599999</v>
      </c>
      <c r="J99" s="9">
        <v>0</v>
      </c>
      <c r="K99" s="9">
        <v>0</v>
      </c>
      <c r="L99" s="10">
        <v>2.1564222551333336</v>
      </c>
      <c r="M99" s="11">
        <v>0</v>
      </c>
      <c r="N99" s="9">
        <v>0</v>
      </c>
      <c r="O99" s="9">
        <v>0</v>
      </c>
      <c r="P99" s="9">
        <v>0</v>
      </c>
      <c r="Q99" s="10">
        <v>0</v>
      </c>
      <c r="R99" s="11">
        <v>4.229256917233332</v>
      </c>
      <c r="S99" s="9">
        <v>43.07866666666667</v>
      </c>
      <c r="T99" s="9">
        <v>0</v>
      </c>
      <c r="U99" s="9">
        <v>0</v>
      </c>
      <c r="V99" s="10">
        <v>1.701669015</v>
      </c>
      <c r="W99" s="11">
        <v>0</v>
      </c>
      <c r="X99" s="9">
        <v>0</v>
      </c>
      <c r="Y99" s="9">
        <v>0</v>
      </c>
      <c r="Z99" s="9">
        <v>0</v>
      </c>
      <c r="AA99" s="10">
        <v>0</v>
      </c>
      <c r="AB99" s="11">
        <v>0.5913655</v>
      </c>
      <c r="AC99" s="9">
        <v>0</v>
      </c>
      <c r="AD99" s="9">
        <v>0</v>
      </c>
      <c r="AE99" s="9">
        <v>0</v>
      </c>
      <c r="AF99" s="10">
        <v>0</v>
      </c>
      <c r="AG99" s="11">
        <v>0</v>
      </c>
      <c r="AH99" s="9">
        <v>0</v>
      </c>
      <c r="AI99" s="9">
        <v>0</v>
      </c>
      <c r="AJ99" s="9">
        <v>0</v>
      </c>
      <c r="AK99" s="10">
        <v>0</v>
      </c>
      <c r="AL99" s="11">
        <v>0</v>
      </c>
      <c r="AM99" s="9">
        <v>0</v>
      </c>
      <c r="AN99" s="9">
        <v>0</v>
      </c>
      <c r="AO99" s="9">
        <v>0</v>
      </c>
      <c r="AP99" s="10">
        <v>0</v>
      </c>
      <c r="AQ99" s="11">
        <v>0</v>
      </c>
      <c r="AR99" s="9">
        <v>0</v>
      </c>
      <c r="AS99" s="9">
        <v>0</v>
      </c>
      <c r="AT99" s="9">
        <v>0</v>
      </c>
      <c r="AU99" s="10">
        <v>0</v>
      </c>
      <c r="AV99" s="11">
        <v>8.488648867900002</v>
      </c>
      <c r="AW99" s="9">
        <v>6.773823</v>
      </c>
      <c r="AX99" s="9">
        <v>0</v>
      </c>
      <c r="AY99" s="9">
        <v>0</v>
      </c>
      <c r="AZ99" s="10">
        <v>10.78544028957836</v>
      </c>
      <c r="BA99" s="11">
        <v>0</v>
      </c>
      <c r="BB99" s="9">
        <v>0</v>
      </c>
      <c r="BC99" s="9">
        <v>0</v>
      </c>
      <c r="BD99" s="9">
        <v>0</v>
      </c>
      <c r="BE99" s="10">
        <v>0</v>
      </c>
      <c r="BF99" s="11">
        <v>12.716601994400001</v>
      </c>
      <c r="BG99" s="9">
        <v>4.77930845</v>
      </c>
      <c r="BH99" s="9">
        <v>0</v>
      </c>
      <c r="BI99" s="9">
        <v>0</v>
      </c>
      <c r="BJ99" s="10">
        <v>1.9916322227666667</v>
      </c>
      <c r="BK99" s="17">
        <f t="shared" si="3"/>
        <v>190.93847243107834</v>
      </c>
      <c r="BL99" s="16"/>
      <c r="BM99" s="52"/>
    </row>
    <row r="100" spans="1:65" s="12" customFormat="1" ht="15">
      <c r="A100" s="5"/>
      <c r="B100" s="8" t="s">
        <v>113</v>
      </c>
      <c r="C100" s="11">
        <v>0</v>
      </c>
      <c r="D100" s="9">
        <v>0</v>
      </c>
      <c r="E100" s="9">
        <v>0</v>
      </c>
      <c r="F100" s="9">
        <v>0</v>
      </c>
      <c r="G100" s="10">
        <v>0</v>
      </c>
      <c r="H100" s="11">
        <v>2.5416059718</v>
      </c>
      <c r="I100" s="9">
        <v>23.1925760462</v>
      </c>
      <c r="J100" s="9">
        <v>0</v>
      </c>
      <c r="K100" s="9">
        <v>0</v>
      </c>
      <c r="L100" s="10">
        <v>5.380466607533332</v>
      </c>
      <c r="M100" s="11">
        <v>0</v>
      </c>
      <c r="N100" s="9">
        <v>0</v>
      </c>
      <c r="O100" s="9">
        <v>0</v>
      </c>
      <c r="P100" s="9">
        <v>0</v>
      </c>
      <c r="Q100" s="10">
        <v>0</v>
      </c>
      <c r="R100" s="11">
        <v>4.024725540066667</v>
      </c>
      <c r="S100" s="9">
        <v>6.068564206833336</v>
      </c>
      <c r="T100" s="9">
        <v>0</v>
      </c>
      <c r="U100" s="9">
        <v>0</v>
      </c>
      <c r="V100" s="10">
        <v>3.302550091533332</v>
      </c>
      <c r="W100" s="11">
        <v>0</v>
      </c>
      <c r="X100" s="9">
        <v>0</v>
      </c>
      <c r="Y100" s="9">
        <v>0</v>
      </c>
      <c r="Z100" s="9">
        <v>0</v>
      </c>
      <c r="AA100" s="10">
        <v>0</v>
      </c>
      <c r="AB100" s="11">
        <v>0.028149994400000006</v>
      </c>
      <c r="AC100" s="9">
        <v>4.046344384499999</v>
      </c>
      <c r="AD100" s="9">
        <v>0</v>
      </c>
      <c r="AE100" s="9">
        <v>0</v>
      </c>
      <c r="AF100" s="10">
        <v>0.6772137336333334</v>
      </c>
      <c r="AG100" s="11">
        <v>0</v>
      </c>
      <c r="AH100" s="9">
        <v>0</v>
      </c>
      <c r="AI100" s="9">
        <v>0</v>
      </c>
      <c r="AJ100" s="9">
        <v>0</v>
      </c>
      <c r="AK100" s="10">
        <v>0</v>
      </c>
      <c r="AL100" s="11">
        <v>0</v>
      </c>
      <c r="AM100" s="9">
        <v>0</v>
      </c>
      <c r="AN100" s="9">
        <v>0</v>
      </c>
      <c r="AO100" s="9">
        <v>0</v>
      </c>
      <c r="AP100" s="10">
        <v>0</v>
      </c>
      <c r="AQ100" s="11">
        <v>0</v>
      </c>
      <c r="AR100" s="9">
        <v>0</v>
      </c>
      <c r="AS100" s="9">
        <v>0</v>
      </c>
      <c r="AT100" s="9">
        <v>0</v>
      </c>
      <c r="AU100" s="10">
        <v>0</v>
      </c>
      <c r="AV100" s="11">
        <v>113.17923557759981</v>
      </c>
      <c r="AW100" s="9">
        <v>51.29479401565509</v>
      </c>
      <c r="AX100" s="9">
        <v>0</v>
      </c>
      <c r="AY100" s="9">
        <v>0</v>
      </c>
      <c r="AZ100" s="10">
        <v>57.80386504129998</v>
      </c>
      <c r="BA100" s="11">
        <v>0</v>
      </c>
      <c r="BB100" s="9">
        <v>0</v>
      </c>
      <c r="BC100" s="9">
        <v>0</v>
      </c>
      <c r="BD100" s="9">
        <v>0</v>
      </c>
      <c r="BE100" s="10">
        <v>0</v>
      </c>
      <c r="BF100" s="11">
        <v>26.445214244933386</v>
      </c>
      <c r="BG100" s="9">
        <v>21.724321148666668</v>
      </c>
      <c r="BH100" s="9">
        <v>1.4928027333333334</v>
      </c>
      <c r="BI100" s="9">
        <v>0</v>
      </c>
      <c r="BJ100" s="10">
        <v>19.905975406600007</v>
      </c>
      <c r="BK100" s="17">
        <f t="shared" si="3"/>
        <v>341.10840474458826</v>
      </c>
      <c r="BL100" s="16"/>
      <c r="BM100" s="52"/>
    </row>
    <row r="101" spans="1:65" s="12" customFormat="1" ht="15">
      <c r="A101" s="5"/>
      <c r="B101" s="8" t="s">
        <v>116</v>
      </c>
      <c r="C101" s="11">
        <v>0</v>
      </c>
      <c r="D101" s="9">
        <v>3.170924</v>
      </c>
      <c r="E101" s="9">
        <v>0</v>
      </c>
      <c r="F101" s="9">
        <v>0</v>
      </c>
      <c r="G101" s="10">
        <v>0</v>
      </c>
      <c r="H101" s="11">
        <v>0.6988363466</v>
      </c>
      <c r="I101" s="9">
        <v>64.42260593333333</v>
      </c>
      <c r="J101" s="9">
        <v>0</v>
      </c>
      <c r="K101" s="9">
        <v>0</v>
      </c>
      <c r="L101" s="10">
        <v>0.34437047133333337</v>
      </c>
      <c r="M101" s="11">
        <v>0</v>
      </c>
      <c r="N101" s="9">
        <v>0</v>
      </c>
      <c r="O101" s="9">
        <v>0</v>
      </c>
      <c r="P101" s="9">
        <v>0</v>
      </c>
      <c r="Q101" s="10">
        <v>0</v>
      </c>
      <c r="R101" s="11">
        <v>0.34657142463333335</v>
      </c>
      <c r="S101" s="9">
        <v>37.082899205333334</v>
      </c>
      <c r="T101" s="9">
        <v>0.10569746666666667</v>
      </c>
      <c r="U101" s="9">
        <v>0</v>
      </c>
      <c r="V101" s="10">
        <v>0.41574697606666666</v>
      </c>
      <c r="W101" s="11">
        <v>0</v>
      </c>
      <c r="X101" s="9">
        <v>0</v>
      </c>
      <c r="Y101" s="9">
        <v>0</v>
      </c>
      <c r="Z101" s="9">
        <v>0</v>
      </c>
      <c r="AA101" s="10">
        <v>0</v>
      </c>
      <c r="AB101" s="11">
        <v>0</v>
      </c>
      <c r="AC101" s="9">
        <v>0</v>
      </c>
      <c r="AD101" s="9">
        <v>0</v>
      </c>
      <c r="AE101" s="9">
        <v>0</v>
      </c>
      <c r="AF101" s="10">
        <v>0</v>
      </c>
      <c r="AG101" s="11">
        <v>0</v>
      </c>
      <c r="AH101" s="9">
        <v>0</v>
      </c>
      <c r="AI101" s="9">
        <v>0</v>
      </c>
      <c r="AJ101" s="9">
        <v>0</v>
      </c>
      <c r="AK101" s="10">
        <v>0</v>
      </c>
      <c r="AL101" s="11">
        <v>0</v>
      </c>
      <c r="AM101" s="9">
        <v>0</v>
      </c>
      <c r="AN101" s="9">
        <v>0</v>
      </c>
      <c r="AO101" s="9">
        <v>0</v>
      </c>
      <c r="AP101" s="10">
        <v>0</v>
      </c>
      <c r="AQ101" s="11">
        <v>0</v>
      </c>
      <c r="AR101" s="9">
        <v>0</v>
      </c>
      <c r="AS101" s="9">
        <v>0</v>
      </c>
      <c r="AT101" s="9">
        <v>0</v>
      </c>
      <c r="AU101" s="10">
        <v>0</v>
      </c>
      <c r="AV101" s="11">
        <v>10.236063222266665</v>
      </c>
      <c r="AW101" s="9">
        <v>13.877695311454893</v>
      </c>
      <c r="AX101" s="9">
        <v>0</v>
      </c>
      <c r="AY101" s="9">
        <v>0</v>
      </c>
      <c r="AZ101" s="10">
        <v>13.488261687166666</v>
      </c>
      <c r="BA101" s="11">
        <v>0</v>
      </c>
      <c r="BB101" s="9">
        <v>0</v>
      </c>
      <c r="BC101" s="9">
        <v>0</v>
      </c>
      <c r="BD101" s="9">
        <v>0</v>
      </c>
      <c r="BE101" s="10">
        <v>0</v>
      </c>
      <c r="BF101" s="11">
        <v>3.936390344199999</v>
      </c>
      <c r="BG101" s="9">
        <v>1.8112279791333332</v>
      </c>
      <c r="BH101" s="9">
        <v>0</v>
      </c>
      <c r="BI101" s="9">
        <v>0</v>
      </c>
      <c r="BJ101" s="10">
        <v>1.010044642366667</v>
      </c>
      <c r="BK101" s="17">
        <f t="shared" si="3"/>
        <v>150.9473350105549</v>
      </c>
      <c r="BL101" s="16"/>
      <c r="BM101" s="52"/>
    </row>
    <row r="102" spans="1:65" s="12" customFormat="1" ht="15">
      <c r="A102" s="5"/>
      <c r="B102" s="8" t="s">
        <v>117</v>
      </c>
      <c r="C102" s="11">
        <v>0</v>
      </c>
      <c r="D102" s="9">
        <v>5.8222395</v>
      </c>
      <c r="E102" s="9">
        <v>0</v>
      </c>
      <c r="F102" s="9">
        <v>0</v>
      </c>
      <c r="G102" s="10">
        <v>0</v>
      </c>
      <c r="H102" s="11">
        <v>5.3844364686</v>
      </c>
      <c r="I102" s="9">
        <v>97.4356310366</v>
      </c>
      <c r="J102" s="9">
        <v>0</v>
      </c>
      <c r="K102" s="9">
        <v>0</v>
      </c>
      <c r="L102" s="10">
        <v>9.474127500599998</v>
      </c>
      <c r="M102" s="11">
        <v>0</v>
      </c>
      <c r="N102" s="9">
        <v>0</v>
      </c>
      <c r="O102" s="9">
        <v>0</v>
      </c>
      <c r="P102" s="9">
        <v>0</v>
      </c>
      <c r="Q102" s="10">
        <v>0</v>
      </c>
      <c r="R102" s="11">
        <v>0.015469298699999998</v>
      </c>
      <c r="S102" s="9">
        <v>11.4327612</v>
      </c>
      <c r="T102" s="9">
        <v>0</v>
      </c>
      <c r="U102" s="9">
        <v>0</v>
      </c>
      <c r="V102" s="10">
        <v>0.19313339836666665</v>
      </c>
      <c r="W102" s="11">
        <v>0</v>
      </c>
      <c r="X102" s="9">
        <v>0</v>
      </c>
      <c r="Y102" s="9">
        <v>0</v>
      </c>
      <c r="Z102" s="9">
        <v>0</v>
      </c>
      <c r="AA102" s="10">
        <v>0</v>
      </c>
      <c r="AB102" s="11">
        <v>0</v>
      </c>
      <c r="AC102" s="9">
        <v>0</v>
      </c>
      <c r="AD102" s="9">
        <v>0</v>
      </c>
      <c r="AE102" s="9">
        <v>0</v>
      </c>
      <c r="AF102" s="10">
        <v>0</v>
      </c>
      <c r="AG102" s="11">
        <v>0</v>
      </c>
      <c r="AH102" s="9">
        <v>0</v>
      </c>
      <c r="AI102" s="9">
        <v>0</v>
      </c>
      <c r="AJ102" s="9">
        <v>0</v>
      </c>
      <c r="AK102" s="10">
        <v>0</v>
      </c>
      <c r="AL102" s="11">
        <v>0</v>
      </c>
      <c r="AM102" s="9">
        <v>0</v>
      </c>
      <c r="AN102" s="9">
        <v>0</v>
      </c>
      <c r="AO102" s="9">
        <v>0</v>
      </c>
      <c r="AP102" s="10">
        <v>0</v>
      </c>
      <c r="AQ102" s="11">
        <v>0</v>
      </c>
      <c r="AR102" s="9">
        <v>0</v>
      </c>
      <c r="AS102" s="9">
        <v>0</v>
      </c>
      <c r="AT102" s="9">
        <v>0</v>
      </c>
      <c r="AU102" s="10">
        <v>0</v>
      </c>
      <c r="AV102" s="11">
        <v>9.113299796500005</v>
      </c>
      <c r="AW102" s="9">
        <v>20.920246518587465</v>
      </c>
      <c r="AX102" s="9">
        <v>0</v>
      </c>
      <c r="AY102" s="9">
        <v>0</v>
      </c>
      <c r="AZ102" s="10">
        <v>6.7116764763333325</v>
      </c>
      <c r="BA102" s="11">
        <v>0</v>
      </c>
      <c r="BB102" s="9">
        <v>0</v>
      </c>
      <c r="BC102" s="9">
        <v>0</v>
      </c>
      <c r="BD102" s="9">
        <v>0</v>
      </c>
      <c r="BE102" s="10">
        <v>0</v>
      </c>
      <c r="BF102" s="11">
        <v>2.263741465466667</v>
      </c>
      <c r="BG102" s="9">
        <v>0.052748666666666666</v>
      </c>
      <c r="BH102" s="9">
        <v>0</v>
      </c>
      <c r="BI102" s="9">
        <v>0</v>
      </c>
      <c r="BJ102" s="10">
        <v>0.7795000186666666</v>
      </c>
      <c r="BK102" s="17">
        <f t="shared" si="3"/>
        <v>169.59901134508743</v>
      </c>
      <c r="BL102" s="16"/>
      <c r="BM102" s="52"/>
    </row>
    <row r="103" spans="1:65" s="12" customFormat="1" ht="15">
      <c r="A103" s="5"/>
      <c r="B103" s="8" t="s">
        <v>118</v>
      </c>
      <c r="C103" s="11">
        <v>0</v>
      </c>
      <c r="D103" s="9">
        <v>0</v>
      </c>
      <c r="E103" s="9">
        <v>0</v>
      </c>
      <c r="F103" s="9">
        <v>0</v>
      </c>
      <c r="G103" s="10">
        <v>0</v>
      </c>
      <c r="H103" s="11">
        <v>0.24175555876666666</v>
      </c>
      <c r="I103" s="9">
        <v>8.95015688</v>
      </c>
      <c r="J103" s="9">
        <v>0</v>
      </c>
      <c r="K103" s="9">
        <v>0</v>
      </c>
      <c r="L103" s="10">
        <v>0.3022327241666667</v>
      </c>
      <c r="M103" s="11">
        <v>0</v>
      </c>
      <c r="N103" s="9">
        <v>0</v>
      </c>
      <c r="O103" s="9">
        <v>0</v>
      </c>
      <c r="P103" s="9">
        <v>0</v>
      </c>
      <c r="Q103" s="10">
        <v>0</v>
      </c>
      <c r="R103" s="11">
        <v>0.12361923089999999</v>
      </c>
      <c r="S103" s="9">
        <v>0</v>
      </c>
      <c r="T103" s="9">
        <v>0</v>
      </c>
      <c r="U103" s="9">
        <v>0</v>
      </c>
      <c r="V103" s="10">
        <v>2.049427260233333</v>
      </c>
      <c r="W103" s="11">
        <v>0</v>
      </c>
      <c r="X103" s="9">
        <v>0</v>
      </c>
      <c r="Y103" s="9">
        <v>0</v>
      </c>
      <c r="Z103" s="9">
        <v>0</v>
      </c>
      <c r="AA103" s="10">
        <v>0</v>
      </c>
      <c r="AB103" s="11">
        <v>0</v>
      </c>
      <c r="AC103" s="9">
        <v>0</v>
      </c>
      <c r="AD103" s="9">
        <v>0</v>
      </c>
      <c r="AE103" s="9">
        <v>0</v>
      </c>
      <c r="AF103" s="10">
        <v>0</v>
      </c>
      <c r="AG103" s="11">
        <v>0</v>
      </c>
      <c r="AH103" s="9">
        <v>0</v>
      </c>
      <c r="AI103" s="9">
        <v>0</v>
      </c>
      <c r="AJ103" s="9">
        <v>0</v>
      </c>
      <c r="AK103" s="10">
        <v>0</v>
      </c>
      <c r="AL103" s="11">
        <v>0</v>
      </c>
      <c r="AM103" s="9">
        <v>0</v>
      </c>
      <c r="AN103" s="9">
        <v>0</v>
      </c>
      <c r="AO103" s="9">
        <v>0</v>
      </c>
      <c r="AP103" s="10">
        <v>0</v>
      </c>
      <c r="AQ103" s="11">
        <v>0</v>
      </c>
      <c r="AR103" s="9">
        <v>0</v>
      </c>
      <c r="AS103" s="9">
        <v>0</v>
      </c>
      <c r="AT103" s="9">
        <v>0</v>
      </c>
      <c r="AU103" s="10">
        <v>0</v>
      </c>
      <c r="AV103" s="11">
        <v>10.856074110966672</v>
      </c>
      <c r="AW103" s="9">
        <v>6.898668210887085</v>
      </c>
      <c r="AX103" s="9">
        <v>0</v>
      </c>
      <c r="AY103" s="9">
        <v>0</v>
      </c>
      <c r="AZ103" s="10">
        <v>15.675164176999992</v>
      </c>
      <c r="BA103" s="11">
        <v>0</v>
      </c>
      <c r="BB103" s="9">
        <v>0</v>
      </c>
      <c r="BC103" s="9">
        <v>0</v>
      </c>
      <c r="BD103" s="9">
        <v>0</v>
      </c>
      <c r="BE103" s="10">
        <v>0</v>
      </c>
      <c r="BF103" s="11">
        <v>2.7162597188666684</v>
      </c>
      <c r="BG103" s="9">
        <v>0.04245428</v>
      </c>
      <c r="BH103" s="9">
        <v>0</v>
      </c>
      <c r="BI103" s="9">
        <v>0</v>
      </c>
      <c r="BJ103" s="10">
        <v>0.7159191893666667</v>
      </c>
      <c r="BK103" s="17">
        <f t="shared" si="3"/>
        <v>48.57173134115374</v>
      </c>
      <c r="BL103" s="16"/>
      <c r="BM103" s="52"/>
    </row>
    <row r="104" spans="1:65" s="12" customFormat="1" ht="15">
      <c r="A104" s="5"/>
      <c r="B104" s="8" t="s">
        <v>119</v>
      </c>
      <c r="C104" s="11">
        <v>0</v>
      </c>
      <c r="D104" s="9">
        <v>0</v>
      </c>
      <c r="E104" s="9">
        <v>0</v>
      </c>
      <c r="F104" s="9">
        <v>0</v>
      </c>
      <c r="G104" s="10">
        <v>0</v>
      </c>
      <c r="H104" s="11">
        <v>3.063289362</v>
      </c>
      <c r="I104" s="9">
        <v>173.48226961553334</v>
      </c>
      <c r="J104" s="9">
        <v>0</v>
      </c>
      <c r="K104" s="9">
        <v>0</v>
      </c>
      <c r="L104" s="10">
        <v>0.27298592893333334</v>
      </c>
      <c r="M104" s="11">
        <v>0</v>
      </c>
      <c r="N104" s="9">
        <v>0</v>
      </c>
      <c r="O104" s="9">
        <v>0</v>
      </c>
      <c r="P104" s="9">
        <v>0</v>
      </c>
      <c r="Q104" s="10">
        <v>0</v>
      </c>
      <c r="R104" s="11">
        <v>0.8422139476666667</v>
      </c>
      <c r="S104" s="9">
        <v>3.8197080669</v>
      </c>
      <c r="T104" s="9">
        <v>0</v>
      </c>
      <c r="U104" s="9">
        <v>0</v>
      </c>
      <c r="V104" s="10">
        <v>5.574774452999998</v>
      </c>
      <c r="W104" s="11">
        <v>0</v>
      </c>
      <c r="X104" s="9">
        <v>0</v>
      </c>
      <c r="Y104" s="9">
        <v>0</v>
      </c>
      <c r="Z104" s="9">
        <v>0</v>
      </c>
      <c r="AA104" s="10">
        <v>0</v>
      </c>
      <c r="AB104" s="11">
        <v>0</v>
      </c>
      <c r="AC104" s="9">
        <v>0</v>
      </c>
      <c r="AD104" s="9">
        <v>0</v>
      </c>
      <c r="AE104" s="9">
        <v>0</v>
      </c>
      <c r="AF104" s="10">
        <v>0</v>
      </c>
      <c r="AG104" s="11">
        <v>0</v>
      </c>
      <c r="AH104" s="9">
        <v>0</v>
      </c>
      <c r="AI104" s="9">
        <v>0</v>
      </c>
      <c r="AJ104" s="9">
        <v>0</v>
      </c>
      <c r="AK104" s="10">
        <v>0</v>
      </c>
      <c r="AL104" s="11">
        <v>0.0031702200000000014</v>
      </c>
      <c r="AM104" s="9">
        <v>0</v>
      </c>
      <c r="AN104" s="9">
        <v>0</v>
      </c>
      <c r="AO104" s="9">
        <v>0</v>
      </c>
      <c r="AP104" s="10">
        <v>0</v>
      </c>
      <c r="AQ104" s="11">
        <v>0</v>
      </c>
      <c r="AR104" s="9">
        <v>0</v>
      </c>
      <c r="AS104" s="9">
        <v>0</v>
      </c>
      <c r="AT104" s="9">
        <v>0</v>
      </c>
      <c r="AU104" s="10">
        <v>0</v>
      </c>
      <c r="AV104" s="11">
        <v>39.591041704599995</v>
      </c>
      <c r="AW104" s="9">
        <v>46.85045456372243</v>
      </c>
      <c r="AX104" s="9">
        <v>0</v>
      </c>
      <c r="AY104" s="9">
        <v>0</v>
      </c>
      <c r="AZ104" s="10">
        <v>8.3893662622</v>
      </c>
      <c r="BA104" s="11">
        <v>0</v>
      </c>
      <c r="BB104" s="9">
        <v>0</v>
      </c>
      <c r="BC104" s="9">
        <v>0</v>
      </c>
      <c r="BD104" s="9">
        <v>0</v>
      </c>
      <c r="BE104" s="10">
        <v>0</v>
      </c>
      <c r="BF104" s="11">
        <v>1.945293463366667</v>
      </c>
      <c r="BG104" s="9">
        <v>13.946727755633333</v>
      </c>
      <c r="BH104" s="9">
        <v>0</v>
      </c>
      <c r="BI104" s="9">
        <v>0</v>
      </c>
      <c r="BJ104" s="10">
        <v>0.9257018290666668</v>
      </c>
      <c r="BK104" s="17">
        <f t="shared" si="3"/>
        <v>298.70699717262244</v>
      </c>
      <c r="BL104" s="16"/>
      <c r="BM104" s="52"/>
    </row>
    <row r="105" spans="1:65" s="12" customFormat="1" ht="15">
      <c r="A105" s="5"/>
      <c r="B105" s="8" t="s">
        <v>120</v>
      </c>
      <c r="C105" s="11">
        <v>0</v>
      </c>
      <c r="D105" s="9">
        <v>0</v>
      </c>
      <c r="E105" s="9">
        <v>0</v>
      </c>
      <c r="F105" s="9">
        <v>0</v>
      </c>
      <c r="G105" s="10">
        <v>0</v>
      </c>
      <c r="H105" s="11">
        <v>0.19882033233333332</v>
      </c>
      <c r="I105" s="9">
        <v>0</v>
      </c>
      <c r="J105" s="9">
        <v>0</v>
      </c>
      <c r="K105" s="9">
        <v>0</v>
      </c>
      <c r="L105" s="10">
        <v>0.4518243096666667</v>
      </c>
      <c r="M105" s="11">
        <v>0</v>
      </c>
      <c r="N105" s="9">
        <v>0</v>
      </c>
      <c r="O105" s="9">
        <v>0</v>
      </c>
      <c r="P105" s="9">
        <v>0</v>
      </c>
      <c r="Q105" s="10">
        <v>0</v>
      </c>
      <c r="R105" s="11">
        <v>0.0534391341</v>
      </c>
      <c r="S105" s="9">
        <v>0</v>
      </c>
      <c r="T105" s="9">
        <v>0</v>
      </c>
      <c r="U105" s="9">
        <v>0</v>
      </c>
      <c r="V105" s="10">
        <v>0.054806868433333336</v>
      </c>
      <c r="W105" s="11">
        <v>0</v>
      </c>
      <c r="X105" s="9">
        <v>0</v>
      </c>
      <c r="Y105" s="9">
        <v>0</v>
      </c>
      <c r="Z105" s="9">
        <v>0</v>
      </c>
      <c r="AA105" s="10">
        <v>0</v>
      </c>
      <c r="AB105" s="11">
        <v>0</v>
      </c>
      <c r="AC105" s="9">
        <v>0</v>
      </c>
      <c r="AD105" s="9">
        <v>0</v>
      </c>
      <c r="AE105" s="9">
        <v>0</v>
      </c>
      <c r="AF105" s="10">
        <v>0</v>
      </c>
      <c r="AG105" s="11">
        <v>0</v>
      </c>
      <c r="AH105" s="9">
        <v>0</v>
      </c>
      <c r="AI105" s="9">
        <v>0</v>
      </c>
      <c r="AJ105" s="9">
        <v>0</v>
      </c>
      <c r="AK105" s="10">
        <v>0</v>
      </c>
      <c r="AL105" s="11">
        <v>0</v>
      </c>
      <c r="AM105" s="9">
        <v>0</v>
      </c>
      <c r="AN105" s="9">
        <v>0</v>
      </c>
      <c r="AO105" s="9">
        <v>0</v>
      </c>
      <c r="AP105" s="10">
        <v>0</v>
      </c>
      <c r="AQ105" s="11">
        <v>0</v>
      </c>
      <c r="AR105" s="9">
        <v>0</v>
      </c>
      <c r="AS105" s="9">
        <v>0</v>
      </c>
      <c r="AT105" s="9">
        <v>0</v>
      </c>
      <c r="AU105" s="10">
        <v>0</v>
      </c>
      <c r="AV105" s="11">
        <v>21.742883109833322</v>
      </c>
      <c r="AW105" s="9">
        <v>7.149651953754053</v>
      </c>
      <c r="AX105" s="9">
        <v>0</v>
      </c>
      <c r="AY105" s="9">
        <v>0</v>
      </c>
      <c r="AZ105" s="10">
        <v>18.291421331899997</v>
      </c>
      <c r="BA105" s="11">
        <v>0</v>
      </c>
      <c r="BB105" s="9">
        <v>0</v>
      </c>
      <c r="BC105" s="9">
        <v>0</v>
      </c>
      <c r="BD105" s="9">
        <v>0</v>
      </c>
      <c r="BE105" s="10">
        <v>0</v>
      </c>
      <c r="BF105" s="11">
        <v>4.068552652399998</v>
      </c>
      <c r="BG105" s="9">
        <v>1.4521145252999998</v>
      </c>
      <c r="BH105" s="9">
        <v>0.2539799374000001</v>
      </c>
      <c r="BI105" s="9">
        <v>0</v>
      </c>
      <c r="BJ105" s="10">
        <v>6.606312775033333</v>
      </c>
      <c r="BK105" s="17">
        <f t="shared" si="3"/>
        <v>60.323806930154035</v>
      </c>
      <c r="BL105" s="16"/>
      <c r="BM105" s="52"/>
    </row>
    <row r="106" spans="1:65" s="12" customFormat="1" ht="15">
      <c r="A106" s="5"/>
      <c r="B106" s="8" t="s">
        <v>121</v>
      </c>
      <c r="C106" s="11">
        <v>0</v>
      </c>
      <c r="D106" s="9">
        <v>0</v>
      </c>
      <c r="E106" s="9">
        <v>0</v>
      </c>
      <c r="F106" s="9">
        <v>0</v>
      </c>
      <c r="G106" s="10">
        <v>0</v>
      </c>
      <c r="H106" s="11">
        <v>3.2680323659333332</v>
      </c>
      <c r="I106" s="9">
        <v>69.41554542386665</v>
      </c>
      <c r="J106" s="9">
        <v>0</v>
      </c>
      <c r="K106" s="9">
        <v>0</v>
      </c>
      <c r="L106" s="10">
        <v>9.497306083000005</v>
      </c>
      <c r="M106" s="11">
        <v>0</v>
      </c>
      <c r="N106" s="9">
        <v>0</v>
      </c>
      <c r="O106" s="9">
        <v>0</v>
      </c>
      <c r="P106" s="9">
        <v>0</v>
      </c>
      <c r="Q106" s="10">
        <v>0</v>
      </c>
      <c r="R106" s="11">
        <v>0.08702100813333334</v>
      </c>
      <c r="S106" s="9">
        <v>5.271521666666667</v>
      </c>
      <c r="T106" s="9">
        <v>0</v>
      </c>
      <c r="U106" s="9">
        <v>0</v>
      </c>
      <c r="V106" s="10">
        <v>0.5579421357666667</v>
      </c>
      <c r="W106" s="11">
        <v>0</v>
      </c>
      <c r="X106" s="9">
        <v>0</v>
      </c>
      <c r="Y106" s="9">
        <v>0</v>
      </c>
      <c r="Z106" s="9">
        <v>0</v>
      </c>
      <c r="AA106" s="10">
        <v>0</v>
      </c>
      <c r="AB106" s="11">
        <v>0</v>
      </c>
      <c r="AC106" s="9">
        <v>0</v>
      </c>
      <c r="AD106" s="9">
        <v>0</v>
      </c>
      <c r="AE106" s="9">
        <v>0</v>
      </c>
      <c r="AF106" s="10">
        <v>0</v>
      </c>
      <c r="AG106" s="11">
        <v>0</v>
      </c>
      <c r="AH106" s="9">
        <v>0</v>
      </c>
      <c r="AI106" s="9">
        <v>0</v>
      </c>
      <c r="AJ106" s="9">
        <v>0</v>
      </c>
      <c r="AK106" s="10">
        <v>0</v>
      </c>
      <c r="AL106" s="11">
        <v>0</v>
      </c>
      <c r="AM106" s="9">
        <v>0</v>
      </c>
      <c r="AN106" s="9">
        <v>0</v>
      </c>
      <c r="AO106" s="9">
        <v>0</v>
      </c>
      <c r="AP106" s="10">
        <v>0</v>
      </c>
      <c r="AQ106" s="11">
        <v>0</v>
      </c>
      <c r="AR106" s="9">
        <v>0</v>
      </c>
      <c r="AS106" s="9">
        <v>0</v>
      </c>
      <c r="AT106" s="9">
        <v>0</v>
      </c>
      <c r="AU106" s="10">
        <v>0</v>
      </c>
      <c r="AV106" s="11">
        <v>17.622521691733336</v>
      </c>
      <c r="AW106" s="9">
        <v>48.67386719045636</v>
      </c>
      <c r="AX106" s="9">
        <v>0</v>
      </c>
      <c r="AY106" s="9">
        <v>0</v>
      </c>
      <c r="AZ106" s="10">
        <v>53.895858424699995</v>
      </c>
      <c r="BA106" s="11">
        <v>0</v>
      </c>
      <c r="BB106" s="9">
        <v>0</v>
      </c>
      <c r="BC106" s="9">
        <v>0</v>
      </c>
      <c r="BD106" s="9">
        <v>0</v>
      </c>
      <c r="BE106" s="10">
        <v>0</v>
      </c>
      <c r="BF106" s="11">
        <v>0.39293639989999996</v>
      </c>
      <c r="BG106" s="9">
        <v>1.22201708</v>
      </c>
      <c r="BH106" s="9">
        <v>0</v>
      </c>
      <c r="BI106" s="9">
        <v>0</v>
      </c>
      <c r="BJ106" s="10">
        <v>3.5440518062666664</v>
      </c>
      <c r="BK106" s="17">
        <f t="shared" si="3"/>
        <v>213.44862127642307</v>
      </c>
      <c r="BL106" s="16"/>
      <c r="BM106" s="52"/>
    </row>
    <row r="107" spans="1:65" s="12" customFormat="1" ht="15">
      <c r="A107" s="5"/>
      <c r="B107" s="8" t="s">
        <v>122</v>
      </c>
      <c r="C107" s="11">
        <v>0</v>
      </c>
      <c r="D107" s="9">
        <v>0</v>
      </c>
      <c r="E107" s="9">
        <v>0</v>
      </c>
      <c r="F107" s="9">
        <v>0</v>
      </c>
      <c r="G107" s="10">
        <v>0</v>
      </c>
      <c r="H107" s="11">
        <v>2.2450251167333333</v>
      </c>
      <c r="I107" s="9">
        <v>379.56533654</v>
      </c>
      <c r="J107" s="9">
        <v>1.0555796666666666</v>
      </c>
      <c r="K107" s="9">
        <v>0</v>
      </c>
      <c r="L107" s="10">
        <v>8.390091574699996</v>
      </c>
      <c r="M107" s="11">
        <v>0</v>
      </c>
      <c r="N107" s="9">
        <v>0</v>
      </c>
      <c r="O107" s="9">
        <v>0</v>
      </c>
      <c r="P107" s="9">
        <v>0</v>
      </c>
      <c r="Q107" s="10">
        <v>0</v>
      </c>
      <c r="R107" s="11">
        <v>0.1739179329</v>
      </c>
      <c r="S107" s="9">
        <v>85.76584791666667</v>
      </c>
      <c r="T107" s="9">
        <v>0</v>
      </c>
      <c r="U107" s="9">
        <v>0</v>
      </c>
      <c r="V107" s="10">
        <v>1.1117963331</v>
      </c>
      <c r="W107" s="11">
        <v>0</v>
      </c>
      <c r="X107" s="9">
        <v>0</v>
      </c>
      <c r="Y107" s="9">
        <v>0</v>
      </c>
      <c r="Z107" s="9">
        <v>0</v>
      </c>
      <c r="AA107" s="10">
        <v>0</v>
      </c>
      <c r="AB107" s="11">
        <v>0.110481</v>
      </c>
      <c r="AC107" s="9">
        <v>0</v>
      </c>
      <c r="AD107" s="9">
        <v>0</v>
      </c>
      <c r="AE107" s="9">
        <v>0</v>
      </c>
      <c r="AF107" s="10">
        <v>0.10522</v>
      </c>
      <c r="AG107" s="11">
        <v>0</v>
      </c>
      <c r="AH107" s="9">
        <v>0</v>
      </c>
      <c r="AI107" s="9">
        <v>0</v>
      </c>
      <c r="AJ107" s="9">
        <v>0</v>
      </c>
      <c r="AK107" s="10">
        <v>0</v>
      </c>
      <c r="AL107" s="11">
        <v>0</v>
      </c>
      <c r="AM107" s="9">
        <v>0</v>
      </c>
      <c r="AN107" s="9">
        <v>0</v>
      </c>
      <c r="AO107" s="9">
        <v>0</v>
      </c>
      <c r="AP107" s="10">
        <v>0</v>
      </c>
      <c r="AQ107" s="11">
        <v>0</v>
      </c>
      <c r="AR107" s="9">
        <v>0</v>
      </c>
      <c r="AS107" s="9">
        <v>0</v>
      </c>
      <c r="AT107" s="9">
        <v>0</v>
      </c>
      <c r="AU107" s="10">
        <v>0</v>
      </c>
      <c r="AV107" s="11">
        <v>30.539299037766686</v>
      </c>
      <c r="AW107" s="9">
        <v>39.43142527142291</v>
      </c>
      <c r="AX107" s="9">
        <v>0</v>
      </c>
      <c r="AY107" s="9">
        <v>0</v>
      </c>
      <c r="AZ107" s="10">
        <v>12.5014397026</v>
      </c>
      <c r="BA107" s="11">
        <v>0</v>
      </c>
      <c r="BB107" s="9">
        <v>0</v>
      </c>
      <c r="BC107" s="9">
        <v>0</v>
      </c>
      <c r="BD107" s="9">
        <v>0</v>
      </c>
      <c r="BE107" s="10">
        <v>0</v>
      </c>
      <c r="BF107" s="11">
        <v>11.966206701300015</v>
      </c>
      <c r="BG107" s="9">
        <v>1.9176345</v>
      </c>
      <c r="BH107" s="9">
        <v>0</v>
      </c>
      <c r="BI107" s="9">
        <v>0</v>
      </c>
      <c r="BJ107" s="10">
        <v>3.6002099615666645</v>
      </c>
      <c r="BK107" s="17">
        <f t="shared" si="3"/>
        <v>578.479511255423</v>
      </c>
      <c r="BL107" s="16"/>
      <c r="BM107" s="52"/>
    </row>
    <row r="108" spans="1:65" s="12" customFormat="1" ht="15">
      <c r="A108" s="5"/>
      <c r="B108" s="8" t="s">
        <v>123</v>
      </c>
      <c r="C108" s="11">
        <v>0</v>
      </c>
      <c r="D108" s="9">
        <v>0</v>
      </c>
      <c r="E108" s="9">
        <v>0</v>
      </c>
      <c r="F108" s="9">
        <v>0</v>
      </c>
      <c r="G108" s="10">
        <v>0</v>
      </c>
      <c r="H108" s="11">
        <v>1.8059066366333336</v>
      </c>
      <c r="I108" s="9">
        <v>52.80181666666667</v>
      </c>
      <c r="J108" s="9">
        <v>0</v>
      </c>
      <c r="K108" s="9">
        <v>0</v>
      </c>
      <c r="L108" s="10">
        <v>0.6425334319333332</v>
      </c>
      <c r="M108" s="11">
        <v>0</v>
      </c>
      <c r="N108" s="9">
        <v>0</v>
      </c>
      <c r="O108" s="9">
        <v>0</v>
      </c>
      <c r="P108" s="9">
        <v>0</v>
      </c>
      <c r="Q108" s="10">
        <v>0</v>
      </c>
      <c r="R108" s="11">
        <v>0.060722089166666667</v>
      </c>
      <c r="S108" s="9">
        <v>32.47311725</v>
      </c>
      <c r="T108" s="9">
        <v>0</v>
      </c>
      <c r="U108" s="9">
        <v>0</v>
      </c>
      <c r="V108" s="10">
        <v>0.060760214066666665</v>
      </c>
      <c r="W108" s="11">
        <v>0</v>
      </c>
      <c r="X108" s="9">
        <v>0</v>
      </c>
      <c r="Y108" s="9">
        <v>0</v>
      </c>
      <c r="Z108" s="9">
        <v>0</v>
      </c>
      <c r="AA108" s="10">
        <v>0</v>
      </c>
      <c r="AB108" s="11">
        <v>0</v>
      </c>
      <c r="AC108" s="9">
        <v>0</v>
      </c>
      <c r="AD108" s="9">
        <v>0</v>
      </c>
      <c r="AE108" s="9">
        <v>0</v>
      </c>
      <c r="AF108" s="10">
        <v>0</v>
      </c>
      <c r="AG108" s="11">
        <v>0</v>
      </c>
      <c r="AH108" s="9">
        <v>0</v>
      </c>
      <c r="AI108" s="9">
        <v>0</v>
      </c>
      <c r="AJ108" s="9">
        <v>0</v>
      </c>
      <c r="AK108" s="10">
        <v>0</v>
      </c>
      <c r="AL108" s="11">
        <v>0</v>
      </c>
      <c r="AM108" s="9">
        <v>0</v>
      </c>
      <c r="AN108" s="9">
        <v>0</v>
      </c>
      <c r="AO108" s="9">
        <v>0</v>
      </c>
      <c r="AP108" s="10">
        <v>0</v>
      </c>
      <c r="AQ108" s="11">
        <v>0</v>
      </c>
      <c r="AR108" s="9">
        <v>0</v>
      </c>
      <c r="AS108" s="9">
        <v>0</v>
      </c>
      <c r="AT108" s="9">
        <v>0</v>
      </c>
      <c r="AU108" s="10">
        <v>0</v>
      </c>
      <c r="AV108" s="11">
        <v>4.647649467833332</v>
      </c>
      <c r="AW108" s="9">
        <v>37.00443900108233</v>
      </c>
      <c r="AX108" s="9">
        <v>0</v>
      </c>
      <c r="AY108" s="9">
        <v>0</v>
      </c>
      <c r="AZ108" s="10">
        <v>6.839381764099998</v>
      </c>
      <c r="BA108" s="11">
        <v>0</v>
      </c>
      <c r="BB108" s="9">
        <v>0</v>
      </c>
      <c r="BC108" s="9">
        <v>0</v>
      </c>
      <c r="BD108" s="9">
        <v>0</v>
      </c>
      <c r="BE108" s="10">
        <v>0</v>
      </c>
      <c r="BF108" s="11">
        <v>1.2024340598666663</v>
      </c>
      <c r="BG108" s="9">
        <v>0.0026374849999999997</v>
      </c>
      <c r="BH108" s="9">
        <v>0</v>
      </c>
      <c r="BI108" s="9">
        <v>0</v>
      </c>
      <c r="BJ108" s="10">
        <v>7.0529325756666665</v>
      </c>
      <c r="BK108" s="17">
        <f t="shared" si="3"/>
        <v>144.59433064201568</v>
      </c>
      <c r="BL108" s="16"/>
      <c r="BM108" s="52"/>
    </row>
    <row r="109" spans="1:65" s="12" customFormat="1" ht="15">
      <c r="A109" s="5"/>
      <c r="B109" s="8" t="s">
        <v>75</v>
      </c>
      <c r="C109" s="11">
        <v>0</v>
      </c>
      <c r="D109" s="9">
        <v>0</v>
      </c>
      <c r="E109" s="9">
        <v>0</v>
      </c>
      <c r="F109" s="9">
        <v>0</v>
      </c>
      <c r="G109" s="10">
        <v>0</v>
      </c>
      <c r="H109" s="11">
        <v>1.7654625176999998</v>
      </c>
      <c r="I109" s="9">
        <v>1.0782173333333334</v>
      </c>
      <c r="J109" s="9">
        <v>0</v>
      </c>
      <c r="K109" s="9">
        <v>0</v>
      </c>
      <c r="L109" s="10">
        <v>0.14172608763333333</v>
      </c>
      <c r="M109" s="11">
        <v>0</v>
      </c>
      <c r="N109" s="9">
        <v>0</v>
      </c>
      <c r="O109" s="9">
        <v>0</v>
      </c>
      <c r="P109" s="9">
        <v>0</v>
      </c>
      <c r="Q109" s="10">
        <v>0</v>
      </c>
      <c r="R109" s="11">
        <v>0.21414218273333332</v>
      </c>
      <c r="S109" s="9">
        <v>0</v>
      </c>
      <c r="T109" s="9">
        <v>0</v>
      </c>
      <c r="U109" s="9">
        <v>0</v>
      </c>
      <c r="V109" s="10">
        <v>1.092773267333333</v>
      </c>
      <c r="W109" s="11">
        <v>0</v>
      </c>
      <c r="X109" s="9">
        <v>0</v>
      </c>
      <c r="Y109" s="9">
        <v>0</v>
      </c>
      <c r="Z109" s="9">
        <v>0</v>
      </c>
      <c r="AA109" s="10">
        <v>0</v>
      </c>
      <c r="AB109" s="11">
        <v>0</v>
      </c>
      <c r="AC109" s="9">
        <v>0</v>
      </c>
      <c r="AD109" s="9">
        <v>0</v>
      </c>
      <c r="AE109" s="9">
        <v>0</v>
      </c>
      <c r="AF109" s="10">
        <v>0</v>
      </c>
      <c r="AG109" s="11">
        <v>0</v>
      </c>
      <c r="AH109" s="9">
        <v>0</v>
      </c>
      <c r="AI109" s="9">
        <v>0</v>
      </c>
      <c r="AJ109" s="9">
        <v>0</v>
      </c>
      <c r="AK109" s="10">
        <v>0</v>
      </c>
      <c r="AL109" s="11">
        <v>0</v>
      </c>
      <c r="AM109" s="9">
        <v>0</v>
      </c>
      <c r="AN109" s="9">
        <v>0</v>
      </c>
      <c r="AO109" s="9">
        <v>0</v>
      </c>
      <c r="AP109" s="10">
        <v>0</v>
      </c>
      <c r="AQ109" s="11">
        <v>0</v>
      </c>
      <c r="AR109" s="9">
        <v>0</v>
      </c>
      <c r="AS109" s="9">
        <v>0</v>
      </c>
      <c r="AT109" s="9">
        <v>0</v>
      </c>
      <c r="AU109" s="10">
        <v>0</v>
      </c>
      <c r="AV109" s="11">
        <v>4.6757907376666665</v>
      </c>
      <c r="AW109" s="9">
        <v>12.735877806000001</v>
      </c>
      <c r="AX109" s="9">
        <v>0</v>
      </c>
      <c r="AY109" s="9">
        <v>0</v>
      </c>
      <c r="AZ109" s="10">
        <v>4.811221397319201</v>
      </c>
      <c r="BA109" s="11">
        <v>0</v>
      </c>
      <c r="BB109" s="9">
        <v>0</v>
      </c>
      <c r="BC109" s="9">
        <v>0</v>
      </c>
      <c r="BD109" s="9">
        <v>0</v>
      </c>
      <c r="BE109" s="10">
        <v>0</v>
      </c>
      <c r="BF109" s="11">
        <v>1.3358118496666669</v>
      </c>
      <c r="BG109" s="9">
        <v>1.30151472</v>
      </c>
      <c r="BH109" s="9">
        <v>0</v>
      </c>
      <c r="BI109" s="9">
        <v>0</v>
      </c>
      <c r="BJ109" s="10">
        <v>2.3342417731666667</v>
      </c>
      <c r="BK109" s="17">
        <f t="shared" si="3"/>
        <v>31.486779672552533</v>
      </c>
      <c r="BL109" s="16"/>
      <c r="BM109" s="52"/>
    </row>
    <row r="110" spans="1:65" s="12" customFormat="1" ht="15">
      <c r="A110" s="5"/>
      <c r="B110" s="8" t="s">
        <v>124</v>
      </c>
      <c r="C110" s="11">
        <v>0</v>
      </c>
      <c r="D110" s="9">
        <v>0</v>
      </c>
      <c r="E110" s="9">
        <v>0</v>
      </c>
      <c r="F110" s="9">
        <v>0</v>
      </c>
      <c r="G110" s="10">
        <v>0</v>
      </c>
      <c r="H110" s="11">
        <v>1.0655007774666667</v>
      </c>
      <c r="I110" s="9">
        <v>211.42646881333334</v>
      </c>
      <c r="J110" s="9">
        <v>0</v>
      </c>
      <c r="K110" s="9">
        <v>0</v>
      </c>
      <c r="L110" s="10">
        <v>1.3676680392666665</v>
      </c>
      <c r="M110" s="11">
        <v>0</v>
      </c>
      <c r="N110" s="9">
        <v>0</v>
      </c>
      <c r="O110" s="9">
        <v>0</v>
      </c>
      <c r="P110" s="9">
        <v>0</v>
      </c>
      <c r="Q110" s="10">
        <v>0</v>
      </c>
      <c r="R110" s="11">
        <v>0.35675942703333335</v>
      </c>
      <c r="S110" s="9">
        <v>94.59327</v>
      </c>
      <c r="T110" s="9">
        <v>0</v>
      </c>
      <c r="U110" s="9">
        <v>0</v>
      </c>
      <c r="V110" s="10">
        <v>1.2560750448666667</v>
      </c>
      <c r="W110" s="11">
        <v>0</v>
      </c>
      <c r="X110" s="9">
        <v>0</v>
      </c>
      <c r="Y110" s="9">
        <v>0</v>
      </c>
      <c r="Z110" s="9">
        <v>0</v>
      </c>
      <c r="AA110" s="10">
        <v>0</v>
      </c>
      <c r="AB110" s="11">
        <v>0</v>
      </c>
      <c r="AC110" s="9">
        <v>0</v>
      </c>
      <c r="AD110" s="9">
        <v>0</v>
      </c>
      <c r="AE110" s="9">
        <v>0</v>
      </c>
      <c r="AF110" s="10">
        <v>0</v>
      </c>
      <c r="AG110" s="11">
        <v>0</v>
      </c>
      <c r="AH110" s="9">
        <v>0</v>
      </c>
      <c r="AI110" s="9">
        <v>0</v>
      </c>
      <c r="AJ110" s="9">
        <v>0</v>
      </c>
      <c r="AK110" s="10">
        <v>0</v>
      </c>
      <c r="AL110" s="11">
        <v>0.008382330666666665</v>
      </c>
      <c r="AM110" s="9">
        <v>0</v>
      </c>
      <c r="AN110" s="9">
        <v>0</v>
      </c>
      <c r="AO110" s="9">
        <v>0</v>
      </c>
      <c r="AP110" s="10">
        <v>0</v>
      </c>
      <c r="AQ110" s="11">
        <v>0</v>
      </c>
      <c r="AR110" s="9">
        <v>0</v>
      </c>
      <c r="AS110" s="9">
        <v>0</v>
      </c>
      <c r="AT110" s="9">
        <v>0</v>
      </c>
      <c r="AU110" s="10">
        <v>0</v>
      </c>
      <c r="AV110" s="11">
        <v>15.122129796800001</v>
      </c>
      <c r="AW110" s="9">
        <v>25.611929690771273</v>
      </c>
      <c r="AX110" s="9">
        <v>0</v>
      </c>
      <c r="AY110" s="9">
        <v>0</v>
      </c>
      <c r="AZ110" s="10">
        <v>17.093440985866668</v>
      </c>
      <c r="BA110" s="11">
        <v>0</v>
      </c>
      <c r="BB110" s="9">
        <v>0</v>
      </c>
      <c r="BC110" s="9">
        <v>0</v>
      </c>
      <c r="BD110" s="9">
        <v>0</v>
      </c>
      <c r="BE110" s="10">
        <v>0</v>
      </c>
      <c r="BF110" s="11">
        <v>1.713707976733333</v>
      </c>
      <c r="BG110" s="9">
        <v>0.1529775346666667</v>
      </c>
      <c r="BH110" s="9">
        <v>0</v>
      </c>
      <c r="BI110" s="9">
        <v>0</v>
      </c>
      <c r="BJ110" s="10">
        <v>1.0472722857999999</v>
      </c>
      <c r="BK110" s="17">
        <f t="shared" si="3"/>
        <v>370.8155827032713</v>
      </c>
      <c r="BL110" s="16"/>
      <c r="BM110" s="52"/>
    </row>
    <row r="111" spans="1:65" s="12" customFormat="1" ht="15">
      <c r="A111" s="5"/>
      <c r="B111" s="8" t="s">
        <v>125</v>
      </c>
      <c r="C111" s="11">
        <v>0</v>
      </c>
      <c r="D111" s="9">
        <v>0</v>
      </c>
      <c r="E111" s="9">
        <v>0</v>
      </c>
      <c r="F111" s="9">
        <v>0</v>
      </c>
      <c r="G111" s="10">
        <v>0</v>
      </c>
      <c r="H111" s="11">
        <v>0.38541592413333337</v>
      </c>
      <c r="I111" s="9">
        <v>148.24632372006667</v>
      </c>
      <c r="J111" s="9">
        <v>0</v>
      </c>
      <c r="K111" s="9">
        <v>0</v>
      </c>
      <c r="L111" s="10">
        <v>32.07486869176666</v>
      </c>
      <c r="M111" s="11">
        <v>0</v>
      </c>
      <c r="N111" s="9">
        <v>0</v>
      </c>
      <c r="O111" s="9">
        <v>0</v>
      </c>
      <c r="P111" s="9">
        <v>0</v>
      </c>
      <c r="Q111" s="10">
        <v>0</v>
      </c>
      <c r="R111" s="11">
        <v>1.8513479718</v>
      </c>
      <c r="S111" s="9">
        <v>119.23048480666667</v>
      </c>
      <c r="T111" s="9">
        <v>0</v>
      </c>
      <c r="U111" s="9">
        <v>0</v>
      </c>
      <c r="V111" s="10">
        <v>0.25564059326666666</v>
      </c>
      <c r="W111" s="11">
        <v>0</v>
      </c>
      <c r="X111" s="9">
        <v>0</v>
      </c>
      <c r="Y111" s="9">
        <v>0</v>
      </c>
      <c r="Z111" s="9">
        <v>0</v>
      </c>
      <c r="AA111" s="10">
        <v>0</v>
      </c>
      <c r="AB111" s="11">
        <v>0</v>
      </c>
      <c r="AC111" s="9">
        <v>0</v>
      </c>
      <c r="AD111" s="9">
        <v>0</v>
      </c>
      <c r="AE111" s="9">
        <v>0</v>
      </c>
      <c r="AF111" s="10">
        <v>0</v>
      </c>
      <c r="AG111" s="11">
        <v>0</v>
      </c>
      <c r="AH111" s="9">
        <v>0</v>
      </c>
      <c r="AI111" s="9">
        <v>0</v>
      </c>
      <c r="AJ111" s="9">
        <v>0</v>
      </c>
      <c r="AK111" s="10">
        <v>0</v>
      </c>
      <c r="AL111" s="11">
        <v>0</v>
      </c>
      <c r="AM111" s="9">
        <v>0</v>
      </c>
      <c r="AN111" s="9">
        <v>0</v>
      </c>
      <c r="AO111" s="9">
        <v>0</v>
      </c>
      <c r="AP111" s="10">
        <v>0</v>
      </c>
      <c r="AQ111" s="11">
        <v>0</v>
      </c>
      <c r="AR111" s="9">
        <v>0</v>
      </c>
      <c r="AS111" s="9">
        <v>0</v>
      </c>
      <c r="AT111" s="9">
        <v>0</v>
      </c>
      <c r="AU111" s="10">
        <v>0</v>
      </c>
      <c r="AV111" s="11">
        <v>59.595574249100004</v>
      </c>
      <c r="AW111" s="9">
        <v>29.07434734161122</v>
      </c>
      <c r="AX111" s="9">
        <v>0</v>
      </c>
      <c r="AY111" s="9">
        <v>0</v>
      </c>
      <c r="AZ111" s="10">
        <v>14.115560664366669</v>
      </c>
      <c r="BA111" s="11">
        <v>0</v>
      </c>
      <c r="BB111" s="9">
        <v>0</v>
      </c>
      <c r="BC111" s="9">
        <v>0</v>
      </c>
      <c r="BD111" s="9">
        <v>0</v>
      </c>
      <c r="BE111" s="10">
        <v>0</v>
      </c>
      <c r="BF111" s="11">
        <v>0.16950534536666667</v>
      </c>
      <c r="BG111" s="9">
        <v>2.5410710016000007</v>
      </c>
      <c r="BH111" s="9">
        <v>0</v>
      </c>
      <c r="BI111" s="9">
        <v>0</v>
      </c>
      <c r="BJ111" s="10">
        <v>0.5292697369666668</v>
      </c>
      <c r="BK111" s="17">
        <f t="shared" si="3"/>
        <v>408.06941004671125</v>
      </c>
      <c r="BL111" s="16"/>
      <c r="BM111" s="52"/>
    </row>
    <row r="112" spans="1:65" s="12" customFormat="1" ht="15">
      <c r="A112" s="5"/>
      <c r="B112" s="8" t="s">
        <v>97</v>
      </c>
      <c r="C112" s="11">
        <v>0</v>
      </c>
      <c r="D112" s="9">
        <v>10.47588</v>
      </c>
      <c r="E112" s="9">
        <v>0</v>
      </c>
      <c r="F112" s="9">
        <v>0</v>
      </c>
      <c r="G112" s="10">
        <v>0</v>
      </c>
      <c r="H112" s="11">
        <v>0.0523794</v>
      </c>
      <c r="I112" s="9">
        <v>374.8793658</v>
      </c>
      <c r="J112" s="9">
        <v>0</v>
      </c>
      <c r="K112" s="9">
        <v>0</v>
      </c>
      <c r="L112" s="10">
        <v>0.2330768840333333</v>
      </c>
      <c r="M112" s="11">
        <v>0</v>
      </c>
      <c r="N112" s="9">
        <v>0</v>
      </c>
      <c r="O112" s="9">
        <v>0</v>
      </c>
      <c r="P112" s="9">
        <v>0</v>
      </c>
      <c r="Q112" s="10">
        <v>0</v>
      </c>
      <c r="R112" s="11">
        <v>0.03235072003333333</v>
      </c>
      <c r="S112" s="9">
        <v>5.242736017133335</v>
      </c>
      <c r="T112" s="9">
        <v>0</v>
      </c>
      <c r="U112" s="9">
        <v>0</v>
      </c>
      <c r="V112" s="10">
        <v>0.0020951759999999994</v>
      </c>
      <c r="W112" s="11">
        <v>0</v>
      </c>
      <c r="X112" s="9">
        <v>0</v>
      </c>
      <c r="Y112" s="9">
        <v>0</v>
      </c>
      <c r="Z112" s="9">
        <v>0</v>
      </c>
      <c r="AA112" s="10">
        <v>0</v>
      </c>
      <c r="AB112" s="11">
        <v>0</v>
      </c>
      <c r="AC112" s="9">
        <v>0</v>
      </c>
      <c r="AD112" s="9">
        <v>0</v>
      </c>
      <c r="AE112" s="9">
        <v>0</v>
      </c>
      <c r="AF112" s="10">
        <v>0</v>
      </c>
      <c r="AG112" s="11">
        <v>0</v>
      </c>
      <c r="AH112" s="9">
        <v>0</v>
      </c>
      <c r="AI112" s="9">
        <v>0</v>
      </c>
      <c r="AJ112" s="9">
        <v>0</v>
      </c>
      <c r="AK112" s="10">
        <v>0</v>
      </c>
      <c r="AL112" s="11">
        <v>0</v>
      </c>
      <c r="AM112" s="9">
        <v>0</v>
      </c>
      <c r="AN112" s="9">
        <v>0</v>
      </c>
      <c r="AO112" s="9">
        <v>0</v>
      </c>
      <c r="AP112" s="10">
        <v>0</v>
      </c>
      <c r="AQ112" s="11">
        <v>0</v>
      </c>
      <c r="AR112" s="9">
        <v>0</v>
      </c>
      <c r="AS112" s="9">
        <v>0</v>
      </c>
      <c r="AT112" s="9">
        <v>0</v>
      </c>
      <c r="AU112" s="10">
        <v>0</v>
      </c>
      <c r="AV112" s="11">
        <v>12.389986445666667</v>
      </c>
      <c r="AW112" s="9">
        <v>10.837516536287254</v>
      </c>
      <c r="AX112" s="9">
        <v>0</v>
      </c>
      <c r="AY112" s="9">
        <v>0</v>
      </c>
      <c r="AZ112" s="10">
        <v>19.77935524283333</v>
      </c>
      <c r="BA112" s="11">
        <v>0</v>
      </c>
      <c r="BB112" s="9">
        <v>0</v>
      </c>
      <c r="BC112" s="9">
        <v>0</v>
      </c>
      <c r="BD112" s="9">
        <v>0</v>
      </c>
      <c r="BE112" s="10">
        <v>0</v>
      </c>
      <c r="BF112" s="11">
        <v>0.16278742789999998</v>
      </c>
      <c r="BG112" s="9">
        <v>0</v>
      </c>
      <c r="BH112" s="9">
        <v>0</v>
      </c>
      <c r="BI112" s="9">
        <v>0</v>
      </c>
      <c r="BJ112" s="10">
        <v>0.056180642733333314</v>
      </c>
      <c r="BK112" s="17">
        <f t="shared" si="3"/>
        <v>434.14371029262065</v>
      </c>
      <c r="BL112" s="16"/>
      <c r="BM112" s="52"/>
    </row>
    <row r="113" spans="1:65" s="12" customFormat="1" ht="15">
      <c r="A113" s="5"/>
      <c r="B113" s="8" t="s">
        <v>98</v>
      </c>
      <c r="C113" s="11">
        <v>0</v>
      </c>
      <c r="D113" s="9">
        <v>0</v>
      </c>
      <c r="E113" s="9">
        <v>0</v>
      </c>
      <c r="F113" s="9">
        <v>0</v>
      </c>
      <c r="G113" s="10">
        <v>0</v>
      </c>
      <c r="H113" s="11">
        <v>5.3739092983333325</v>
      </c>
      <c r="I113" s="9">
        <v>81.00704784473334</v>
      </c>
      <c r="J113" s="9">
        <v>0</v>
      </c>
      <c r="K113" s="9">
        <v>0</v>
      </c>
      <c r="L113" s="10">
        <v>2.815196496599999</v>
      </c>
      <c r="M113" s="11">
        <v>0</v>
      </c>
      <c r="N113" s="9">
        <v>0</v>
      </c>
      <c r="O113" s="9">
        <v>0</v>
      </c>
      <c r="P113" s="9">
        <v>0</v>
      </c>
      <c r="Q113" s="10">
        <v>0</v>
      </c>
      <c r="R113" s="11">
        <v>0.12535757270000003</v>
      </c>
      <c r="S113" s="9">
        <v>20.930513333333334</v>
      </c>
      <c r="T113" s="9">
        <v>0</v>
      </c>
      <c r="U113" s="9">
        <v>0</v>
      </c>
      <c r="V113" s="10">
        <v>5.5240857315000005</v>
      </c>
      <c r="W113" s="11">
        <v>0</v>
      </c>
      <c r="X113" s="9">
        <v>0</v>
      </c>
      <c r="Y113" s="9">
        <v>0</v>
      </c>
      <c r="Z113" s="9">
        <v>0</v>
      </c>
      <c r="AA113" s="10">
        <v>0</v>
      </c>
      <c r="AB113" s="11">
        <v>0</v>
      </c>
      <c r="AC113" s="9">
        <v>0</v>
      </c>
      <c r="AD113" s="9">
        <v>0</v>
      </c>
      <c r="AE113" s="9">
        <v>0</v>
      </c>
      <c r="AF113" s="10">
        <v>0</v>
      </c>
      <c r="AG113" s="11">
        <v>0</v>
      </c>
      <c r="AH113" s="9">
        <v>0</v>
      </c>
      <c r="AI113" s="9">
        <v>0</v>
      </c>
      <c r="AJ113" s="9">
        <v>0</v>
      </c>
      <c r="AK113" s="10">
        <v>0</v>
      </c>
      <c r="AL113" s="11">
        <v>0</v>
      </c>
      <c r="AM113" s="9">
        <v>0</v>
      </c>
      <c r="AN113" s="9">
        <v>0</v>
      </c>
      <c r="AO113" s="9">
        <v>0</v>
      </c>
      <c r="AP113" s="10">
        <v>0</v>
      </c>
      <c r="AQ113" s="11">
        <v>0</v>
      </c>
      <c r="AR113" s="9">
        <v>0</v>
      </c>
      <c r="AS113" s="9">
        <v>0</v>
      </c>
      <c r="AT113" s="9">
        <v>0</v>
      </c>
      <c r="AU113" s="10">
        <v>0</v>
      </c>
      <c r="AV113" s="11">
        <v>12.922644959833343</v>
      </c>
      <c r="AW113" s="9">
        <v>18.392278496495408</v>
      </c>
      <c r="AX113" s="9">
        <v>0</v>
      </c>
      <c r="AY113" s="9">
        <v>0</v>
      </c>
      <c r="AZ113" s="10">
        <v>14.444352835866669</v>
      </c>
      <c r="BA113" s="11">
        <v>0</v>
      </c>
      <c r="BB113" s="9">
        <v>0</v>
      </c>
      <c r="BC113" s="9">
        <v>0</v>
      </c>
      <c r="BD113" s="9">
        <v>0</v>
      </c>
      <c r="BE113" s="10">
        <v>0</v>
      </c>
      <c r="BF113" s="11">
        <v>2.2246008174000003</v>
      </c>
      <c r="BG113" s="9">
        <v>1.7201722156666666</v>
      </c>
      <c r="BH113" s="9">
        <v>0</v>
      </c>
      <c r="BI113" s="9">
        <v>0</v>
      </c>
      <c r="BJ113" s="10">
        <v>0.8331400718333332</v>
      </c>
      <c r="BK113" s="17">
        <f t="shared" si="3"/>
        <v>166.31329967429542</v>
      </c>
      <c r="BL113" s="16"/>
      <c r="BM113" s="52"/>
    </row>
    <row r="114" spans="1:65" s="12" customFormat="1" ht="15">
      <c r="A114" s="5"/>
      <c r="B114" s="8" t="s">
        <v>99</v>
      </c>
      <c r="C114" s="11">
        <v>0</v>
      </c>
      <c r="D114" s="9">
        <v>0</v>
      </c>
      <c r="E114" s="9">
        <v>0</v>
      </c>
      <c r="F114" s="9">
        <v>0</v>
      </c>
      <c r="G114" s="10">
        <v>0</v>
      </c>
      <c r="H114" s="11">
        <v>5.484725307833333</v>
      </c>
      <c r="I114" s="9">
        <v>57.470908462633325</v>
      </c>
      <c r="J114" s="9">
        <v>0</v>
      </c>
      <c r="K114" s="9">
        <v>0</v>
      </c>
      <c r="L114" s="10">
        <v>1.1654176983333333</v>
      </c>
      <c r="M114" s="11">
        <v>0</v>
      </c>
      <c r="N114" s="9">
        <v>0</v>
      </c>
      <c r="O114" s="9">
        <v>0</v>
      </c>
      <c r="P114" s="9">
        <v>0</v>
      </c>
      <c r="Q114" s="10">
        <v>0</v>
      </c>
      <c r="R114" s="11">
        <v>0</v>
      </c>
      <c r="S114" s="9">
        <v>20.904353333333333</v>
      </c>
      <c r="T114" s="9">
        <v>0</v>
      </c>
      <c r="U114" s="9">
        <v>0</v>
      </c>
      <c r="V114" s="10">
        <v>0.052260883333333334</v>
      </c>
      <c r="W114" s="11">
        <v>0</v>
      </c>
      <c r="X114" s="9">
        <v>0</v>
      </c>
      <c r="Y114" s="9">
        <v>0</v>
      </c>
      <c r="Z114" s="9">
        <v>0</v>
      </c>
      <c r="AA114" s="10">
        <v>0</v>
      </c>
      <c r="AB114" s="11">
        <v>0</v>
      </c>
      <c r="AC114" s="9">
        <v>0</v>
      </c>
      <c r="AD114" s="9">
        <v>0</v>
      </c>
      <c r="AE114" s="9">
        <v>0</v>
      </c>
      <c r="AF114" s="10">
        <v>0</v>
      </c>
      <c r="AG114" s="11">
        <v>0</v>
      </c>
      <c r="AH114" s="9">
        <v>0</v>
      </c>
      <c r="AI114" s="9">
        <v>0</v>
      </c>
      <c r="AJ114" s="9">
        <v>0</v>
      </c>
      <c r="AK114" s="10">
        <v>0</v>
      </c>
      <c r="AL114" s="11">
        <v>0</v>
      </c>
      <c r="AM114" s="9">
        <v>0</v>
      </c>
      <c r="AN114" s="9">
        <v>0</v>
      </c>
      <c r="AO114" s="9">
        <v>0</v>
      </c>
      <c r="AP114" s="10">
        <v>0</v>
      </c>
      <c r="AQ114" s="11">
        <v>0</v>
      </c>
      <c r="AR114" s="9">
        <v>0</v>
      </c>
      <c r="AS114" s="9">
        <v>0</v>
      </c>
      <c r="AT114" s="9">
        <v>0</v>
      </c>
      <c r="AU114" s="10">
        <v>0</v>
      </c>
      <c r="AV114" s="11">
        <v>4.11616922</v>
      </c>
      <c r="AW114" s="9">
        <v>2.194176488227681</v>
      </c>
      <c r="AX114" s="9">
        <v>0</v>
      </c>
      <c r="AY114" s="9">
        <v>0</v>
      </c>
      <c r="AZ114" s="10">
        <v>1.5602702141</v>
      </c>
      <c r="BA114" s="11">
        <v>0</v>
      </c>
      <c r="BB114" s="9">
        <v>0</v>
      </c>
      <c r="BC114" s="9">
        <v>0</v>
      </c>
      <c r="BD114" s="9">
        <v>0</v>
      </c>
      <c r="BE114" s="10">
        <v>0</v>
      </c>
      <c r="BF114" s="11">
        <v>0.1972470911666667</v>
      </c>
      <c r="BG114" s="9">
        <v>0</v>
      </c>
      <c r="BH114" s="9">
        <v>0</v>
      </c>
      <c r="BI114" s="9">
        <v>0</v>
      </c>
      <c r="BJ114" s="10">
        <v>0.04611279399999999</v>
      </c>
      <c r="BK114" s="17">
        <f t="shared" si="3"/>
        <v>93.19164149296101</v>
      </c>
      <c r="BL114" s="16"/>
      <c r="BM114" s="52"/>
    </row>
    <row r="115" spans="1:65" s="12" customFormat="1" ht="15">
      <c r="A115" s="5"/>
      <c r="B115" s="8" t="s">
        <v>100</v>
      </c>
      <c r="C115" s="11">
        <v>0</v>
      </c>
      <c r="D115" s="9">
        <v>1.2668948</v>
      </c>
      <c r="E115" s="9">
        <v>0</v>
      </c>
      <c r="F115" s="9">
        <v>0</v>
      </c>
      <c r="G115" s="10">
        <v>0</v>
      </c>
      <c r="H115" s="11">
        <v>0.29666453233333334</v>
      </c>
      <c r="I115" s="9">
        <v>1.0557456666666667</v>
      </c>
      <c r="J115" s="9">
        <v>0</v>
      </c>
      <c r="K115" s="9">
        <v>0</v>
      </c>
      <c r="L115" s="10">
        <v>8.679601849366666</v>
      </c>
      <c r="M115" s="11">
        <v>0</v>
      </c>
      <c r="N115" s="9">
        <v>0</v>
      </c>
      <c r="O115" s="9">
        <v>0</v>
      </c>
      <c r="P115" s="9">
        <v>0</v>
      </c>
      <c r="Q115" s="10">
        <v>0</v>
      </c>
      <c r="R115" s="11">
        <v>0.0026393641666666665</v>
      </c>
      <c r="S115" s="9">
        <v>0</v>
      </c>
      <c r="T115" s="9">
        <v>0</v>
      </c>
      <c r="U115" s="9">
        <v>0</v>
      </c>
      <c r="V115" s="10">
        <v>0.08298266826666667</v>
      </c>
      <c r="W115" s="11">
        <v>0</v>
      </c>
      <c r="X115" s="9">
        <v>0</v>
      </c>
      <c r="Y115" s="9">
        <v>0</v>
      </c>
      <c r="Z115" s="9">
        <v>0</v>
      </c>
      <c r="AA115" s="10">
        <v>0</v>
      </c>
      <c r="AB115" s="11">
        <v>0</v>
      </c>
      <c r="AC115" s="9">
        <v>0</v>
      </c>
      <c r="AD115" s="9">
        <v>0</v>
      </c>
      <c r="AE115" s="9">
        <v>0</v>
      </c>
      <c r="AF115" s="10">
        <v>0</v>
      </c>
      <c r="AG115" s="11">
        <v>0</v>
      </c>
      <c r="AH115" s="9">
        <v>0</v>
      </c>
      <c r="AI115" s="9">
        <v>0</v>
      </c>
      <c r="AJ115" s="9">
        <v>0</v>
      </c>
      <c r="AK115" s="10">
        <v>0</v>
      </c>
      <c r="AL115" s="11">
        <v>0</v>
      </c>
      <c r="AM115" s="9">
        <v>0</v>
      </c>
      <c r="AN115" s="9">
        <v>0</v>
      </c>
      <c r="AO115" s="9">
        <v>0</v>
      </c>
      <c r="AP115" s="10">
        <v>0</v>
      </c>
      <c r="AQ115" s="11">
        <v>0</v>
      </c>
      <c r="AR115" s="9">
        <v>0</v>
      </c>
      <c r="AS115" s="9">
        <v>0</v>
      </c>
      <c r="AT115" s="9">
        <v>0</v>
      </c>
      <c r="AU115" s="10">
        <v>0</v>
      </c>
      <c r="AV115" s="11">
        <v>7.426979718433335</v>
      </c>
      <c r="AW115" s="9">
        <v>8.027253440124829</v>
      </c>
      <c r="AX115" s="9">
        <v>0</v>
      </c>
      <c r="AY115" s="9">
        <v>0</v>
      </c>
      <c r="AZ115" s="10">
        <v>5.180061557466668</v>
      </c>
      <c r="BA115" s="11">
        <v>0</v>
      </c>
      <c r="BB115" s="9">
        <v>0</v>
      </c>
      <c r="BC115" s="9">
        <v>0</v>
      </c>
      <c r="BD115" s="9">
        <v>0</v>
      </c>
      <c r="BE115" s="10">
        <v>0</v>
      </c>
      <c r="BF115" s="11">
        <v>0.6343889904333335</v>
      </c>
      <c r="BG115" s="9">
        <v>0.26336133333333334</v>
      </c>
      <c r="BH115" s="9">
        <v>0</v>
      </c>
      <c r="BI115" s="9">
        <v>0</v>
      </c>
      <c r="BJ115" s="10">
        <v>0.9488866331666667</v>
      </c>
      <c r="BK115" s="17">
        <f t="shared" si="3"/>
        <v>33.86546055375817</v>
      </c>
      <c r="BL115" s="16"/>
      <c r="BM115" s="52"/>
    </row>
    <row r="116" spans="1:65" s="12" customFormat="1" ht="15">
      <c r="A116" s="5"/>
      <c r="B116" s="8" t="s">
        <v>76</v>
      </c>
      <c r="C116" s="11">
        <v>0</v>
      </c>
      <c r="D116" s="9">
        <v>0</v>
      </c>
      <c r="E116" s="9">
        <v>0</v>
      </c>
      <c r="F116" s="9">
        <v>0</v>
      </c>
      <c r="G116" s="10">
        <v>0</v>
      </c>
      <c r="H116" s="11">
        <v>1.7317947778</v>
      </c>
      <c r="I116" s="9">
        <v>36.64075849203333</v>
      </c>
      <c r="J116" s="9">
        <v>0</v>
      </c>
      <c r="K116" s="9">
        <v>0</v>
      </c>
      <c r="L116" s="10">
        <v>1.0260464205666668</v>
      </c>
      <c r="M116" s="11">
        <v>0</v>
      </c>
      <c r="N116" s="9">
        <v>0</v>
      </c>
      <c r="O116" s="9">
        <v>0</v>
      </c>
      <c r="P116" s="9">
        <v>0</v>
      </c>
      <c r="Q116" s="10">
        <v>0</v>
      </c>
      <c r="R116" s="11">
        <v>0.13928391346666666</v>
      </c>
      <c r="S116" s="9">
        <v>32.05038081923334</v>
      </c>
      <c r="T116" s="9">
        <v>0</v>
      </c>
      <c r="U116" s="9">
        <v>0</v>
      </c>
      <c r="V116" s="10">
        <v>0.024353185500000003</v>
      </c>
      <c r="W116" s="11">
        <v>0</v>
      </c>
      <c r="X116" s="9">
        <v>0</v>
      </c>
      <c r="Y116" s="9">
        <v>0</v>
      </c>
      <c r="Z116" s="9">
        <v>0</v>
      </c>
      <c r="AA116" s="10">
        <v>0</v>
      </c>
      <c r="AB116" s="11">
        <v>0</v>
      </c>
      <c r="AC116" s="9">
        <v>0</v>
      </c>
      <c r="AD116" s="9">
        <v>0</v>
      </c>
      <c r="AE116" s="9">
        <v>0</v>
      </c>
      <c r="AF116" s="10">
        <v>0</v>
      </c>
      <c r="AG116" s="11">
        <v>0</v>
      </c>
      <c r="AH116" s="9">
        <v>0</v>
      </c>
      <c r="AI116" s="9">
        <v>0</v>
      </c>
      <c r="AJ116" s="9">
        <v>0</v>
      </c>
      <c r="AK116" s="10">
        <v>0</v>
      </c>
      <c r="AL116" s="11">
        <v>0</v>
      </c>
      <c r="AM116" s="9">
        <v>0</v>
      </c>
      <c r="AN116" s="9">
        <v>0</v>
      </c>
      <c r="AO116" s="9">
        <v>0</v>
      </c>
      <c r="AP116" s="10">
        <v>0</v>
      </c>
      <c r="AQ116" s="11">
        <v>0</v>
      </c>
      <c r="AR116" s="9">
        <v>0</v>
      </c>
      <c r="AS116" s="9">
        <v>0</v>
      </c>
      <c r="AT116" s="9">
        <v>0</v>
      </c>
      <c r="AU116" s="10">
        <v>0</v>
      </c>
      <c r="AV116" s="11">
        <v>8.618941195399996</v>
      </c>
      <c r="AW116" s="9">
        <v>23.43505578763334</v>
      </c>
      <c r="AX116" s="9">
        <v>0</v>
      </c>
      <c r="AY116" s="9">
        <v>0</v>
      </c>
      <c r="AZ116" s="10">
        <v>2.390790325480241</v>
      </c>
      <c r="BA116" s="11">
        <v>0</v>
      </c>
      <c r="BB116" s="9">
        <v>0</v>
      </c>
      <c r="BC116" s="9">
        <v>0</v>
      </c>
      <c r="BD116" s="9">
        <v>0</v>
      </c>
      <c r="BE116" s="10">
        <v>0</v>
      </c>
      <c r="BF116" s="11">
        <v>0.4372940398666666</v>
      </c>
      <c r="BG116" s="9">
        <v>1.1799685333333334</v>
      </c>
      <c r="BH116" s="9">
        <v>0</v>
      </c>
      <c r="BI116" s="9">
        <v>0</v>
      </c>
      <c r="BJ116" s="10">
        <v>0.8460174917000001</v>
      </c>
      <c r="BK116" s="17">
        <f t="shared" si="3"/>
        <v>108.52068498201358</v>
      </c>
      <c r="BL116" s="16"/>
      <c r="BM116" s="52"/>
    </row>
    <row r="117" spans="1:65" s="12" customFormat="1" ht="15">
      <c r="A117" s="5"/>
      <c r="B117" s="8" t="s">
        <v>101</v>
      </c>
      <c r="C117" s="11">
        <v>0</v>
      </c>
      <c r="D117" s="9">
        <v>0</v>
      </c>
      <c r="E117" s="9">
        <v>0</v>
      </c>
      <c r="F117" s="9">
        <v>0</v>
      </c>
      <c r="G117" s="10">
        <v>0</v>
      </c>
      <c r="H117" s="11">
        <v>0.010770273333333334</v>
      </c>
      <c r="I117" s="9">
        <v>10.770273333333332</v>
      </c>
      <c r="J117" s="9">
        <v>0</v>
      </c>
      <c r="K117" s="9">
        <v>0</v>
      </c>
      <c r="L117" s="10">
        <v>18.31743976333334</v>
      </c>
      <c r="M117" s="11">
        <v>0</v>
      </c>
      <c r="N117" s="9">
        <v>0</v>
      </c>
      <c r="O117" s="9">
        <v>0</v>
      </c>
      <c r="P117" s="9">
        <v>0</v>
      </c>
      <c r="Q117" s="10">
        <v>0</v>
      </c>
      <c r="R117" s="11">
        <v>0.09693246000000001</v>
      </c>
      <c r="S117" s="9">
        <v>16.167257300666666</v>
      </c>
      <c r="T117" s="9">
        <v>0</v>
      </c>
      <c r="U117" s="9">
        <v>0</v>
      </c>
      <c r="V117" s="10">
        <v>0.4478279652</v>
      </c>
      <c r="W117" s="11">
        <v>0</v>
      </c>
      <c r="X117" s="9">
        <v>0</v>
      </c>
      <c r="Y117" s="9">
        <v>0</v>
      </c>
      <c r="Z117" s="9">
        <v>0</v>
      </c>
      <c r="AA117" s="10">
        <v>0</v>
      </c>
      <c r="AB117" s="11">
        <v>0</v>
      </c>
      <c r="AC117" s="9">
        <v>0</v>
      </c>
      <c r="AD117" s="9">
        <v>0</v>
      </c>
      <c r="AE117" s="9">
        <v>0</v>
      </c>
      <c r="AF117" s="10">
        <v>0</v>
      </c>
      <c r="AG117" s="11">
        <v>0</v>
      </c>
      <c r="AH117" s="9">
        <v>0</v>
      </c>
      <c r="AI117" s="9">
        <v>0</v>
      </c>
      <c r="AJ117" s="9">
        <v>0</v>
      </c>
      <c r="AK117" s="10">
        <v>0</v>
      </c>
      <c r="AL117" s="11">
        <v>0</v>
      </c>
      <c r="AM117" s="9">
        <v>0</v>
      </c>
      <c r="AN117" s="9">
        <v>0</v>
      </c>
      <c r="AO117" s="9">
        <v>0</v>
      </c>
      <c r="AP117" s="10">
        <v>0</v>
      </c>
      <c r="AQ117" s="11">
        <v>0</v>
      </c>
      <c r="AR117" s="9">
        <v>0</v>
      </c>
      <c r="AS117" s="9">
        <v>0</v>
      </c>
      <c r="AT117" s="9">
        <v>0</v>
      </c>
      <c r="AU117" s="10">
        <v>0</v>
      </c>
      <c r="AV117" s="11">
        <v>3.2223231882</v>
      </c>
      <c r="AW117" s="9">
        <v>9.955856242777857</v>
      </c>
      <c r="AX117" s="9">
        <v>0</v>
      </c>
      <c r="AY117" s="9">
        <v>0</v>
      </c>
      <c r="AZ117" s="10">
        <v>2.3321974233000002</v>
      </c>
      <c r="BA117" s="11">
        <v>0</v>
      </c>
      <c r="BB117" s="9">
        <v>0</v>
      </c>
      <c r="BC117" s="9">
        <v>0</v>
      </c>
      <c r="BD117" s="9">
        <v>0</v>
      </c>
      <c r="BE117" s="10">
        <v>0</v>
      </c>
      <c r="BF117" s="11">
        <v>0.4699387212666667</v>
      </c>
      <c r="BG117" s="9">
        <v>6.7171767525</v>
      </c>
      <c r="BH117" s="9">
        <v>0</v>
      </c>
      <c r="BI117" s="9">
        <v>0</v>
      </c>
      <c r="BJ117" s="10">
        <v>0.4810464551000001</v>
      </c>
      <c r="BK117" s="17">
        <f t="shared" si="3"/>
        <v>68.98903987901119</v>
      </c>
      <c r="BL117" s="16"/>
      <c r="BM117" s="52"/>
    </row>
    <row r="118" spans="1:65" s="12" customFormat="1" ht="15">
      <c r="A118" s="5"/>
      <c r="B118" s="8" t="s">
        <v>102</v>
      </c>
      <c r="C118" s="11">
        <v>0</v>
      </c>
      <c r="D118" s="9">
        <v>0</v>
      </c>
      <c r="E118" s="9">
        <v>0</v>
      </c>
      <c r="F118" s="9">
        <v>0</v>
      </c>
      <c r="G118" s="10">
        <v>0</v>
      </c>
      <c r="H118" s="11">
        <v>0.04565917066666668</v>
      </c>
      <c r="I118" s="9">
        <v>2.539181839466667</v>
      </c>
      <c r="J118" s="9">
        <v>0</v>
      </c>
      <c r="K118" s="9">
        <v>0</v>
      </c>
      <c r="L118" s="10">
        <v>0.40665184959999995</v>
      </c>
      <c r="M118" s="11">
        <v>0</v>
      </c>
      <c r="N118" s="9">
        <v>0</v>
      </c>
      <c r="O118" s="9">
        <v>0</v>
      </c>
      <c r="P118" s="9">
        <v>0</v>
      </c>
      <c r="Q118" s="10">
        <v>0</v>
      </c>
      <c r="R118" s="11">
        <v>0.49384317666666666</v>
      </c>
      <c r="S118" s="9">
        <v>1.0712433333333333</v>
      </c>
      <c r="T118" s="9">
        <v>0</v>
      </c>
      <c r="U118" s="9">
        <v>0</v>
      </c>
      <c r="V118" s="10">
        <v>0.6700860731333333</v>
      </c>
      <c r="W118" s="11">
        <v>0</v>
      </c>
      <c r="X118" s="9">
        <v>0</v>
      </c>
      <c r="Y118" s="9">
        <v>0</v>
      </c>
      <c r="Z118" s="9">
        <v>0</v>
      </c>
      <c r="AA118" s="10">
        <v>0</v>
      </c>
      <c r="AB118" s="11">
        <v>0</v>
      </c>
      <c r="AC118" s="9">
        <v>0</v>
      </c>
      <c r="AD118" s="9">
        <v>0</v>
      </c>
      <c r="AE118" s="9">
        <v>0</v>
      </c>
      <c r="AF118" s="10">
        <v>0</v>
      </c>
      <c r="AG118" s="11">
        <v>0</v>
      </c>
      <c r="AH118" s="9">
        <v>0</v>
      </c>
      <c r="AI118" s="9">
        <v>0</v>
      </c>
      <c r="AJ118" s="9">
        <v>0</v>
      </c>
      <c r="AK118" s="10">
        <v>0</v>
      </c>
      <c r="AL118" s="11">
        <v>0</v>
      </c>
      <c r="AM118" s="9">
        <v>0</v>
      </c>
      <c r="AN118" s="9">
        <v>0</v>
      </c>
      <c r="AO118" s="9">
        <v>0</v>
      </c>
      <c r="AP118" s="10">
        <v>0</v>
      </c>
      <c r="AQ118" s="11">
        <v>0</v>
      </c>
      <c r="AR118" s="9">
        <v>0</v>
      </c>
      <c r="AS118" s="9">
        <v>0</v>
      </c>
      <c r="AT118" s="9">
        <v>0</v>
      </c>
      <c r="AU118" s="10">
        <v>0</v>
      </c>
      <c r="AV118" s="11">
        <v>3.8643496246333338</v>
      </c>
      <c r="AW118" s="9">
        <v>7.952797275277889</v>
      </c>
      <c r="AX118" s="9">
        <v>0</v>
      </c>
      <c r="AY118" s="9">
        <v>0</v>
      </c>
      <c r="AZ118" s="10">
        <v>11.289102309633334</v>
      </c>
      <c r="BA118" s="11">
        <v>0</v>
      </c>
      <c r="BB118" s="9">
        <v>0</v>
      </c>
      <c r="BC118" s="9">
        <v>0</v>
      </c>
      <c r="BD118" s="9">
        <v>0</v>
      </c>
      <c r="BE118" s="10">
        <v>0</v>
      </c>
      <c r="BF118" s="11">
        <v>0.5357010757333334</v>
      </c>
      <c r="BG118" s="9">
        <v>0.133651625</v>
      </c>
      <c r="BH118" s="9">
        <v>0</v>
      </c>
      <c r="BI118" s="9">
        <v>0</v>
      </c>
      <c r="BJ118" s="10">
        <v>1.1684129568333335</v>
      </c>
      <c r="BK118" s="17">
        <f t="shared" si="3"/>
        <v>30.17068030997789</v>
      </c>
      <c r="BL118" s="16"/>
      <c r="BM118" s="52"/>
    </row>
    <row r="119" spans="1:65" s="12" customFormat="1" ht="15">
      <c r="A119" s="5"/>
      <c r="B119" s="8" t="s">
        <v>103</v>
      </c>
      <c r="C119" s="11">
        <v>0</v>
      </c>
      <c r="D119" s="9">
        <v>0</v>
      </c>
      <c r="E119" s="9">
        <v>0</v>
      </c>
      <c r="F119" s="9">
        <v>0</v>
      </c>
      <c r="G119" s="10">
        <v>0</v>
      </c>
      <c r="H119" s="11">
        <v>0.005348675</v>
      </c>
      <c r="I119" s="9">
        <v>5.455748016266667</v>
      </c>
      <c r="J119" s="9">
        <v>0</v>
      </c>
      <c r="K119" s="9">
        <v>0</v>
      </c>
      <c r="L119" s="10">
        <v>0.5581326369999999</v>
      </c>
      <c r="M119" s="11">
        <v>0</v>
      </c>
      <c r="N119" s="9">
        <v>0</v>
      </c>
      <c r="O119" s="9">
        <v>0</v>
      </c>
      <c r="P119" s="9">
        <v>0</v>
      </c>
      <c r="Q119" s="10">
        <v>0</v>
      </c>
      <c r="R119" s="11">
        <v>0.0005348674999999999</v>
      </c>
      <c r="S119" s="9">
        <v>5.412859477666665</v>
      </c>
      <c r="T119" s="9">
        <v>0</v>
      </c>
      <c r="U119" s="9">
        <v>0</v>
      </c>
      <c r="V119" s="10">
        <v>0.8411271352</v>
      </c>
      <c r="W119" s="11">
        <v>0</v>
      </c>
      <c r="X119" s="9">
        <v>0</v>
      </c>
      <c r="Y119" s="9">
        <v>0</v>
      </c>
      <c r="Z119" s="9">
        <v>0</v>
      </c>
      <c r="AA119" s="10">
        <v>0</v>
      </c>
      <c r="AB119" s="11">
        <v>0</v>
      </c>
      <c r="AC119" s="9">
        <v>0</v>
      </c>
      <c r="AD119" s="9">
        <v>0</v>
      </c>
      <c r="AE119" s="9">
        <v>0</v>
      </c>
      <c r="AF119" s="10">
        <v>0</v>
      </c>
      <c r="AG119" s="11">
        <v>0</v>
      </c>
      <c r="AH119" s="9">
        <v>0</v>
      </c>
      <c r="AI119" s="9">
        <v>0</v>
      </c>
      <c r="AJ119" s="9">
        <v>0</v>
      </c>
      <c r="AK119" s="10">
        <v>0</v>
      </c>
      <c r="AL119" s="11">
        <v>0</v>
      </c>
      <c r="AM119" s="9">
        <v>0</v>
      </c>
      <c r="AN119" s="9">
        <v>0</v>
      </c>
      <c r="AO119" s="9">
        <v>0</v>
      </c>
      <c r="AP119" s="10">
        <v>0</v>
      </c>
      <c r="AQ119" s="11">
        <v>0</v>
      </c>
      <c r="AR119" s="9">
        <v>0</v>
      </c>
      <c r="AS119" s="9">
        <v>0</v>
      </c>
      <c r="AT119" s="9">
        <v>0</v>
      </c>
      <c r="AU119" s="10">
        <v>0</v>
      </c>
      <c r="AV119" s="11">
        <v>5.094013349766667</v>
      </c>
      <c r="AW119" s="9">
        <v>2.084429099576129</v>
      </c>
      <c r="AX119" s="9">
        <v>0</v>
      </c>
      <c r="AY119" s="9">
        <v>0</v>
      </c>
      <c r="AZ119" s="10">
        <v>1.5490122020666668</v>
      </c>
      <c r="BA119" s="11">
        <v>0</v>
      </c>
      <c r="BB119" s="9">
        <v>0</v>
      </c>
      <c r="BC119" s="9">
        <v>0</v>
      </c>
      <c r="BD119" s="9">
        <v>0</v>
      </c>
      <c r="BE119" s="10">
        <v>0</v>
      </c>
      <c r="BF119" s="11">
        <v>0.12424547106666667</v>
      </c>
      <c r="BG119" s="9">
        <v>0</v>
      </c>
      <c r="BH119" s="9">
        <v>0</v>
      </c>
      <c r="BI119" s="9">
        <v>0</v>
      </c>
      <c r="BJ119" s="10">
        <v>0.7163780726666666</v>
      </c>
      <c r="BK119" s="17">
        <f t="shared" si="3"/>
        <v>21.84182900377613</v>
      </c>
      <c r="BL119" s="16"/>
      <c r="BM119" s="52"/>
    </row>
    <row r="120" spans="1:65" s="12" customFormat="1" ht="15">
      <c r="A120" s="5"/>
      <c r="B120" s="8" t="s">
        <v>104</v>
      </c>
      <c r="C120" s="11">
        <v>0</v>
      </c>
      <c r="D120" s="9">
        <v>0</v>
      </c>
      <c r="E120" s="9">
        <v>0</v>
      </c>
      <c r="F120" s="9">
        <v>0</v>
      </c>
      <c r="G120" s="10">
        <v>0</v>
      </c>
      <c r="H120" s="11">
        <v>0.5222076567000002</v>
      </c>
      <c r="I120" s="9">
        <v>10.960789666666667</v>
      </c>
      <c r="J120" s="9">
        <v>0</v>
      </c>
      <c r="K120" s="9">
        <v>0</v>
      </c>
      <c r="L120" s="10">
        <v>1.0436931747666665</v>
      </c>
      <c r="M120" s="11">
        <v>0</v>
      </c>
      <c r="N120" s="9">
        <v>0</v>
      </c>
      <c r="O120" s="9">
        <v>0</v>
      </c>
      <c r="P120" s="9">
        <v>0</v>
      </c>
      <c r="Q120" s="10">
        <v>0</v>
      </c>
      <c r="R120" s="11">
        <v>0.04181140253333334</v>
      </c>
      <c r="S120" s="9">
        <v>6.388522803733332</v>
      </c>
      <c r="T120" s="9">
        <v>0</v>
      </c>
      <c r="U120" s="9">
        <v>0</v>
      </c>
      <c r="V120" s="10">
        <v>0.0018178870666666666</v>
      </c>
      <c r="W120" s="11">
        <v>0</v>
      </c>
      <c r="X120" s="9">
        <v>0</v>
      </c>
      <c r="Y120" s="9">
        <v>0</v>
      </c>
      <c r="Z120" s="9">
        <v>0</v>
      </c>
      <c r="AA120" s="10">
        <v>0</v>
      </c>
      <c r="AB120" s="11">
        <v>0</v>
      </c>
      <c r="AC120" s="9">
        <v>0</v>
      </c>
      <c r="AD120" s="9">
        <v>0</v>
      </c>
      <c r="AE120" s="9">
        <v>0</v>
      </c>
      <c r="AF120" s="10">
        <v>0</v>
      </c>
      <c r="AG120" s="11">
        <v>0</v>
      </c>
      <c r="AH120" s="9">
        <v>0</v>
      </c>
      <c r="AI120" s="9">
        <v>0</v>
      </c>
      <c r="AJ120" s="9">
        <v>0</v>
      </c>
      <c r="AK120" s="10">
        <v>0</v>
      </c>
      <c r="AL120" s="11">
        <v>0</v>
      </c>
      <c r="AM120" s="9">
        <v>0</v>
      </c>
      <c r="AN120" s="9">
        <v>0</v>
      </c>
      <c r="AO120" s="9">
        <v>0</v>
      </c>
      <c r="AP120" s="10">
        <v>0</v>
      </c>
      <c r="AQ120" s="11">
        <v>0</v>
      </c>
      <c r="AR120" s="9">
        <v>0</v>
      </c>
      <c r="AS120" s="9">
        <v>0</v>
      </c>
      <c r="AT120" s="9">
        <v>0</v>
      </c>
      <c r="AU120" s="10">
        <v>0</v>
      </c>
      <c r="AV120" s="11">
        <v>1.6006018956000003</v>
      </c>
      <c r="AW120" s="9">
        <v>9.523656411845572</v>
      </c>
      <c r="AX120" s="9">
        <v>0</v>
      </c>
      <c r="AY120" s="9">
        <v>0</v>
      </c>
      <c r="AZ120" s="10">
        <v>2.6564702135333333</v>
      </c>
      <c r="BA120" s="11">
        <v>0</v>
      </c>
      <c r="BB120" s="9">
        <v>0</v>
      </c>
      <c r="BC120" s="9">
        <v>0</v>
      </c>
      <c r="BD120" s="9">
        <v>0</v>
      </c>
      <c r="BE120" s="10">
        <v>0</v>
      </c>
      <c r="BF120" s="11">
        <v>0.21371048403333331</v>
      </c>
      <c r="BG120" s="9">
        <v>0</v>
      </c>
      <c r="BH120" s="9">
        <v>0</v>
      </c>
      <c r="BI120" s="9">
        <v>0</v>
      </c>
      <c r="BJ120" s="10">
        <v>1.1225976570333331</v>
      </c>
      <c r="BK120" s="17">
        <f t="shared" si="3"/>
        <v>34.07587925351224</v>
      </c>
      <c r="BL120" s="16"/>
      <c r="BM120" s="52"/>
    </row>
    <row r="121" spans="1:65" s="12" customFormat="1" ht="15">
      <c r="A121" s="5"/>
      <c r="B121" s="8" t="s">
        <v>126</v>
      </c>
      <c r="C121" s="11">
        <v>0</v>
      </c>
      <c r="D121" s="9">
        <v>0</v>
      </c>
      <c r="E121" s="9">
        <v>0</v>
      </c>
      <c r="F121" s="9">
        <v>0</v>
      </c>
      <c r="G121" s="10">
        <v>0</v>
      </c>
      <c r="H121" s="11">
        <v>7.652877751266667</v>
      </c>
      <c r="I121" s="9">
        <v>0.4477706362</v>
      </c>
      <c r="J121" s="9">
        <v>0</v>
      </c>
      <c r="K121" s="9">
        <v>0</v>
      </c>
      <c r="L121" s="10">
        <v>8.215114219133337</v>
      </c>
      <c r="M121" s="11">
        <v>0</v>
      </c>
      <c r="N121" s="9">
        <v>0</v>
      </c>
      <c r="O121" s="9">
        <v>0</v>
      </c>
      <c r="P121" s="9">
        <v>0</v>
      </c>
      <c r="Q121" s="10">
        <v>0</v>
      </c>
      <c r="R121" s="11">
        <v>2.613723557533333</v>
      </c>
      <c r="S121" s="9">
        <v>12.8709287054</v>
      </c>
      <c r="T121" s="9">
        <v>0</v>
      </c>
      <c r="U121" s="9">
        <v>0</v>
      </c>
      <c r="V121" s="10">
        <v>4.056893010033333</v>
      </c>
      <c r="W121" s="11">
        <v>0</v>
      </c>
      <c r="X121" s="9">
        <v>0</v>
      </c>
      <c r="Y121" s="9">
        <v>0</v>
      </c>
      <c r="Z121" s="9">
        <v>0</v>
      </c>
      <c r="AA121" s="10">
        <v>0</v>
      </c>
      <c r="AB121" s="11">
        <v>0.193507616</v>
      </c>
      <c r="AC121" s="9">
        <v>0</v>
      </c>
      <c r="AD121" s="9">
        <v>0</v>
      </c>
      <c r="AE121" s="9">
        <v>0</v>
      </c>
      <c r="AF121" s="10">
        <v>1.451838072033333</v>
      </c>
      <c r="AG121" s="11">
        <v>0</v>
      </c>
      <c r="AH121" s="9">
        <v>0</v>
      </c>
      <c r="AI121" s="9">
        <v>0</v>
      </c>
      <c r="AJ121" s="9">
        <v>0</v>
      </c>
      <c r="AK121" s="10">
        <v>0</v>
      </c>
      <c r="AL121" s="11">
        <v>0</v>
      </c>
      <c r="AM121" s="9">
        <v>0</v>
      </c>
      <c r="AN121" s="9">
        <v>0</v>
      </c>
      <c r="AO121" s="9">
        <v>0</v>
      </c>
      <c r="AP121" s="10">
        <v>0</v>
      </c>
      <c r="AQ121" s="11">
        <v>0</v>
      </c>
      <c r="AR121" s="9">
        <v>0</v>
      </c>
      <c r="AS121" s="9">
        <v>0</v>
      </c>
      <c r="AT121" s="9">
        <v>0</v>
      </c>
      <c r="AU121" s="10">
        <v>0</v>
      </c>
      <c r="AV121" s="11">
        <v>87.94529978096683</v>
      </c>
      <c r="AW121" s="9">
        <v>49.3818035769467</v>
      </c>
      <c r="AX121" s="9">
        <v>2.114837333333333</v>
      </c>
      <c r="AY121" s="9">
        <v>0</v>
      </c>
      <c r="AZ121" s="10">
        <v>81.40093292543338</v>
      </c>
      <c r="BA121" s="11">
        <v>0</v>
      </c>
      <c r="BB121" s="9">
        <v>0</v>
      </c>
      <c r="BC121" s="9">
        <v>0</v>
      </c>
      <c r="BD121" s="9">
        <v>0</v>
      </c>
      <c r="BE121" s="10">
        <v>0</v>
      </c>
      <c r="BF121" s="11">
        <v>27.452657537899974</v>
      </c>
      <c r="BG121" s="9">
        <v>5.938030454700001</v>
      </c>
      <c r="BH121" s="9">
        <v>0.2644067657333333</v>
      </c>
      <c r="BI121" s="9">
        <v>0</v>
      </c>
      <c r="BJ121" s="10">
        <v>15.585005715966664</v>
      </c>
      <c r="BK121" s="17">
        <f t="shared" si="3"/>
        <v>307.5856276585803</v>
      </c>
      <c r="BL121" s="16"/>
      <c r="BM121" s="52"/>
    </row>
    <row r="122" spans="1:65" s="12" customFormat="1" ht="15">
      <c r="A122" s="5"/>
      <c r="B122" s="8" t="s">
        <v>249</v>
      </c>
      <c r="C122" s="11">
        <v>0</v>
      </c>
      <c r="D122" s="9">
        <v>0</v>
      </c>
      <c r="E122" s="9">
        <v>0</v>
      </c>
      <c r="F122" s="9">
        <v>0</v>
      </c>
      <c r="G122" s="10">
        <v>0</v>
      </c>
      <c r="H122" s="11">
        <v>1.3422013196666667</v>
      </c>
      <c r="I122" s="9">
        <v>139.09420142940002</v>
      </c>
      <c r="J122" s="9">
        <v>0</v>
      </c>
      <c r="K122" s="9">
        <v>0</v>
      </c>
      <c r="L122" s="10">
        <v>2.8739622335333337</v>
      </c>
      <c r="M122" s="11">
        <v>0</v>
      </c>
      <c r="N122" s="9">
        <v>0</v>
      </c>
      <c r="O122" s="9">
        <v>0</v>
      </c>
      <c r="P122" s="9">
        <v>0</v>
      </c>
      <c r="Q122" s="10">
        <v>0</v>
      </c>
      <c r="R122" s="11">
        <v>0.10487705113333334</v>
      </c>
      <c r="S122" s="9">
        <v>78.0276</v>
      </c>
      <c r="T122" s="9">
        <v>0</v>
      </c>
      <c r="U122" s="9">
        <v>0</v>
      </c>
      <c r="V122" s="10">
        <v>1.0917794055666667</v>
      </c>
      <c r="W122" s="11">
        <v>0</v>
      </c>
      <c r="X122" s="9">
        <v>0</v>
      </c>
      <c r="Y122" s="9">
        <v>0</v>
      </c>
      <c r="Z122" s="9">
        <v>0</v>
      </c>
      <c r="AA122" s="10">
        <v>0</v>
      </c>
      <c r="AB122" s="11">
        <v>0</v>
      </c>
      <c r="AC122" s="9">
        <v>0</v>
      </c>
      <c r="AD122" s="9">
        <v>0</v>
      </c>
      <c r="AE122" s="9">
        <v>0</v>
      </c>
      <c r="AF122" s="10">
        <v>1.559074</v>
      </c>
      <c r="AG122" s="11">
        <v>0</v>
      </c>
      <c r="AH122" s="9">
        <v>0</v>
      </c>
      <c r="AI122" s="9">
        <v>0</v>
      </c>
      <c r="AJ122" s="9">
        <v>0</v>
      </c>
      <c r="AK122" s="10">
        <v>0</v>
      </c>
      <c r="AL122" s="11">
        <v>0</v>
      </c>
      <c r="AM122" s="9">
        <v>0</v>
      </c>
      <c r="AN122" s="9">
        <v>0</v>
      </c>
      <c r="AO122" s="9">
        <v>0</v>
      </c>
      <c r="AP122" s="10">
        <v>0</v>
      </c>
      <c r="AQ122" s="11">
        <v>0</v>
      </c>
      <c r="AR122" s="9">
        <v>0</v>
      </c>
      <c r="AS122" s="9">
        <v>0</v>
      </c>
      <c r="AT122" s="9">
        <v>0</v>
      </c>
      <c r="AU122" s="10">
        <v>0</v>
      </c>
      <c r="AV122" s="11">
        <v>5.927502633266666</v>
      </c>
      <c r="AW122" s="9">
        <v>9.478946774598299</v>
      </c>
      <c r="AX122" s="9">
        <v>0</v>
      </c>
      <c r="AY122" s="9">
        <v>0</v>
      </c>
      <c r="AZ122" s="10">
        <v>15.707205447900002</v>
      </c>
      <c r="BA122" s="11">
        <v>0</v>
      </c>
      <c r="BB122" s="9">
        <v>0</v>
      </c>
      <c r="BC122" s="9">
        <v>0</v>
      </c>
      <c r="BD122" s="9">
        <v>0</v>
      </c>
      <c r="BE122" s="10">
        <v>0</v>
      </c>
      <c r="BF122" s="11">
        <v>0.35988136750000005</v>
      </c>
      <c r="BG122" s="9">
        <v>0.8834752666666668</v>
      </c>
      <c r="BH122" s="9">
        <v>0</v>
      </c>
      <c r="BI122" s="9">
        <v>0</v>
      </c>
      <c r="BJ122" s="10">
        <v>2.2626629567333336</v>
      </c>
      <c r="BK122" s="17">
        <f t="shared" si="3"/>
        <v>258.713369885965</v>
      </c>
      <c r="BL122" s="16"/>
      <c r="BM122" s="52"/>
    </row>
    <row r="123" spans="1:65" s="12" customFormat="1" ht="15">
      <c r="A123" s="5"/>
      <c r="B123" s="8" t="s">
        <v>250</v>
      </c>
      <c r="C123" s="11">
        <v>0</v>
      </c>
      <c r="D123" s="9">
        <v>0</v>
      </c>
      <c r="E123" s="9">
        <v>0</v>
      </c>
      <c r="F123" s="9">
        <v>0</v>
      </c>
      <c r="G123" s="10">
        <v>0</v>
      </c>
      <c r="H123" s="11">
        <v>3.73951369</v>
      </c>
      <c r="I123" s="9">
        <v>209.76638831653332</v>
      </c>
      <c r="J123" s="9">
        <v>0</v>
      </c>
      <c r="K123" s="9">
        <v>0</v>
      </c>
      <c r="L123" s="10">
        <v>1.0415973359333333</v>
      </c>
      <c r="M123" s="11">
        <v>0</v>
      </c>
      <c r="N123" s="9">
        <v>0</v>
      </c>
      <c r="O123" s="9">
        <v>0</v>
      </c>
      <c r="P123" s="9">
        <v>0</v>
      </c>
      <c r="Q123" s="10">
        <v>0</v>
      </c>
      <c r="R123" s="11">
        <v>0.02710297036666667</v>
      </c>
      <c r="S123" s="9">
        <v>93.4515</v>
      </c>
      <c r="T123" s="9">
        <v>0</v>
      </c>
      <c r="U123" s="9">
        <v>0</v>
      </c>
      <c r="V123" s="10">
        <v>2.1609086067666663</v>
      </c>
      <c r="W123" s="11">
        <v>0</v>
      </c>
      <c r="X123" s="9">
        <v>0</v>
      </c>
      <c r="Y123" s="9">
        <v>0</v>
      </c>
      <c r="Z123" s="9">
        <v>0</v>
      </c>
      <c r="AA123" s="10">
        <v>0</v>
      </c>
      <c r="AB123" s="11">
        <v>0.1659984</v>
      </c>
      <c r="AC123" s="9">
        <v>0</v>
      </c>
      <c r="AD123" s="9">
        <v>0</v>
      </c>
      <c r="AE123" s="9">
        <v>0</v>
      </c>
      <c r="AF123" s="10">
        <v>1.8267304303333334</v>
      </c>
      <c r="AG123" s="11">
        <v>0</v>
      </c>
      <c r="AH123" s="9">
        <v>0</v>
      </c>
      <c r="AI123" s="9">
        <v>0</v>
      </c>
      <c r="AJ123" s="9">
        <v>0</v>
      </c>
      <c r="AK123" s="10">
        <v>0</v>
      </c>
      <c r="AL123" s="11">
        <v>0</v>
      </c>
      <c r="AM123" s="9">
        <v>0</v>
      </c>
      <c r="AN123" s="9">
        <v>0</v>
      </c>
      <c r="AO123" s="9">
        <v>0</v>
      </c>
      <c r="AP123" s="10">
        <v>0</v>
      </c>
      <c r="AQ123" s="11">
        <v>0</v>
      </c>
      <c r="AR123" s="9">
        <v>0</v>
      </c>
      <c r="AS123" s="9">
        <v>0</v>
      </c>
      <c r="AT123" s="9">
        <v>0</v>
      </c>
      <c r="AU123" s="10">
        <v>0</v>
      </c>
      <c r="AV123" s="11">
        <v>15.926383074733335</v>
      </c>
      <c r="AW123" s="9">
        <v>51.83064009343758</v>
      </c>
      <c r="AX123" s="9">
        <v>0</v>
      </c>
      <c r="AY123" s="9">
        <v>0</v>
      </c>
      <c r="AZ123" s="10">
        <v>12.114447575600002</v>
      </c>
      <c r="BA123" s="11">
        <v>0</v>
      </c>
      <c r="BB123" s="9">
        <v>0</v>
      </c>
      <c r="BC123" s="9">
        <v>0</v>
      </c>
      <c r="BD123" s="9">
        <v>0</v>
      </c>
      <c r="BE123" s="10">
        <v>0</v>
      </c>
      <c r="BF123" s="11">
        <v>0.5835224214666667</v>
      </c>
      <c r="BG123" s="9">
        <v>3.5795365813</v>
      </c>
      <c r="BH123" s="9">
        <v>0</v>
      </c>
      <c r="BI123" s="9">
        <v>0</v>
      </c>
      <c r="BJ123" s="10">
        <v>3.085244105933334</v>
      </c>
      <c r="BK123" s="17">
        <f t="shared" si="3"/>
        <v>399.2995136024042</v>
      </c>
      <c r="BL123" s="16"/>
      <c r="BM123" s="52"/>
    </row>
    <row r="124" spans="1:65" s="12" customFormat="1" ht="15">
      <c r="A124" s="5"/>
      <c r="B124" s="8" t="s">
        <v>254</v>
      </c>
      <c r="C124" s="11">
        <v>0</v>
      </c>
      <c r="D124" s="9">
        <v>0</v>
      </c>
      <c r="E124" s="9">
        <v>0</v>
      </c>
      <c r="F124" s="9">
        <v>0</v>
      </c>
      <c r="G124" s="10">
        <v>0</v>
      </c>
      <c r="H124" s="11">
        <v>4.877782222366666</v>
      </c>
      <c r="I124" s="9">
        <v>37.98733722</v>
      </c>
      <c r="J124" s="9">
        <v>0</v>
      </c>
      <c r="K124" s="9">
        <v>0</v>
      </c>
      <c r="L124" s="10">
        <v>4.452537204333334</v>
      </c>
      <c r="M124" s="11">
        <v>0</v>
      </c>
      <c r="N124" s="9">
        <v>0</v>
      </c>
      <c r="O124" s="9">
        <v>0</v>
      </c>
      <c r="P124" s="9">
        <v>0</v>
      </c>
      <c r="Q124" s="10">
        <v>0</v>
      </c>
      <c r="R124" s="11">
        <v>1.2021424038000004</v>
      </c>
      <c r="S124" s="9">
        <v>0.6224619454333332</v>
      </c>
      <c r="T124" s="9">
        <v>0.25990241666666664</v>
      </c>
      <c r="U124" s="9">
        <v>0</v>
      </c>
      <c r="V124" s="10">
        <v>3.3543773488666675</v>
      </c>
      <c r="W124" s="11">
        <v>0</v>
      </c>
      <c r="X124" s="9">
        <v>0</v>
      </c>
      <c r="Y124" s="9">
        <v>0</v>
      </c>
      <c r="Z124" s="9">
        <v>0</v>
      </c>
      <c r="AA124" s="10">
        <v>0</v>
      </c>
      <c r="AB124" s="11">
        <v>0.10378146666666667</v>
      </c>
      <c r="AC124" s="9">
        <v>0</v>
      </c>
      <c r="AD124" s="9">
        <v>0</v>
      </c>
      <c r="AE124" s="9">
        <v>0</v>
      </c>
      <c r="AF124" s="10">
        <v>0</v>
      </c>
      <c r="AG124" s="11">
        <v>0</v>
      </c>
      <c r="AH124" s="9">
        <v>0</v>
      </c>
      <c r="AI124" s="9">
        <v>0</v>
      </c>
      <c r="AJ124" s="9">
        <v>0</v>
      </c>
      <c r="AK124" s="10">
        <v>0</v>
      </c>
      <c r="AL124" s="11">
        <v>0</v>
      </c>
      <c r="AM124" s="9">
        <v>0</v>
      </c>
      <c r="AN124" s="9">
        <v>0</v>
      </c>
      <c r="AO124" s="9">
        <v>0</v>
      </c>
      <c r="AP124" s="10">
        <v>0</v>
      </c>
      <c r="AQ124" s="11">
        <v>0</v>
      </c>
      <c r="AR124" s="9">
        <v>0</v>
      </c>
      <c r="AS124" s="9">
        <v>0</v>
      </c>
      <c r="AT124" s="9">
        <v>0</v>
      </c>
      <c r="AU124" s="10">
        <v>0</v>
      </c>
      <c r="AV124" s="11">
        <v>76.47853238316667</v>
      </c>
      <c r="AW124" s="9">
        <v>38.28847466226739</v>
      </c>
      <c r="AX124" s="9">
        <v>0</v>
      </c>
      <c r="AY124" s="9">
        <v>0</v>
      </c>
      <c r="AZ124" s="10">
        <v>43.90205420456669</v>
      </c>
      <c r="BA124" s="11">
        <v>0</v>
      </c>
      <c r="BB124" s="9">
        <v>0</v>
      </c>
      <c r="BC124" s="9">
        <v>0</v>
      </c>
      <c r="BD124" s="9">
        <v>0</v>
      </c>
      <c r="BE124" s="10">
        <v>0</v>
      </c>
      <c r="BF124" s="11">
        <v>25.366557751766717</v>
      </c>
      <c r="BG124" s="9">
        <v>4.383385395466666</v>
      </c>
      <c r="BH124" s="9">
        <v>0</v>
      </c>
      <c r="BI124" s="9">
        <v>0</v>
      </c>
      <c r="BJ124" s="10">
        <v>13.279365683633344</v>
      </c>
      <c r="BK124" s="17">
        <f t="shared" si="3"/>
        <v>254.55869230900083</v>
      </c>
      <c r="BL124" s="16"/>
      <c r="BM124" s="52"/>
    </row>
    <row r="125" spans="1:65" s="12" customFormat="1" ht="15">
      <c r="A125" s="5"/>
      <c r="B125" s="8" t="s">
        <v>251</v>
      </c>
      <c r="C125" s="11">
        <v>0</v>
      </c>
      <c r="D125" s="9">
        <v>2.599806666666667</v>
      </c>
      <c r="E125" s="9">
        <v>0</v>
      </c>
      <c r="F125" s="9">
        <v>0</v>
      </c>
      <c r="G125" s="10">
        <v>0</v>
      </c>
      <c r="H125" s="11">
        <v>0.13573698669999998</v>
      </c>
      <c r="I125" s="9">
        <v>0</v>
      </c>
      <c r="J125" s="9">
        <v>0</v>
      </c>
      <c r="K125" s="9">
        <v>0</v>
      </c>
      <c r="L125" s="10">
        <v>0.5153886778999999</v>
      </c>
      <c r="M125" s="11">
        <v>0</v>
      </c>
      <c r="N125" s="9">
        <v>0</v>
      </c>
      <c r="O125" s="9">
        <v>0</v>
      </c>
      <c r="P125" s="9">
        <v>0</v>
      </c>
      <c r="Q125" s="10">
        <v>0</v>
      </c>
      <c r="R125" s="11">
        <v>0.053971986400000005</v>
      </c>
      <c r="S125" s="9">
        <v>0</v>
      </c>
      <c r="T125" s="9">
        <v>0</v>
      </c>
      <c r="U125" s="9">
        <v>0</v>
      </c>
      <c r="V125" s="10">
        <v>0.034213455733333335</v>
      </c>
      <c r="W125" s="11">
        <v>0</v>
      </c>
      <c r="X125" s="9">
        <v>0</v>
      </c>
      <c r="Y125" s="9">
        <v>0</v>
      </c>
      <c r="Z125" s="9">
        <v>0</v>
      </c>
      <c r="AA125" s="10">
        <v>0</v>
      </c>
      <c r="AB125" s="11">
        <v>0</v>
      </c>
      <c r="AC125" s="9">
        <v>0</v>
      </c>
      <c r="AD125" s="9">
        <v>0</v>
      </c>
      <c r="AE125" s="9">
        <v>0</v>
      </c>
      <c r="AF125" s="10">
        <v>0</v>
      </c>
      <c r="AG125" s="11">
        <v>0</v>
      </c>
      <c r="AH125" s="9">
        <v>0</v>
      </c>
      <c r="AI125" s="9">
        <v>0</v>
      </c>
      <c r="AJ125" s="9">
        <v>0</v>
      </c>
      <c r="AK125" s="10">
        <v>0</v>
      </c>
      <c r="AL125" s="11">
        <v>0</v>
      </c>
      <c r="AM125" s="9">
        <v>0</v>
      </c>
      <c r="AN125" s="9">
        <v>0</v>
      </c>
      <c r="AO125" s="9">
        <v>0</v>
      </c>
      <c r="AP125" s="10">
        <v>0</v>
      </c>
      <c r="AQ125" s="11">
        <v>0</v>
      </c>
      <c r="AR125" s="9">
        <v>0</v>
      </c>
      <c r="AS125" s="9">
        <v>0</v>
      </c>
      <c r="AT125" s="9">
        <v>0</v>
      </c>
      <c r="AU125" s="10">
        <v>0</v>
      </c>
      <c r="AV125" s="11">
        <v>1.7143143101333331</v>
      </c>
      <c r="AW125" s="9">
        <v>5.371814769641748</v>
      </c>
      <c r="AX125" s="9">
        <v>0</v>
      </c>
      <c r="AY125" s="9">
        <v>0</v>
      </c>
      <c r="AZ125" s="10">
        <v>4.861634551833334</v>
      </c>
      <c r="BA125" s="11">
        <v>0</v>
      </c>
      <c r="BB125" s="9">
        <v>0</v>
      </c>
      <c r="BC125" s="9">
        <v>0</v>
      </c>
      <c r="BD125" s="9">
        <v>0</v>
      </c>
      <c r="BE125" s="10">
        <v>0</v>
      </c>
      <c r="BF125" s="11">
        <v>5.6881889923000015</v>
      </c>
      <c r="BG125" s="9">
        <v>0</v>
      </c>
      <c r="BH125" s="9">
        <v>0</v>
      </c>
      <c r="BI125" s="9">
        <v>0</v>
      </c>
      <c r="BJ125" s="10">
        <v>0.1462783586333333</v>
      </c>
      <c r="BK125" s="17">
        <f t="shared" si="3"/>
        <v>21.12134875594175</v>
      </c>
      <c r="BL125" s="16"/>
      <c r="BM125" s="52"/>
    </row>
    <row r="126" spans="1:65" s="12" customFormat="1" ht="15">
      <c r="A126" s="5"/>
      <c r="B126" s="8" t="s">
        <v>252</v>
      </c>
      <c r="C126" s="11">
        <v>0</v>
      </c>
      <c r="D126" s="9">
        <v>0</v>
      </c>
      <c r="E126" s="9">
        <v>0</v>
      </c>
      <c r="F126" s="9">
        <v>0</v>
      </c>
      <c r="G126" s="10">
        <v>0</v>
      </c>
      <c r="H126" s="11">
        <v>1.1527157913</v>
      </c>
      <c r="I126" s="9">
        <v>0.04162952</v>
      </c>
      <c r="J126" s="9">
        <v>0</v>
      </c>
      <c r="K126" s="9">
        <v>0</v>
      </c>
      <c r="L126" s="10">
        <v>0.9828729656999999</v>
      </c>
      <c r="M126" s="11">
        <v>0</v>
      </c>
      <c r="N126" s="9">
        <v>0</v>
      </c>
      <c r="O126" s="9">
        <v>0</v>
      </c>
      <c r="P126" s="9">
        <v>0</v>
      </c>
      <c r="Q126" s="10">
        <v>0</v>
      </c>
      <c r="R126" s="11">
        <v>0.272673356</v>
      </c>
      <c r="S126" s="9">
        <v>0</v>
      </c>
      <c r="T126" s="9">
        <v>0</v>
      </c>
      <c r="U126" s="9">
        <v>0</v>
      </c>
      <c r="V126" s="10">
        <v>0.1288225498666667</v>
      </c>
      <c r="W126" s="11">
        <v>0</v>
      </c>
      <c r="X126" s="9">
        <v>0</v>
      </c>
      <c r="Y126" s="9">
        <v>0</v>
      </c>
      <c r="Z126" s="9">
        <v>0</v>
      </c>
      <c r="AA126" s="10">
        <v>0</v>
      </c>
      <c r="AB126" s="11">
        <v>0</v>
      </c>
      <c r="AC126" s="9">
        <v>0</v>
      </c>
      <c r="AD126" s="9">
        <v>0</v>
      </c>
      <c r="AE126" s="9">
        <v>0</v>
      </c>
      <c r="AF126" s="10">
        <v>0</v>
      </c>
      <c r="AG126" s="11">
        <v>0</v>
      </c>
      <c r="AH126" s="9">
        <v>0</v>
      </c>
      <c r="AI126" s="9">
        <v>0</v>
      </c>
      <c r="AJ126" s="9">
        <v>0</v>
      </c>
      <c r="AK126" s="10">
        <v>0</v>
      </c>
      <c r="AL126" s="11">
        <v>0.0005192788333333333</v>
      </c>
      <c r="AM126" s="9">
        <v>0</v>
      </c>
      <c r="AN126" s="9">
        <v>0</v>
      </c>
      <c r="AO126" s="9">
        <v>0</v>
      </c>
      <c r="AP126" s="10">
        <v>0</v>
      </c>
      <c r="AQ126" s="11">
        <v>0</v>
      </c>
      <c r="AR126" s="9">
        <v>0</v>
      </c>
      <c r="AS126" s="9">
        <v>0</v>
      </c>
      <c r="AT126" s="9">
        <v>0</v>
      </c>
      <c r="AU126" s="10">
        <v>0</v>
      </c>
      <c r="AV126" s="11">
        <v>27.709891417500014</v>
      </c>
      <c r="AW126" s="9">
        <v>4.486569117676753</v>
      </c>
      <c r="AX126" s="9">
        <v>0</v>
      </c>
      <c r="AY126" s="9">
        <v>0</v>
      </c>
      <c r="AZ126" s="10">
        <v>19.631992034899998</v>
      </c>
      <c r="BA126" s="11">
        <v>0</v>
      </c>
      <c r="BB126" s="9">
        <v>0</v>
      </c>
      <c r="BC126" s="9">
        <v>0</v>
      </c>
      <c r="BD126" s="9">
        <v>0</v>
      </c>
      <c r="BE126" s="10">
        <v>0</v>
      </c>
      <c r="BF126" s="11">
        <v>4.295787795433333</v>
      </c>
      <c r="BG126" s="9">
        <v>0</v>
      </c>
      <c r="BH126" s="9">
        <v>0.8321198132000001</v>
      </c>
      <c r="BI126" s="9">
        <v>0</v>
      </c>
      <c r="BJ126" s="10">
        <v>3.1884976901</v>
      </c>
      <c r="BK126" s="17">
        <f t="shared" si="3"/>
        <v>62.7240913305101</v>
      </c>
      <c r="BL126" s="16"/>
      <c r="BM126" s="52"/>
    </row>
    <row r="127" spans="1:65" s="12" customFormat="1" ht="15">
      <c r="A127" s="5"/>
      <c r="B127" s="8" t="s">
        <v>253</v>
      </c>
      <c r="C127" s="11">
        <v>0</v>
      </c>
      <c r="D127" s="9">
        <v>25.864133333333335</v>
      </c>
      <c r="E127" s="9">
        <v>0</v>
      </c>
      <c r="F127" s="9">
        <v>0</v>
      </c>
      <c r="G127" s="10">
        <v>0</v>
      </c>
      <c r="H127" s="11">
        <v>1.4282441882999997</v>
      </c>
      <c r="I127" s="9">
        <v>166.09946426666667</v>
      </c>
      <c r="J127" s="9">
        <v>0</v>
      </c>
      <c r="K127" s="9">
        <v>0</v>
      </c>
      <c r="L127" s="10">
        <v>0.370891672</v>
      </c>
      <c r="M127" s="11">
        <v>0</v>
      </c>
      <c r="N127" s="9">
        <v>0</v>
      </c>
      <c r="O127" s="9">
        <v>0</v>
      </c>
      <c r="P127" s="9">
        <v>0</v>
      </c>
      <c r="Q127" s="10">
        <v>0</v>
      </c>
      <c r="R127" s="11">
        <v>0.005172826666666667</v>
      </c>
      <c r="S127" s="9">
        <v>5.690109333333334</v>
      </c>
      <c r="T127" s="9">
        <v>0</v>
      </c>
      <c r="U127" s="9">
        <v>0</v>
      </c>
      <c r="V127" s="10">
        <v>0.018880817399999996</v>
      </c>
      <c r="W127" s="11">
        <v>0</v>
      </c>
      <c r="X127" s="9">
        <v>0</v>
      </c>
      <c r="Y127" s="9">
        <v>0</v>
      </c>
      <c r="Z127" s="9">
        <v>0</v>
      </c>
      <c r="AA127" s="10">
        <v>0</v>
      </c>
      <c r="AB127" s="11">
        <v>0</v>
      </c>
      <c r="AC127" s="9">
        <v>0</v>
      </c>
      <c r="AD127" s="9">
        <v>0</v>
      </c>
      <c r="AE127" s="9">
        <v>0</v>
      </c>
      <c r="AF127" s="10">
        <v>0</v>
      </c>
      <c r="AG127" s="11">
        <v>0</v>
      </c>
      <c r="AH127" s="9">
        <v>0</v>
      </c>
      <c r="AI127" s="9">
        <v>0</v>
      </c>
      <c r="AJ127" s="9">
        <v>0</v>
      </c>
      <c r="AK127" s="10">
        <v>0</v>
      </c>
      <c r="AL127" s="11">
        <v>0</v>
      </c>
      <c r="AM127" s="9">
        <v>0</v>
      </c>
      <c r="AN127" s="9">
        <v>0</v>
      </c>
      <c r="AO127" s="9">
        <v>0</v>
      </c>
      <c r="AP127" s="10">
        <v>0</v>
      </c>
      <c r="AQ127" s="11">
        <v>0</v>
      </c>
      <c r="AR127" s="9">
        <v>0</v>
      </c>
      <c r="AS127" s="9">
        <v>0</v>
      </c>
      <c r="AT127" s="9">
        <v>0</v>
      </c>
      <c r="AU127" s="10">
        <v>0</v>
      </c>
      <c r="AV127" s="11">
        <v>8.011825615033333</v>
      </c>
      <c r="AW127" s="9">
        <v>12.407732000085778</v>
      </c>
      <c r="AX127" s="9">
        <v>0</v>
      </c>
      <c r="AY127" s="9">
        <v>0</v>
      </c>
      <c r="AZ127" s="10">
        <v>7.104225408833334</v>
      </c>
      <c r="BA127" s="11">
        <v>0</v>
      </c>
      <c r="BB127" s="9">
        <v>0</v>
      </c>
      <c r="BC127" s="9">
        <v>0</v>
      </c>
      <c r="BD127" s="9">
        <v>0</v>
      </c>
      <c r="BE127" s="10">
        <v>0</v>
      </c>
      <c r="BF127" s="11">
        <v>0.31451629556666666</v>
      </c>
      <c r="BG127" s="9">
        <v>72.44056527043332</v>
      </c>
      <c r="BH127" s="9">
        <v>0</v>
      </c>
      <c r="BI127" s="9">
        <v>0</v>
      </c>
      <c r="BJ127" s="10">
        <v>0.3388085106333334</v>
      </c>
      <c r="BK127" s="17">
        <f t="shared" si="3"/>
        <v>300.09456953828584</v>
      </c>
      <c r="BL127" s="16"/>
      <c r="BM127" s="52"/>
    </row>
    <row r="128" spans="1:65" s="12" customFormat="1" ht="15">
      <c r="A128" s="5"/>
      <c r="B128" s="8" t="s">
        <v>255</v>
      </c>
      <c r="C128" s="11">
        <v>0</v>
      </c>
      <c r="D128" s="9">
        <v>2.06927</v>
      </c>
      <c r="E128" s="9">
        <v>0</v>
      </c>
      <c r="F128" s="9">
        <v>0</v>
      </c>
      <c r="G128" s="10">
        <v>0</v>
      </c>
      <c r="H128" s="11">
        <v>1.4631497779333336</v>
      </c>
      <c r="I128" s="9">
        <v>10.646394149999999</v>
      </c>
      <c r="J128" s="9">
        <v>0</v>
      </c>
      <c r="K128" s="9">
        <v>0</v>
      </c>
      <c r="L128" s="10">
        <v>0.8172308732333332</v>
      </c>
      <c r="M128" s="11">
        <v>0</v>
      </c>
      <c r="N128" s="9">
        <v>0</v>
      </c>
      <c r="O128" s="9">
        <v>0</v>
      </c>
      <c r="P128" s="9">
        <v>0</v>
      </c>
      <c r="Q128" s="10">
        <v>0</v>
      </c>
      <c r="R128" s="11">
        <v>0.040938600033333335</v>
      </c>
      <c r="S128" s="9">
        <v>0</v>
      </c>
      <c r="T128" s="9">
        <v>0</v>
      </c>
      <c r="U128" s="9">
        <v>0</v>
      </c>
      <c r="V128" s="10">
        <v>0.11311521473333332</v>
      </c>
      <c r="W128" s="11">
        <v>0</v>
      </c>
      <c r="X128" s="9">
        <v>0</v>
      </c>
      <c r="Y128" s="9">
        <v>0</v>
      </c>
      <c r="Z128" s="9">
        <v>0</v>
      </c>
      <c r="AA128" s="10">
        <v>0</v>
      </c>
      <c r="AB128" s="11">
        <v>0.5169266666666666</v>
      </c>
      <c r="AC128" s="9">
        <v>0</v>
      </c>
      <c r="AD128" s="9">
        <v>0</v>
      </c>
      <c r="AE128" s="9">
        <v>0</v>
      </c>
      <c r="AF128" s="10">
        <v>0</v>
      </c>
      <c r="AG128" s="11">
        <v>0</v>
      </c>
      <c r="AH128" s="9">
        <v>0</v>
      </c>
      <c r="AI128" s="9">
        <v>0</v>
      </c>
      <c r="AJ128" s="9">
        <v>0</v>
      </c>
      <c r="AK128" s="10">
        <v>0</v>
      </c>
      <c r="AL128" s="11">
        <v>0</v>
      </c>
      <c r="AM128" s="9">
        <v>0</v>
      </c>
      <c r="AN128" s="9">
        <v>0</v>
      </c>
      <c r="AO128" s="9">
        <v>0</v>
      </c>
      <c r="AP128" s="10">
        <v>0</v>
      </c>
      <c r="AQ128" s="11">
        <v>0</v>
      </c>
      <c r="AR128" s="9">
        <v>0</v>
      </c>
      <c r="AS128" s="9">
        <v>0</v>
      </c>
      <c r="AT128" s="9">
        <v>0</v>
      </c>
      <c r="AU128" s="10">
        <v>0</v>
      </c>
      <c r="AV128" s="11">
        <v>11.673713331733332</v>
      </c>
      <c r="AW128" s="9">
        <v>9.51772395120823</v>
      </c>
      <c r="AX128" s="9">
        <v>0</v>
      </c>
      <c r="AY128" s="9">
        <v>0</v>
      </c>
      <c r="AZ128" s="10">
        <v>5.8993197360333305</v>
      </c>
      <c r="BA128" s="11">
        <v>0</v>
      </c>
      <c r="BB128" s="9">
        <v>0</v>
      </c>
      <c r="BC128" s="9">
        <v>0</v>
      </c>
      <c r="BD128" s="9">
        <v>0</v>
      </c>
      <c r="BE128" s="10">
        <v>0</v>
      </c>
      <c r="BF128" s="11">
        <v>3.8548190132333326</v>
      </c>
      <c r="BG128" s="9">
        <v>3.2152195981666667</v>
      </c>
      <c r="BH128" s="9">
        <v>0</v>
      </c>
      <c r="BI128" s="9">
        <v>0</v>
      </c>
      <c r="BJ128" s="10">
        <v>0.6792739573666667</v>
      </c>
      <c r="BK128" s="17">
        <f t="shared" si="3"/>
        <v>50.50709487034156</v>
      </c>
      <c r="BL128" s="16"/>
      <c r="BM128" s="52"/>
    </row>
    <row r="129" spans="1:65" s="12" customFormat="1" ht="15">
      <c r="A129" s="5"/>
      <c r="B129" s="8" t="s">
        <v>256</v>
      </c>
      <c r="C129" s="11">
        <v>0</v>
      </c>
      <c r="D129" s="9">
        <v>0</v>
      </c>
      <c r="E129" s="9">
        <v>0</v>
      </c>
      <c r="F129" s="9">
        <v>0</v>
      </c>
      <c r="G129" s="10">
        <v>0</v>
      </c>
      <c r="H129" s="11">
        <v>3.2917719073333336</v>
      </c>
      <c r="I129" s="9">
        <v>103.22903333333332</v>
      </c>
      <c r="J129" s="9">
        <v>0</v>
      </c>
      <c r="K129" s="9">
        <v>0</v>
      </c>
      <c r="L129" s="10">
        <v>0.6940207893666667</v>
      </c>
      <c r="M129" s="11">
        <v>0</v>
      </c>
      <c r="N129" s="9">
        <v>0</v>
      </c>
      <c r="O129" s="9">
        <v>0</v>
      </c>
      <c r="P129" s="9">
        <v>0</v>
      </c>
      <c r="Q129" s="10">
        <v>0</v>
      </c>
      <c r="R129" s="11">
        <v>3.4589046811666666</v>
      </c>
      <c r="S129" s="9">
        <v>0</v>
      </c>
      <c r="T129" s="9">
        <v>0</v>
      </c>
      <c r="U129" s="9">
        <v>0</v>
      </c>
      <c r="V129" s="10">
        <v>0.028138208100000003</v>
      </c>
      <c r="W129" s="11">
        <v>0</v>
      </c>
      <c r="X129" s="9">
        <v>0</v>
      </c>
      <c r="Y129" s="9">
        <v>0</v>
      </c>
      <c r="Z129" s="9">
        <v>0</v>
      </c>
      <c r="AA129" s="10">
        <v>0</v>
      </c>
      <c r="AB129" s="11">
        <v>0</v>
      </c>
      <c r="AC129" s="9">
        <v>0</v>
      </c>
      <c r="AD129" s="9">
        <v>0</v>
      </c>
      <c r="AE129" s="9">
        <v>0</v>
      </c>
      <c r="AF129" s="10">
        <v>0</v>
      </c>
      <c r="AG129" s="11">
        <v>0</v>
      </c>
      <c r="AH129" s="9">
        <v>0</v>
      </c>
      <c r="AI129" s="9">
        <v>0</v>
      </c>
      <c r="AJ129" s="9">
        <v>0</v>
      </c>
      <c r="AK129" s="10">
        <v>0</v>
      </c>
      <c r="AL129" s="11">
        <v>0</v>
      </c>
      <c r="AM129" s="9">
        <v>0</v>
      </c>
      <c r="AN129" s="9">
        <v>0</v>
      </c>
      <c r="AO129" s="9">
        <v>0</v>
      </c>
      <c r="AP129" s="10">
        <v>0</v>
      </c>
      <c r="AQ129" s="11">
        <v>0</v>
      </c>
      <c r="AR129" s="9">
        <v>0</v>
      </c>
      <c r="AS129" s="9">
        <v>0</v>
      </c>
      <c r="AT129" s="9">
        <v>0</v>
      </c>
      <c r="AU129" s="10">
        <v>0</v>
      </c>
      <c r="AV129" s="11">
        <v>5.312323369566666</v>
      </c>
      <c r="AW129" s="9">
        <v>12.407696577416685</v>
      </c>
      <c r="AX129" s="9">
        <v>0</v>
      </c>
      <c r="AY129" s="9">
        <v>0</v>
      </c>
      <c r="AZ129" s="10">
        <v>0.7977328208666667</v>
      </c>
      <c r="BA129" s="11">
        <v>0</v>
      </c>
      <c r="BB129" s="9">
        <v>0</v>
      </c>
      <c r="BC129" s="9">
        <v>0</v>
      </c>
      <c r="BD129" s="9">
        <v>0</v>
      </c>
      <c r="BE129" s="10">
        <v>0</v>
      </c>
      <c r="BF129" s="11">
        <v>1.4226197587333336</v>
      </c>
      <c r="BG129" s="9">
        <v>41.53463241666666</v>
      </c>
      <c r="BH129" s="9">
        <v>0</v>
      </c>
      <c r="BI129" s="9">
        <v>0</v>
      </c>
      <c r="BJ129" s="10">
        <v>0.037216604066666666</v>
      </c>
      <c r="BK129" s="17">
        <f t="shared" si="3"/>
        <v>172.21409046661663</v>
      </c>
      <c r="BL129" s="16"/>
      <c r="BM129" s="52"/>
    </row>
    <row r="130" spans="1:65" s="12" customFormat="1" ht="15">
      <c r="A130" s="5"/>
      <c r="B130" s="8" t="s">
        <v>127</v>
      </c>
      <c r="C130" s="11">
        <v>0</v>
      </c>
      <c r="D130" s="9">
        <v>164.678242</v>
      </c>
      <c r="E130" s="9">
        <v>0</v>
      </c>
      <c r="F130" s="9">
        <v>0</v>
      </c>
      <c r="G130" s="10">
        <v>0</v>
      </c>
      <c r="H130" s="11">
        <v>1.6884778001666665</v>
      </c>
      <c r="I130" s="9">
        <v>272.1810637859</v>
      </c>
      <c r="J130" s="9">
        <v>0</v>
      </c>
      <c r="K130" s="9">
        <v>0</v>
      </c>
      <c r="L130" s="10">
        <v>4.739604562533333</v>
      </c>
      <c r="M130" s="11">
        <v>0</v>
      </c>
      <c r="N130" s="9">
        <v>0</v>
      </c>
      <c r="O130" s="9">
        <v>0</v>
      </c>
      <c r="P130" s="9">
        <v>0</v>
      </c>
      <c r="Q130" s="10">
        <v>0</v>
      </c>
      <c r="R130" s="11">
        <v>0.8463696745333333</v>
      </c>
      <c r="S130" s="9">
        <v>40.907334000000006</v>
      </c>
      <c r="T130" s="9">
        <v>0</v>
      </c>
      <c r="U130" s="9">
        <v>0</v>
      </c>
      <c r="V130" s="10">
        <v>6.3278212469333335</v>
      </c>
      <c r="W130" s="11">
        <v>0</v>
      </c>
      <c r="X130" s="9">
        <v>0</v>
      </c>
      <c r="Y130" s="9">
        <v>0</v>
      </c>
      <c r="Z130" s="9">
        <v>0</v>
      </c>
      <c r="AA130" s="10">
        <v>0</v>
      </c>
      <c r="AB130" s="11">
        <v>0</v>
      </c>
      <c r="AC130" s="9">
        <v>0</v>
      </c>
      <c r="AD130" s="9">
        <v>0</v>
      </c>
      <c r="AE130" s="9">
        <v>0</v>
      </c>
      <c r="AF130" s="10">
        <v>0.11532103</v>
      </c>
      <c r="AG130" s="11">
        <v>0</v>
      </c>
      <c r="AH130" s="9">
        <v>0</v>
      </c>
      <c r="AI130" s="9">
        <v>0</v>
      </c>
      <c r="AJ130" s="9">
        <v>0</v>
      </c>
      <c r="AK130" s="10">
        <v>0</v>
      </c>
      <c r="AL130" s="11">
        <v>0.0010483730000000002</v>
      </c>
      <c r="AM130" s="9">
        <v>0</v>
      </c>
      <c r="AN130" s="9">
        <v>0</v>
      </c>
      <c r="AO130" s="9">
        <v>0</v>
      </c>
      <c r="AP130" s="10">
        <v>0</v>
      </c>
      <c r="AQ130" s="11">
        <v>0</v>
      </c>
      <c r="AR130" s="9">
        <v>0</v>
      </c>
      <c r="AS130" s="9">
        <v>0</v>
      </c>
      <c r="AT130" s="9">
        <v>0</v>
      </c>
      <c r="AU130" s="10">
        <v>0</v>
      </c>
      <c r="AV130" s="11">
        <v>34.55703722279999</v>
      </c>
      <c r="AW130" s="9">
        <v>28.12089300764133</v>
      </c>
      <c r="AX130" s="9">
        <v>0</v>
      </c>
      <c r="AY130" s="9">
        <v>0</v>
      </c>
      <c r="AZ130" s="10">
        <v>12.251007214766663</v>
      </c>
      <c r="BA130" s="11">
        <v>0</v>
      </c>
      <c r="BB130" s="9">
        <v>0</v>
      </c>
      <c r="BC130" s="9">
        <v>0</v>
      </c>
      <c r="BD130" s="9">
        <v>0</v>
      </c>
      <c r="BE130" s="10">
        <v>0</v>
      </c>
      <c r="BF130" s="11">
        <v>0.470866215</v>
      </c>
      <c r="BG130" s="9">
        <v>2.14916465</v>
      </c>
      <c r="BH130" s="9">
        <v>0</v>
      </c>
      <c r="BI130" s="9">
        <v>0</v>
      </c>
      <c r="BJ130" s="10">
        <v>11.056145970300001</v>
      </c>
      <c r="BK130" s="17">
        <f t="shared" si="3"/>
        <v>580.0903967535747</v>
      </c>
      <c r="BL130" s="16"/>
      <c r="BM130" s="52"/>
    </row>
    <row r="131" spans="1:65" s="12" customFormat="1" ht="15">
      <c r="A131" s="5"/>
      <c r="B131" s="8" t="s">
        <v>257</v>
      </c>
      <c r="C131" s="11">
        <v>0</v>
      </c>
      <c r="D131" s="9">
        <v>0</v>
      </c>
      <c r="E131" s="9">
        <v>0</v>
      </c>
      <c r="F131" s="9">
        <v>0</v>
      </c>
      <c r="G131" s="10">
        <v>0</v>
      </c>
      <c r="H131" s="11">
        <v>0.19020329996666668</v>
      </c>
      <c r="I131" s="9">
        <v>65.87483733333333</v>
      </c>
      <c r="J131" s="9">
        <v>0</v>
      </c>
      <c r="K131" s="9">
        <v>0</v>
      </c>
      <c r="L131" s="10">
        <v>0.40137649866666675</v>
      </c>
      <c r="M131" s="11">
        <v>0</v>
      </c>
      <c r="N131" s="9">
        <v>0</v>
      </c>
      <c r="O131" s="9">
        <v>0</v>
      </c>
      <c r="P131" s="9">
        <v>0</v>
      </c>
      <c r="Q131" s="10">
        <v>0</v>
      </c>
      <c r="R131" s="11">
        <v>0.09808966253333332</v>
      </c>
      <c r="S131" s="9">
        <v>0.3087883</v>
      </c>
      <c r="T131" s="9">
        <v>0</v>
      </c>
      <c r="U131" s="9">
        <v>0</v>
      </c>
      <c r="V131" s="10">
        <v>0.0261518965</v>
      </c>
      <c r="W131" s="11">
        <v>0</v>
      </c>
      <c r="X131" s="9">
        <v>0</v>
      </c>
      <c r="Y131" s="9">
        <v>0</v>
      </c>
      <c r="Z131" s="9">
        <v>0</v>
      </c>
      <c r="AA131" s="10">
        <v>0</v>
      </c>
      <c r="AB131" s="11">
        <v>0</v>
      </c>
      <c r="AC131" s="9">
        <v>0</v>
      </c>
      <c r="AD131" s="9">
        <v>0</v>
      </c>
      <c r="AE131" s="9">
        <v>0</v>
      </c>
      <c r="AF131" s="10">
        <v>0.21607964</v>
      </c>
      <c r="AG131" s="11">
        <v>0</v>
      </c>
      <c r="AH131" s="9">
        <v>0</v>
      </c>
      <c r="AI131" s="9">
        <v>0</v>
      </c>
      <c r="AJ131" s="9">
        <v>0</v>
      </c>
      <c r="AK131" s="10">
        <v>0</v>
      </c>
      <c r="AL131" s="11">
        <v>0</v>
      </c>
      <c r="AM131" s="9">
        <v>0</v>
      </c>
      <c r="AN131" s="9">
        <v>0</v>
      </c>
      <c r="AO131" s="9">
        <v>0</v>
      </c>
      <c r="AP131" s="10">
        <v>0</v>
      </c>
      <c r="AQ131" s="11">
        <v>0</v>
      </c>
      <c r="AR131" s="9">
        <v>0</v>
      </c>
      <c r="AS131" s="9">
        <v>0</v>
      </c>
      <c r="AT131" s="9">
        <v>0</v>
      </c>
      <c r="AU131" s="10">
        <v>0</v>
      </c>
      <c r="AV131" s="11">
        <v>5.912376335666668</v>
      </c>
      <c r="AW131" s="9">
        <v>3.627340174619382</v>
      </c>
      <c r="AX131" s="9">
        <v>0</v>
      </c>
      <c r="AY131" s="9">
        <v>0</v>
      </c>
      <c r="AZ131" s="10">
        <v>3.7140276309000004</v>
      </c>
      <c r="BA131" s="11">
        <v>0</v>
      </c>
      <c r="BB131" s="9">
        <v>0</v>
      </c>
      <c r="BC131" s="9">
        <v>0</v>
      </c>
      <c r="BD131" s="9">
        <v>0</v>
      </c>
      <c r="BE131" s="10">
        <v>0</v>
      </c>
      <c r="BF131" s="11">
        <v>0.2006409328</v>
      </c>
      <c r="BG131" s="9">
        <v>27.781668</v>
      </c>
      <c r="BH131" s="9">
        <v>0</v>
      </c>
      <c r="BI131" s="9">
        <v>0</v>
      </c>
      <c r="BJ131" s="10">
        <v>0.5553523546666667</v>
      </c>
      <c r="BK131" s="17">
        <f t="shared" si="3"/>
        <v>108.90693205965272</v>
      </c>
      <c r="BL131" s="16"/>
      <c r="BM131" s="52"/>
    </row>
    <row r="132" spans="1:65" s="12" customFormat="1" ht="15">
      <c r="A132" s="5"/>
      <c r="B132" s="8" t="s">
        <v>258</v>
      </c>
      <c r="C132" s="11">
        <v>0</v>
      </c>
      <c r="D132" s="9">
        <v>0</v>
      </c>
      <c r="E132" s="9">
        <v>0</v>
      </c>
      <c r="F132" s="9">
        <v>0</v>
      </c>
      <c r="G132" s="10">
        <v>0</v>
      </c>
      <c r="H132" s="11">
        <v>0.07177991439999999</v>
      </c>
      <c r="I132" s="9">
        <v>0</v>
      </c>
      <c r="J132" s="9">
        <v>0</v>
      </c>
      <c r="K132" s="9">
        <v>0</v>
      </c>
      <c r="L132" s="10">
        <v>0.1659390096333333</v>
      </c>
      <c r="M132" s="11">
        <v>0</v>
      </c>
      <c r="N132" s="9">
        <v>0</v>
      </c>
      <c r="O132" s="9">
        <v>0</v>
      </c>
      <c r="P132" s="9">
        <v>0</v>
      </c>
      <c r="Q132" s="10">
        <v>0</v>
      </c>
      <c r="R132" s="11">
        <v>0.015040588999999998</v>
      </c>
      <c r="S132" s="9">
        <v>0</v>
      </c>
      <c r="T132" s="9">
        <v>0</v>
      </c>
      <c r="U132" s="9">
        <v>0</v>
      </c>
      <c r="V132" s="10">
        <v>0.004149127999999999</v>
      </c>
      <c r="W132" s="11">
        <v>0</v>
      </c>
      <c r="X132" s="9">
        <v>0</v>
      </c>
      <c r="Y132" s="9">
        <v>0</v>
      </c>
      <c r="Z132" s="9">
        <v>0</v>
      </c>
      <c r="AA132" s="10">
        <v>0</v>
      </c>
      <c r="AB132" s="11">
        <v>0</v>
      </c>
      <c r="AC132" s="9">
        <v>0</v>
      </c>
      <c r="AD132" s="9">
        <v>0</v>
      </c>
      <c r="AE132" s="9">
        <v>0</v>
      </c>
      <c r="AF132" s="10">
        <v>0</v>
      </c>
      <c r="AG132" s="11">
        <v>0</v>
      </c>
      <c r="AH132" s="9">
        <v>0</v>
      </c>
      <c r="AI132" s="9">
        <v>0</v>
      </c>
      <c r="AJ132" s="9">
        <v>0</v>
      </c>
      <c r="AK132" s="10">
        <v>0</v>
      </c>
      <c r="AL132" s="11">
        <v>0.0005183931666666666</v>
      </c>
      <c r="AM132" s="9">
        <v>0</v>
      </c>
      <c r="AN132" s="9">
        <v>0</v>
      </c>
      <c r="AO132" s="9">
        <v>0</v>
      </c>
      <c r="AP132" s="10">
        <v>0</v>
      </c>
      <c r="AQ132" s="11">
        <v>0</v>
      </c>
      <c r="AR132" s="9">
        <v>0</v>
      </c>
      <c r="AS132" s="9">
        <v>0</v>
      </c>
      <c r="AT132" s="9">
        <v>0</v>
      </c>
      <c r="AU132" s="10">
        <v>0</v>
      </c>
      <c r="AV132" s="11">
        <v>31.92117747896667</v>
      </c>
      <c r="AW132" s="9">
        <v>29.640662092880696</v>
      </c>
      <c r="AX132" s="9">
        <v>0</v>
      </c>
      <c r="AY132" s="9">
        <v>0</v>
      </c>
      <c r="AZ132" s="10">
        <v>42.598603018700004</v>
      </c>
      <c r="BA132" s="11">
        <v>0</v>
      </c>
      <c r="BB132" s="9">
        <v>0</v>
      </c>
      <c r="BC132" s="9">
        <v>0</v>
      </c>
      <c r="BD132" s="9">
        <v>0</v>
      </c>
      <c r="BE132" s="10">
        <v>0</v>
      </c>
      <c r="BF132" s="11">
        <v>2.131082608633333</v>
      </c>
      <c r="BG132" s="9">
        <v>10.627059916666667</v>
      </c>
      <c r="BH132" s="9">
        <v>0</v>
      </c>
      <c r="BI132" s="9">
        <v>0</v>
      </c>
      <c r="BJ132" s="10">
        <v>0.3620539142666667</v>
      </c>
      <c r="BK132" s="17">
        <f t="shared" si="3"/>
        <v>117.53806606431404</v>
      </c>
      <c r="BL132" s="16"/>
      <c r="BM132" s="52"/>
    </row>
    <row r="133" spans="1:65" s="12" customFormat="1" ht="15">
      <c r="A133" s="5"/>
      <c r="B133" s="8" t="s">
        <v>262</v>
      </c>
      <c r="C133" s="11">
        <v>0</v>
      </c>
      <c r="D133" s="9">
        <v>7.7196125</v>
      </c>
      <c r="E133" s="9">
        <v>0</v>
      </c>
      <c r="F133" s="9">
        <v>0</v>
      </c>
      <c r="G133" s="10">
        <v>0</v>
      </c>
      <c r="H133" s="11">
        <v>0.0361277865</v>
      </c>
      <c r="I133" s="9">
        <v>14.924584166666666</v>
      </c>
      <c r="J133" s="9">
        <v>0</v>
      </c>
      <c r="K133" s="9">
        <v>0</v>
      </c>
      <c r="L133" s="10">
        <v>0.9168841086666666</v>
      </c>
      <c r="M133" s="11">
        <v>0</v>
      </c>
      <c r="N133" s="9">
        <v>0</v>
      </c>
      <c r="O133" s="9">
        <v>0</v>
      </c>
      <c r="P133" s="9">
        <v>0</v>
      </c>
      <c r="Q133" s="10">
        <v>0</v>
      </c>
      <c r="R133" s="11">
        <v>0.012866020833333335</v>
      </c>
      <c r="S133" s="9">
        <v>0</v>
      </c>
      <c r="T133" s="9">
        <v>0.20585633333333334</v>
      </c>
      <c r="U133" s="9">
        <v>0</v>
      </c>
      <c r="V133" s="10">
        <v>0.02110027416666667</v>
      </c>
      <c r="W133" s="11">
        <v>0</v>
      </c>
      <c r="X133" s="9">
        <v>0</v>
      </c>
      <c r="Y133" s="9">
        <v>0</v>
      </c>
      <c r="Z133" s="9">
        <v>0</v>
      </c>
      <c r="AA133" s="10">
        <v>0</v>
      </c>
      <c r="AB133" s="11">
        <v>0</v>
      </c>
      <c r="AC133" s="9">
        <v>0</v>
      </c>
      <c r="AD133" s="9">
        <v>0</v>
      </c>
      <c r="AE133" s="9">
        <v>0</v>
      </c>
      <c r="AF133" s="10">
        <v>0</v>
      </c>
      <c r="AG133" s="11">
        <v>0</v>
      </c>
      <c r="AH133" s="9">
        <v>0</v>
      </c>
      <c r="AI133" s="9">
        <v>0</v>
      </c>
      <c r="AJ133" s="9">
        <v>0</v>
      </c>
      <c r="AK133" s="10">
        <v>0</v>
      </c>
      <c r="AL133" s="11">
        <v>0</v>
      </c>
      <c r="AM133" s="9">
        <v>0</v>
      </c>
      <c r="AN133" s="9">
        <v>0</v>
      </c>
      <c r="AO133" s="9">
        <v>0</v>
      </c>
      <c r="AP133" s="10">
        <v>0</v>
      </c>
      <c r="AQ133" s="11">
        <v>0</v>
      </c>
      <c r="AR133" s="9">
        <v>0</v>
      </c>
      <c r="AS133" s="9">
        <v>0</v>
      </c>
      <c r="AT133" s="9">
        <v>0</v>
      </c>
      <c r="AU133" s="10">
        <v>0</v>
      </c>
      <c r="AV133" s="11">
        <v>0.44907112383333336</v>
      </c>
      <c r="AW133" s="9">
        <v>8.174460363224904</v>
      </c>
      <c r="AX133" s="9">
        <v>0</v>
      </c>
      <c r="AY133" s="9">
        <v>0</v>
      </c>
      <c r="AZ133" s="10">
        <v>1.8011511174000001</v>
      </c>
      <c r="BA133" s="11">
        <v>0</v>
      </c>
      <c r="BB133" s="9">
        <v>0</v>
      </c>
      <c r="BC133" s="9">
        <v>0</v>
      </c>
      <c r="BD133" s="9">
        <v>0</v>
      </c>
      <c r="BE133" s="10">
        <v>0</v>
      </c>
      <c r="BF133" s="11">
        <v>0.08862748020000001</v>
      </c>
      <c r="BG133" s="9">
        <v>0</v>
      </c>
      <c r="BH133" s="9">
        <v>0</v>
      </c>
      <c r="BI133" s="9">
        <v>0</v>
      </c>
      <c r="BJ133" s="10">
        <v>1.047972674</v>
      </c>
      <c r="BK133" s="17">
        <f t="shared" si="3"/>
        <v>35.398313948824914</v>
      </c>
      <c r="BL133" s="16"/>
      <c r="BM133" s="52"/>
    </row>
    <row r="134" spans="1:65" s="12" customFormat="1" ht="15">
      <c r="A134" s="5"/>
      <c r="B134" s="8" t="s">
        <v>261</v>
      </c>
      <c r="C134" s="11">
        <v>0</v>
      </c>
      <c r="D134" s="9">
        <v>0</v>
      </c>
      <c r="E134" s="9">
        <v>0</v>
      </c>
      <c r="F134" s="9">
        <v>0</v>
      </c>
      <c r="G134" s="10">
        <v>0</v>
      </c>
      <c r="H134" s="11">
        <v>5.465202468466668</v>
      </c>
      <c r="I134" s="9">
        <v>4.939539010000001</v>
      </c>
      <c r="J134" s="9">
        <v>0</v>
      </c>
      <c r="K134" s="9">
        <v>0</v>
      </c>
      <c r="L134" s="10">
        <v>3.5031009178666666</v>
      </c>
      <c r="M134" s="11">
        <v>0</v>
      </c>
      <c r="N134" s="9">
        <v>0</v>
      </c>
      <c r="O134" s="9">
        <v>0</v>
      </c>
      <c r="P134" s="9">
        <v>0</v>
      </c>
      <c r="Q134" s="10">
        <v>0</v>
      </c>
      <c r="R134" s="11">
        <v>1.7210100986000003</v>
      </c>
      <c r="S134" s="9">
        <v>0.38994972503333336</v>
      </c>
      <c r="T134" s="9">
        <v>0</v>
      </c>
      <c r="U134" s="9">
        <v>0</v>
      </c>
      <c r="V134" s="10">
        <v>0.9385770939666667</v>
      </c>
      <c r="W134" s="11">
        <v>0</v>
      </c>
      <c r="X134" s="9">
        <v>0</v>
      </c>
      <c r="Y134" s="9">
        <v>0</v>
      </c>
      <c r="Z134" s="9">
        <v>0</v>
      </c>
      <c r="AA134" s="10">
        <v>0</v>
      </c>
      <c r="AB134" s="11">
        <v>0.09268475999999999</v>
      </c>
      <c r="AC134" s="9">
        <v>0</v>
      </c>
      <c r="AD134" s="9">
        <v>0</v>
      </c>
      <c r="AE134" s="9">
        <v>0</v>
      </c>
      <c r="AF134" s="10">
        <v>0.5149153333333333</v>
      </c>
      <c r="AG134" s="11">
        <v>0</v>
      </c>
      <c r="AH134" s="9">
        <v>0</v>
      </c>
      <c r="AI134" s="9">
        <v>0</v>
      </c>
      <c r="AJ134" s="9">
        <v>0</v>
      </c>
      <c r="AK134" s="10">
        <v>0</v>
      </c>
      <c r="AL134" s="11">
        <v>0</v>
      </c>
      <c r="AM134" s="9">
        <v>0</v>
      </c>
      <c r="AN134" s="9">
        <v>0</v>
      </c>
      <c r="AO134" s="9">
        <v>0</v>
      </c>
      <c r="AP134" s="10">
        <v>0</v>
      </c>
      <c r="AQ134" s="11">
        <v>0</v>
      </c>
      <c r="AR134" s="9">
        <v>0</v>
      </c>
      <c r="AS134" s="9">
        <v>0</v>
      </c>
      <c r="AT134" s="9">
        <v>0</v>
      </c>
      <c r="AU134" s="10">
        <v>0</v>
      </c>
      <c r="AV134" s="11">
        <v>55.8821572122334</v>
      </c>
      <c r="AW134" s="9">
        <v>18.488079659564594</v>
      </c>
      <c r="AX134" s="9">
        <v>0.5149153333333333</v>
      </c>
      <c r="AY134" s="9">
        <v>0</v>
      </c>
      <c r="AZ134" s="10">
        <v>27.23891138076669</v>
      </c>
      <c r="BA134" s="11">
        <v>0</v>
      </c>
      <c r="BB134" s="9">
        <v>0</v>
      </c>
      <c r="BC134" s="9">
        <v>0</v>
      </c>
      <c r="BD134" s="9">
        <v>0</v>
      </c>
      <c r="BE134" s="10">
        <v>0</v>
      </c>
      <c r="BF134" s="11">
        <v>15.858466583033334</v>
      </c>
      <c r="BG134" s="9">
        <v>1.5900286543333333</v>
      </c>
      <c r="BH134" s="9">
        <v>0</v>
      </c>
      <c r="BI134" s="9">
        <v>0</v>
      </c>
      <c r="BJ134" s="10">
        <v>10.6235706986</v>
      </c>
      <c r="BK134" s="17">
        <f t="shared" si="3"/>
        <v>147.76110892913135</v>
      </c>
      <c r="BL134" s="16"/>
      <c r="BM134" s="52"/>
    </row>
    <row r="135" spans="1:65" s="12" customFormat="1" ht="15">
      <c r="A135" s="5"/>
      <c r="B135" s="8" t="s">
        <v>263</v>
      </c>
      <c r="C135" s="11">
        <v>0</v>
      </c>
      <c r="D135" s="9">
        <v>5.136565</v>
      </c>
      <c r="E135" s="9">
        <v>0</v>
      </c>
      <c r="F135" s="9">
        <v>0</v>
      </c>
      <c r="G135" s="10">
        <v>0</v>
      </c>
      <c r="H135" s="11">
        <v>0.17636806856666665</v>
      </c>
      <c r="I135" s="9">
        <v>7.602116199999999</v>
      </c>
      <c r="J135" s="9">
        <v>1.027313</v>
      </c>
      <c r="K135" s="9">
        <v>0</v>
      </c>
      <c r="L135" s="10">
        <v>0.3375847300333334</v>
      </c>
      <c r="M135" s="11">
        <v>0</v>
      </c>
      <c r="N135" s="9">
        <v>0</v>
      </c>
      <c r="O135" s="9">
        <v>0</v>
      </c>
      <c r="P135" s="9">
        <v>0</v>
      </c>
      <c r="Q135" s="10">
        <v>0</v>
      </c>
      <c r="R135" s="11">
        <v>0.018233016299999998</v>
      </c>
      <c r="S135" s="9">
        <v>0</v>
      </c>
      <c r="T135" s="9">
        <v>0</v>
      </c>
      <c r="U135" s="9">
        <v>0</v>
      </c>
      <c r="V135" s="10">
        <v>0.0009734816999999999</v>
      </c>
      <c r="W135" s="11">
        <v>0</v>
      </c>
      <c r="X135" s="9">
        <v>0</v>
      </c>
      <c r="Y135" s="9">
        <v>0</v>
      </c>
      <c r="Z135" s="9">
        <v>0</v>
      </c>
      <c r="AA135" s="10">
        <v>0</v>
      </c>
      <c r="AB135" s="11">
        <v>0.04107946666666667</v>
      </c>
      <c r="AC135" s="9">
        <v>0</v>
      </c>
      <c r="AD135" s="9">
        <v>0</v>
      </c>
      <c r="AE135" s="9">
        <v>0</v>
      </c>
      <c r="AF135" s="10">
        <v>0</v>
      </c>
      <c r="AG135" s="11">
        <v>0</v>
      </c>
      <c r="AH135" s="9">
        <v>0</v>
      </c>
      <c r="AI135" s="9">
        <v>0</v>
      </c>
      <c r="AJ135" s="9">
        <v>0</v>
      </c>
      <c r="AK135" s="10">
        <v>0</v>
      </c>
      <c r="AL135" s="11">
        <v>0</v>
      </c>
      <c r="AM135" s="9">
        <v>0</v>
      </c>
      <c r="AN135" s="9">
        <v>0</v>
      </c>
      <c r="AO135" s="9">
        <v>0</v>
      </c>
      <c r="AP135" s="10">
        <v>0</v>
      </c>
      <c r="AQ135" s="11">
        <v>0</v>
      </c>
      <c r="AR135" s="9">
        <v>0</v>
      </c>
      <c r="AS135" s="9">
        <v>0</v>
      </c>
      <c r="AT135" s="9">
        <v>0</v>
      </c>
      <c r="AU135" s="10">
        <v>0</v>
      </c>
      <c r="AV135" s="11">
        <v>2.495333577633333</v>
      </c>
      <c r="AW135" s="9">
        <v>5.957443354888431</v>
      </c>
      <c r="AX135" s="9">
        <v>0</v>
      </c>
      <c r="AY135" s="9">
        <v>0</v>
      </c>
      <c r="AZ135" s="10">
        <v>1.6155771686</v>
      </c>
      <c r="BA135" s="11">
        <v>0</v>
      </c>
      <c r="BB135" s="9">
        <v>0</v>
      </c>
      <c r="BC135" s="9">
        <v>0</v>
      </c>
      <c r="BD135" s="9">
        <v>0</v>
      </c>
      <c r="BE135" s="10">
        <v>0</v>
      </c>
      <c r="BF135" s="11">
        <v>0.5220299356666667</v>
      </c>
      <c r="BG135" s="9">
        <v>0.07188906666666667</v>
      </c>
      <c r="BH135" s="9">
        <v>0</v>
      </c>
      <c r="BI135" s="9">
        <v>0</v>
      </c>
      <c r="BJ135" s="10">
        <v>0.69165498</v>
      </c>
      <c r="BK135" s="17">
        <f t="shared" si="3"/>
        <v>25.694161046721764</v>
      </c>
      <c r="BL135" s="16"/>
      <c r="BM135" s="52"/>
    </row>
    <row r="136" spans="1:65" s="12" customFormat="1" ht="15">
      <c r="A136" s="5"/>
      <c r="B136" s="8" t="s">
        <v>259</v>
      </c>
      <c r="C136" s="11">
        <v>0</v>
      </c>
      <c r="D136" s="9">
        <v>0</v>
      </c>
      <c r="E136" s="9">
        <v>0</v>
      </c>
      <c r="F136" s="9">
        <v>0</v>
      </c>
      <c r="G136" s="10">
        <v>0</v>
      </c>
      <c r="H136" s="11">
        <v>0.07134285359999999</v>
      </c>
      <c r="I136" s="9">
        <v>8.200328</v>
      </c>
      <c r="J136" s="9">
        <v>0</v>
      </c>
      <c r="K136" s="9">
        <v>0</v>
      </c>
      <c r="L136" s="10">
        <v>0.34133865299999994</v>
      </c>
      <c r="M136" s="11">
        <v>0</v>
      </c>
      <c r="N136" s="9">
        <v>0</v>
      </c>
      <c r="O136" s="9">
        <v>0</v>
      </c>
      <c r="P136" s="9">
        <v>0</v>
      </c>
      <c r="Q136" s="10">
        <v>0</v>
      </c>
      <c r="R136" s="11">
        <v>0.015375614999999999</v>
      </c>
      <c r="S136" s="9">
        <v>0</v>
      </c>
      <c r="T136" s="9">
        <v>0</v>
      </c>
      <c r="U136" s="9">
        <v>0</v>
      </c>
      <c r="V136" s="10">
        <v>0</v>
      </c>
      <c r="W136" s="11">
        <v>0</v>
      </c>
      <c r="X136" s="9">
        <v>0</v>
      </c>
      <c r="Y136" s="9">
        <v>0</v>
      </c>
      <c r="Z136" s="9">
        <v>0</v>
      </c>
      <c r="AA136" s="10">
        <v>0</v>
      </c>
      <c r="AB136" s="11">
        <v>0</v>
      </c>
      <c r="AC136" s="9">
        <v>0</v>
      </c>
      <c r="AD136" s="9">
        <v>0</v>
      </c>
      <c r="AE136" s="9">
        <v>0</v>
      </c>
      <c r="AF136" s="10">
        <v>0</v>
      </c>
      <c r="AG136" s="11">
        <v>0</v>
      </c>
      <c r="AH136" s="9">
        <v>0</v>
      </c>
      <c r="AI136" s="9">
        <v>0</v>
      </c>
      <c r="AJ136" s="9">
        <v>0</v>
      </c>
      <c r="AK136" s="10">
        <v>0</v>
      </c>
      <c r="AL136" s="11">
        <v>0</v>
      </c>
      <c r="AM136" s="9">
        <v>0</v>
      </c>
      <c r="AN136" s="9">
        <v>0</v>
      </c>
      <c r="AO136" s="9">
        <v>0</v>
      </c>
      <c r="AP136" s="10">
        <v>0</v>
      </c>
      <c r="AQ136" s="11">
        <v>0</v>
      </c>
      <c r="AR136" s="9">
        <v>0</v>
      </c>
      <c r="AS136" s="9">
        <v>0</v>
      </c>
      <c r="AT136" s="9">
        <v>0</v>
      </c>
      <c r="AU136" s="10">
        <v>0</v>
      </c>
      <c r="AV136" s="11">
        <v>0.8909942278333334</v>
      </c>
      <c r="AW136" s="9">
        <v>5.158086252061439</v>
      </c>
      <c r="AX136" s="9">
        <v>0</v>
      </c>
      <c r="AY136" s="9">
        <v>0</v>
      </c>
      <c r="AZ136" s="10">
        <v>2.6233401741</v>
      </c>
      <c r="BA136" s="11">
        <v>0</v>
      </c>
      <c r="BB136" s="9">
        <v>0</v>
      </c>
      <c r="BC136" s="9">
        <v>0</v>
      </c>
      <c r="BD136" s="9">
        <v>0</v>
      </c>
      <c r="BE136" s="10">
        <v>0</v>
      </c>
      <c r="BF136" s="11">
        <v>3.480800103066666</v>
      </c>
      <c r="BG136" s="9">
        <v>0.010247319999999999</v>
      </c>
      <c r="BH136" s="9">
        <v>0</v>
      </c>
      <c r="BI136" s="9">
        <v>0</v>
      </c>
      <c r="BJ136" s="10">
        <v>0.042763506099999994</v>
      </c>
      <c r="BK136" s="17">
        <f t="shared" si="3"/>
        <v>20.834616704761437</v>
      </c>
      <c r="BL136" s="16"/>
      <c r="BM136" s="52"/>
    </row>
    <row r="137" spans="1:65" s="12" customFormat="1" ht="15">
      <c r="A137" s="5"/>
      <c r="B137" s="8" t="s">
        <v>260</v>
      </c>
      <c r="C137" s="11">
        <v>0</v>
      </c>
      <c r="D137" s="9">
        <v>0</v>
      </c>
      <c r="E137" s="9">
        <v>0</v>
      </c>
      <c r="F137" s="9">
        <v>0</v>
      </c>
      <c r="G137" s="10">
        <v>0</v>
      </c>
      <c r="H137" s="11">
        <v>0.4167877431333334</v>
      </c>
      <c r="I137" s="9">
        <v>0</v>
      </c>
      <c r="J137" s="9">
        <v>0</v>
      </c>
      <c r="K137" s="9">
        <v>0</v>
      </c>
      <c r="L137" s="10">
        <v>0.348662544</v>
      </c>
      <c r="M137" s="11">
        <v>0</v>
      </c>
      <c r="N137" s="9">
        <v>0</v>
      </c>
      <c r="O137" s="9">
        <v>0</v>
      </c>
      <c r="P137" s="9">
        <v>0</v>
      </c>
      <c r="Q137" s="10">
        <v>0</v>
      </c>
      <c r="R137" s="11">
        <v>0.08900153376666668</v>
      </c>
      <c r="S137" s="9">
        <v>0</v>
      </c>
      <c r="T137" s="9">
        <v>0</v>
      </c>
      <c r="U137" s="9">
        <v>0</v>
      </c>
      <c r="V137" s="10">
        <v>0.11117224733333333</v>
      </c>
      <c r="W137" s="11">
        <v>0</v>
      </c>
      <c r="X137" s="9">
        <v>0</v>
      </c>
      <c r="Y137" s="9">
        <v>0</v>
      </c>
      <c r="Z137" s="9">
        <v>0</v>
      </c>
      <c r="AA137" s="10">
        <v>0</v>
      </c>
      <c r="AB137" s="11">
        <v>0.004937518400000001</v>
      </c>
      <c r="AC137" s="9">
        <v>0</v>
      </c>
      <c r="AD137" s="9">
        <v>0</v>
      </c>
      <c r="AE137" s="9">
        <v>0</v>
      </c>
      <c r="AF137" s="10">
        <v>0</v>
      </c>
      <c r="AG137" s="11">
        <v>0</v>
      </c>
      <c r="AH137" s="9">
        <v>0</v>
      </c>
      <c r="AI137" s="9">
        <v>0</v>
      </c>
      <c r="AJ137" s="9">
        <v>0</v>
      </c>
      <c r="AK137" s="10">
        <v>0</v>
      </c>
      <c r="AL137" s="11">
        <v>0</v>
      </c>
      <c r="AM137" s="9">
        <v>0</v>
      </c>
      <c r="AN137" s="9">
        <v>0</v>
      </c>
      <c r="AO137" s="9">
        <v>0</v>
      </c>
      <c r="AP137" s="10">
        <v>0</v>
      </c>
      <c r="AQ137" s="11">
        <v>0</v>
      </c>
      <c r="AR137" s="9">
        <v>0</v>
      </c>
      <c r="AS137" s="9">
        <v>0</v>
      </c>
      <c r="AT137" s="9">
        <v>0</v>
      </c>
      <c r="AU137" s="10">
        <v>0</v>
      </c>
      <c r="AV137" s="11">
        <v>17.792940965699984</v>
      </c>
      <c r="AW137" s="9">
        <v>6.362030156063072</v>
      </c>
      <c r="AX137" s="9">
        <v>0</v>
      </c>
      <c r="AY137" s="9">
        <v>0</v>
      </c>
      <c r="AZ137" s="10">
        <v>11.6294376669</v>
      </c>
      <c r="BA137" s="11">
        <v>0</v>
      </c>
      <c r="BB137" s="9">
        <v>0</v>
      </c>
      <c r="BC137" s="9">
        <v>0</v>
      </c>
      <c r="BD137" s="9">
        <v>0</v>
      </c>
      <c r="BE137" s="10">
        <v>0</v>
      </c>
      <c r="BF137" s="11">
        <v>5.1571146670666685</v>
      </c>
      <c r="BG137" s="9">
        <v>2.134449962566667</v>
      </c>
      <c r="BH137" s="9">
        <v>0</v>
      </c>
      <c r="BI137" s="9">
        <v>0</v>
      </c>
      <c r="BJ137" s="10">
        <v>0.8414725317333331</v>
      </c>
      <c r="BK137" s="17">
        <f t="shared" si="3"/>
        <v>44.88800753666306</v>
      </c>
      <c r="BL137" s="16"/>
      <c r="BM137" s="52"/>
    </row>
    <row r="138" spans="1:65" s="12" customFormat="1" ht="15">
      <c r="A138" s="5"/>
      <c r="B138" s="8" t="s">
        <v>267</v>
      </c>
      <c r="C138" s="11">
        <v>0</v>
      </c>
      <c r="D138" s="9">
        <v>0</v>
      </c>
      <c r="E138" s="9">
        <v>0</v>
      </c>
      <c r="F138" s="9">
        <v>0</v>
      </c>
      <c r="G138" s="10">
        <v>0</v>
      </c>
      <c r="H138" s="11">
        <v>8.157066324166665</v>
      </c>
      <c r="I138" s="9">
        <v>19.411008000000002</v>
      </c>
      <c r="J138" s="9">
        <v>0</v>
      </c>
      <c r="K138" s="9">
        <v>0</v>
      </c>
      <c r="L138" s="10">
        <v>0.1704961321333333</v>
      </c>
      <c r="M138" s="11">
        <v>0</v>
      </c>
      <c r="N138" s="9">
        <v>0</v>
      </c>
      <c r="O138" s="9">
        <v>0</v>
      </c>
      <c r="P138" s="9">
        <v>0</v>
      </c>
      <c r="Q138" s="10">
        <v>0</v>
      </c>
      <c r="R138" s="11">
        <v>0.22221022026666665</v>
      </c>
      <c r="S138" s="9">
        <v>35.76274656063333</v>
      </c>
      <c r="T138" s="9">
        <v>0</v>
      </c>
      <c r="U138" s="9">
        <v>0</v>
      </c>
      <c r="V138" s="10">
        <v>2.2317123874666667</v>
      </c>
      <c r="W138" s="11">
        <v>0</v>
      </c>
      <c r="X138" s="9">
        <v>0</v>
      </c>
      <c r="Y138" s="9">
        <v>0</v>
      </c>
      <c r="Z138" s="9">
        <v>0</v>
      </c>
      <c r="AA138" s="10">
        <v>0</v>
      </c>
      <c r="AB138" s="11">
        <v>0.040838066666666666</v>
      </c>
      <c r="AC138" s="9">
        <v>0</v>
      </c>
      <c r="AD138" s="9">
        <v>0</v>
      </c>
      <c r="AE138" s="9">
        <v>0</v>
      </c>
      <c r="AF138" s="10">
        <v>0</v>
      </c>
      <c r="AG138" s="11">
        <v>0</v>
      </c>
      <c r="AH138" s="9">
        <v>0</v>
      </c>
      <c r="AI138" s="9">
        <v>0</v>
      </c>
      <c r="AJ138" s="9">
        <v>0</v>
      </c>
      <c r="AK138" s="10">
        <v>0</v>
      </c>
      <c r="AL138" s="11">
        <v>0</v>
      </c>
      <c r="AM138" s="9">
        <v>0</v>
      </c>
      <c r="AN138" s="9">
        <v>0</v>
      </c>
      <c r="AO138" s="9">
        <v>0</v>
      </c>
      <c r="AP138" s="10">
        <v>0</v>
      </c>
      <c r="AQ138" s="11">
        <v>0</v>
      </c>
      <c r="AR138" s="9">
        <v>0</v>
      </c>
      <c r="AS138" s="9">
        <v>0</v>
      </c>
      <c r="AT138" s="9">
        <v>0</v>
      </c>
      <c r="AU138" s="10">
        <v>0</v>
      </c>
      <c r="AV138" s="11">
        <v>11.409196132266665</v>
      </c>
      <c r="AW138" s="9">
        <v>10.393287966189893</v>
      </c>
      <c r="AX138" s="9">
        <v>0</v>
      </c>
      <c r="AY138" s="9">
        <v>0</v>
      </c>
      <c r="AZ138" s="10">
        <v>3.4489751074</v>
      </c>
      <c r="BA138" s="11">
        <v>0</v>
      </c>
      <c r="BB138" s="9">
        <v>0</v>
      </c>
      <c r="BC138" s="9">
        <v>0</v>
      </c>
      <c r="BD138" s="9">
        <v>0</v>
      </c>
      <c r="BE138" s="10">
        <v>0</v>
      </c>
      <c r="BF138" s="11">
        <v>5.784298631466667</v>
      </c>
      <c r="BG138" s="9">
        <v>5.737748366666667</v>
      </c>
      <c r="BH138" s="9">
        <v>0</v>
      </c>
      <c r="BI138" s="9">
        <v>0</v>
      </c>
      <c r="BJ138" s="10">
        <v>1.0167138627</v>
      </c>
      <c r="BK138" s="17">
        <f t="shared" si="3"/>
        <v>103.78629775802322</v>
      </c>
      <c r="BL138" s="16"/>
      <c r="BM138" s="52"/>
    </row>
    <row r="139" spans="1:65" s="12" customFormat="1" ht="15">
      <c r="A139" s="5"/>
      <c r="B139" s="8" t="s">
        <v>269</v>
      </c>
      <c r="C139" s="11">
        <v>0</v>
      </c>
      <c r="D139" s="9">
        <v>0.25479966666666665</v>
      </c>
      <c r="E139" s="9">
        <v>0</v>
      </c>
      <c r="F139" s="9">
        <v>0</v>
      </c>
      <c r="G139" s="10">
        <v>0</v>
      </c>
      <c r="H139" s="11">
        <v>0.5978875401666666</v>
      </c>
      <c r="I139" s="9">
        <v>1.0701585999999998</v>
      </c>
      <c r="J139" s="9">
        <v>0</v>
      </c>
      <c r="K139" s="9">
        <v>0</v>
      </c>
      <c r="L139" s="10">
        <v>1.9411337789999994</v>
      </c>
      <c r="M139" s="11">
        <v>0</v>
      </c>
      <c r="N139" s="9">
        <v>0</v>
      </c>
      <c r="O139" s="9">
        <v>0</v>
      </c>
      <c r="P139" s="9">
        <v>0</v>
      </c>
      <c r="Q139" s="10">
        <v>0</v>
      </c>
      <c r="R139" s="11">
        <v>0.01630718233333333</v>
      </c>
      <c r="S139" s="9">
        <v>4.076794666666666</v>
      </c>
      <c r="T139" s="9">
        <v>0</v>
      </c>
      <c r="U139" s="9">
        <v>0</v>
      </c>
      <c r="V139" s="10">
        <v>0.021372939633333338</v>
      </c>
      <c r="W139" s="11">
        <v>0</v>
      </c>
      <c r="X139" s="9">
        <v>0</v>
      </c>
      <c r="Y139" s="9">
        <v>0</v>
      </c>
      <c r="Z139" s="9">
        <v>0</v>
      </c>
      <c r="AA139" s="10">
        <v>0</v>
      </c>
      <c r="AB139" s="11">
        <v>0.031078127500000007</v>
      </c>
      <c r="AC139" s="9">
        <v>0</v>
      </c>
      <c r="AD139" s="9">
        <v>0</v>
      </c>
      <c r="AE139" s="9">
        <v>0</v>
      </c>
      <c r="AF139" s="10">
        <v>0</v>
      </c>
      <c r="AG139" s="11">
        <v>0</v>
      </c>
      <c r="AH139" s="9">
        <v>0</v>
      </c>
      <c r="AI139" s="9">
        <v>0</v>
      </c>
      <c r="AJ139" s="9">
        <v>0</v>
      </c>
      <c r="AK139" s="10">
        <v>0</v>
      </c>
      <c r="AL139" s="11">
        <v>0</v>
      </c>
      <c r="AM139" s="9">
        <v>0</v>
      </c>
      <c r="AN139" s="9">
        <v>0</v>
      </c>
      <c r="AO139" s="9">
        <v>0</v>
      </c>
      <c r="AP139" s="10">
        <v>0</v>
      </c>
      <c r="AQ139" s="11">
        <v>0</v>
      </c>
      <c r="AR139" s="9">
        <v>0</v>
      </c>
      <c r="AS139" s="9">
        <v>0</v>
      </c>
      <c r="AT139" s="9">
        <v>0</v>
      </c>
      <c r="AU139" s="10">
        <v>0</v>
      </c>
      <c r="AV139" s="11">
        <v>3.5140497294333333</v>
      </c>
      <c r="AW139" s="9">
        <v>2.088857750235481</v>
      </c>
      <c r="AX139" s="9">
        <v>0</v>
      </c>
      <c r="AY139" s="9">
        <v>0</v>
      </c>
      <c r="AZ139" s="10">
        <v>2.6659730447333336</v>
      </c>
      <c r="BA139" s="11">
        <v>0</v>
      </c>
      <c r="BB139" s="9">
        <v>0</v>
      </c>
      <c r="BC139" s="9">
        <v>0</v>
      </c>
      <c r="BD139" s="9">
        <v>0</v>
      </c>
      <c r="BE139" s="10">
        <v>0</v>
      </c>
      <c r="BF139" s="11">
        <v>0.8163251705000001</v>
      </c>
      <c r="BG139" s="9">
        <v>6.490733160466666</v>
      </c>
      <c r="BH139" s="9">
        <v>0</v>
      </c>
      <c r="BI139" s="9">
        <v>0</v>
      </c>
      <c r="BJ139" s="10">
        <v>0.26590029746666666</v>
      </c>
      <c r="BK139" s="17">
        <f t="shared" si="3"/>
        <v>23.851371654802143</v>
      </c>
      <c r="BL139" s="16"/>
      <c r="BM139" s="52"/>
    </row>
    <row r="140" spans="1:65" s="12" customFormat="1" ht="15">
      <c r="A140" s="5"/>
      <c r="B140" s="8" t="s">
        <v>270</v>
      </c>
      <c r="C140" s="11">
        <v>0</v>
      </c>
      <c r="D140" s="9">
        <v>0</v>
      </c>
      <c r="E140" s="9">
        <v>0</v>
      </c>
      <c r="F140" s="9">
        <v>0</v>
      </c>
      <c r="G140" s="10">
        <v>0</v>
      </c>
      <c r="H140" s="11">
        <v>1.3519151275</v>
      </c>
      <c r="I140" s="9">
        <v>9.931180723333334</v>
      </c>
      <c r="J140" s="9">
        <v>0</v>
      </c>
      <c r="K140" s="9">
        <v>0</v>
      </c>
      <c r="L140" s="10">
        <v>2.6446096475666665</v>
      </c>
      <c r="M140" s="11">
        <v>0</v>
      </c>
      <c r="N140" s="9">
        <v>0</v>
      </c>
      <c r="O140" s="9">
        <v>0</v>
      </c>
      <c r="P140" s="9">
        <v>0</v>
      </c>
      <c r="Q140" s="10">
        <v>0</v>
      </c>
      <c r="R140" s="11">
        <v>0.46802760313333336</v>
      </c>
      <c r="S140" s="9">
        <v>1.0208561336</v>
      </c>
      <c r="T140" s="9">
        <v>1.7351497666666666</v>
      </c>
      <c r="U140" s="9">
        <v>0</v>
      </c>
      <c r="V140" s="10">
        <v>1.0608075080666666</v>
      </c>
      <c r="W140" s="11">
        <v>0</v>
      </c>
      <c r="X140" s="9">
        <v>0</v>
      </c>
      <c r="Y140" s="9">
        <v>0</v>
      </c>
      <c r="Z140" s="9">
        <v>0</v>
      </c>
      <c r="AA140" s="10">
        <v>0</v>
      </c>
      <c r="AB140" s="11">
        <v>0</v>
      </c>
      <c r="AC140" s="9">
        <v>0</v>
      </c>
      <c r="AD140" s="9">
        <v>0</v>
      </c>
      <c r="AE140" s="9">
        <v>0</v>
      </c>
      <c r="AF140" s="10">
        <v>0</v>
      </c>
      <c r="AG140" s="11">
        <v>0</v>
      </c>
      <c r="AH140" s="9">
        <v>0</v>
      </c>
      <c r="AI140" s="9">
        <v>0</v>
      </c>
      <c r="AJ140" s="9">
        <v>0</v>
      </c>
      <c r="AK140" s="10">
        <v>0</v>
      </c>
      <c r="AL140" s="11">
        <v>0</v>
      </c>
      <c r="AM140" s="9">
        <v>0</v>
      </c>
      <c r="AN140" s="9">
        <v>0</v>
      </c>
      <c r="AO140" s="9">
        <v>0</v>
      </c>
      <c r="AP140" s="10">
        <v>0</v>
      </c>
      <c r="AQ140" s="11">
        <v>0</v>
      </c>
      <c r="AR140" s="9">
        <v>0</v>
      </c>
      <c r="AS140" s="9">
        <v>0</v>
      </c>
      <c r="AT140" s="9">
        <v>0</v>
      </c>
      <c r="AU140" s="10">
        <v>0</v>
      </c>
      <c r="AV140" s="11">
        <v>21.912123629833324</v>
      </c>
      <c r="AW140" s="9">
        <v>13.3902658741</v>
      </c>
      <c r="AX140" s="9">
        <v>0</v>
      </c>
      <c r="AY140" s="9">
        <v>0</v>
      </c>
      <c r="AZ140" s="10">
        <v>18.136498215052068</v>
      </c>
      <c r="BA140" s="11">
        <v>0</v>
      </c>
      <c r="BB140" s="9">
        <v>0</v>
      </c>
      <c r="BC140" s="9">
        <v>0</v>
      </c>
      <c r="BD140" s="9">
        <v>0</v>
      </c>
      <c r="BE140" s="10">
        <v>0</v>
      </c>
      <c r="BF140" s="11">
        <v>5.664597787366668</v>
      </c>
      <c r="BG140" s="9">
        <v>4.575383854166666</v>
      </c>
      <c r="BH140" s="9">
        <v>0</v>
      </c>
      <c r="BI140" s="9">
        <v>0</v>
      </c>
      <c r="BJ140" s="10">
        <v>5.180050431066668</v>
      </c>
      <c r="BK140" s="17">
        <f t="shared" si="3"/>
        <v>87.07146630145206</v>
      </c>
      <c r="BL140" s="16"/>
      <c r="BM140" s="52"/>
    </row>
    <row r="141" spans="1:65" s="12" customFormat="1" ht="15">
      <c r="A141" s="5"/>
      <c r="B141" s="8" t="s">
        <v>268</v>
      </c>
      <c r="C141" s="11">
        <v>0</v>
      </c>
      <c r="D141" s="9">
        <v>0</v>
      </c>
      <c r="E141" s="9">
        <v>0</v>
      </c>
      <c r="F141" s="9">
        <v>0</v>
      </c>
      <c r="G141" s="10">
        <v>0</v>
      </c>
      <c r="H141" s="11">
        <v>0.624044421</v>
      </c>
      <c r="I141" s="9">
        <v>58.02696900000001</v>
      </c>
      <c r="J141" s="9">
        <v>0</v>
      </c>
      <c r="K141" s="9">
        <v>0</v>
      </c>
      <c r="L141" s="10">
        <v>3.1584233161333337</v>
      </c>
      <c r="M141" s="11">
        <v>0</v>
      </c>
      <c r="N141" s="9">
        <v>0</v>
      </c>
      <c r="O141" s="9">
        <v>0</v>
      </c>
      <c r="P141" s="9">
        <v>0</v>
      </c>
      <c r="Q141" s="10">
        <v>0</v>
      </c>
      <c r="R141" s="11">
        <v>0.01018017</v>
      </c>
      <c r="S141" s="9">
        <v>5.090085</v>
      </c>
      <c r="T141" s="9">
        <v>0</v>
      </c>
      <c r="U141" s="9">
        <v>0</v>
      </c>
      <c r="V141" s="10">
        <v>0.006108102</v>
      </c>
      <c r="W141" s="11">
        <v>0</v>
      </c>
      <c r="X141" s="9">
        <v>0</v>
      </c>
      <c r="Y141" s="9">
        <v>0</v>
      </c>
      <c r="Z141" s="9">
        <v>0</v>
      </c>
      <c r="AA141" s="10">
        <v>0</v>
      </c>
      <c r="AB141" s="11">
        <v>0</v>
      </c>
      <c r="AC141" s="9">
        <v>0</v>
      </c>
      <c r="AD141" s="9">
        <v>0</v>
      </c>
      <c r="AE141" s="9">
        <v>0</v>
      </c>
      <c r="AF141" s="10">
        <v>0</v>
      </c>
      <c r="AG141" s="11">
        <v>0</v>
      </c>
      <c r="AH141" s="9">
        <v>0</v>
      </c>
      <c r="AI141" s="9">
        <v>0</v>
      </c>
      <c r="AJ141" s="9">
        <v>0</v>
      </c>
      <c r="AK141" s="10">
        <v>0</v>
      </c>
      <c r="AL141" s="11">
        <v>0</v>
      </c>
      <c r="AM141" s="9">
        <v>0</v>
      </c>
      <c r="AN141" s="9">
        <v>0</v>
      </c>
      <c r="AO141" s="9">
        <v>0</v>
      </c>
      <c r="AP141" s="10">
        <v>0</v>
      </c>
      <c r="AQ141" s="11">
        <v>0</v>
      </c>
      <c r="AR141" s="9">
        <v>0</v>
      </c>
      <c r="AS141" s="9">
        <v>0</v>
      </c>
      <c r="AT141" s="9">
        <v>0</v>
      </c>
      <c r="AU141" s="10">
        <v>0</v>
      </c>
      <c r="AV141" s="11">
        <v>2.357526686833334</v>
      </c>
      <c r="AW141" s="9">
        <v>114.50510864792716</v>
      </c>
      <c r="AX141" s="9">
        <v>0</v>
      </c>
      <c r="AY141" s="9">
        <v>0</v>
      </c>
      <c r="AZ141" s="10">
        <v>2.3049822188999998</v>
      </c>
      <c r="BA141" s="11">
        <v>0</v>
      </c>
      <c r="BB141" s="9">
        <v>0</v>
      </c>
      <c r="BC141" s="9">
        <v>0</v>
      </c>
      <c r="BD141" s="9">
        <v>0</v>
      </c>
      <c r="BE141" s="10">
        <v>0</v>
      </c>
      <c r="BF141" s="11">
        <v>0.5121605964333333</v>
      </c>
      <c r="BG141" s="9">
        <v>51.795180429999995</v>
      </c>
      <c r="BH141" s="9">
        <v>0</v>
      </c>
      <c r="BI141" s="9">
        <v>0</v>
      </c>
      <c r="BJ141" s="10">
        <v>0.4412613788333333</v>
      </c>
      <c r="BK141" s="17">
        <f t="shared" si="3"/>
        <v>238.8320299680605</v>
      </c>
      <c r="BL141" s="16"/>
      <c r="BM141" s="52"/>
    </row>
    <row r="142" spans="1:65" s="12" customFormat="1" ht="15">
      <c r="A142" s="5"/>
      <c r="B142" s="8" t="s">
        <v>272</v>
      </c>
      <c r="C142" s="11">
        <v>0</v>
      </c>
      <c r="D142" s="9">
        <v>3.161468866666666</v>
      </c>
      <c r="E142" s="9">
        <v>0</v>
      </c>
      <c r="F142" s="9">
        <v>0</v>
      </c>
      <c r="G142" s="10">
        <v>0</v>
      </c>
      <c r="H142" s="11">
        <v>0.14948734983333334</v>
      </c>
      <c r="I142" s="9">
        <v>2.039657333333333</v>
      </c>
      <c r="J142" s="9">
        <v>0</v>
      </c>
      <c r="K142" s="9">
        <v>0</v>
      </c>
      <c r="L142" s="10">
        <v>0.26688916206666674</v>
      </c>
      <c r="M142" s="11">
        <v>0</v>
      </c>
      <c r="N142" s="9">
        <v>0</v>
      </c>
      <c r="O142" s="9">
        <v>0</v>
      </c>
      <c r="P142" s="9">
        <v>0</v>
      </c>
      <c r="Q142" s="10">
        <v>0</v>
      </c>
      <c r="R142" s="11">
        <v>0.031104774333333335</v>
      </c>
      <c r="S142" s="9">
        <v>0</v>
      </c>
      <c r="T142" s="9">
        <v>5.099143333333333</v>
      </c>
      <c r="U142" s="9">
        <v>0</v>
      </c>
      <c r="V142" s="10">
        <v>0.02947304846666667</v>
      </c>
      <c r="W142" s="11">
        <v>0</v>
      </c>
      <c r="X142" s="9">
        <v>0</v>
      </c>
      <c r="Y142" s="9">
        <v>0</v>
      </c>
      <c r="Z142" s="9">
        <v>0</v>
      </c>
      <c r="AA142" s="10">
        <v>0</v>
      </c>
      <c r="AB142" s="11">
        <v>0</v>
      </c>
      <c r="AC142" s="9">
        <v>0</v>
      </c>
      <c r="AD142" s="9">
        <v>0</v>
      </c>
      <c r="AE142" s="9">
        <v>0</v>
      </c>
      <c r="AF142" s="10">
        <v>0</v>
      </c>
      <c r="AG142" s="11">
        <v>0</v>
      </c>
      <c r="AH142" s="9">
        <v>0</v>
      </c>
      <c r="AI142" s="9">
        <v>0</v>
      </c>
      <c r="AJ142" s="9">
        <v>0</v>
      </c>
      <c r="AK142" s="10">
        <v>0</v>
      </c>
      <c r="AL142" s="11">
        <v>0</v>
      </c>
      <c r="AM142" s="9">
        <v>0</v>
      </c>
      <c r="AN142" s="9">
        <v>0</v>
      </c>
      <c r="AO142" s="9">
        <v>0</v>
      </c>
      <c r="AP142" s="10">
        <v>0</v>
      </c>
      <c r="AQ142" s="11">
        <v>0</v>
      </c>
      <c r="AR142" s="9">
        <v>0</v>
      </c>
      <c r="AS142" s="9">
        <v>0</v>
      </c>
      <c r="AT142" s="9">
        <v>0</v>
      </c>
      <c r="AU142" s="10">
        <v>0</v>
      </c>
      <c r="AV142" s="11">
        <v>5.998356303233332</v>
      </c>
      <c r="AW142" s="9">
        <v>1.2224464006245883</v>
      </c>
      <c r="AX142" s="9">
        <v>0</v>
      </c>
      <c r="AY142" s="9">
        <v>0</v>
      </c>
      <c r="AZ142" s="10">
        <v>1.0250569977000001</v>
      </c>
      <c r="BA142" s="11">
        <v>0</v>
      </c>
      <c r="BB142" s="9">
        <v>0</v>
      </c>
      <c r="BC142" s="9">
        <v>0</v>
      </c>
      <c r="BD142" s="9">
        <v>0</v>
      </c>
      <c r="BE142" s="10">
        <v>0</v>
      </c>
      <c r="BF142" s="11">
        <v>1.0579475738666668</v>
      </c>
      <c r="BG142" s="9">
        <v>0.17317990666666666</v>
      </c>
      <c r="BH142" s="9">
        <v>0</v>
      </c>
      <c r="BI142" s="9">
        <v>0</v>
      </c>
      <c r="BJ142" s="10">
        <v>0.15223682036666666</v>
      </c>
      <c r="BK142" s="17">
        <f t="shared" si="3"/>
        <v>20.406447870491252</v>
      </c>
      <c r="BL142" s="16"/>
      <c r="BM142" s="52"/>
    </row>
    <row r="143" spans="1:65" s="12" customFormat="1" ht="15">
      <c r="A143" s="5"/>
      <c r="B143" s="8" t="s">
        <v>271</v>
      </c>
      <c r="C143" s="11">
        <v>0</v>
      </c>
      <c r="D143" s="9">
        <v>0</v>
      </c>
      <c r="E143" s="9">
        <v>0</v>
      </c>
      <c r="F143" s="9">
        <v>0</v>
      </c>
      <c r="G143" s="10">
        <v>0</v>
      </c>
      <c r="H143" s="11">
        <v>0.5888521096</v>
      </c>
      <c r="I143" s="9">
        <v>35.540306666666666</v>
      </c>
      <c r="J143" s="9">
        <v>0</v>
      </c>
      <c r="K143" s="9">
        <v>0</v>
      </c>
      <c r="L143" s="10">
        <v>0.08793687306666667</v>
      </c>
      <c r="M143" s="11">
        <v>0</v>
      </c>
      <c r="N143" s="9">
        <v>0</v>
      </c>
      <c r="O143" s="9">
        <v>0</v>
      </c>
      <c r="P143" s="9">
        <v>0</v>
      </c>
      <c r="Q143" s="10">
        <v>0</v>
      </c>
      <c r="R143" s="11">
        <v>0.0018277871999999996</v>
      </c>
      <c r="S143" s="9">
        <v>5.077186666666666</v>
      </c>
      <c r="T143" s="9">
        <v>0</v>
      </c>
      <c r="U143" s="9">
        <v>0</v>
      </c>
      <c r="V143" s="10">
        <v>0</v>
      </c>
      <c r="W143" s="11">
        <v>0</v>
      </c>
      <c r="X143" s="9">
        <v>0</v>
      </c>
      <c r="Y143" s="9">
        <v>0</v>
      </c>
      <c r="Z143" s="9">
        <v>0</v>
      </c>
      <c r="AA143" s="10">
        <v>0</v>
      </c>
      <c r="AB143" s="11">
        <v>0.0380696625</v>
      </c>
      <c r="AC143" s="9">
        <v>0</v>
      </c>
      <c r="AD143" s="9">
        <v>0</v>
      </c>
      <c r="AE143" s="9">
        <v>0</v>
      </c>
      <c r="AF143" s="10">
        <v>0</v>
      </c>
      <c r="AG143" s="11">
        <v>0</v>
      </c>
      <c r="AH143" s="9">
        <v>0</v>
      </c>
      <c r="AI143" s="9">
        <v>0</v>
      </c>
      <c r="AJ143" s="9">
        <v>0</v>
      </c>
      <c r="AK143" s="10">
        <v>0</v>
      </c>
      <c r="AL143" s="11">
        <v>0</v>
      </c>
      <c r="AM143" s="9">
        <v>0</v>
      </c>
      <c r="AN143" s="9">
        <v>0</v>
      </c>
      <c r="AO143" s="9">
        <v>0</v>
      </c>
      <c r="AP143" s="10">
        <v>0</v>
      </c>
      <c r="AQ143" s="11">
        <v>0</v>
      </c>
      <c r="AR143" s="9">
        <v>0</v>
      </c>
      <c r="AS143" s="9">
        <v>0</v>
      </c>
      <c r="AT143" s="9">
        <v>0</v>
      </c>
      <c r="AU143" s="10">
        <v>0</v>
      </c>
      <c r="AV143" s="11">
        <v>2.3853841406666665</v>
      </c>
      <c r="AW143" s="9">
        <v>6.294184200128509</v>
      </c>
      <c r="AX143" s="9">
        <v>0</v>
      </c>
      <c r="AY143" s="9">
        <v>0</v>
      </c>
      <c r="AZ143" s="10">
        <v>0.5786692644666667</v>
      </c>
      <c r="BA143" s="11">
        <v>0</v>
      </c>
      <c r="BB143" s="9">
        <v>0</v>
      </c>
      <c r="BC143" s="9">
        <v>0</v>
      </c>
      <c r="BD143" s="9">
        <v>0</v>
      </c>
      <c r="BE143" s="10">
        <v>0</v>
      </c>
      <c r="BF143" s="11">
        <v>1.6205991235999997</v>
      </c>
      <c r="BG143" s="9">
        <v>15.227865</v>
      </c>
      <c r="BH143" s="9">
        <v>0</v>
      </c>
      <c r="BI143" s="9">
        <v>0</v>
      </c>
      <c r="BJ143" s="10">
        <v>0.20070824723333333</v>
      </c>
      <c r="BK143" s="17">
        <f t="shared" si="3"/>
        <v>67.64158974179517</v>
      </c>
      <c r="BL143" s="16"/>
      <c r="BM143" s="52"/>
    </row>
    <row r="144" spans="1:65" s="12" customFormat="1" ht="15">
      <c r="A144" s="5"/>
      <c r="B144" s="8" t="s">
        <v>276</v>
      </c>
      <c r="C144" s="11">
        <v>0</v>
      </c>
      <c r="D144" s="9">
        <v>0</v>
      </c>
      <c r="E144" s="9">
        <v>0</v>
      </c>
      <c r="F144" s="9">
        <v>0</v>
      </c>
      <c r="G144" s="10">
        <v>0</v>
      </c>
      <c r="H144" s="11">
        <v>1.2579170484666666</v>
      </c>
      <c r="I144" s="9">
        <v>2.07663975</v>
      </c>
      <c r="J144" s="9">
        <v>0</v>
      </c>
      <c r="K144" s="9">
        <v>0</v>
      </c>
      <c r="L144" s="10">
        <v>0.9889542000999998</v>
      </c>
      <c r="M144" s="11">
        <v>0</v>
      </c>
      <c r="N144" s="9">
        <v>0</v>
      </c>
      <c r="O144" s="9">
        <v>0</v>
      </c>
      <c r="P144" s="9">
        <v>0</v>
      </c>
      <c r="Q144" s="10">
        <v>0</v>
      </c>
      <c r="R144" s="11">
        <v>1.3818264795</v>
      </c>
      <c r="S144" s="9">
        <v>38.74705875</v>
      </c>
      <c r="T144" s="9">
        <v>0</v>
      </c>
      <c r="U144" s="9">
        <v>0</v>
      </c>
      <c r="V144" s="10">
        <v>0.16247386896666668</v>
      </c>
      <c r="W144" s="11">
        <v>0</v>
      </c>
      <c r="X144" s="9">
        <v>0</v>
      </c>
      <c r="Y144" s="9">
        <v>0</v>
      </c>
      <c r="Z144" s="9">
        <v>0</v>
      </c>
      <c r="AA144" s="10">
        <v>0</v>
      </c>
      <c r="AB144" s="11">
        <v>0</v>
      </c>
      <c r="AC144" s="9">
        <v>0</v>
      </c>
      <c r="AD144" s="9">
        <v>0</v>
      </c>
      <c r="AE144" s="9">
        <v>0</v>
      </c>
      <c r="AF144" s="10">
        <v>0</v>
      </c>
      <c r="AG144" s="11">
        <v>0</v>
      </c>
      <c r="AH144" s="9">
        <v>0</v>
      </c>
      <c r="AI144" s="9">
        <v>0</v>
      </c>
      <c r="AJ144" s="9">
        <v>0</v>
      </c>
      <c r="AK144" s="10">
        <v>0</v>
      </c>
      <c r="AL144" s="11">
        <v>0</v>
      </c>
      <c r="AM144" s="9">
        <v>0</v>
      </c>
      <c r="AN144" s="9">
        <v>0</v>
      </c>
      <c r="AO144" s="9">
        <v>0</v>
      </c>
      <c r="AP144" s="10">
        <v>0</v>
      </c>
      <c r="AQ144" s="11">
        <v>0</v>
      </c>
      <c r="AR144" s="9">
        <v>0</v>
      </c>
      <c r="AS144" s="9">
        <v>0</v>
      </c>
      <c r="AT144" s="9">
        <v>0</v>
      </c>
      <c r="AU144" s="10">
        <v>0</v>
      </c>
      <c r="AV144" s="11">
        <v>37.969386276966624</v>
      </c>
      <c r="AW144" s="9">
        <v>34.90272058044428</v>
      </c>
      <c r="AX144" s="9">
        <v>0</v>
      </c>
      <c r="AY144" s="9">
        <v>0</v>
      </c>
      <c r="AZ144" s="10">
        <v>13.717322727033338</v>
      </c>
      <c r="BA144" s="11">
        <v>0</v>
      </c>
      <c r="BB144" s="9">
        <v>0</v>
      </c>
      <c r="BC144" s="9">
        <v>0</v>
      </c>
      <c r="BD144" s="9">
        <v>0</v>
      </c>
      <c r="BE144" s="10">
        <v>0</v>
      </c>
      <c r="BF144" s="11">
        <v>11.425946987666666</v>
      </c>
      <c r="BG144" s="9">
        <v>1.1869181902333332</v>
      </c>
      <c r="BH144" s="9">
        <v>0</v>
      </c>
      <c r="BI144" s="9">
        <v>0</v>
      </c>
      <c r="BJ144" s="10">
        <v>12.398455492433333</v>
      </c>
      <c r="BK144" s="17">
        <f t="shared" si="3"/>
        <v>156.2156203518109</v>
      </c>
      <c r="BL144" s="16"/>
      <c r="BM144" s="52"/>
    </row>
    <row r="145" spans="1:65" s="12" customFormat="1" ht="15">
      <c r="A145" s="5"/>
      <c r="B145" s="8" t="s">
        <v>128</v>
      </c>
      <c r="C145" s="11">
        <v>0</v>
      </c>
      <c r="D145" s="9">
        <v>0</v>
      </c>
      <c r="E145" s="9">
        <v>0</v>
      </c>
      <c r="F145" s="9">
        <v>0</v>
      </c>
      <c r="G145" s="10">
        <v>0</v>
      </c>
      <c r="H145" s="11">
        <v>0.3425845909333334</v>
      </c>
      <c r="I145" s="9">
        <v>0</v>
      </c>
      <c r="J145" s="9">
        <v>0</v>
      </c>
      <c r="K145" s="9">
        <v>0</v>
      </c>
      <c r="L145" s="10">
        <v>0.11042665133333333</v>
      </c>
      <c r="M145" s="11">
        <v>0</v>
      </c>
      <c r="N145" s="9">
        <v>0</v>
      </c>
      <c r="O145" s="9">
        <v>0</v>
      </c>
      <c r="P145" s="9">
        <v>0</v>
      </c>
      <c r="Q145" s="10">
        <v>0</v>
      </c>
      <c r="R145" s="11">
        <v>0</v>
      </c>
      <c r="S145" s="9">
        <v>0</v>
      </c>
      <c r="T145" s="9">
        <v>0</v>
      </c>
      <c r="U145" s="9">
        <v>0</v>
      </c>
      <c r="V145" s="10">
        <v>0.0042112426666666685</v>
      </c>
      <c r="W145" s="11">
        <v>0</v>
      </c>
      <c r="X145" s="9">
        <v>0</v>
      </c>
      <c r="Y145" s="9">
        <v>0</v>
      </c>
      <c r="Z145" s="9">
        <v>0</v>
      </c>
      <c r="AA145" s="10">
        <v>0</v>
      </c>
      <c r="AB145" s="11">
        <v>0</v>
      </c>
      <c r="AC145" s="9">
        <v>0</v>
      </c>
      <c r="AD145" s="9">
        <v>0</v>
      </c>
      <c r="AE145" s="9">
        <v>0</v>
      </c>
      <c r="AF145" s="10">
        <v>0</v>
      </c>
      <c r="AG145" s="11">
        <v>0</v>
      </c>
      <c r="AH145" s="9">
        <v>0</v>
      </c>
      <c r="AI145" s="9">
        <v>0</v>
      </c>
      <c r="AJ145" s="9">
        <v>0</v>
      </c>
      <c r="AK145" s="10">
        <v>0</v>
      </c>
      <c r="AL145" s="11">
        <v>0</v>
      </c>
      <c r="AM145" s="9">
        <v>0</v>
      </c>
      <c r="AN145" s="9">
        <v>0</v>
      </c>
      <c r="AO145" s="9">
        <v>0</v>
      </c>
      <c r="AP145" s="10">
        <v>0</v>
      </c>
      <c r="AQ145" s="11">
        <v>0</v>
      </c>
      <c r="AR145" s="9">
        <v>0</v>
      </c>
      <c r="AS145" s="9">
        <v>0</v>
      </c>
      <c r="AT145" s="9">
        <v>0</v>
      </c>
      <c r="AU145" s="10">
        <v>0</v>
      </c>
      <c r="AV145" s="11">
        <v>23.571144763199978</v>
      </c>
      <c r="AW145" s="9">
        <v>12.827549659845545</v>
      </c>
      <c r="AX145" s="9">
        <v>0</v>
      </c>
      <c r="AY145" s="9">
        <v>0</v>
      </c>
      <c r="AZ145" s="10">
        <v>14.04818701446667</v>
      </c>
      <c r="BA145" s="11">
        <v>0</v>
      </c>
      <c r="BB145" s="9">
        <v>0</v>
      </c>
      <c r="BC145" s="9">
        <v>0</v>
      </c>
      <c r="BD145" s="9">
        <v>0</v>
      </c>
      <c r="BE145" s="10">
        <v>0</v>
      </c>
      <c r="BF145" s="11">
        <v>2.577607788566666</v>
      </c>
      <c r="BG145" s="9">
        <v>2.6251333333333338</v>
      </c>
      <c r="BH145" s="9">
        <v>0</v>
      </c>
      <c r="BI145" s="9">
        <v>0</v>
      </c>
      <c r="BJ145" s="10">
        <v>1.6184601706333333</v>
      </c>
      <c r="BK145" s="17">
        <f t="shared" si="3"/>
        <v>57.72530521497885</v>
      </c>
      <c r="BL145" s="16"/>
      <c r="BM145" s="52"/>
    </row>
    <row r="146" spans="1:65" s="12" customFormat="1" ht="15">
      <c r="A146" s="5"/>
      <c r="B146" s="8" t="s">
        <v>129</v>
      </c>
      <c r="C146" s="11">
        <v>0</v>
      </c>
      <c r="D146" s="9">
        <v>0</v>
      </c>
      <c r="E146" s="9">
        <v>0</v>
      </c>
      <c r="F146" s="9">
        <v>0</v>
      </c>
      <c r="G146" s="10">
        <v>0</v>
      </c>
      <c r="H146" s="11">
        <v>2.7362763105</v>
      </c>
      <c r="I146" s="9">
        <v>85.622842</v>
      </c>
      <c r="J146" s="9">
        <v>0</v>
      </c>
      <c r="K146" s="9">
        <v>0</v>
      </c>
      <c r="L146" s="10">
        <v>1.3814250890666666</v>
      </c>
      <c r="M146" s="11">
        <v>0</v>
      </c>
      <c r="N146" s="9">
        <v>0</v>
      </c>
      <c r="O146" s="9">
        <v>0</v>
      </c>
      <c r="P146" s="9">
        <v>0</v>
      </c>
      <c r="Q146" s="10">
        <v>0</v>
      </c>
      <c r="R146" s="11">
        <v>0.1153820005</v>
      </c>
      <c r="S146" s="9">
        <v>0.26104525</v>
      </c>
      <c r="T146" s="9">
        <v>0</v>
      </c>
      <c r="U146" s="9">
        <v>0</v>
      </c>
      <c r="V146" s="10">
        <v>1.0572332625</v>
      </c>
      <c r="W146" s="11">
        <v>0</v>
      </c>
      <c r="X146" s="9">
        <v>0</v>
      </c>
      <c r="Y146" s="9">
        <v>0</v>
      </c>
      <c r="Z146" s="9">
        <v>0</v>
      </c>
      <c r="AA146" s="10">
        <v>0</v>
      </c>
      <c r="AB146" s="11">
        <v>0</v>
      </c>
      <c r="AC146" s="9">
        <v>0</v>
      </c>
      <c r="AD146" s="9">
        <v>0</v>
      </c>
      <c r="AE146" s="9">
        <v>0</v>
      </c>
      <c r="AF146" s="10">
        <v>0</v>
      </c>
      <c r="AG146" s="11">
        <v>0</v>
      </c>
      <c r="AH146" s="9">
        <v>0</v>
      </c>
      <c r="AI146" s="9">
        <v>0</v>
      </c>
      <c r="AJ146" s="9">
        <v>0</v>
      </c>
      <c r="AK146" s="10">
        <v>0</v>
      </c>
      <c r="AL146" s="11">
        <v>0</v>
      </c>
      <c r="AM146" s="9">
        <v>0</v>
      </c>
      <c r="AN146" s="9">
        <v>0</v>
      </c>
      <c r="AO146" s="9">
        <v>0</v>
      </c>
      <c r="AP146" s="10">
        <v>0</v>
      </c>
      <c r="AQ146" s="11">
        <v>0</v>
      </c>
      <c r="AR146" s="9">
        <v>0</v>
      </c>
      <c r="AS146" s="9">
        <v>0</v>
      </c>
      <c r="AT146" s="9">
        <v>0</v>
      </c>
      <c r="AU146" s="10">
        <v>0</v>
      </c>
      <c r="AV146" s="11">
        <v>10.262009062100002</v>
      </c>
      <c r="AW146" s="9">
        <v>10.757757523872597</v>
      </c>
      <c r="AX146" s="9">
        <v>0</v>
      </c>
      <c r="AY146" s="9">
        <v>0</v>
      </c>
      <c r="AZ146" s="10">
        <v>6.0333820779</v>
      </c>
      <c r="BA146" s="11">
        <v>0</v>
      </c>
      <c r="BB146" s="9">
        <v>0</v>
      </c>
      <c r="BC146" s="9">
        <v>0</v>
      </c>
      <c r="BD146" s="9">
        <v>0</v>
      </c>
      <c r="BE146" s="10">
        <v>0</v>
      </c>
      <c r="BF146" s="11">
        <v>1.7994456700666666</v>
      </c>
      <c r="BG146" s="9">
        <v>6.860887412733333</v>
      </c>
      <c r="BH146" s="9">
        <v>0</v>
      </c>
      <c r="BI146" s="9">
        <v>0</v>
      </c>
      <c r="BJ146" s="10">
        <v>0.9115197662666666</v>
      </c>
      <c r="BK146" s="17">
        <f t="shared" si="3"/>
        <v>127.79920542550595</v>
      </c>
      <c r="BL146" s="16"/>
      <c r="BM146" s="52"/>
    </row>
    <row r="147" spans="1:65" s="12" customFormat="1" ht="15">
      <c r="A147" s="5"/>
      <c r="B147" s="8" t="s">
        <v>130</v>
      </c>
      <c r="C147" s="11">
        <v>0</v>
      </c>
      <c r="D147" s="9">
        <v>0</v>
      </c>
      <c r="E147" s="9">
        <v>0</v>
      </c>
      <c r="F147" s="9">
        <v>0</v>
      </c>
      <c r="G147" s="10">
        <v>0</v>
      </c>
      <c r="H147" s="11">
        <v>0.131955439</v>
      </c>
      <c r="I147" s="9">
        <v>336.408135</v>
      </c>
      <c r="J147" s="9">
        <v>0</v>
      </c>
      <c r="K147" s="9">
        <v>0</v>
      </c>
      <c r="L147" s="10">
        <v>10.942691254000003</v>
      </c>
      <c r="M147" s="11">
        <v>0</v>
      </c>
      <c r="N147" s="9">
        <v>0</v>
      </c>
      <c r="O147" s="9">
        <v>0</v>
      </c>
      <c r="P147" s="9">
        <v>0</v>
      </c>
      <c r="Q147" s="10">
        <v>0</v>
      </c>
      <c r="R147" s="11">
        <v>0.14830171253333332</v>
      </c>
      <c r="S147" s="9">
        <v>257.66213600960003</v>
      </c>
      <c r="T147" s="9">
        <v>0</v>
      </c>
      <c r="U147" s="9">
        <v>0</v>
      </c>
      <c r="V147" s="10">
        <v>4.2246770401</v>
      </c>
      <c r="W147" s="11">
        <v>0</v>
      </c>
      <c r="X147" s="9">
        <v>0</v>
      </c>
      <c r="Y147" s="9">
        <v>0</v>
      </c>
      <c r="Z147" s="9">
        <v>0</v>
      </c>
      <c r="AA147" s="10">
        <v>0</v>
      </c>
      <c r="AB147" s="11">
        <v>0</v>
      </c>
      <c r="AC147" s="9">
        <v>0</v>
      </c>
      <c r="AD147" s="9">
        <v>0</v>
      </c>
      <c r="AE147" s="9">
        <v>0</v>
      </c>
      <c r="AF147" s="10">
        <v>0</v>
      </c>
      <c r="AG147" s="11">
        <v>0</v>
      </c>
      <c r="AH147" s="9">
        <v>0</v>
      </c>
      <c r="AI147" s="9">
        <v>0</v>
      </c>
      <c r="AJ147" s="9">
        <v>0</v>
      </c>
      <c r="AK147" s="10">
        <v>0</v>
      </c>
      <c r="AL147" s="11">
        <v>0</v>
      </c>
      <c r="AM147" s="9">
        <v>0</v>
      </c>
      <c r="AN147" s="9">
        <v>0</v>
      </c>
      <c r="AO147" s="9">
        <v>0</v>
      </c>
      <c r="AP147" s="10">
        <v>0</v>
      </c>
      <c r="AQ147" s="11">
        <v>0</v>
      </c>
      <c r="AR147" s="9">
        <v>0</v>
      </c>
      <c r="AS147" s="9">
        <v>0</v>
      </c>
      <c r="AT147" s="9">
        <v>0</v>
      </c>
      <c r="AU147" s="10">
        <v>0</v>
      </c>
      <c r="AV147" s="11">
        <v>11.971983880366666</v>
      </c>
      <c r="AW147" s="9">
        <v>64.18826981913382</v>
      </c>
      <c r="AX147" s="9">
        <v>0</v>
      </c>
      <c r="AY147" s="9">
        <v>0</v>
      </c>
      <c r="AZ147" s="10">
        <v>30.575619065066657</v>
      </c>
      <c r="BA147" s="11">
        <v>0</v>
      </c>
      <c r="BB147" s="9">
        <v>0</v>
      </c>
      <c r="BC147" s="9">
        <v>0</v>
      </c>
      <c r="BD147" s="9">
        <v>0</v>
      </c>
      <c r="BE147" s="10">
        <v>0</v>
      </c>
      <c r="BF147" s="11">
        <v>0.29431227316666664</v>
      </c>
      <c r="BG147" s="9">
        <v>1.8246043237333334</v>
      </c>
      <c r="BH147" s="9">
        <v>0</v>
      </c>
      <c r="BI147" s="9">
        <v>0</v>
      </c>
      <c r="BJ147" s="10">
        <v>0.6721912017</v>
      </c>
      <c r="BK147" s="17">
        <f t="shared" si="3"/>
        <v>719.0448770184005</v>
      </c>
      <c r="BL147" s="16"/>
      <c r="BM147" s="52"/>
    </row>
    <row r="148" spans="1:65" s="12" customFormat="1" ht="15">
      <c r="A148" s="5"/>
      <c r="B148" s="8" t="s">
        <v>131</v>
      </c>
      <c r="C148" s="11">
        <v>0</v>
      </c>
      <c r="D148" s="9">
        <v>0</v>
      </c>
      <c r="E148" s="9">
        <v>0</v>
      </c>
      <c r="F148" s="9">
        <v>0</v>
      </c>
      <c r="G148" s="10">
        <v>0</v>
      </c>
      <c r="H148" s="11">
        <v>1.6225932450333334</v>
      </c>
      <c r="I148" s="9">
        <v>19.7427157015</v>
      </c>
      <c r="J148" s="9">
        <v>0</v>
      </c>
      <c r="K148" s="9">
        <v>0</v>
      </c>
      <c r="L148" s="10">
        <v>3.151065834733333</v>
      </c>
      <c r="M148" s="11">
        <v>0</v>
      </c>
      <c r="N148" s="9">
        <v>0</v>
      </c>
      <c r="O148" s="9">
        <v>0</v>
      </c>
      <c r="P148" s="9">
        <v>0</v>
      </c>
      <c r="Q148" s="10">
        <v>0</v>
      </c>
      <c r="R148" s="11">
        <v>0.5553058993333333</v>
      </c>
      <c r="S148" s="9">
        <v>7.0449795</v>
      </c>
      <c r="T148" s="9">
        <v>0</v>
      </c>
      <c r="U148" s="9">
        <v>0</v>
      </c>
      <c r="V148" s="10">
        <v>0.4123404710333333</v>
      </c>
      <c r="W148" s="11">
        <v>0</v>
      </c>
      <c r="X148" s="9">
        <v>0</v>
      </c>
      <c r="Y148" s="9">
        <v>0</v>
      </c>
      <c r="Z148" s="9">
        <v>0</v>
      </c>
      <c r="AA148" s="10">
        <v>0</v>
      </c>
      <c r="AB148" s="11">
        <v>0</v>
      </c>
      <c r="AC148" s="9">
        <v>0</v>
      </c>
      <c r="AD148" s="9">
        <v>0</v>
      </c>
      <c r="AE148" s="9">
        <v>0</v>
      </c>
      <c r="AF148" s="10">
        <v>0</v>
      </c>
      <c r="AG148" s="11">
        <v>0</v>
      </c>
      <c r="AH148" s="9">
        <v>0</v>
      </c>
      <c r="AI148" s="9">
        <v>0</v>
      </c>
      <c r="AJ148" s="9">
        <v>0</v>
      </c>
      <c r="AK148" s="10">
        <v>0</v>
      </c>
      <c r="AL148" s="11">
        <v>0.005216048333333333</v>
      </c>
      <c r="AM148" s="9">
        <v>0</v>
      </c>
      <c r="AN148" s="9">
        <v>0</v>
      </c>
      <c r="AO148" s="9">
        <v>0</v>
      </c>
      <c r="AP148" s="10">
        <v>0</v>
      </c>
      <c r="AQ148" s="11">
        <v>0</v>
      </c>
      <c r="AR148" s="9">
        <v>0</v>
      </c>
      <c r="AS148" s="9">
        <v>0</v>
      </c>
      <c r="AT148" s="9">
        <v>0</v>
      </c>
      <c r="AU148" s="10">
        <v>0</v>
      </c>
      <c r="AV148" s="11">
        <v>10.603412317799993</v>
      </c>
      <c r="AW148" s="9">
        <v>38.504777319087424</v>
      </c>
      <c r="AX148" s="9">
        <v>0</v>
      </c>
      <c r="AY148" s="9">
        <v>0</v>
      </c>
      <c r="AZ148" s="10">
        <v>12.958703851100001</v>
      </c>
      <c r="BA148" s="11">
        <v>0</v>
      </c>
      <c r="BB148" s="9">
        <v>0</v>
      </c>
      <c r="BC148" s="9">
        <v>0</v>
      </c>
      <c r="BD148" s="9">
        <v>0</v>
      </c>
      <c r="BE148" s="10">
        <v>0</v>
      </c>
      <c r="BF148" s="11">
        <v>5.643309196566666</v>
      </c>
      <c r="BG148" s="9">
        <v>6.875614790399999</v>
      </c>
      <c r="BH148" s="9">
        <v>0</v>
      </c>
      <c r="BI148" s="9">
        <v>0</v>
      </c>
      <c r="BJ148" s="10">
        <v>0.4938711202666667</v>
      </c>
      <c r="BK148" s="17">
        <f t="shared" si="3"/>
        <v>107.6139052951874</v>
      </c>
      <c r="BL148" s="16"/>
      <c r="BM148" s="52"/>
    </row>
    <row r="149" spans="1:65" s="12" customFormat="1" ht="15">
      <c r="A149" s="5"/>
      <c r="B149" s="8" t="s">
        <v>247</v>
      </c>
      <c r="C149" s="11">
        <v>0</v>
      </c>
      <c r="D149" s="9">
        <v>0</v>
      </c>
      <c r="E149" s="9">
        <v>0</v>
      </c>
      <c r="F149" s="9">
        <v>0</v>
      </c>
      <c r="G149" s="10">
        <v>0</v>
      </c>
      <c r="H149" s="11">
        <v>0.06354620099999998</v>
      </c>
      <c r="I149" s="9">
        <v>132.5127797675333</v>
      </c>
      <c r="J149" s="9">
        <v>0</v>
      </c>
      <c r="K149" s="9">
        <v>0</v>
      </c>
      <c r="L149" s="10">
        <v>26.591359387766666</v>
      </c>
      <c r="M149" s="11">
        <v>0</v>
      </c>
      <c r="N149" s="9">
        <v>0</v>
      </c>
      <c r="O149" s="9">
        <v>0</v>
      </c>
      <c r="P149" s="9">
        <v>0</v>
      </c>
      <c r="Q149" s="10">
        <v>0</v>
      </c>
      <c r="R149" s="11">
        <v>0</v>
      </c>
      <c r="S149" s="9">
        <v>83.33928</v>
      </c>
      <c r="T149" s="9">
        <v>0</v>
      </c>
      <c r="U149" s="9">
        <v>0</v>
      </c>
      <c r="V149" s="10">
        <v>1.0539556630666667</v>
      </c>
      <c r="W149" s="11">
        <v>0</v>
      </c>
      <c r="X149" s="9">
        <v>0</v>
      </c>
      <c r="Y149" s="9">
        <v>0</v>
      </c>
      <c r="Z149" s="9">
        <v>0</v>
      </c>
      <c r="AA149" s="10">
        <v>0</v>
      </c>
      <c r="AB149" s="11">
        <v>0</v>
      </c>
      <c r="AC149" s="9">
        <v>0</v>
      </c>
      <c r="AD149" s="9">
        <v>0</v>
      </c>
      <c r="AE149" s="9">
        <v>0</v>
      </c>
      <c r="AF149" s="10">
        <v>0</v>
      </c>
      <c r="AG149" s="11">
        <v>0</v>
      </c>
      <c r="AH149" s="9">
        <v>0</v>
      </c>
      <c r="AI149" s="9">
        <v>0</v>
      </c>
      <c r="AJ149" s="9">
        <v>0</v>
      </c>
      <c r="AK149" s="10">
        <v>0</v>
      </c>
      <c r="AL149" s="11">
        <v>0</v>
      </c>
      <c r="AM149" s="9">
        <v>0</v>
      </c>
      <c r="AN149" s="9">
        <v>0</v>
      </c>
      <c r="AO149" s="9">
        <v>0</v>
      </c>
      <c r="AP149" s="10">
        <v>0</v>
      </c>
      <c r="AQ149" s="11">
        <v>0</v>
      </c>
      <c r="AR149" s="9">
        <v>0</v>
      </c>
      <c r="AS149" s="9">
        <v>0</v>
      </c>
      <c r="AT149" s="9">
        <v>0</v>
      </c>
      <c r="AU149" s="10">
        <v>0</v>
      </c>
      <c r="AV149" s="11">
        <v>0.4158503002666666</v>
      </c>
      <c r="AW149" s="9">
        <v>13.89440859115052</v>
      </c>
      <c r="AX149" s="9">
        <v>0</v>
      </c>
      <c r="AY149" s="9">
        <v>0</v>
      </c>
      <c r="AZ149" s="10">
        <v>0.7879626249</v>
      </c>
      <c r="BA149" s="11">
        <v>0</v>
      </c>
      <c r="BB149" s="9">
        <v>0</v>
      </c>
      <c r="BC149" s="9">
        <v>0</v>
      </c>
      <c r="BD149" s="9">
        <v>0</v>
      </c>
      <c r="BE149" s="10">
        <v>0</v>
      </c>
      <c r="BF149" s="11">
        <v>0.16214009573333332</v>
      </c>
      <c r="BG149" s="9">
        <v>6.435455691833333</v>
      </c>
      <c r="BH149" s="9">
        <v>0</v>
      </c>
      <c r="BI149" s="9">
        <v>0</v>
      </c>
      <c r="BJ149" s="10">
        <v>5.922959028099999</v>
      </c>
      <c r="BK149" s="17">
        <f t="shared" si="3"/>
        <v>271.17969735135046</v>
      </c>
      <c r="BL149" s="16"/>
      <c r="BM149" s="52"/>
    </row>
    <row r="150" spans="1:65" s="12" customFormat="1" ht="15">
      <c r="A150" s="5"/>
      <c r="B150" s="8" t="s">
        <v>248</v>
      </c>
      <c r="C150" s="11">
        <v>0</v>
      </c>
      <c r="D150" s="9">
        <v>286.04274503839997</v>
      </c>
      <c r="E150" s="9">
        <v>0</v>
      </c>
      <c r="F150" s="9">
        <v>0</v>
      </c>
      <c r="G150" s="10">
        <v>0</v>
      </c>
      <c r="H150" s="11">
        <v>2.181424542666666</v>
      </c>
      <c r="I150" s="9">
        <v>316.0430900944333</v>
      </c>
      <c r="J150" s="9">
        <v>0</v>
      </c>
      <c r="K150" s="9">
        <v>0</v>
      </c>
      <c r="L150" s="10">
        <v>2.588717819966666</v>
      </c>
      <c r="M150" s="11">
        <v>0</v>
      </c>
      <c r="N150" s="9">
        <v>0</v>
      </c>
      <c r="O150" s="9">
        <v>0</v>
      </c>
      <c r="P150" s="9">
        <v>0</v>
      </c>
      <c r="Q150" s="10">
        <v>0</v>
      </c>
      <c r="R150" s="11">
        <v>1.0675388666666668</v>
      </c>
      <c r="S150" s="9">
        <v>0</v>
      </c>
      <c r="T150" s="9">
        <v>0</v>
      </c>
      <c r="U150" s="9">
        <v>0</v>
      </c>
      <c r="V150" s="10">
        <v>11.367555452933331</v>
      </c>
      <c r="W150" s="11">
        <v>0</v>
      </c>
      <c r="X150" s="9">
        <v>0</v>
      </c>
      <c r="Y150" s="9">
        <v>0</v>
      </c>
      <c r="Z150" s="9">
        <v>0</v>
      </c>
      <c r="AA150" s="10">
        <v>0</v>
      </c>
      <c r="AB150" s="11">
        <v>0</v>
      </c>
      <c r="AC150" s="9">
        <v>0</v>
      </c>
      <c r="AD150" s="9">
        <v>0</v>
      </c>
      <c r="AE150" s="9">
        <v>0</v>
      </c>
      <c r="AF150" s="10">
        <v>0</v>
      </c>
      <c r="AG150" s="11">
        <v>0</v>
      </c>
      <c r="AH150" s="9">
        <v>0</v>
      </c>
      <c r="AI150" s="9">
        <v>0</v>
      </c>
      <c r="AJ150" s="9">
        <v>0</v>
      </c>
      <c r="AK150" s="10">
        <v>0</v>
      </c>
      <c r="AL150" s="11">
        <v>0</v>
      </c>
      <c r="AM150" s="9">
        <v>0</v>
      </c>
      <c r="AN150" s="9">
        <v>0</v>
      </c>
      <c r="AO150" s="9">
        <v>0</v>
      </c>
      <c r="AP150" s="10">
        <v>0</v>
      </c>
      <c r="AQ150" s="11">
        <v>0</v>
      </c>
      <c r="AR150" s="9">
        <v>0</v>
      </c>
      <c r="AS150" s="9">
        <v>0</v>
      </c>
      <c r="AT150" s="9">
        <v>0</v>
      </c>
      <c r="AU150" s="10">
        <v>0</v>
      </c>
      <c r="AV150" s="11">
        <v>2.1090113106666664</v>
      </c>
      <c r="AW150" s="9">
        <v>89.25733393200073</v>
      </c>
      <c r="AX150" s="9">
        <v>0</v>
      </c>
      <c r="AY150" s="9">
        <v>0</v>
      </c>
      <c r="AZ150" s="10">
        <v>18.65127304603333</v>
      </c>
      <c r="BA150" s="11">
        <v>0</v>
      </c>
      <c r="BB150" s="9">
        <v>0</v>
      </c>
      <c r="BC150" s="9">
        <v>0</v>
      </c>
      <c r="BD150" s="9">
        <v>0</v>
      </c>
      <c r="BE150" s="10">
        <v>0</v>
      </c>
      <c r="BF150" s="11">
        <v>0.12633600913333334</v>
      </c>
      <c r="BG150" s="9">
        <v>223.8745050666667</v>
      </c>
      <c r="BH150" s="9">
        <v>0</v>
      </c>
      <c r="BI150" s="9">
        <v>0</v>
      </c>
      <c r="BJ150" s="10">
        <v>6.871879872466665</v>
      </c>
      <c r="BK150" s="17">
        <f t="shared" si="3"/>
        <v>960.181411052034</v>
      </c>
      <c r="BL150" s="16"/>
      <c r="BM150" s="52"/>
    </row>
    <row r="151" spans="1:65" s="12" customFormat="1" ht="15">
      <c r="A151" s="5"/>
      <c r="B151" s="8" t="s">
        <v>133</v>
      </c>
      <c r="C151" s="11">
        <v>0</v>
      </c>
      <c r="D151" s="9">
        <v>0</v>
      </c>
      <c r="E151" s="9">
        <v>0</v>
      </c>
      <c r="F151" s="9">
        <v>0</v>
      </c>
      <c r="G151" s="10">
        <v>0</v>
      </c>
      <c r="H151" s="11">
        <v>0.42635150893333346</v>
      </c>
      <c r="I151" s="9">
        <v>7.417136149133333</v>
      </c>
      <c r="J151" s="9">
        <v>0</v>
      </c>
      <c r="K151" s="9">
        <v>0</v>
      </c>
      <c r="L151" s="10">
        <v>0.5056078426999999</v>
      </c>
      <c r="M151" s="11">
        <v>0</v>
      </c>
      <c r="N151" s="9">
        <v>0</v>
      </c>
      <c r="O151" s="9">
        <v>0</v>
      </c>
      <c r="P151" s="9">
        <v>0</v>
      </c>
      <c r="Q151" s="10">
        <v>0</v>
      </c>
      <c r="R151" s="11">
        <v>0.32789038313333346</v>
      </c>
      <c r="S151" s="9">
        <v>5.283965260999999</v>
      </c>
      <c r="T151" s="9">
        <v>0</v>
      </c>
      <c r="U151" s="9">
        <v>0</v>
      </c>
      <c r="V151" s="10">
        <v>0.1540440556</v>
      </c>
      <c r="W151" s="11">
        <v>0</v>
      </c>
      <c r="X151" s="9">
        <v>0</v>
      </c>
      <c r="Y151" s="9">
        <v>0</v>
      </c>
      <c r="Z151" s="9">
        <v>0</v>
      </c>
      <c r="AA151" s="10">
        <v>0</v>
      </c>
      <c r="AB151" s="11">
        <v>0</v>
      </c>
      <c r="AC151" s="9">
        <v>0</v>
      </c>
      <c r="AD151" s="9">
        <v>0</v>
      </c>
      <c r="AE151" s="9">
        <v>0</v>
      </c>
      <c r="AF151" s="10">
        <v>0</v>
      </c>
      <c r="AG151" s="11">
        <v>0</v>
      </c>
      <c r="AH151" s="9">
        <v>0</v>
      </c>
      <c r="AI151" s="9">
        <v>0</v>
      </c>
      <c r="AJ151" s="9">
        <v>0</v>
      </c>
      <c r="AK151" s="10">
        <v>0</v>
      </c>
      <c r="AL151" s="11">
        <v>0</v>
      </c>
      <c r="AM151" s="9">
        <v>0</v>
      </c>
      <c r="AN151" s="9">
        <v>0</v>
      </c>
      <c r="AO151" s="9">
        <v>0</v>
      </c>
      <c r="AP151" s="10">
        <v>0</v>
      </c>
      <c r="AQ151" s="11">
        <v>0</v>
      </c>
      <c r="AR151" s="9">
        <v>0</v>
      </c>
      <c r="AS151" s="9">
        <v>0</v>
      </c>
      <c r="AT151" s="9">
        <v>0</v>
      </c>
      <c r="AU151" s="10">
        <v>0</v>
      </c>
      <c r="AV151" s="11">
        <v>1.9109878334333334</v>
      </c>
      <c r="AW151" s="9">
        <v>1.3928591713999994</v>
      </c>
      <c r="AX151" s="9">
        <v>0</v>
      </c>
      <c r="AY151" s="9">
        <v>0</v>
      </c>
      <c r="AZ151" s="10">
        <v>5.522877320317565</v>
      </c>
      <c r="BA151" s="11">
        <v>0</v>
      </c>
      <c r="BB151" s="9">
        <v>0</v>
      </c>
      <c r="BC151" s="9">
        <v>0</v>
      </c>
      <c r="BD151" s="9">
        <v>0</v>
      </c>
      <c r="BE151" s="10">
        <v>0</v>
      </c>
      <c r="BF151" s="11">
        <v>0.19055199416666668</v>
      </c>
      <c r="BG151" s="9">
        <v>0.018805372466666664</v>
      </c>
      <c r="BH151" s="9">
        <v>0</v>
      </c>
      <c r="BI151" s="9">
        <v>0</v>
      </c>
      <c r="BJ151" s="10">
        <v>1.7616374008</v>
      </c>
      <c r="BK151" s="17">
        <f t="shared" si="3"/>
        <v>24.91271429308423</v>
      </c>
      <c r="BL151" s="16"/>
      <c r="BM151" s="52"/>
    </row>
    <row r="152" spans="1:65" s="12" customFormat="1" ht="14.25" customHeight="1">
      <c r="A152" s="5"/>
      <c r="B152" s="8" t="s">
        <v>134</v>
      </c>
      <c r="C152" s="11">
        <v>0</v>
      </c>
      <c r="D152" s="9">
        <v>1.5963562767333335</v>
      </c>
      <c r="E152" s="9">
        <v>0</v>
      </c>
      <c r="F152" s="9">
        <v>0</v>
      </c>
      <c r="G152" s="10">
        <v>0</v>
      </c>
      <c r="H152" s="11">
        <v>0.05498145606666667</v>
      </c>
      <c r="I152" s="9">
        <v>7.235901967033334</v>
      </c>
      <c r="J152" s="9">
        <v>0</v>
      </c>
      <c r="K152" s="9">
        <v>0</v>
      </c>
      <c r="L152" s="10">
        <v>0.005442948333333333</v>
      </c>
      <c r="M152" s="11">
        <v>0</v>
      </c>
      <c r="N152" s="9">
        <v>0</v>
      </c>
      <c r="O152" s="9">
        <v>0</v>
      </c>
      <c r="P152" s="9">
        <v>0</v>
      </c>
      <c r="Q152" s="10">
        <v>0</v>
      </c>
      <c r="R152" s="11">
        <v>0.02227746416666667</v>
      </c>
      <c r="S152" s="9">
        <v>2.3909</v>
      </c>
      <c r="T152" s="9">
        <v>0</v>
      </c>
      <c r="U152" s="9">
        <v>0</v>
      </c>
      <c r="V152" s="10">
        <v>0.47483628949999995</v>
      </c>
      <c r="W152" s="11">
        <v>0</v>
      </c>
      <c r="X152" s="9">
        <v>0</v>
      </c>
      <c r="Y152" s="9">
        <v>0</v>
      </c>
      <c r="Z152" s="9">
        <v>0</v>
      </c>
      <c r="AA152" s="10">
        <v>0</v>
      </c>
      <c r="AB152" s="11">
        <v>0</v>
      </c>
      <c r="AC152" s="9">
        <v>0</v>
      </c>
      <c r="AD152" s="9">
        <v>0</v>
      </c>
      <c r="AE152" s="9">
        <v>0</v>
      </c>
      <c r="AF152" s="10">
        <v>0</v>
      </c>
      <c r="AG152" s="11">
        <v>0</v>
      </c>
      <c r="AH152" s="9">
        <v>0</v>
      </c>
      <c r="AI152" s="9">
        <v>0</v>
      </c>
      <c r="AJ152" s="9">
        <v>0</v>
      </c>
      <c r="AK152" s="10">
        <v>0</v>
      </c>
      <c r="AL152" s="11">
        <v>0</v>
      </c>
      <c r="AM152" s="9">
        <v>0</v>
      </c>
      <c r="AN152" s="9">
        <v>0</v>
      </c>
      <c r="AO152" s="9">
        <v>0</v>
      </c>
      <c r="AP152" s="10">
        <v>0</v>
      </c>
      <c r="AQ152" s="11">
        <v>0</v>
      </c>
      <c r="AR152" s="9">
        <v>0</v>
      </c>
      <c r="AS152" s="9">
        <v>0</v>
      </c>
      <c r="AT152" s="9">
        <v>0</v>
      </c>
      <c r="AU152" s="10">
        <v>0</v>
      </c>
      <c r="AV152" s="11">
        <v>0.6904275647999999</v>
      </c>
      <c r="AW152" s="9">
        <v>4.212418560000001</v>
      </c>
      <c r="AX152" s="9">
        <v>0</v>
      </c>
      <c r="AY152" s="9">
        <v>0</v>
      </c>
      <c r="AZ152" s="10">
        <v>0.20278763203249317</v>
      </c>
      <c r="BA152" s="11">
        <v>0</v>
      </c>
      <c r="BB152" s="9">
        <v>0</v>
      </c>
      <c r="BC152" s="9">
        <v>0</v>
      </c>
      <c r="BD152" s="9">
        <v>0</v>
      </c>
      <c r="BE152" s="10">
        <v>0</v>
      </c>
      <c r="BF152" s="11">
        <v>0.09584569903333333</v>
      </c>
      <c r="BG152" s="9">
        <v>0</v>
      </c>
      <c r="BH152" s="9">
        <v>0</v>
      </c>
      <c r="BI152" s="9">
        <v>0</v>
      </c>
      <c r="BJ152" s="10">
        <v>0.10798011703333335</v>
      </c>
      <c r="BK152" s="17">
        <f t="shared" si="3"/>
        <v>17.090155974732493</v>
      </c>
      <c r="BL152" s="16"/>
      <c r="BM152" s="52"/>
    </row>
    <row r="153" spans="1:65" s="12" customFormat="1" ht="15">
      <c r="A153" s="5"/>
      <c r="B153" s="8" t="s">
        <v>135</v>
      </c>
      <c r="C153" s="11">
        <v>0</v>
      </c>
      <c r="D153" s="9">
        <v>0</v>
      </c>
      <c r="E153" s="9">
        <v>0</v>
      </c>
      <c r="F153" s="9">
        <v>0</v>
      </c>
      <c r="G153" s="10">
        <v>0</v>
      </c>
      <c r="H153" s="11">
        <v>0.001089663666666667</v>
      </c>
      <c r="I153" s="9">
        <v>106.56647953203334</v>
      </c>
      <c r="J153" s="9">
        <v>0</v>
      </c>
      <c r="K153" s="9">
        <v>0</v>
      </c>
      <c r="L153" s="10">
        <v>2.5716062533333335</v>
      </c>
      <c r="M153" s="11">
        <v>0</v>
      </c>
      <c r="N153" s="9">
        <v>0</v>
      </c>
      <c r="O153" s="9">
        <v>0</v>
      </c>
      <c r="P153" s="9">
        <v>0</v>
      </c>
      <c r="Q153" s="10">
        <v>0</v>
      </c>
      <c r="R153" s="11">
        <v>3.3975713126666665</v>
      </c>
      <c r="S153" s="9">
        <v>61.56599716666667</v>
      </c>
      <c r="T153" s="9">
        <v>0</v>
      </c>
      <c r="U153" s="9">
        <v>0</v>
      </c>
      <c r="V153" s="10">
        <v>0.005448318333333334</v>
      </c>
      <c r="W153" s="11">
        <v>0</v>
      </c>
      <c r="X153" s="9">
        <v>0</v>
      </c>
      <c r="Y153" s="9">
        <v>0</v>
      </c>
      <c r="Z153" s="9">
        <v>0</v>
      </c>
      <c r="AA153" s="10">
        <v>0</v>
      </c>
      <c r="AB153" s="11">
        <v>0</v>
      </c>
      <c r="AC153" s="9">
        <v>0</v>
      </c>
      <c r="AD153" s="9">
        <v>0</v>
      </c>
      <c r="AE153" s="9">
        <v>0</v>
      </c>
      <c r="AF153" s="10">
        <v>0</v>
      </c>
      <c r="AG153" s="11">
        <v>0</v>
      </c>
      <c r="AH153" s="9">
        <v>0</v>
      </c>
      <c r="AI153" s="9">
        <v>0</v>
      </c>
      <c r="AJ153" s="9">
        <v>0</v>
      </c>
      <c r="AK153" s="10">
        <v>0</v>
      </c>
      <c r="AL153" s="11">
        <v>0</v>
      </c>
      <c r="AM153" s="9">
        <v>0</v>
      </c>
      <c r="AN153" s="9">
        <v>0</v>
      </c>
      <c r="AO153" s="9">
        <v>0</v>
      </c>
      <c r="AP153" s="10">
        <v>0</v>
      </c>
      <c r="AQ153" s="11">
        <v>0</v>
      </c>
      <c r="AR153" s="9">
        <v>0</v>
      </c>
      <c r="AS153" s="9">
        <v>0</v>
      </c>
      <c r="AT153" s="9">
        <v>0</v>
      </c>
      <c r="AU153" s="10">
        <v>0</v>
      </c>
      <c r="AV153" s="11">
        <v>0.5075294497666667</v>
      </c>
      <c r="AW153" s="9">
        <v>48.362069974369426</v>
      </c>
      <c r="AX153" s="9">
        <v>0</v>
      </c>
      <c r="AY153" s="9">
        <v>0</v>
      </c>
      <c r="AZ153" s="10">
        <v>3.874998365266667</v>
      </c>
      <c r="BA153" s="11">
        <v>0</v>
      </c>
      <c r="BB153" s="9">
        <v>0</v>
      </c>
      <c r="BC153" s="9">
        <v>0</v>
      </c>
      <c r="BD153" s="9">
        <v>0</v>
      </c>
      <c r="BE153" s="10">
        <v>0</v>
      </c>
      <c r="BF153" s="11">
        <v>0.1328446937666667</v>
      </c>
      <c r="BG153" s="9">
        <v>0.5334287</v>
      </c>
      <c r="BH153" s="9">
        <v>0</v>
      </c>
      <c r="BI153" s="9">
        <v>0</v>
      </c>
      <c r="BJ153" s="10">
        <v>0.7734532403000001</v>
      </c>
      <c r="BK153" s="17">
        <f t="shared" si="3"/>
        <v>228.29251667016942</v>
      </c>
      <c r="BL153" s="16"/>
      <c r="BM153" s="52"/>
    </row>
    <row r="154" spans="1:65" s="12" customFormat="1" ht="15">
      <c r="A154" s="5"/>
      <c r="B154" s="8" t="s">
        <v>136</v>
      </c>
      <c r="C154" s="11">
        <v>0</v>
      </c>
      <c r="D154" s="9">
        <v>0</v>
      </c>
      <c r="E154" s="9">
        <v>0</v>
      </c>
      <c r="F154" s="9">
        <v>0</v>
      </c>
      <c r="G154" s="10">
        <v>0</v>
      </c>
      <c r="H154" s="11">
        <v>0.0011096666999999998</v>
      </c>
      <c r="I154" s="9">
        <v>0</v>
      </c>
      <c r="J154" s="9">
        <v>0</v>
      </c>
      <c r="K154" s="9">
        <v>0</v>
      </c>
      <c r="L154" s="10">
        <v>2.871957791366666</v>
      </c>
      <c r="M154" s="11">
        <v>0</v>
      </c>
      <c r="N154" s="9">
        <v>0</v>
      </c>
      <c r="O154" s="9">
        <v>0</v>
      </c>
      <c r="P154" s="9">
        <v>0</v>
      </c>
      <c r="Q154" s="10">
        <v>0</v>
      </c>
      <c r="R154" s="11">
        <v>0.0008159318333333332</v>
      </c>
      <c r="S154" s="9">
        <v>0</v>
      </c>
      <c r="T154" s="9">
        <v>0</v>
      </c>
      <c r="U154" s="9">
        <v>0</v>
      </c>
      <c r="V154" s="10">
        <v>0.0021758180000000004</v>
      </c>
      <c r="W154" s="11">
        <v>0</v>
      </c>
      <c r="X154" s="9">
        <v>0</v>
      </c>
      <c r="Y154" s="9">
        <v>0</v>
      </c>
      <c r="Z154" s="9">
        <v>0</v>
      </c>
      <c r="AA154" s="10">
        <v>0</v>
      </c>
      <c r="AB154" s="11">
        <v>0</v>
      </c>
      <c r="AC154" s="9">
        <v>0.04853127626666668</v>
      </c>
      <c r="AD154" s="9">
        <v>0</v>
      </c>
      <c r="AE154" s="9">
        <v>0</v>
      </c>
      <c r="AF154" s="10">
        <v>0</v>
      </c>
      <c r="AG154" s="11">
        <v>0</v>
      </c>
      <c r="AH154" s="9">
        <v>0</v>
      </c>
      <c r="AI154" s="9">
        <v>0</v>
      </c>
      <c r="AJ154" s="9">
        <v>0</v>
      </c>
      <c r="AK154" s="10">
        <v>0</v>
      </c>
      <c r="AL154" s="11">
        <v>0</v>
      </c>
      <c r="AM154" s="9">
        <v>0</v>
      </c>
      <c r="AN154" s="9">
        <v>0</v>
      </c>
      <c r="AO154" s="9">
        <v>0</v>
      </c>
      <c r="AP154" s="10">
        <v>0</v>
      </c>
      <c r="AQ154" s="11">
        <v>0</v>
      </c>
      <c r="AR154" s="9">
        <v>0</v>
      </c>
      <c r="AS154" s="9">
        <v>0</v>
      </c>
      <c r="AT154" s="9">
        <v>0</v>
      </c>
      <c r="AU154" s="10">
        <v>0</v>
      </c>
      <c r="AV154" s="11">
        <v>10.242515556533332</v>
      </c>
      <c r="AW154" s="9">
        <v>19.547748469173975</v>
      </c>
      <c r="AX154" s="9">
        <v>0</v>
      </c>
      <c r="AY154" s="9">
        <v>0</v>
      </c>
      <c r="AZ154" s="10">
        <v>4.2594002995</v>
      </c>
      <c r="BA154" s="11">
        <v>0</v>
      </c>
      <c r="BB154" s="9">
        <v>0</v>
      </c>
      <c r="BC154" s="9">
        <v>0</v>
      </c>
      <c r="BD154" s="9">
        <v>0</v>
      </c>
      <c r="BE154" s="10">
        <v>0</v>
      </c>
      <c r="BF154" s="11">
        <v>1.3896557414333333</v>
      </c>
      <c r="BG154" s="9">
        <v>0</v>
      </c>
      <c r="BH154" s="9">
        <v>0.10830456666666667</v>
      </c>
      <c r="BI154" s="9">
        <v>0</v>
      </c>
      <c r="BJ154" s="10">
        <v>0.5484533030333333</v>
      </c>
      <c r="BK154" s="17">
        <f t="shared" si="3"/>
        <v>39.020668420507306</v>
      </c>
      <c r="BL154" s="16"/>
      <c r="BM154" s="52"/>
    </row>
    <row r="155" spans="1:65" s="12" customFormat="1" ht="15">
      <c r="A155" s="5"/>
      <c r="B155" s="8" t="s">
        <v>137</v>
      </c>
      <c r="C155" s="11">
        <v>0</v>
      </c>
      <c r="D155" s="9">
        <v>0</v>
      </c>
      <c r="E155" s="9">
        <v>0</v>
      </c>
      <c r="F155" s="9">
        <v>0</v>
      </c>
      <c r="G155" s="10">
        <v>0</v>
      </c>
      <c r="H155" s="11">
        <v>0.12811032873333333</v>
      </c>
      <c r="I155" s="9">
        <v>84.59065951586666</v>
      </c>
      <c r="J155" s="9">
        <v>0</v>
      </c>
      <c r="K155" s="9">
        <v>0</v>
      </c>
      <c r="L155" s="10">
        <v>4.9908187635</v>
      </c>
      <c r="M155" s="11">
        <v>0</v>
      </c>
      <c r="N155" s="9">
        <v>0</v>
      </c>
      <c r="O155" s="9">
        <v>0</v>
      </c>
      <c r="P155" s="9">
        <v>0</v>
      </c>
      <c r="Q155" s="10">
        <v>0</v>
      </c>
      <c r="R155" s="11">
        <v>0.01763071636666667</v>
      </c>
      <c r="S155" s="9">
        <v>38.965488</v>
      </c>
      <c r="T155" s="9">
        <v>0.5411873333333334</v>
      </c>
      <c r="U155" s="9">
        <v>0</v>
      </c>
      <c r="V155" s="10">
        <v>0.10050247963333336</v>
      </c>
      <c r="W155" s="11">
        <v>0</v>
      </c>
      <c r="X155" s="9">
        <v>0</v>
      </c>
      <c r="Y155" s="9">
        <v>0</v>
      </c>
      <c r="Z155" s="9">
        <v>0</v>
      </c>
      <c r="AA155" s="10">
        <v>0</v>
      </c>
      <c r="AB155" s="11">
        <v>0</v>
      </c>
      <c r="AC155" s="9">
        <v>0</v>
      </c>
      <c r="AD155" s="9">
        <v>0</v>
      </c>
      <c r="AE155" s="9">
        <v>0</v>
      </c>
      <c r="AF155" s="10">
        <v>0</v>
      </c>
      <c r="AG155" s="11">
        <v>0</v>
      </c>
      <c r="AH155" s="9">
        <v>0</v>
      </c>
      <c r="AI155" s="9">
        <v>0</v>
      </c>
      <c r="AJ155" s="9">
        <v>0</v>
      </c>
      <c r="AK155" s="10">
        <v>0</v>
      </c>
      <c r="AL155" s="11">
        <v>0</v>
      </c>
      <c r="AM155" s="9">
        <v>0</v>
      </c>
      <c r="AN155" s="9">
        <v>0</v>
      </c>
      <c r="AO155" s="9">
        <v>0</v>
      </c>
      <c r="AP155" s="10">
        <v>0</v>
      </c>
      <c r="AQ155" s="11">
        <v>0</v>
      </c>
      <c r="AR155" s="9">
        <v>0</v>
      </c>
      <c r="AS155" s="9">
        <v>0</v>
      </c>
      <c r="AT155" s="9">
        <v>0</v>
      </c>
      <c r="AU155" s="10">
        <v>0</v>
      </c>
      <c r="AV155" s="11">
        <v>3.2533845666000003</v>
      </c>
      <c r="AW155" s="9">
        <v>4.858967612856406</v>
      </c>
      <c r="AX155" s="9">
        <v>0</v>
      </c>
      <c r="AY155" s="9">
        <v>0</v>
      </c>
      <c r="AZ155" s="10">
        <v>12.943765121099998</v>
      </c>
      <c r="BA155" s="11">
        <v>0</v>
      </c>
      <c r="BB155" s="9">
        <v>0</v>
      </c>
      <c r="BC155" s="9">
        <v>0</v>
      </c>
      <c r="BD155" s="9">
        <v>0</v>
      </c>
      <c r="BE155" s="10">
        <v>0</v>
      </c>
      <c r="BF155" s="11">
        <v>0.3063609083666667</v>
      </c>
      <c r="BG155" s="9">
        <v>2.1727211245999998</v>
      </c>
      <c r="BH155" s="9">
        <v>0</v>
      </c>
      <c r="BI155" s="9">
        <v>0</v>
      </c>
      <c r="BJ155" s="10">
        <v>3.4457066850333353</v>
      </c>
      <c r="BK155" s="17">
        <f aca="true" t="shared" si="4" ref="BK155:BK161">SUM(C155:BJ155)</f>
        <v>156.31530315598974</v>
      </c>
      <c r="BL155" s="16"/>
      <c r="BM155" s="52"/>
    </row>
    <row r="156" spans="1:65" s="12" customFormat="1" ht="15">
      <c r="A156" s="5"/>
      <c r="B156" s="8" t="s">
        <v>138</v>
      </c>
      <c r="C156" s="11">
        <v>0</v>
      </c>
      <c r="D156" s="9">
        <v>12.968408</v>
      </c>
      <c r="E156" s="9">
        <v>0</v>
      </c>
      <c r="F156" s="9">
        <v>0</v>
      </c>
      <c r="G156" s="10">
        <v>0</v>
      </c>
      <c r="H156" s="11">
        <v>5.403503333333334</v>
      </c>
      <c r="I156" s="9">
        <v>21.614013333333336</v>
      </c>
      <c r="J156" s="9">
        <v>0</v>
      </c>
      <c r="K156" s="9">
        <v>0</v>
      </c>
      <c r="L156" s="10">
        <v>1.946341900666667</v>
      </c>
      <c r="M156" s="11">
        <v>0</v>
      </c>
      <c r="N156" s="9">
        <v>0</v>
      </c>
      <c r="O156" s="9">
        <v>0</v>
      </c>
      <c r="P156" s="9">
        <v>0</v>
      </c>
      <c r="Q156" s="10">
        <v>0</v>
      </c>
      <c r="R156" s="11">
        <v>0.10807006666666667</v>
      </c>
      <c r="S156" s="9">
        <v>21.614013333333336</v>
      </c>
      <c r="T156" s="9">
        <v>0</v>
      </c>
      <c r="U156" s="9">
        <v>0</v>
      </c>
      <c r="V156" s="10">
        <v>0.007564904666666669</v>
      </c>
      <c r="W156" s="11">
        <v>0</v>
      </c>
      <c r="X156" s="9">
        <v>0</v>
      </c>
      <c r="Y156" s="9">
        <v>0</v>
      </c>
      <c r="Z156" s="9">
        <v>0</v>
      </c>
      <c r="AA156" s="10">
        <v>0</v>
      </c>
      <c r="AB156" s="11">
        <v>0</v>
      </c>
      <c r="AC156" s="9">
        <v>0</v>
      </c>
      <c r="AD156" s="9">
        <v>0</v>
      </c>
      <c r="AE156" s="9">
        <v>0</v>
      </c>
      <c r="AF156" s="10">
        <v>0</v>
      </c>
      <c r="AG156" s="11">
        <v>0</v>
      </c>
      <c r="AH156" s="9">
        <v>0</v>
      </c>
      <c r="AI156" s="9">
        <v>0</v>
      </c>
      <c r="AJ156" s="9">
        <v>0</v>
      </c>
      <c r="AK156" s="10">
        <v>0</v>
      </c>
      <c r="AL156" s="11">
        <v>0</v>
      </c>
      <c r="AM156" s="9">
        <v>0</v>
      </c>
      <c r="AN156" s="9">
        <v>0</v>
      </c>
      <c r="AO156" s="9">
        <v>0</v>
      </c>
      <c r="AP156" s="10">
        <v>0</v>
      </c>
      <c r="AQ156" s="11">
        <v>0</v>
      </c>
      <c r="AR156" s="9">
        <v>0</v>
      </c>
      <c r="AS156" s="9">
        <v>0</v>
      </c>
      <c r="AT156" s="9">
        <v>0</v>
      </c>
      <c r="AU156" s="10">
        <v>0</v>
      </c>
      <c r="AV156" s="11">
        <v>3.1949654549999997</v>
      </c>
      <c r="AW156" s="9">
        <v>13.578960855823908</v>
      </c>
      <c r="AX156" s="9">
        <v>0</v>
      </c>
      <c r="AY156" s="9">
        <v>0</v>
      </c>
      <c r="AZ156" s="10">
        <v>5.067395691066667</v>
      </c>
      <c r="BA156" s="11">
        <v>0</v>
      </c>
      <c r="BB156" s="9">
        <v>0</v>
      </c>
      <c r="BC156" s="9">
        <v>0</v>
      </c>
      <c r="BD156" s="9">
        <v>0</v>
      </c>
      <c r="BE156" s="10">
        <v>0</v>
      </c>
      <c r="BF156" s="11">
        <v>0.6517957268000001</v>
      </c>
      <c r="BG156" s="9">
        <v>0.93937815</v>
      </c>
      <c r="BH156" s="9">
        <v>0</v>
      </c>
      <c r="BI156" s="9">
        <v>0</v>
      </c>
      <c r="BJ156" s="10">
        <v>0.22335019620000002</v>
      </c>
      <c r="BK156" s="17">
        <f t="shared" si="4"/>
        <v>87.31776094689059</v>
      </c>
      <c r="BL156" s="16"/>
      <c r="BM156" s="52"/>
    </row>
    <row r="157" spans="1:65" s="12" customFormat="1" ht="15">
      <c r="A157" s="5"/>
      <c r="B157" s="8" t="s">
        <v>285</v>
      </c>
      <c r="C157" s="11">
        <v>0</v>
      </c>
      <c r="D157" s="9">
        <v>0</v>
      </c>
      <c r="E157" s="9">
        <v>0</v>
      </c>
      <c r="F157" s="9">
        <v>0</v>
      </c>
      <c r="G157" s="10">
        <v>0</v>
      </c>
      <c r="H157" s="11">
        <v>0.00155076</v>
      </c>
      <c r="I157" s="9">
        <v>6.669866666666667</v>
      </c>
      <c r="J157" s="9">
        <v>0</v>
      </c>
      <c r="K157" s="9">
        <v>0</v>
      </c>
      <c r="L157" s="10">
        <v>0.0004168666666666667</v>
      </c>
      <c r="M157" s="11">
        <v>0</v>
      </c>
      <c r="N157" s="9">
        <v>0</v>
      </c>
      <c r="O157" s="9">
        <v>0</v>
      </c>
      <c r="P157" s="9">
        <v>0</v>
      </c>
      <c r="Q157" s="10">
        <v>0</v>
      </c>
      <c r="R157" s="11">
        <v>8.337333333333334E-05</v>
      </c>
      <c r="S157" s="9">
        <v>0.08337333333333334</v>
      </c>
      <c r="T157" s="9">
        <v>0</v>
      </c>
      <c r="U157" s="9">
        <v>0</v>
      </c>
      <c r="V157" s="10">
        <v>0</v>
      </c>
      <c r="W157" s="11">
        <v>0</v>
      </c>
      <c r="X157" s="9">
        <v>0</v>
      </c>
      <c r="Y157" s="9">
        <v>0</v>
      </c>
      <c r="Z157" s="9">
        <v>0</v>
      </c>
      <c r="AA157" s="10">
        <v>0</v>
      </c>
      <c r="AB157" s="11">
        <v>0</v>
      </c>
      <c r="AC157" s="9">
        <v>0</v>
      </c>
      <c r="AD157" s="9">
        <v>0</v>
      </c>
      <c r="AE157" s="9">
        <v>0</v>
      </c>
      <c r="AF157" s="10">
        <v>0</v>
      </c>
      <c r="AG157" s="11">
        <v>0</v>
      </c>
      <c r="AH157" s="9">
        <v>0</v>
      </c>
      <c r="AI157" s="9">
        <v>0</v>
      </c>
      <c r="AJ157" s="9">
        <v>0</v>
      </c>
      <c r="AK157" s="10">
        <v>0</v>
      </c>
      <c r="AL157" s="11">
        <v>0</v>
      </c>
      <c r="AM157" s="9">
        <v>0</v>
      </c>
      <c r="AN157" s="9">
        <v>0</v>
      </c>
      <c r="AO157" s="9">
        <v>0</v>
      </c>
      <c r="AP157" s="10">
        <v>0</v>
      </c>
      <c r="AQ157" s="11">
        <v>0</v>
      </c>
      <c r="AR157" s="9">
        <v>0</v>
      </c>
      <c r="AS157" s="9">
        <v>0</v>
      </c>
      <c r="AT157" s="9">
        <v>0</v>
      </c>
      <c r="AU157" s="10">
        <v>0</v>
      </c>
      <c r="AV157" s="11">
        <v>0.33515779253333333</v>
      </c>
      <c r="AW157" s="9">
        <v>0.8036583337000001</v>
      </c>
      <c r="AX157" s="9">
        <v>0</v>
      </c>
      <c r="AY157" s="9">
        <v>0</v>
      </c>
      <c r="AZ157" s="10">
        <v>0.064280583</v>
      </c>
      <c r="BA157" s="11">
        <v>0</v>
      </c>
      <c r="BB157" s="9">
        <v>0</v>
      </c>
      <c r="BC157" s="9">
        <v>0</v>
      </c>
      <c r="BD157" s="9">
        <v>0</v>
      </c>
      <c r="BE157" s="10">
        <v>0</v>
      </c>
      <c r="BF157" s="11">
        <v>0</v>
      </c>
      <c r="BG157" s="9">
        <v>1.6676591755726435</v>
      </c>
      <c r="BH157" s="9">
        <v>0</v>
      </c>
      <c r="BI157" s="9">
        <v>0</v>
      </c>
      <c r="BJ157" s="10">
        <v>0</v>
      </c>
      <c r="BK157" s="17">
        <f t="shared" si="4"/>
        <v>9.626046884805977</v>
      </c>
      <c r="BL157" s="16"/>
      <c r="BM157" s="52"/>
    </row>
    <row r="158" spans="1:65" s="12" customFormat="1" ht="15">
      <c r="A158" s="5"/>
      <c r="B158" s="8" t="s">
        <v>140</v>
      </c>
      <c r="C158" s="11">
        <v>0</v>
      </c>
      <c r="D158" s="9">
        <v>0</v>
      </c>
      <c r="E158" s="9">
        <v>0</v>
      </c>
      <c r="F158" s="9">
        <v>0</v>
      </c>
      <c r="G158" s="10">
        <v>0</v>
      </c>
      <c r="H158" s="11">
        <v>0.7556550406000001</v>
      </c>
      <c r="I158" s="9">
        <v>0.2775175407666666</v>
      </c>
      <c r="J158" s="9">
        <v>0</v>
      </c>
      <c r="K158" s="9">
        <v>0</v>
      </c>
      <c r="L158" s="10">
        <v>1.107559542</v>
      </c>
      <c r="M158" s="11">
        <v>0</v>
      </c>
      <c r="N158" s="9">
        <v>0</v>
      </c>
      <c r="O158" s="9">
        <v>0</v>
      </c>
      <c r="P158" s="9">
        <v>0</v>
      </c>
      <c r="Q158" s="10">
        <v>0</v>
      </c>
      <c r="R158" s="11">
        <v>0.0912475471</v>
      </c>
      <c r="S158" s="9">
        <v>4.4664358539333335</v>
      </c>
      <c r="T158" s="9">
        <v>4.174702035966668</v>
      </c>
      <c r="U158" s="9">
        <v>0</v>
      </c>
      <c r="V158" s="10">
        <v>0.8038649834000001</v>
      </c>
      <c r="W158" s="11">
        <v>0</v>
      </c>
      <c r="X158" s="9">
        <v>0</v>
      </c>
      <c r="Y158" s="9">
        <v>0</v>
      </c>
      <c r="Z158" s="9">
        <v>0</v>
      </c>
      <c r="AA158" s="10">
        <v>0</v>
      </c>
      <c r="AB158" s="11">
        <v>0</v>
      </c>
      <c r="AC158" s="9">
        <v>0</v>
      </c>
      <c r="AD158" s="9">
        <v>0</v>
      </c>
      <c r="AE158" s="9">
        <v>0</v>
      </c>
      <c r="AF158" s="10">
        <v>0</v>
      </c>
      <c r="AG158" s="11">
        <v>0</v>
      </c>
      <c r="AH158" s="9">
        <v>0</v>
      </c>
      <c r="AI158" s="9">
        <v>0</v>
      </c>
      <c r="AJ158" s="9">
        <v>0</v>
      </c>
      <c r="AK158" s="10">
        <v>0</v>
      </c>
      <c r="AL158" s="11">
        <v>0</v>
      </c>
      <c r="AM158" s="9">
        <v>0</v>
      </c>
      <c r="AN158" s="9">
        <v>0</v>
      </c>
      <c r="AO158" s="9">
        <v>0</v>
      </c>
      <c r="AP158" s="10">
        <v>0</v>
      </c>
      <c r="AQ158" s="11">
        <v>0</v>
      </c>
      <c r="AR158" s="9">
        <v>0</v>
      </c>
      <c r="AS158" s="9">
        <v>0</v>
      </c>
      <c r="AT158" s="9">
        <v>0</v>
      </c>
      <c r="AU158" s="10">
        <v>0</v>
      </c>
      <c r="AV158" s="11">
        <v>6.449604513666666</v>
      </c>
      <c r="AW158" s="9">
        <v>4.112214267263688</v>
      </c>
      <c r="AX158" s="9">
        <v>0</v>
      </c>
      <c r="AY158" s="9">
        <v>0</v>
      </c>
      <c r="AZ158" s="10">
        <v>10.21724049136666</v>
      </c>
      <c r="BA158" s="11">
        <v>0</v>
      </c>
      <c r="BB158" s="9">
        <v>0</v>
      </c>
      <c r="BC158" s="9">
        <v>0</v>
      </c>
      <c r="BD158" s="9">
        <v>0</v>
      </c>
      <c r="BE158" s="10">
        <v>0</v>
      </c>
      <c r="BF158" s="11">
        <v>2.205221209</v>
      </c>
      <c r="BG158" s="9">
        <v>2.2143637281666666</v>
      </c>
      <c r="BH158" s="9">
        <v>0</v>
      </c>
      <c r="BI158" s="9">
        <v>0</v>
      </c>
      <c r="BJ158" s="10">
        <v>3.0359269021333324</v>
      </c>
      <c r="BK158" s="17">
        <f t="shared" si="4"/>
        <v>39.91155365536369</v>
      </c>
      <c r="BL158" s="16"/>
      <c r="BM158" s="52"/>
    </row>
    <row r="159" spans="1:65" s="12" customFormat="1" ht="15">
      <c r="A159" s="5"/>
      <c r="B159" s="8" t="s">
        <v>139</v>
      </c>
      <c r="C159" s="11">
        <v>0</v>
      </c>
      <c r="D159" s="9">
        <v>0</v>
      </c>
      <c r="E159" s="9">
        <v>0</v>
      </c>
      <c r="F159" s="9">
        <v>0</v>
      </c>
      <c r="G159" s="10">
        <v>0</v>
      </c>
      <c r="H159" s="11">
        <v>0.7829036295</v>
      </c>
      <c r="I159" s="9">
        <v>1.0000000000000003E-09</v>
      </c>
      <c r="J159" s="9">
        <v>0</v>
      </c>
      <c r="K159" s="9">
        <v>0</v>
      </c>
      <c r="L159" s="10">
        <v>1.0649716119333337</v>
      </c>
      <c r="M159" s="11">
        <v>0</v>
      </c>
      <c r="N159" s="9">
        <v>0</v>
      </c>
      <c r="O159" s="9">
        <v>0</v>
      </c>
      <c r="P159" s="9">
        <v>0</v>
      </c>
      <c r="Q159" s="10">
        <v>0</v>
      </c>
      <c r="R159" s="11">
        <v>0.28833683263333326</v>
      </c>
      <c r="S159" s="9">
        <v>0.6885303994666668</v>
      </c>
      <c r="T159" s="9">
        <v>8.37514061146667</v>
      </c>
      <c r="U159" s="9">
        <v>0</v>
      </c>
      <c r="V159" s="10">
        <v>0.6008835920666666</v>
      </c>
      <c r="W159" s="11">
        <v>0</v>
      </c>
      <c r="X159" s="9">
        <v>0</v>
      </c>
      <c r="Y159" s="9">
        <v>0</v>
      </c>
      <c r="Z159" s="9">
        <v>0</v>
      </c>
      <c r="AA159" s="10">
        <v>0</v>
      </c>
      <c r="AB159" s="11">
        <v>0.008175558233333335</v>
      </c>
      <c r="AC159" s="9">
        <v>0</v>
      </c>
      <c r="AD159" s="9">
        <v>0</v>
      </c>
      <c r="AE159" s="9">
        <v>0</v>
      </c>
      <c r="AF159" s="10">
        <v>0.04935877833333333</v>
      </c>
      <c r="AG159" s="11">
        <v>0</v>
      </c>
      <c r="AH159" s="9">
        <v>0</v>
      </c>
      <c r="AI159" s="9">
        <v>0</v>
      </c>
      <c r="AJ159" s="9">
        <v>0</v>
      </c>
      <c r="AK159" s="10">
        <v>0</v>
      </c>
      <c r="AL159" s="11">
        <v>0</v>
      </c>
      <c r="AM159" s="9">
        <v>0</v>
      </c>
      <c r="AN159" s="9">
        <v>0</v>
      </c>
      <c r="AO159" s="9">
        <v>0</v>
      </c>
      <c r="AP159" s="10">
        <v>4.02528E-05</v>
      </c>
      <c r="AQ159" s="11">
        <v>0</v>
      </c>
      <c r="AR159" s="9">
        <v>0</v>
      </c>
      <c r="AS159" s="9">
        <v>0</v>
      </c>
      <c r="AT159" s="9">
        <v>0</v>
      </c>
      <c r="AU159" s="10">
        <v>0</v>
      </c>
      <c r="AV159" s="11">
        <v>8.254060789466667</v>
      </c>
      <c r="AW159" s="9">
        <v>8.285707350900001</v>
      </c>
      <c r="AX159" s="9">
        <v>0</v>
      </c>
      <c r="AY159" s="9">
        <v>0</v>
      </c>
      <c r="AZ159" s="10">
        <v>5.008415529028159</v>
      </c>
      <c r="BA159" s="11">
        <v>0</v>
      </c>
      <c r="BB159" s="9">
        <v>0</v>
      </c>
      <c r="BC159" s="9">
        <v>0</v>
      </c>
      <c r="BD159" s="9">
        <v>0</v>
      </c>
      <c r="BE159" s="10">
        <v>0</v>
      </c>
      <c r="BF159" s="11">
        <v>1.7999539329333343</v>
      </c>
      <c r="BG159" s="9">
        <v>2.4670673049333325</v>
      </c>
      <c r="BH159" s="9">
        <v>0</v>
      </c>
      <c r="BI159" s="9">
        <v>0</v>
      </c>
      <c r="BJ159" s="10">
        <v>2.478203901233333</v>
      </c>
      <c r="BK159" s="17">
        <f t="shared" si="4"/>
        <v>40.15175007592816</v>
      </c>
      <c r="BL159" s="16"/>
      <c r="BM159" s="52"/>
    </row>
    <row r="160" spans="1:65" s="12" customFormat="1" ht="15">
      <c r="A160" s="5"/>
      <c r="B160" s="8" t="s">
        <v>141</v>
      </c>
      <c r="C160" s="11">
        <v>0</v>
      </c>
      <c r="D160" s="9">
        <v>0</v>
      </c>
      <c r="E160" s="9">
        <v>0</v>
      </c>
      <c r="F160" s="9">
        <v>0</v>
      </c>
      <c r="G160" s="10">
        <v>0</v>
      </c>
      <c r="H160" s="11">
        <v>8.93582765656667</v>
      </c>
      <c r="I160" s="9">
        <v>27.690537831133327</v>
      </c>
      <c r="J160" s="9">
        <v>0</v>
      </c>
      <c r="K160" s="9">
        <v>0</v>
      </c>
      <c r="L160" s="10">
        <v>2.2408740373</v>
      </c>
      <c r="M160" s="11">
        <v>0</v>
      </c>
      <c r="N160" s="9">
        <v>0</v>
      </c>
      <c r="O160" s="9">
        <v>0</v>
      </c>
      <c r="P160" s="9">
        <v>0</v>
      </c>
      <c r="Q160" s="10">
        <v>0</v>
      </c>
      <c r="R160" s="11">
        <v>0.11378271486666668</v>
      </c>
      <c r="S160" s="9">
        <v>27.750978356100006</v>
      </c>
      <c r="T160" s="9">
        <v>6.08236688666667</v>
      </c>
      <c r="U160" s="9">
        <v>0</v>
      </c>
      <c r="V160" s="10">
        <v>1.3874468804333333</v>
      </c>
      <c r="W160" s="11">
        <v>0</v>
      </c>
      <c r="X160" s="9">
        <v>0</v>
      </c>
      <c r="Y160" s="9">
        <v>0</v>
      </c>
      <c r="Z160" s="9">
        <v>0</v>
      </c>
      <c r="AA160" s="10">
        <v>0</v>
      </c>
      <c r="AB160" s="11">
        <v>0.002530142333333333</v>
      </c>
      <c r="AC160" s="9">
        <v>0</v>
      </c>
      <c r="AD160" s="9">
        <v>0</v>
      </c>
      <c r="AE160" s="9">
        <v>0</v>
      </c>
      <c r="AF160" s="10">
        <v>0</v>
      </c>
      <c r="AG160" s="11">
        <v>0</v>
      </c>
      <c r="AH160" s="9">
        <v>0</v>
      </c>
      <c r="AI160" s="9">
        <v>0</v>
      </c>
      <c r="AJ160" s="9">
        <v>0</v>
      </c>
      <c r="AK160" s="10">
        <v>0</v>
      </c>
      <c r="AL160" s="11">
        <v>0</v>
      </c>
      <c r="AM160" s="9">
        <v>0</v>
      </c>
      <c r="AN160" s="9">
        <v>0</v>
      </c>
      <c r="AO160" s="9">
        <v>0</v>
      </c>
      <c r="AP160" s="10">
        <v>0</v>
      </c>
      <c r="AQ160" s="11">
        <v>0</v>
      </c>
      <c r="AR160" s="9">
        <v>0</v>
      </c>
      <c r="AS160" s="9">
        <v>0</v>
      </c>
      <c r="AT160" s="9">
        <v>0</v>
      </c>
      <c r="AU160" s="10">
        <v>0</v>
      </c>
      <c r="AV160" s="11">
        <v>4.397106541733333</v>
      </c>
      <c r="AW160" s="9">
        <v>18.685563115796565</v>
      </c>
      <c r="AX160" s="9">
        <v>0</v>
      </c>
      <c r="AY160" s="9">
        <v>0</v>
      </c>
      <c r="AZ160" s="10">
        <v>9.479429901299998</v>
      </c>
      <c r="BA160" s="11">
        <v>0</v>
      </c>
      <c r="BB160" s="9">
        <v>0</v>
      </c>
      <c r="BC160" s="9">
        <v>0</v>
      </c>
      <c r="BD160" s="9">
        <v>0</v>
      </c>
      <c r="BE160" s="10">
        <v>0</v>
      </c>
      <c r="BF160" s="11">
        <v>1.7329892404333331</v>
      </c>
      <c r="BG160" s="9">
        <v>6.5161401055</v>
      </c>
      <c r="BH160" s="9">
        <v>0</v>
      </c>
      <c r="BI160" s="9">
        <v>0</v>
      </c>
      <c r="BJ160" s="10">
        <v>2.2682357720000006</v>
      </c>
      <c r="BK160" s="17">
        <f t="shared" si="4"/>
        <v>117.28380918216322</v>
      </c>
      <c r="BL160" s="16"/>
      <c r="BM160" s="52"/>
    </row>
    <row r="161" spans="1:65" s="12" customFormat="1" ht="15">
      <c r="A161" s="5"/>
      <c r="B161" s="8" t="s">
        <v>132</v>
      </c>
      <c r="C161" s="11">
        <v>0</v>
      </c>
      <c r="D161" s="9">
        <v>0</v>
      </c>
      <c r="E161" s="9">
        <v>0</v>
      </c>
      <c r="F161" s="9">
        <v>0</v>
      </c>
      <c r="G161" s="10">
        <v>0</v>
      </c>
      <c r="H161" s="11">
        <v>0.28467336849999986</v>
      </c>
      <c r="I161" s="9">
        <v>24.046792008699995</v>
      </c>
      <c r="J161" s="9">
        <v>0</v>
      </c>
      <c r="K161" s="9">
        <v>0</v>
      </c>
      <c r="L161" s="10">
        <v>0.2936634239666666</v>
      </c>
      <c r="M161" s="11">
        <v>0</v>
      </c>
      <c r="N161" s="9">
        <v>0</v>
      </c>
      <c r="O161" s="9">
        <v>0</v>
      </c>
      <c r="P161" s="9">
        <v>0</v>
      </c>
      <c r="Q161" s="10">
        <v>0</v>
      </c>
      <c r="R161" s="11">
        <v>0.11248500066666664</v>
      </c>
      <c r="S161" s="9">
        <v>0.0705723735</v>
      </c>
      <c r="T161" s="9">
        <v>0</v>
      </c>
      <c r="U161" s="9">
        <v>0</v>
      </c>
      <c r="V161" s="10">
        <v>0.40935058453333334</v>
      </c>
      <c r="W161" s="11">
        <v>0</v>
      </c>
      <c r="X161" s="9">
        <v>0</v>
      </c>
      <c r="Y161" s="9">
        <v>0</v>
      </c>
      <c r="Z161" s="9">
        <v>0</v>
      </c>
      <c r="AA161" s="10">
        <v>0</v>
      </c>
      <c r="AB161" s="11">
        <v>0.021934465733333335</v>
      </c>
      <c r="AC161" s="9">
        <v>0</v>
      </c>
      <c r="AD161" s="9">
        <v>0</v>
      </c>
      <c r="AE161" s="9">
        <v>0</v>
      </c>
      <c r="AF161" s="10">
        <v>0.0083049817</v>
      </c>
      <c r="AG161" s="11">
        <v>0</v>
      </c>
      <c r="AH161" s="9">
        <v>0</v>
      </c>
      <c r="AI161" s="9">
        <v>0</v>
      </c>
      <c r="AJ161" s="9">
        <v>0</v>
      </c>
      <c r="AK161" s="10">
        <v>0</v>
      </c>
      <c r="AL161" s="11">
        <v>0</v>
      </c>
      <c r="AM161" s="9">
        <v>0</v>
      </c>
      <c r="AN161" s="9">
        <v>0</v>
      </c>
      <c r="AO161" s="9">
        <v>0</v>
      </c>
      <c r="AP161" s="10">
        <v>0</v>
      </c>
      <c r="AQ161" s="11">
        <v>0</v>
      </c>
      <c r="AR161" s="9">
        <v>0</v>
      </c>
      <c r="AS161" s="9">
        <v>0</v>
      </c>
      <c r="AT161" s="9">
        <v>0</v>
      </c>
      <c r="AU161" s="10">
        <v>0</v>
      </c>
      <c r="AV161" s="11">
        <v>7.029329216033332</v>
      </c>
      <c r="AW161" s="9">
        <v>8.602088466762858</v>
      </c>
      <c r="AX161" s="9">
        <v>0</v>
      </c>
      <c r="AY161" s="9">
        <v>0</v>
      </c>
      <c r="AZ161" s="10">
        <v>8.49707036163333</v>
      </c>
      <c r="BA161" s="11">
        <v>0</v>
      </c>
      <c r="BB161" s="9">
        <v>0</v>
      </c>
      <c r="BC161" s="9">
        <v>0</v>
      </c>
      <c r="BD161" s="9">
        <v>0</v>
      </c>
      <c r="BE161" s="10">
        <v>0</v>
      </c>
      <c r="BF161" s="11">
        <v>0.5695074079333332</v>
      </c>
      <c r="BG161" s="9">
        <v>0.6702194622666667</v>
      </c>
      <c r="BH161" s="9">
        <v>0</v>
      </c>
      <c r="BI161" s="9">
        <v>0</v>
      </c>
      <c r="BJ161" s="10">
        <v>0.9812968297333332</v>
      </c>
      <c r="BK161" s="17">
        <f t="shared" si="4"/>
        <v>51.59728795166284</v>
      </c>
      <c r="BL161" s="16"/>
      <c r="BM161" s="52"/>
    </row>
    <row r="162" spans="1:65" s="12" customFormat="1" ht="15">
      <c r="A162" s="5"/>
      <c r="B162" s="8" t="s">
        <v>143</v>
      </c>
      <c r="C162" s="11">
        <v>0</v>
      </c>
      <c r="D162" s="9">
        <v>21.20695517913333</v>
      </c>
      <c r="E162" s="9">
        <v>0</v>
      </c>
      <c r="F162" s="9">
        <v>0</v>
      </c>
      <c r="G162" s="10">
        <v>0</v>
      </c>
      <c r="H162" s="11">
        <v>0.02181367733333334</v>
      </c>
      <c r="I162" s="9">
        <v>644.1477112020667</v>
      </c>
      <c r="J162" s="9">
        <v>0</v>
      </c>
      <c r="K162" s="9">
        <v>0</v>
      </c>
      <c r="L162" s="10">
        <v>1.3148215463333335</v>
      </c>
      <c r="M162" s="11">
        <v>0</v>
      </c>
      <c r="N162" s="9">
        <v>0</v>
      </c>
      <c r="O162" s="9">
        <v>0</v>
      </c>
      <c r="P162" s="9">
        <v>0</v>
      </c>
      <c r="Q162" s="10">
        <v>0</v>
      </c>
      <c r="R162" s="11">
        <v>0.011666506633333334</v>
      </c>
      <c r="S162" s="9">
        <v>288.31113096393335</v>
      </c>
      <c r="T162" s="9">
        <v>0</v>
      </c>
      <c r="U162" s="9">
        <v>0</v>
      </c>
      <c r="V162" s="10">
        <v>2.1437365580666667</v>
      </c>
      <c r="W162" s="11">
        <v>0</v>
      </c>
      <c r="X162" s="9">
        <v>0</v>
      </c>
      <c r="Y162" s="9">
        <v>0</v>
      </c>
      <c r="Z162" s="9">
        <v>0</v>
      </c>
      <c r="AA162" s="10">
        <v>0</v>
      </c>
      <c r="AB162" s="11">
        <v>0</v>
      </c>
      <c r="AC162" s="9">
        <v>0</v>
      </c>
      <c r="AD162" s="9">
        <v>0</v>
      </c>
      <c r="AE162" s="9">
        <v>0</v>
      </c>
      <c r="AF162" s="10">
        <v>0</v>
      </c>
      <c r="AG162" s="11">
        <v>0</v>
      </c>
      <c r="AH162" s="9">
        <v>0</v>
      </c>
      <c r="AI162" s="9">
        <v>0</v>
      </c>
      <c r="AJ162" s="9">
        <v>0</v>
      </c>
      <c r="AK162" s="10">
        <v>0</v>
      </c>
      <c r="AL162" s="11">
        <v>0</v>
      </c>
      <c r="AM162" s="9">
        <v>0</v>
      </c>
      <c r="AN162" s="9">
        <v>0</v>
      </c>
      <c r="AO162" s="9">
        <v>0</v>
      </c>
      <c r="AP162" s="10">
        <v>0</v>
      </c>
      <c r="AQ162" s="11">
        <v>0</v>
      </c>
      <c r="AR162" s="9">
        <v>484.20358</v>
      </c>
      <c r="AS162" s="9">
        <v>0</v>
      </c>
      <c r="AT162" s="9">
        <v>0</v>
      </c>
      <c r="AU162" s="10">
        <v>0</v>
      </c>
      <c r="AV162" s="11">
        <v>1.4970046753000004</v>
      </c>
      <c r="AW162" s="9">
        <v>20.973382383721415</v>
      </c>
      <c r="AX162" s="9">
        <v>0</v>
      </c>
      <c r="AY162" s="9">
        <v>0</v>
      </c>
      <c r="AZ162" s="10">
        <v>9.557724851333333</v>
      </c>
      <c r="BA162" s="11">
        <v>0</v>
      </c>
      <c r="BB162" s="9">
        <v>0</v>
      </c>
      <c r="BC162" s="9">
        <v>0</v>
      </c>
      <c r="BD162" s="9">
        <v>0</v>
      </c>
      <c r="BE162" s="10">
        <v>0</v>
      </c>
      <c r="BF162" s="11">
        <v>0.2741377448333334</v>
      </c>
      <c r="BG162" s="9">
        <v>0.5592680366000001</v>
      </c>
      <c r="BH162" s="9">
        <v>0</v>
      </c>
      <c r="BI162" s="9">
        <v>0</v>
      </c>
      <c r="BJ162" s="10">
        <v>0.2484982703</v>
      </c>
      <c r="BK162" s="17">
        <f t="shared" si="3"/>
        <v>1474.4714315955882</v>
      </c>
      <c r="BL162" s="16"/>
      <c r="BM162" s="52"/>
    </row>
    <row r="163" spans="1:65" s="12" customFormat="1" ht="15">
      <c r="A163" s="5"/>
      <c r="B163" s="8" t="s">
        <v>144</v>
      </c>
      <c r="C163" s="11">
        <v>0</v>
      </c>
      <c r="D163" s="9">
        <v>325.1888719393667</v>
      </c>
      <c r="E163" s="9">
        <v>0</v>
      </c>
      <c r="F163" s="9">
        <v>0</v>
      </c>
      <c r="G163" s="10">
        <v>99.98193426436666</v>
      </c>
      <c r="H163" s="11">
        <v>0.0011547096666666668</v>
      </c>
      <c r="I163" s="9">
        <v>523.6793997385666</v>
      </c>
      <c r="J163" s="9">
        <v>0</v>
      </c>
      <c r="K163" s="9">
        <v>0</v>
      </c>
      <c r="L163" s="10">
        <v>11.456167558899999</v>
      </c>
      <c r="M163" s="11">
        <v>0</v>
      </c>
      <c r="N163" s="9">
        <v>0</v>
      </c>
      <c r="O163" s="9">
        <v>0</v>
      </c>
      <c r="P163" s="9">
        <v>0</v>
      </c>
      <c r="Q163" s="10">
        <v>0</v>
      </c>
      <c r="R163" s="11">
        <v>0.0024248903</v>
      </c>
      <c r="S163" s="9">
        <v>323.42035364426675</v>
      </c>
      <c r="T163" s="9">
        <v>0</v>
      </c>
      <c r="U163" s="9">
        <v>0</v>
      </c>
      <c r="V163" s="10">
        <v>0.011547096666666666</v>
      </c>
      <c r="W163" s="11">
        <v>0</v>
      </c>
      <c r="X163" s="9">
        <v>0</v>
      </c>
      <c r="Y163" s="9">
        <v>0</v>
      </c>
      <c r="Z163" s="9">
        <v>0</v>
      </c>
      <c r="AA163" s="10">
        <v>0</v>
      </c>
      <c r="AB163" s="11">
        <v>0</v>
      </c>
      <c r="AC163" s="9">
        <v>0</v>
      </c>
      <c r="AD163" s="9">
        <v>0</v>
      </c>
      <c r="AE163" s="9">
        <v>0</v>
      </c>
      <c r="AF163" s="10">
        <v>0</v>
      </c>
      <c r="AG163" s="11">
        <v>0</v>
      </c>
      <c r="AH163" s="9">
        <v>0</v>
      </c>
      <c r="AI163" s="9">
        <v>0</v>
      </c>
      <c r="AJ163" s="9">
        <v>0</v>
      </c>
      <c r="AK163" s="10">
        <v>0</v>
      </c>
      <c r="AL163" s="11">
        <v>0</v>
      </c>
      <c r="AM163" s="9">
        <v>0</v>
      </c>
      <c r="AN163" s="9">
        <v>0</v>
      </c>
      <c r="AO163" s="9">
        <v>0</v>
      </c>
      <c r="AP163" s="10">
        <v>0</v>
      </c>
      <c r="AQ163" s="11">
        <v>0</v>
      </c>
      <c r="AR163" s="9">
        <v>0</v>
      </c>
      <c r="AS163" s="9">
        <v>0</v>
      </c>
      <c r="AT163" s="9">
        <v>0</v>
      </c>
      <c r="AU163" s="10">
        <v>0</v>
      </c>
      <c r="AV163" s="11">
        <v>0.003990307</v>
      </c>
      <c r="AW163" s="9">
        <v>44.91950914672743</v>
      </c>
      <c r="AX163" s="9">
        <v>0</v>
      </c>
      <c r="AY163" s="9">
        <v>0</v>
      </c>
      <c r="AZ163" s="10">
        <v>3.184864378466667</v>
      </c>
      <c r="BA163" s="11">
        <v>0</v>
      </c>
      <c r="BB163" s="9">
        <v>0</v>
      </c>
      <c r="BC163" s="9">
        <v>0</v>
      </c>
      <c r="BD163" s="9">
        <v>0</v>
      </c>
      <c r="BE163" s="10">
        <v>0</v>
      </c>
      <c r="BF163" s="11">
        <v>0</v>
      </c>
      <c r="BG163" s="9">
        <v>1.1155594061333332</v>
      </c>
      <c r="BH163" s="9">
        <v>1.153747</v>
      </c>
      <c r="BI163" s="9">
        <v>0</v>
      </c>
      <c r="BJ163" s="10">
        <v>0.8830835379666668</v>
      </c>
      <c r="BK163" s="17">
        <f t="shared" si="3"/>
        <v>1335.0026076183944</v>
      </c>
      <c r="BL163" s="16"/>
      <c r="BM163" s="52"/>
    </row>
    <row r="164" spans="1:65" s="12" customFormat="1" ht="15">
      <c r="A164" s="5"/>
      <c r="B164" s="8" t="s">
        <v>145</v>
      </c>
      <c r="C164" s="11">
        <v>0</v>
      </c>
      <c r="D164" s="9">
        <v>12.624250110166667</v>
      </c>
      <c r="E164" s="9">
        <v>0</v>
      </c>
      <c r="F164" s="9">
        <v>0</v>
      </c>
      <c r="G164" s="10">
        <v>0</v>
      </c>
      <c r="H164" s="11">
        <v>0.2218311671</v>
      </c>
      <c r="I164" s="9">
        <v>147.39013213053335</v>
      </c>
      <c r="J164" s="9">
        <v>0</v>
      </c>
      <c r="K164" s="9">
        <v>0</v>
      </c>
      <c r="L164" s="10">
        <v>0.2689531355</v>
      </c>
      <c r="M164" s="11">
        <v>0</v>
      </c>
      <c r="N164" s="9">
        <v>0</v>
      </c>
      <c r="O164" s="9">
        <v>0</v>
      </c>
      <c r="P164" s="9">
        <v>0</v>
      </c>
      <c r="Q164" s="10">
        <v>0</v>
      </c>
      <c r="R164" s="11">
        <v>0</v>
      </c>
      <c r="S164" s="9">
        <v>0</v>
      </c>
      <c r="T164" s="9">
        <v>0</v>
      </c>
      <c r="U164" s="9">
        <v>0</v>
      </c>
      <c r="V164" s="10">
        <v>0.1783639195</v>
      </c>
      <c r="W164" s="11">
        <v>0</v>
      </c>
      <c r="X164" s="9">
        <v>0</v>
      </c>
      <c r="Y164" s="9">
        <v>0</v>
      </c>
      <c r="Z164" s="9">
        <v>0</v>
      </c>
      <c r="AA164" s="10">
        <v>0</v>
      </c>
      <c r="AB164" s="11">
        <v>0</v>
      </c>
      <c r="AC164" s="9">
        <v>0</v>
      </c>
      <c r="AD164" s="9">
        <v>0</v>
      </c>
      <c r="AE164" s="9">
        <v>0</v>
      </c>
      <c r="AF164" s="10">
        <v>0</v>
      </c>
      <c r="AG164" s="11">
        <v>0</v>
      </c>
      <c r="AH164" s="9">
        <v>0</v>
      </c>
      <c r="AI164" s="9">
        <v>0</v>
      </c>
      <c r="AJ164" s="9">
        <v>0</v>
      </c>
      <c r="AK164" s="10">
        <v>0</v>
      </c>
      <c r="AL164" s="11">
        <v>0</v>
      </c>
      <c r="AM164" s="9">
        <v>0</v>
      </c>
      <c r="AN164" s="9">
        <v>0</v>
      </c>
      <c r="AO164" s="9">
        <v>0</v>
      </c>
      <c r="AP164" s="10">
        <v>0</v>
      </c>
      <c r="AQ164" s="11">
        <v>0</v>
      </c>
      <c r="AR164" s="9">
        <v>0</v>
      </c>
      <c r="AS164" s="9">
        <v>0</v>
      </c>
      <c r="AT164" s="9">
        <v>0</v>
      </c>
      <c r="AU164" s="10">
        <v>0</v>
      </c>
      <c r="AV164" s="11">
        <v>0</v>
      </c>
      <c r="AW164" s="9">
        <v>11.998461916482707</v>
      </c>
      <c r="AX164" s="9">
        <v>0</v>
      </c>
      <c r="AY164" s="9">
        <v>0</v>
      </c>
      <c r="AZ164" s="10">
        <v>4.465493972066666</v>
      </c>
      <c r="BA164" s="11">
        <v>0</v>
      </c>
      <c r="BB164" s="9">
        <v>0</v>
      </c>
      <c r="BC164" s="9">
        <v>0</v>
      </c>
      <c r="BD164" s="9">
        <v>0</v>
      </c>
      <c r="BE164" s="10">
        <v>0</v>
      </c>
      <c r="BF164" s="11">
        <v>0.031628318333333336</v>
      </c>
      <c r="BG164" s="9">
        <v>63.82121273986667</v>
      </c>
      <c r="BH164" s="9">
        <v>0</v>
      </c>
      <c r="BI164" s="9">
        <v>0</v>
      </c>
      <c r="BJ164" s="10">
        <v>13.22853649333333</v>
      </c>
      <c r="BK164" s="17">
        <f t="shared" si="3"/>
        <v>254.22886390288272</v>
      </c>
      <c r="BL164" s="16"/>
      <c r="BM164" s="52"/>
    </row>
    <row r="165" spans="1:65" s="12" customFormat="1" ht="15">
      <c r="A165" s="5"/>
      <c r="B165" s="8" t="s">
        <v>146</v>
      </c>
      <c r="C165" s="11">
        <v>0</v>
      </c>
      <c r="D165" s="9">
        <v>0</v>
      </c>
      <c r="E165" s="9">
        <v>0</v>
      </c>
      <c r="F165" s="9">
        <v>0</v>
      </c>
      <c r="G165" s="10">
        <v>0</v>
      </c>
      <c r="H165" s="11">
        <v>0.024188512200000005</v>
      </c>
      <c r="I165" s="9">
        <v>117.8453896944667</v>
      </c>
      <c r="J165" s="9">
        <v>0</v>
      </c>
      <c r="K165" s="9">
        <v>0</v>
      </c>
      <c r="L165" s="10">
        <v>10.759997606999997</v>
      </c>
      <c r="M165" s="11">
        <v>0</v>
      </c>
      <c r="N165" s="9">
        <v>0</v>
      </c>
      <c r="O165" s="9">
        <v>0</v>
      </c>
      <c r="P165" s="9">
        <v>0</v>
      </c>
      <c r="Q165" s="10">
        <v>0</v>
      </c>
      <c r="R165" s="11">
        <v>0.0031518014000000002</v>
      </c>
      <c r="S165" s="9">
        <v>0</v>
      </c>
      <c r="T165" s="9">
        <v>0</v>
      </c>
      <c r="U165" s="9">
        <v>0</v>
      </c>
      <c r="V165" s="10">
        <v>1.6994218047333334</v>
      </c>
      <c r="W165" s="11">
        <v>0</v>
      </c>
      <c r="X165" s="9">
        <v>0</v>
      </c>
      <c r="Y165" s="9">
        <v>0</v>
      </c>
      <c r="Z165" s="9">
        <v>0</v>
      </c>
      <c r="AA165" s="10">
        <v>0</v>
      </c>
      <c r="AB165" s="11">
        <v>0</v>
      </c>
      <c r="AC165" s="9">
        <v>0</v>
      </c>
      <c r="AD165" s="9">
        <v>0</v>
      </c>
      <c r="AE165" s="9">
        <v>0</v>
      </c>
      <c r="AF165" s="10">
        <v>0</v>
      </c>
      <c r="AG165" s="11">
        <v>0</v>
      </c>
      <c r="AH165" s="9">
        <v>0</v>
      </c>
      <c r="AI165" s="9">
        <v>0</v>
      </c>
      <c r="AJ165" s="9">
        <v>0</v>
      </c>
      <c r="AK165" s="10">
        <v>0</v>
      </c>
      <c r="AL165" s="11">
        <v>0</v>
      </c>
      <c r="AM165" s="9">
        <v>0</v>
      </c>
      <c r="AN165" s="9">
        <v>0</v>
      </c>
      <c r="AO165" s="9">
        <v>0</v>
      </c>
      <c r="AP165" s="10">
        <v>0</v>
      </c>
      <c r="AQ165" s="11">
        <v>0</v>
      </c>
      <c r="AR165" s="9">
        <v>0</v>
      </c>
      <c r="AS165" s="9">
        <v>0</v>
      </c>
      <c r="AT165" s="9">
        <v>0</v>
      </c>
      <c r="AU165" s="10">
        <v>0</v>
      </c>
      <c r="AV165" s="11">
        <v>23.018609491033335</v>
      </c>
      <c r="AW165" s="9">
        <v>24.372841414090864</v>
      </c>
      <c r="AX165" s="9">
        <v>0</v>
      </c>
      <c r="AY165" s="9">
        <v>0</v>
      </c>
      <c r="AZ165" s="10">
        <v>53.66672495583334</v>
      </c>
      <c r="BA165" s="11">
        <v>0</v>
      </c>
      <c r="BB165" s="9">
        <v>0</v>
      </c>
      <c r="BC165" s="9">
        <v>0</v>
      </c>
      <c r="BD165" s="9">
        <v>0</v>
      </c>
      <c r="BE165" s="10">
        <v>0</v>
      </c>
      <c r="BF165" s="11">
        <v>0.002673881466666667</v>
      </c>
      <c r="BG165" s="9">
        <v>58.56498699136667</v>
      </c>
      <c r="BH165" s="9">
        <v>0</v>
      </c>
      <c r="BI165" s="9">
        <v>0</v>
      </c>
      <c r="BJ165" s="10">
        <v>0.8454912883999997</v>
      </c>
      <c r="BK165" s="17">
        <f t="shared" si="3"/>
        <v>290.80347744199094</v>
      </c>
      <c r="BL165" s="16"/>
      <c r="BM165" s="52"/>
    </row>
    <row r="166" spans="1:65" s="12" customFormat="1" ht="15">
      <c r="A166" s="5"/>
      <c r="B166" s="8" t="s">
        <v>147</v>
      </c>
      <c r="C166" s="11">
        <v>0</v>
      </c>
      <c r="D166" s="9">
        <v>0</v>
      </c>
      <c r="E166" s="9">
        <v>0</v>
      </c>
      <c r="F166" s="9">
        <v>0</v>
      </c>
      <c r="G166" s="10">
        <v>0</v>
      </c>
      <c r="H166" s="11">
        <v>0</v>
      </c>
      <c r="I166" s="9">
        <v>24.941323316533335</v>
      </c>
      <c r="J166" s="9">
        <v>0</v>
      </c>
      <c r="K166" s="9">
        <v>0</v>
      </c>
      <c r="L166" s="10">
        <v>3.6027558817999985</v>
      </c>
      <c r="M166" s="11">
        <v>0</v>
      </c>
      <c r="N166" s="9">
        <v>0</v>
      </c>
      <c r="O166" s="9">
        <v>0</v>
      </c>
      <c r="P166" s="9">
        <v>0</v>
      </c>
      <c r="Q166" s="10">
        <v>0</v>
      </c>
      <c r="R166" s="11">
        <v>0.0067961244333333325</v>
      </c>
      <c r="S166" s="9">
        <v>5.218232153466666</v>
      </c>
      <c r="T166" s="9">
        <v>0</v>
      </c>
      <c r="U166" s="9">
        <v>0</v>
      </c>
      <c r="V166" s="10">
        <v>0</v>
      </c>
      <c r="W166" s="11">
        <v>0</v>
      </c>
      <c r="X166" s="9">
        <v>0</v>
      </c>
      <c r="Y166" s="9">
        <v>0</v>
      </c>
      <c r="Z166" s="9">
        <v>0</v>
      </c>
      <c r="AA166" s="10">
        <v>0</v>
      </c>
      <c r="AB166" s="11">
        <v>0</v>
      </c>
      <c r="AC166" s="9">
        <v>0</v>
      </c>
      <c r="AD166" s="9">
        <v>0</v>
      </c>
      <c r="AE166" s="9">
        <v>0</v>
      </c>
      <c r="AF166" s="10">
        <v>0</v>
      </c>
      <c r="AG166" s="11">
        <v>0</v>
      </c>
      <c r="AH166" s="9">
        <v>0</v>
      </c>
      <c r="AI166" s="9">
        <v>0</v>
      </c>
      <c r="AJ166" s="9">
        <v>0</v>
      </c>
      <c r="AK166" s="10">
        <v>0</v>
      </c>
      <c r="AL166" s="11">
        <v>0</v>
      </c>
      <c r="AM166" s="9">
        <v>0</v>
      </c>
      <c r="AN166" s="9">
        <v>0</v>
      </c>
      <c r="AO166" s="9">
        <v>0</v>
      </c>
      <c r="AP166" s="10">
        <v>0</v>
      </c>
      <c r="AQ166" s="11">
        <v>0</v>
      </c>
      <c r="AR166" s="9">
        <v>0</v>
      </c>
      <c r="AS166" s="9">
        <v>0</v>
      </c>
      <c r="AT166" s="9">
        <v>0</v>
      </c>
      <c r="AU166" s="10">
        <v>0</v>
      </c>
      <c r="AV166" s="11">
        <v>10.5303794663</v>
      </c>
      <c r="AW166" s="9">
        <v>2.2948858312384</v>
      </c>
      <c r="AX166" s="9">
        <v>0</v>
      </c>
      <c r="AY166" s="9">
        <v>0</v>
      </c>
      <c r="AZ166" s="10">
        <v>5.979611901466665</v>
      </c>
      <c r="BA166" s="11">
        <v>0</v>
      </c>
      <c r="BB166" s="9">
        <v>0</v>
      </c>
      <c r="BC166" s="9">
        <v>0</v>
      </c>
      <c r="BD166" s="9">
        <v>0</v>
      </c>
      <c r="BE166" s="10">
        <v>0</v>
      </c>
      <c r="BF166" s="11">
        <v>0.032257581266666675</v>
      </c>
      <c r="BG166" s="9">
        <v>0</v>
      </c>
      <c r="BH166" s="9">
        <v>1.1363563333333333</v>
      </c>
      <c r="BI166" s="9">
        <v>0</v>
      </c>
      <c r="BJ166" s="10">
        <v>1.7759812646</v>
      </c>
      <c r="BK166" s="17">
        <f t="shared" si="3"/>
        <v>55.51857985443839</v>
      </c>
      <c r="BL166" s="16"/>
      <c r="BM166" s="52"/>
    </row>
    <row r="167" spans="1:65" s="12" customFormat="1" ht="15">
      <c r="A167" s="5"/>
      <c r="B167" s="8" t="s">
        <v>148</v>
      </c>
      <c r="C167" s="11">
        <v>0</v>
      </c>
      <c r="D167" s="9">
        <v>0</v>
      </c>
      <c r="E167" s="9">
        <v>0</v>
      </c>
      <c r="F167" s="9">
        <v>0</v>
      </c>
      <c r="G167" s="10">
        <v>0</v>
      </c>
      <c r="H167" s="11">
        <v>0.15892618176666667</v>
      </c>
      <c r="I167" s="9">
        <v>196.46628623540002</v>
      </c>
      <c r="J167" s="9">
        <v>0</v>
      </c>
      <c r="K167" s="9">
        <v>0</v>
      </c>
      <c r="L167" s="10">
        <v>0.06845050096666666</v>
      </c>
      <c r="M167" s="11">
        <v>0</v>
      </c>
      <c r="N167" s="9">
        <v>0</v>
      </c>
      <c r="O167" s="9">
        <v>0</v>
      </c>
      <c r="P167" s="9">
        <v>0</v>
      </c>
      <c r="Q167" s="10">
        <v>0</v>
      </c>
      <c r="R167" s="11">
        <v>0.22697595926666667</v>
      </c>
      <c r="S167" s="9">
        <v>28.488818423166666</v>
      </c>
      <c r="T167" s="9">
        <v>0</v>
      </c>
      <c r="U167" s="9">
        <v>0</v>
      </c>
      <c r="V167" s="10">
        <v>0.003393121</v>
      </c>
      <c r="W167" s="11">
        <v>0</v>
      </c>
      <c r="X167" s="9">
        <v>0</v>
      </c>
      <c r="Y167" s="9">
        <v>0</v>
      </c>
      <c r="Z167" s="9">
        <v>0</v>
      </c>
      <c r="AA167" s="10">
        <v>0</v>
      </c>
      <c r="AB167" s="11">
        <v>0</v>
      </c>
      <c r="AC167" s="9">
        <v>0</v>
      </c>
      <c r="AD167" s="9">
        <v>0</v>
      </c>
      <c r="AE167" s="9">
        <v>0</v>
      </c>
      <c r="AF167" s="10">
        <v>0</v>
      </c>
      <c r="AG167" s="11">
        <v>0</v>
      </c>
      <c r="AH167" s="9">
        <v>0</v>
      </c>
      <c r="AI167" s="9">
        <v>0</v>
      </c>
      <c r="AJ167" s="9">
        <v>0</v>
      </c>
      <c r="AK167" s="10">
        <v>0</v>
      </c>
      <c r="AL167" s="11">
        <v>0</v>
      </c>
      <c r="AM167" s="9">
        <v>0</v>
      </c>
      <c r="AN167" s="9">
        <v>0</v>
      </c>
      <c r="AO167" s="9">
        <v>0</v>
      </c>
      <c r="AP167" s="10">
        <v>0</v>
      </c>
      <c r="AQ167" s="11">
        <v>0</v>
      </c>
      <c r="AR167" s="9">
        <v>0</v>
      </c>
      <c r="AS167" s="9">
        <v>0</v>
      </c>
      <c r="AT167" s="9">
        <v>0</v>
      </c>
      <c r="AU167" s="10">
        <v>0</v>
      </c>
      <c r="AV167" s="11">
        <v>11.64057616333333</v>
      </c>
      <c r="AW167" s="9">
        <v>77.882324976678</v>
      </c>
      <c r="AX167" s="9">
        <v>0</v>
      </c>
      <c r="AY167" s="9">
        <v>0</v>
      </c>
      <c r="AZ167" s="10">
        <v>13.629854850199997</v>
      </c>
      <c r="BA167" s="11">
        <v>0</v>
      </c>
      <c r="BB167" s="9">
        <v>0</v>
      </c>
      <c r="BC167" s="9">
        <v>0</v>
      </c>
      <c r="BD167" s="9">
        <v>0</v>
      </c>
      <c r="BE167" s="10">
        <v>0</v>
      </c>
      <c r="BF167" s="11">
        <v>1.4317285168999998</v>
      </c>
      <c r="BG167" s="9">
        <v>95.56263965266668</v>
      </c>
      <c r="BH167" s="9">
        <v>0</v>
      </c>
      <c r="BI167" s="9">
        <v>0</v>
      </c>
      <c r="BJ167" s="10">
        <v>1.6438733134000005</v>
      </c>
      <c r="BK167" s="17">
        <f t="shared" si="3"/>
        <v>427.2038478947447</v>
      </c>
      <c r="BL167" s="16"/>
      <c r="BM167" s="52"/>
    </row>
    <row r="168" spans="1:65" s="12" customFormat="1" ht="15">
      <c r="A168" s="5"/>
      <c r="B168" s="8" t="s">
        <v>149</v>
      </c>
      <c r="C168" s="11">
        <v>0</v>
      </c>
      <c r="D168" s="9">
        <v>10.340823214100004</v>
      </c>
      <c r="E168" s="9">
        <v>0</v>
      </c>
      <c r="F168" s="9">
        <v>0</v>
      </c>
      <c r="G168" s="10">
        <v>0</v>
      </c>
      <c r="H168" s="11">
        <v>0.18645999793333326</v>
      </c>
      <c r="I168" s="9">
        <v>36.794602736166674</v>
      </c>
      <c r="J168" s="9">
        <v>0</v>
      </c>
      <c r="K168" s="9">
        <v>0</v>
      </c>
      <c r="L168" s="10">
        <v>0.0629956074</v>
      </c>
      <c r="M168" s="11">
        <v>0</v>
      </c>
      <c r="N168" s="9">
        <v>0</v>
      </c>
      <c r="O168" s="9">
        <v>0</v>
      </c>
      <c r="P168" s="9">
        <v>0</v>
      </c>
      <c r="Q168" s="10">
        <v>0</v>
      </c>
      <c r="R168" s="11">
        <v>0.14477449509999996</v>
      </c>
      <c r="S168" s="9">
        <v>5.633008333333334</v>
      </c>
      <c r="T168" s="9">
        <v>0</v>
      </c>
      <c r="U168" s="9">
        <v>0</v>
      </c>
      <c r="V168" s="10">
        <v>0</v>
      </c>
      <c r="W168" s="11">
        <v>0</v>
      </c>
      <c r="X168" s="9">
        <v>0</v>
      </c>
      <c r="Y168" s="9">
        <v>0</v>
      </c>
      <c r="Z168" s="9">
        <v>0</v>
      </c>
      <c r="AA168" s="10">
        <v>0</v>
      </c>
      <c r="AB168" s="11">
        <v>0</v>
      </c>
      <c r="AC168" s="9">
        <v>0</v>
      </c>
      <c r="AD168" s="9">
        <v>0</v>
      </c>
      <c r="AE168" s="9">
        <v>0</v>
      </c>
      <c r="AF168" s="10">
        <v>0</v>
      </c>
      <c r="AG168" s="11">
        <v>0</v>
      </c>
      <c r="AH168" s="9">
        <v>0</v>
      </c>
      <c r="AI168" s="9">
        <v>0</v>
      </c>
      <c r="AJ168" s="9">
        <v>0</v>
      </c>
      <c r="AK168" s="10">
        <v>0</v>
      </c>
      <c r="AL168" s="11">
        <v>0</v>
      </c>
      <c r="AM168" s="9">
        <v>0</v>
      </c>
      <c r="AN168" s="9">
        <v>0</v>
      </c>
      <c r="AO168" s="9">
        <v>0</v>
      </c>
      <c r="AP168" s="10">
        <v>0</v>
      </c>
      <c r="AQ168" s="11">
        <v>0</v>
      </c>
      <c r="AR168" s="9">
        <v>0</v>
      </c>
      <c r="AS168" s="9">
        <v>0</v>
      </c>
      <c r="AT168" s="9">
        <v>0</v>
      </c>
      <c r="AU168" s="10">
        <v>0</v>
      </c>
      <c r="AV168" s="11">
        <v>2.993300251566666</v>
      </c>
      <c r="AW168" s="9">
        <v>8.206768598029157E-11</v>
      </c>
      <c r="AX168" s="9">
        <v>0</v>
      </c>
      <c r="AY168" s="9">
        <v>0</v>
      </c>
      <c r="AZ168" s="10">
        <v>0.9605275824999999</v>
      </c>
      <c r="BA168" s="11">
        <v>0</v>
      </c>
      <c r="BB168" s="9">
        <v>0</v>
      </c>
      <c r="BC168" s="9">
        <v>0</v>
      </c>
      <c r="BD168" s="9">
        <v>0</v>
      </c>
      <c r="BE168" s="10">
        <v>0</v>
      </c>
      <c r="BF168" s="11">
        <v>0.005073466966666666</v>
      </c>
      <c r="BG168" s="9">
        <v>15.509742138200004</v>
      </c>
      <c r="BH168" s="9">
        <v>0</v>
      </c>
      <c r="BI168" s="9">
        <v>0</v>
      </c>
      <c r="BJ168" s="10">
        <v>0</v>
      </c>
      <c r="BK168" s="17">
        <f t="shared" si="3"/>
        <v>72.63130782334875</v>
      </c>
      <c r="BL168" s="16"/>
      <c r="BM168" s="52"/>
    </row>
    <row r="169" spans="1:65" s="12" customFormat="1" ht="15">
      <c r="A169" s="5"/>
      <c r="B169" s="8" t="s">
        <v>150</v>
      </c>
      <c r="C169" s="11">
        <v>0</v>
      </c>
      <c r="D169" s="9">
        <v>0</v>
      </c>
      <c r="E169" s="9">
        <v>0</v>
      </c>
      <c r="F169" s="9">
        <v>0</v>
      </c>
      <c r="G169" s="10">
        <v>0</v>
      </c>
      <c r="H169" s="11">
        <v>0</v>
      </c>
      <c r="I169" s="9">
        <v>230.233208266</v>
      </c>
      <c r="J169" s="9">
        <v>0</v>
      </c>
      <c r="K169" s="9">
        <v>0</v>
      </c>
      <c r="L169" s="10">
        <v>2.21429993</v>
      </c>
      <c r="M169" s="11">
        <v>0</v>
      </c>
      <c r="N169" s="9">
        <v>0</v>
      </c>
      <c r="O169" s="9">
        <v>0</v>
      </c>
      <c r="P169" s="9">
        <v>0</v>
      </c>
      <c r="Q169" s="10">
        <v>0</v>
      </c>
      <c r="R169" s="11">
        <v>0</v>
      </c>
      <c r="S169" s="9">
        <v>0</v>
      </c>
      <c r="T169" s="9">
        <v>0</v>
      </c>
      <c r="U169" s="9">
        <v>0</v>
      </c>
      <c r="V169" s="10">
        <v>0</v>
      </c>
      <c r="W169" s="11">
        <v>0</v>
      </c>
      <c r="X169" s="9">
        <v>0</v>
      </c>
      <c r="Y169" s="9">
        <v>0</v>
      </c>
      <c r="Z169" s="9">
        <v>0</v>
      </c>
      <c r="AA169" s="10">
        <v>0</v>
      </c>
      <c r="AB169" s="11">
        <v>0</v>
      </c>
      <c r="AC169" s="9">
        <v>0</v>
      </c>
      <c r="AD169" s="9">
        <v>0</v>
      </c>
      <c r="AE169" s="9">
        <v>0</v>
      </c>
      <c r="AF169" s="10">
        <v>0</v>
      </c>
      <c r="AG169" s="11">
        <v>0</v>
      </c>
      <c r="AH169" s="9">
        <v>0</v>
      </c>
      <c r="AI169" s="9">
        <v>0</v>
      </c>
      <c r="AJ169" s="9">
        <v>0</v>
      </c>
      <c r="AK169" s="10">
        <v>0</v>
      </c>
      <c r="AL169" s="11">
        <v>0</v>
      </c>
      <c r="AM169" s="9">
        <v>0</v>
      </c>
      <c r="AN169" s="9">
        <v>0</v>
      </c>
      <c r="AO169" s="9">
        <v>0</v>
      </c>
      <c r="AP169" s="10">
        <v>0</v>
      </c>
      <c r="AQ169" s="11">
        <v>0</v>
      </c>
      <c r="AR169" s="9">
        <v>0</v>
      </c>
      <c r="AS169" s="9">
        <v>0</v>
      </c>
      <c r="AT169" s="9">
        <v>0</v>
      </c>
      <c r="AU169" s="10">
        <v>0</v>
      </c>
      <c r="AV169" s="11">
        <v>0.74300682</v>
      </c>
      <c r="AW169" s="9">
        <v>73.95440638225318</v>
      </c>
      <c r="AX169" s="9">
        <v>0</v>
      </c>
      <c r="AY169" s="9">
        <v>0</v>
      </c>
      <c r="AZ169" s="10">
        <v>2.2540520331000002</v>
      </c>
      <c r="BA169" s="11">
        <v>0</v>
      </c>
      <c r="BB169" s="9">
        <v>0</v>
      </c>
      <c r="BC169" s="9">
        <v>0</v>
      </c>
      <c r="BD169" s="9">
        <v>0</v>
      </c>
      <c r="BE169" s="10">
        <v>0</v>
      </c>
      <c r="BF169" s="11">
        <v>0.003317705999999999</v>
      </c>
      <c r="BG169" s="9">
        <v>101.95464183613333</v>
      </c>
      <c r="BH169" s="9">
        <v>0</v>
      </c>
      <c r="BI169" s="9">
        <v>0</v>
      </c>
      <c r="BJ169" s="10">
        <v>0.010750765200000002</v>
      </c>
      <c r="BK169" s="17">
        <f>SUM(C169:BJ169)</f>
        <v>411.36768373868654</v>
      </c>
      <c r="BL169" s="16"/>
      <c r="BM169" s="52"/>
    </row>
    <row r="170" spans="1:65" s="12" customFormat="1" ht="15">
      <c r="A170" s="5"/>
      <c r="B170" s="8" t="s">
        <v>151</v>
      </c>
      <c r="C170" s="11">
        <v>0</v>
      </c>
      <c r="D170" s="9">
        <v>0</v>
      </c>
      <c r="E170" s="9">
        <v>0</v>
      </c>
      <c r="F170" s="9">
        <v>0</v>
      </c>
      <c r="G170" s="10">
        <v>0</v>
      </c>
      <c r="H170" s="11">
        <v>2.8717612804333332</v>
      </c>
      <c r="I170" s="9">
        <v>129.81876458969998</v>
      </c>
      <c r="J170" s="9">
        <v>0</v>
      </c>
      <c r="K170" s="9">
        <v>0</v>
      </c>
      <c r="L170" s="10">
        <v>0.034020335766666666</v>
      </c>
      <c r="M170" s="11">
        <v>0</v>
      </c>
      <c r="N170" s="9">
        <v>0</v>
      </c>
      <c r="O170" s="9">
        <v>0</v>
      </c>
      <c r="P170" s="9">
        <v>0</v>
      </c>
      <c r="Q170" s="10">
        <v>0</v>
      </c>
      <c r="R170" s="11">
        <v>0</v>
      </c>
      <c r="S170" s="9">
        <v>0</v>
      </c>
      <c r="T170" s="9">
        <v>0</v>
      </c>
      <c r="U170" s="9">
        <v>0</v>
      </c>
      <c r="V170" s="10">
        <v>0</v>
      </c>
      <c r="W170" s="11">
        <v>0</v>
      </c>
      <c r="X170" s="9">
        <v>0</v>
      </c>
      <c r="Y170" s="9">
        <v>0</v>
      </c>
      <c r="Z170" s="9">
        <v>0</v>
      </c>
      <c r="AA170" s="10">
        <v>0</v>
      </c>
      <c r="AB170" s="11">
        <v>0</v>
      </c>
      <c r="AC170" s="9">
        <v>0</v>
      </c>
      <c r="AD170" s="9">
        <v>0</v>
      </c>
      <c r="AE170" s="9">
        <v>0</v>
      </c>
      <c r="AF170" s="10">
        <v>0</v>
      </c>
      <c r="AG170" s="11">
        <v>0</v>
      </c>
      <c r="AH170" s="9">
        <v>0</v>
      </c>
      <c r="AI170" s="9">
        <v>0</v>
      </c>
      <c r="AJ170" s="9">
        <v>0</v>
      </c>
      <c r="AK170" s="10">
        <v>0</v>
      </c>
      <c r="AL170" s="11">
        <v>0</v>
      </c>
      <c r="AM170" s="9">
        <v>0</v>
      </c>
      <c r="AN170" s="9">
        <v>0</v>
      </c>
      <c r="AO170" s="9">
        <v>0</v>
      </c>
      <c r="AP170" s="10">
        <v>0</v>
      </c>
      <c r="AQ170" s="11">
        <v>0</v>
      </c>
      <c r="AR170" s="9">
        <v>0</v>
      </c>
      <c r="AS170" s="9">
        <v>0</v>
      </c>
      <c r="AT170" s="9">
        <v>0</v>
      </c>
      <c r="AU170" s="10">
        <v>0</v>
      </c>
      <c r="AV170" s="11">
        <v>0.11390232963333334</v>
      </c>
      <c r="AW170" s="9">
        <v>31.222942679613304</v>
      </c>
      <c r="AX170" s="9">
        <v>0</v>
      </c>
      <c r="AY170" s="9">
        <v>0</v>
      </c>
      <c r="AZ170" s="10">
        <v>1.0806595287333334</v>
      </c>
      <c r="BA170" s="11">
        <v>0</v>
      </c>
      <c r="BB170" s="9">
        <v>0</v>
      </c>
      <c r="BC170" s="9">
        <v>0</v>
      </c>
      <c r="BD170" s="9">
        <v>0</v>
      </c>
      <c r="BE170" s="10">
        <v>0</v>
      </c>
      <c r="BF170" s="11">
        <v>1.0465893045666668</v>
      </c>
      <c r="BG170" s="9">
        <v>65.98943979303333</v>
      </c>
      <c r="BH170" s="9">
        <v>0</v>
      </c>
      <c r="BI170" s="9">
        <v>0</v>
      </c>
      <c r="BJ170" s="10">
        <v>0.0551824</v>
      </c>
      <c r="BK170" s="17">
        <f>SUM(C170:BJ170)</f>
        <v>232.23326224147993</v>
      </c>
      <c r="BL170" s="16"/>
      <c r="BM170" s="52"/>
    </row>
    <row r="171" spans="1:64" s="21" customFormat="1" ht="15">
      <c r="A171" s="5"/>
      <c r="B171" s="15" t="s">
        <v>17</v>
      </c>
      <c r="C171" s="20">
        <f aca="true" t="shared" si="5" ref="C171:AH171">SUM(C20:C170)</f>
        <v>0</v>
      </c>
      <c r="D171" s="18">
        <f t="shared" si="5"/>
        <v>946.2880610245666</v>
      </c>
      <c r="E171" s="18">
        <f t="shared" si="5"/>
        <v>0</v>
      </c>
      <c r="F171" s="18">
        <f t="shared" si="5"/>
        <v>0</v>
      </c>
      <c r="G171" s="19">
        <f t="shared" si="5"/>
        <v>99.98193426436666</v>
      </c>
      <c r="H171" s="20">
        <f t="shared" si="5"/>
        <v>279.08268633266675</v>
      </c>
      <c r="I171" s="18">
        <f t="shared" si="5"/>
        <v>7654.746781483899</v>
      </c>
      <c r="J171" s="18">
        <f t="shared" si="5"/>
        <v>2.0828926666666665</v>
      </c>
      <c r="K171" s="18">
        <f t="shared" si="5"/>
        <v>0</v>
      </c>
      <c r="L171" s="19">
        <f t="shared" si="5"/>
        <v>403.0874694912333</v>
      </c>
      <c r="M171" s="20">
        <f t="shared" si="5"/>
        <v>0</v>
      </c>
      <c r="N171" s="18">
        <f t="shared" si="5"/>
        <v>0</v>
      </c>
      <c r="O171" s="18">
        <f t="shared" si="5"/>
        <v>0</v>
      </c>
      <c r="P171" s="18">
        <f t="shared" si="5"/>
        <v>0</v>
      </c>
      <c r="Q171" s="19">
        <f t="shared" si="5"/>
        <v>0</v>
      </c>
      <c r="R171" s="20">
        <f t="shared" si="5"/>
        <v>54.38664205913336</v>
      </c>
      <c r="S171" s="18">
        <f t="shared" si="5"/>
        <v>2546.2290333517008</v>
      </c>
      <c r="T171" s="18">
        <f t="shared" si="5"/>
        <v>32.32773120076667</v>
      </c>
      <c r="U171" s="18">
        <f t="shared" si="5"/>
        <v>0</v>
      </c>
      <c r="V171" s="19">
        <f t="shared" si="5"/>
        <v>113.71895678090002</v>
      </c>
      <c r="W171" s="20">
        <f t="shared" si="5"/>
        <v>0</v>
      </c>
      <c r="X171" s="18">
        <f t="shared" si="5"/>
        <v>0</v>
      </c>
      <c r="Y171" s="18">
        <f t="shared" si="5"/>
        <v>0</v>
      </c>
      <c r="Z171" s="18">
        <f t="shared" si="5"/>
        <v>0</v>
      </c>
      <c r="AA171" s="19">
        <f t="shared" si="5"/>
        <v>0</v>
      </c>
      <c r="AB171" s="20">
        <f t="shared" si="5"/>
        <v>3.3970660674666657</v>
      </c>
      <c r="AC171" s="18">
        <f t="shared" si="5"/>
        <v>4.573274976466666</v>
      </c>
      <c r="AD171" s="18">
        <f t="shared" si="5"/>
        <v>0</v>
      </c>
      <c r="AE171" s="18">
        <f t="shared" si="5"/>
        <v>0</v>
      </c>
      <c r="AF171" s="19">
        <f t="shared" si="5"/>
        <v>11.274033323900001</v>
      </c>
      <c r="AG171" s="20">
        <f t="shared" si="5"/>
        <v>0</v>
      </c>
      <c r="AH171" s="18">
        <f t="shared" si="5"/>
        <v>0</v>
      </c>
      <c r="AI171" s="18">
        <f aca="true" t="shared" si="6" ref="AI171:BK171">SUM(AI20:AI170)</f>
        <v>0</v>
      </c>
      <c r="AJ171" s="18">
        <f t="shared" si="6"/>
        <v>0</v>
      </c>
      <c r="AK171" s="19">
        <f t="shared" si="6"/>
        <v>0</v>
      </c>
      <c r="AL171" s="20">
        <f t="shared" si="6"/>
        <v>0.19955445529999996</v>
      </c>
      <c r="AM171" s="18">
        <f t="shared" si="6"/>
        <v>0</v>
      </c>
      <c r="AN171" s="18">
        <f t="shared" si="6"/>
        <v>0</v>
      </c>
      <c r="AO171" s="18">
        <f t="shared" si="6"/>
        <v>0</v>
      </c>
      <c r="AP171" s="19">
        <f t="shared" si="6"/>
        <v>0.8090880988999998</v>
      </c>
      <c r="AQ171" s="20">
        <f t="shared" si="6"/>
        <v>0</v>
      </c>
      <c r="AR171" s="18">
        <f t="shared" si="6"/>
        <v>484.20358</v>
      </c>
      <c r="AS171" s="18">
        <f t="shared" si="6"/>
        <v>0</v>
      </c>
      <c r="AT171" s="18">
        <f t="shared" si="6"/>
        <v>0</v>
      </c>
      <c r="AU171" s="19">
        <f t="shared" si="6"/>
        <v>0</v>
      </c>
      <c r="AV171" s="20">
        <f t="shared" si="6"/>
        <v>2224.569183348099</v>
      </c>
      <c r="AW171" s="18">
        <f t="shared" si="6"/>
        <v>2820.9878366476787</v>
      </c>
      <c r="AX171" s="18">
        <f t="shared" si="6"/>
        <v>3.8320793490333327</v>
      </c>
      <c r="AY171" s="18">
        <f t="shared" si="6"/>
        <v>0</v>
      </c>
      <c r="AZ171" s="19">
        <f t="shared" si="6"/>
        <v>3807.716354500792</v>
      </c>
      <c r="BA171" s="20">
        <f t="shared" si="6"/>
        <v>0</v>
      </c>
      <c r="BB171" s="18">
        <f t="shared" si="6"/>
        <v>0</v>
      </c>
      <c r="BC171" s="18">
        <f t="shared" si="6"/>
        <v>0</v>
      </c>
      <c r="BD171" s="18">
        <f t="shared" si="6"/>
        <v>0</v>
      </c>
      <c r="BE171" s="19">
        <f t="shared" si="6"/>
        <v>0</v>
      </c>
      <c r="BF171" s="20">
        <f t="shared" si="6"/>
        <v>429.16816452673373</v>
      </c>
      <c r="BG171" s="18">
        <f t="shared" si="6"/>
        <v>1563.5866111489397</v>
      </c>
      <c r="BH171" s="18">
        <f t="shared" si="6"/>
        <v>9.582707701200002</v>
      </c>
      <c r="BI171" s="18">
        <f t="shared" si="6"/>
        <v>0</v>
      </c>
      <c r="BJ171" s="19">
        <f t="shared" si="6"/>
        <v>726.7503448390335</v>
      </c>
      <c r="BK171" s="32">
        <f t="shared" si="6"/>
        <v>24222.582067639432</v>
      </c>
      <c r="BL171" s="16"/>
    </row>
    <row r="172" spans="3:64" ht="15" customHeight="1"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6"/>
    </row>
    <row r="173" spans="1:64" s="12" customFormat="1" ht="15">
      <c r="A173" s="5" t="s">
        <v>184</v>
      </c>
      <c r="B173" s="6" t="s">
        <v>185</v>
      </c>
      <c r="C173" s="54"/>
      <c r="D173" s="55"/>
      <c r="E173" s="55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  <c r="X173" s="55"/>
      <c r="Y173" s="55"/>
      <c r="Z173" s="55"/>
      <c r="AA173" s="55"/>
      <c r="AB173" s="55"/>
      <c r="AC173" s="55"/>
      <c r="AD173" s="55"/>
      <c r="AE173" s="55"/>
      <c r="AF173" s="55"/>
      <c r="AG173" s="55"/>
      <c r="AH173" s="55"/>
      <c r="AI173" s="55"/>
      <c r="AJ173" s="55"/>
      <c r="AK173" s="55"/>
      <c r="AL173" s="55"/>
      <c r="AM173" s="55"/>
      <c r="AN173" s="55"/>
      <c r="AO173" s="55"/>
      <c r="AP173" s="55"/>
      <c r="AQ173" s="55"/>
      <c r="AR173" s="55"/>
      <c r="AS173" s="55"/>
      <c r="AT173" s="55"/>
      <c r="AU173" s="55"/>
      <c r="AV173" s="55"/>
      <c r="AW173" s="55"/>
      <c r="AX173" s="55"/>
      <c r="AY173" s="55"/>
      <c r="AZ173" s="55"/>
      <c r="BA173" s="55"/>
      <c r="BB173" s="55"/>
      <c r="BC173" s="55"/>
      <c r="BD173" s="55"/>
      <c r="BE173" s="55"/>
      <c r="BF173" s="55"/>
      <c r="BG173" s="55"/>
      <c r="BH173" s="55"/>
      <c r="BI173" s="55"/>
      <c r="BJ173" s="55"/>
      <c r="BK173" s="56"/>
      <c r="BL173" s="16"/>
    </row>
    <row r="174" spans="1:65" s="12" customFormat="1" ht="15">
      <c r="A174" s="5"/>
      <c r="B174" s="8" t="s">
        <v>186</v>
      </c>
      <c r="C174" s="11">
        <v>0</v>
      </c>
      <c r="D174" s="9">
        <v>0</v>
      </c>
      <c r="E174" s="9">
        <v>0</v>
      </c>
      <c r="F174" s="9">
        <v>0</v>
      </c>
      <c r="G174" s="10">
        <v>0</v>
      </c>
      <c r="H174" s="11">
        <v>0</v>
      </c>
      <c r="I174" s="9">
        <v>0</v>
      </c>
      <c r="J174" s="9">
        <v>0</v>
      </c>
      <c r="K174" s="9">
        <v>0</v>
      </c>
      <c r="L174" s="10">
        <v>0</v>
      </c>
      <c r="M174" s="11">
        <v>0</v>
      </c>
      <c r="N174" s="9">
        <v>0</v>
      </c>
      <c r="O174" s="9">
        <v>0</v>
      </c>
      <c r="P174" s="9">
        <v>0</v>
      </c>
      <c r="Q174" s="10">
        <v>0</v>
      </c>
      <c r="R174" s="11">
        <v>0</v>
      </c>
      <c r="S174" s="9">
        <v>0</v>
      </c>
      <c r="T174" s="9">
        <v>0</v>
      </c>
      <c r="U174" s="9">
        <v>0</v>
      </c>
      <c r="V174" s="10">
        <v>0</v>
      </c>
      <c r="W174" s="11">
        <v>0</v>
      </c>
      <c r="X174" s="9">
        <v>0</v>
      </c>
      <c r="Y174" s="9">
        <v>0</v>
      </c>
      <c r="Z174" s="9">
        <v>0</v>
      </c>
      <c r="AA174" s="10">
        <v>0</v>
      </c>
      <c r="AB174" s="11">
        <v>0</v>
      </c>
      <c r="AC174" s="9">
        <v>0</v>
      </c>
      <c r="AD174" s="9">
        <v>0</v>
      </c>
      <c r="AE174" s="9">
        <v>0</v>
      </c>
      <c r="AF174" s="10">
        <v>0</v>
      </c>
      <c r="AG174" s="11">
        <v>0</v>
      </c>
      <c r="AH174" s="9">
        <v>0</v>
      </c>
      <c r="AI174" s="9">
        <v>0</v>
      </c>
      <c r="AJ174" s="9">
        <v>0</v>
      </c>
      <c r="AK174" s="10">
        <v>0</v>
      </c>
      <c r="AL174" s="11">
        <v>0</v>
      </c>
      <c r="AM174" s="9">
        <v>0</v>
      </c>
      <c r="AN174" s="9">
        <v>0</v>
      </c>
      <c r="AO174" s="9">
        <v>0</v>
      </c>
      <c r="AP174" s="10">
        <v>0</v>
      </c>
      <c r="AQ174" s="11">
        <v>0</v>
      </c>
      <c r="AR174" s="9">
        <v>0</v>
      </c>
      <c r="AS174" s="9">
        <v>0</v>
      </c>
      <c r="AT174" s="9">
        <v>0</v>
      </c>
      <c r="AU174" s="10">
        <v>0</v>
      </c>
      <c r="AV174" s="11">
        <v>0</v>
      </c>
      <c r="AW174" s="9">
        <v>0</v>
      </c>
      <c r="AX174" s="9">
        <v>0</v>
      </c>
      <c r="AY174" s="9">
        <v>0</v>
      </c>
      <c r="AZ174" s="10">
        <v>0</v>
      </c>
      <c r="BA174" s="11">
        <v>0</v>
      </c>
      <c r="BB174" s="9">
        <v>0</v>
      </c>
      <c r="BC174" s="9">
        <v>0</v>
      </c>
      <c r="BD174" s="9">
        <v>0</v>
      </c>
      <c r="BE174" s="10">
        <v>0</v>
      </c>
      <c r="BF174" s="11">
        <v>0</v>
      </c>
      <c r="BG174" s="9">
        <v>0</v>
      </c>
      <c r="BH174" s="9">
        <v>0</v>
      </c>
      <c r="BI174" s="9">
        <v>0</v>
      </c>
      <c r="BJ174" s="10">
        <v>0</v>
      </c>
      <c r="BK174" s="17">
        <v>0</v>
      </c>
      <c r="BL174" s="16"/>
      <c r="BM174" s="52"/>
    </row>
    <row r="175" spans="1:64" s="21" customFormat="1" ht="15">
      <c r="A175" s="5"/>
      <c r="B175" s="15" t="s">
        <v>187</v>
      </c>
      <c r="C175" s="20">
        <v>0</v>
      </c>
      <c r="D175" s="18">
        <v>0</v>
      </c>
      <c r="E175" s="18">
        <v>0</v>
      </c>
      <c r="F175" s="18">
        <v>0</v>
      </c>
      <c r="G175" s="19">
        <v>0</v>
      </c>
      <c r="H175" s="20">
        <v>0</v>
      </c>
      <c r="I175" s="18">
        <v>0</v>
      </c>
      <c r="J175" s="18">
        <v>0</v>
      </c>
      <c r="K175" s="18">
        <v>0</v>
      </c>
      <c r="L175" s="19">
        <v>0</v>
      </c>
      <c r="M175" s="20">
        <v>0</v>
      </c>
      <c r="N175" s="18">
        <v>0</v>
      </c>
      <c r="O175" s="18">
        <v>0</v>
      </c>
      <c r="P175" s="18">
        <v>0</v>
      </c>
      <c r="Q175" s="19">
        <v>0</v>
      </c>
      <c r="R175" s="20">
        <v>0</v>
      </c>
      <c r="S175" s="18">
        <v>0</v>
      </c>
      <c r="T175" s="18">
        <v>0</v>
      </c>
      <c r="U175" s="18">
        <v>0</v>
      </c>
      <c r="V175" s="19">
        <v>0</v>
      </c>
      <c r="W175" s="20">
        <v>0</v>
      </c>
      <c r="X175" s="18">
        <v>0</v>
      </c>
      <c r="Y175" s="18">
        <v>0</v>
      </c>
      <c r="Z175" s="18">
        <v>0</v>
      </c>
      <c r="AA175" s="19">
        <v>0</v>
      </c>
      <c r="AB175" s="20">
        <v>0</v>
      </c>
      <c r="AC175" s="18">
        <v>0</v>
      </c>
      <c r="AD175" s="18">
        <v>0</v>
      </c>
      <c r="AE175" s="18">
        <v>0</v>
      </c>
      <c r="AF175" s="19">
        <v>0</v>
      </c>
      <c r="AG175" s="20">
        <v>0</v>
      </c>
      <c r="AH175" s="18">
        <v>0</v>
      </c>
      <c r="AI175" s="18">
        <v>0</v>
      </c>
      <c r="AJ175" s="18">
        <v>0</v>
      </c>
      <c r="AK175" s="19">
        <v>0</v>
      </c>
      <c r="AL175" s="20">
        <v>0</v>
      </c>
      <c r="AM175" s="18">
        <v>0</v>
      </c>
      <c r="AN175" s="18">
        <v>0</v>
      </c>
      <c r="AO175" s="18">
        <v>0</v>
      </c>
      <c r="AP175" s="19">
        <v>0</v>
      </c>
      <c r="AQ175" s="20">
        <v>0</v>
      </c>
      <c r="AR175" s="18">
        <v>0</v>
      </c>
      <c r="AS175" s="18">
        <v>0</v>
      </c>
      <c r="AT175" s="18">
        <v>0</v>
      </c>
      <c r="AU175" s="19">
        <v>0</v>
      </c>
      <c r="AV175" s="20">
        <v>0</v>
      </c>
      <c r="AW175" s="18">
        <v>0</v>
      </c>
      <c r="AX175" s="18">
        <v>0</v>
      </c>
      <c r="AY175" s="18">
        <v>0</v>
      </c>
      <c r="AZ175" s="19">
        <v>0</v>
      </c>
      <c r="BA175" s="20">
        <v>0</v>
      </c>
      <c r="BB175" s="18">
        <v>0</v>
      </c>
      <c r="BC175" s="18">
        <v>0</v>
      </c>
      <c r="BD175" s="18">
        <v>0</v>
      </c>
      <c r="BE175" s="19">
        <v>0</v>
      </c>
      <c r="BF175" s="20">
        <v>0</v>
      </c>
      <c r="BG175" s="18">
        <v>0</v>
      </c>
      <c r="BH175" s="18">
        <v>0</v>
      </c>
      <c r="BI175" s="18">
        <v>0</v>
      </c>
      <c r="BJ175" s="19">
        <v>0</v>
      </c>
      <c r="BK175" s="32">
        <v>0</v>
      </c>
      <c r="BL175" s="16"/>
    </row>
    <row r="176" spans="1:64" s="12" customFormat="1" ht="15">
      <c r="A176" s="5" t="s">
        <v>188</v>
      </c>
      <c r="B176" s="6" t="s">
        <v>189</v>
      </c>
      <c r="C176" s="54"/>
      <c r="D176" s="55"/>
      <c r="E176" s="55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  <c r="X176" s="55"/>
      <c r="Y176" s="55"/>
      <c r="Z176" s="55"/>
      <c r="AA176" s="55"/>
      <c r="AB176" s="55"/>
      <c r="AC176" s="55"/>
      <c r="AD176" s="55"/>
      <c r="AE176" s="55"/>
      <c r="AF176" s="55"/>
      <c r="AG176" s="55"/>
      <c r="AH176" s="55"/>
      <c r="AI176" s="55"/>
      <c r="AJ176" s="55"/>
      <c r="AK176" s="55"/>
      <c r="AL176" s="55"/>
      <c r="AM176" s="55"/>
      <c r="AN176" s="55"/>
      <c r="AO176" s="55"/>
      <c r="AP176" s="55"/>
      <c r="AQ176" s="55"/>
      <c r="AR176" s="55"/>
      <c r="AS176" s="55"/>
      <c r="AT176" s="55"/>
      <c r="AU176" s="55"/>
      <c r="AV176" s="55"/>
      <c r="AW176" s="55"/>
      <c r="AX176" s="55"/>
      <c r="AY176" s="55"/>
      <c r="AZ176" s="55"/>
      <c r="BA176" s="55"/>
      <c r="BB176" s="55"/>
      <c r="BC176" s="55"/>
      <c r="BD176" s="55"/>
      <c r="BE176" s="55"/>
      <c r="BF176" s="55"/>
      <c r="BG176" s="55"/>
      <c r="BH176" s="55"/>
      <c r="BI176" s="55"/>
      <c r="BJ176" s="55"/>
      <c r="BK176" s="56"/>
      <c r="BL176" s="16"/>
    </row>
    <row r="177" spans="1:65" s="12" customFormat="1" ht="15">
      <c r="A177" s="5"/>
      <c r="B177" s="8" t="s">
        <v>186</v>
      </c>
      <c r="C177" s="11">
        <v>0</v>
      </c>
      <c r="D177" s="9">
        <v>0</v>
      </c>
      <c r="E177" s="9">
        <v>0</v>
      </c>
      <c r="F177" s="9">
        <v>0</v>
      </c>
      <c r="G177" s="10">
        <v>0</v>
      </c>
      <c r="H177" s="11">
        <v>0</v>
      </c>
      <c r="I177" s="9">
        <v>0</v>
      </c>
      <c r="J177" s="9">
        <v>0</v>
      </c>
      <c r="K177" s="9">
        <v>0</v>
      </c>
      <c r="L177" s="10">
        <v>0</v>
      </c>
      <c r="M177" s="11">
        <v>0</v>
      </c>
      <c r="N177" s="9">
        <v>0</v>
      </c>
      <c r="O177" s="9">
        <v>0</v>
      </c>
      <c r="P177" s="9">
        <v>0</v>
      </c>
      <c r="Q177" s="10">
        <v>0</v>
      </c>
      <c r="R177" s="11">
        <v>0</v>
      </c>
      <c r="S177" s="9">
        <v>0</v>
      </c>
      <c r="T177" s="9">
        <v>0</v>
      </c>
      <c r="U177" s="9">
        <v>0</v>
      </c>
      <c r="V177" s="10">
        <v>0</v>
      </c>
      <c r="W177" s="11">
        <v>0</v>
      </c>
      <c r="X177" s="9">
        <v>0</v>
      </c>
      <c r="Y177" s="9">
        <v>0</v>
      </c>
      <c r="Z177" s="9">
        <v>0</v>
      </c>
      <c r="AA177" s="10">
        <v>0</v>
      </c>
      <c r="AB177" s="11">
        <v>0</v>
      </c>
      <c r="AC177" s="9">
        <v>0</v>
      </c>
      <c r="AD177" s="9">
        <v>0</v>
      </c>
      <c r="AE177" s="9">
        <v>0</v>
      </c>
      <c r="AF177" s="10">
        <v>0</v>
      </c>
      <c r="AG177" s="11">
        <v>0</v>
      </c>
      <c r="AH177" s="9">
        <v>0</v>
      </c>
      <c r="AI177" s="9">
        <v>0</v>
      </c>
      <c r="AJ177" s="9">
        <v>0</v>
      </c>
      <c r="AK177" s="10">
        <v>0</v>
      </c>
      <c r="AL177" s="11">
        <v>0</v>
      </c>
      <c r="AM177" s="9">
        <v>0</v>
      </c>
      <c r="AN177" s="9">
        <v>0</v>
      </c>
      <c r="AO177" s="9">
        <v>0</v>
      </c>
      <c r="AP177" s="10">
        <v>0</v>
      </c>
      <c r="AQ177" s="11">
        <v>0</v>
      </c>
      <c r="AR177" s="9">
        <v>0</v>
      </c>
      <c r="AS177" s="9">
        <v>0</v>
      </c>
      <c r="AT177" s="9">
        <v>0</v>
      </c>
      <c r="AU177" s="10">
        <v>0</v>
      </c>
      <c r="AV177" s="11">
        <v>0</v>
      </c>
      <c r="AW177" s="9">
        <v>0</v>
      </c>
      <c r="AX177" s="9">
        <v>0</v>
      </c>
      <c r="AY177" s="9">
        <v>0</v>
      </c>
      <c r="AZ177" s="10">
        <v>0</v>
      </c>
      <c r="BA177" s="11">
        <v>0</v>
      </c>
      <c r="BB177" s="9">
        <v>0</v>
      </c>
      <c r="BC177" s="9">
        <v>0</v>
      </c>
      <c r="BD177" s="9">
        <v>0</v>
      </c>
      <c r="BE177" s="10">
        <v>0</v>
      </c>
      <c r="BF177" s="11">
        <v>0</v>
      </c>
      <c r="BG177" s="9">
        <v>0</v>
      </c>
      <c r="BH177" s="9">
        <v>0</v>
      </c>
      <c r="BI177" s="9">
        <v>0</v>
      </c>
      <c r="BJ177" s="10">
        <v>0</v>
      </c>
      <c r="BK177" s="17">
        <v>0</v>
      </c>
      <c r="BL177" s="16"/>
      <c r="BM177" s="52"/>
    </row>
    <row r="178" spans="1:64" s="21" customFormat="1" ht="15">
      <c r="A178" s="5"/>
      <c r="B178" s="15" t="s">
        <v>190</v>
      </c>
      <c r="C178" s="20">
        <v>0</v>
      </c>
      <c r="D178" s="18">
        <v>0</v>
      </c>
      <c r="E178" s="18">
        <v>0</v>
      </c>
      <c r="F178" s="18">
        <v>0</v>
      </c>
      <c r="G178" s="19">
        <v>0</v>
      </c>
      <c r="H178" s="20">
        <v>0</v>
      </c>
      <c r="I178" s="18">
        <v>0</v>
      </c>
      <c r="J178" s="18">
        <v>0</v>
      </c>
      <c r="K178" s="18">
        <v>0</v>
      </c>
      <c r="L178" s="19">
        <v>0</v>
      </c>
      <c r="M178" s="20">
        <v>0</v>
      </c>
      <c r="N178" s="18">
        <v>0</v>
      </c>
      <c r="O178" s="18">
        <v>0</v>
      </c>
      <c r="P178" s="18">
        <v>0</v>
      </c>
      <c r="Q178" s="19">
        <v>0</v>
      </c>
      <c r="R178" s="20">
        <v>0</v>
      </c>
      <c r="S178" s="18">
        <v>0</v>
      </c>
      <c r="T178" s="18">
        <v>0</v>
      </c>
      <c r="U178" s="18">
        <v>0</v>
      </c>
      <c r="V178" s="19">
        <v>0</v>
      </c>
      <c r="W178" s="20">
        <v>0</v>
      </c>
      <c r="X178" s="18">
        <v>0</v>
      </c>
      <c r="Y178" s="18">
        <v>0</v>
      </c>
      <c r="Z178" s="18">
        <v>0</v>
      </c>
      <c r="AA178" s="19">
        <v>0</v>
      </c>
      <c r="AB178" s="20">
        <v>0</v>
      </c>
      <c r="AC178" s="18">
        <v>0</v>
      </c>
      <c r="AD178" s="18">
        <v>0</v>
      </c>
      <c r="AE178" s="18">
        <v>0</v>
      </c>
      <c r="AF178" s="19">
        <v>0</v>
      </c>
      <c r="AG178" s="20">
        <v>0</v>
      </c>
      <c r="AH178" s="18">
        <v>0</v>
      </c>
      <c r="AI178" s="18">
        <v>0</v>
      </c>
      <c r="AJ178" s="18">
        <v>0</v>
      </c>
      <c r="AK178" s="19">
        <v>0</v>
      </c>
      <c r="AL178" s="20">
        <v>0</v>
      </c>
      <c r="AM178" s="18">
        <v>0</v>
      </c>
      <c r="AN178" s="18">
        <v>0</v>
      </c>
      <c r="AO178" s="18">
        <v>0</v>
      </c>
      <c r="AP178" s="19">
        <v>0</v>
      </c>
      <c r="AQ178" s="20">
        <v>0</v>
      </c>
      <c r="AR178" s="18">
        <v>0</v>
      </c>
      <c r="AS178" s="18">
        <v>0</v>
      </c>
      <c r="AT178" s="18">
        <v>0</v>
      </c>
      <c r="AU178" s="19">
        <v>0</v>
      </c>
      <c r="AV178" s="20">
        <v>0</v>
      </c>
      <c r="AW178" s="18">
        <v>0</v>
      </c>
      <c r="AX178" s="18">
        <v>0</v>
      </c>
      <c r="AY178" s="18">
        <v>0</v>
      </c>
      <c r="AZ178" s="19">
        <v>0</v>
      </c>
      <c r="BA178" s="20">
        <v>0</v>
      </c>
      <c r="BB178" s="18">
        <v>0</v>
      </c>
      <c r="BC178" s="18">
        <v>0</v>
      </c>
      <c r="BD178" s="18">
        <v>0</v>
      </c>
      <c r="BE178" s="19">
        <v>0</v>
      </c>
      <c r="BF178" s="20">
        <v>0</v>
      </c>
      <c r="BG178" s="18">
        <v>0</v>
      </c>
      <c r="BH178" s="18">
        <v>0</v>
      </c>
      <c r="BI178" s="18">
        <v>0</v>
      </c>
      <c r="BJ178" s="19">
        <v>0</v>
      </c>
      <c r="BK178" s="32">
        <v>0</v>
      </c>
      <c r="BL178" s="16"/>
    </row>
    <row r="179" spans="1:64" s="21" customFormat="1" ht="15">
      <c r="A179" s="5" t="s">
        <v>18</v>
      </c>
      <c r="B179" s="27" t="s">
        <v>19</v>
      </c>
      <c r="C179" s="20"/>
      <c r="D179" s="18"/>
      <c r="E179" s="18"/>
      <c r="F179" s="18"/>
      <c r="G179" s="19"/>
      <c r="H179" s="20"/>
      <c r="I179" s="18"/>
      <c r="J179" s="18"/>
      <c r="K179" s="18"/>
      <c r="L179" s="19"/>
      <c r="M179" s="20"/>
      <c r="N179" s="18"/>
      <c r="O179" s="18"/>
      <c r="P179" s="18"/>
      <c r="Q179" s="19"/>
      <c r="R179" s="20"/>
      <c r="S179" s="18"/>
      <c r="T179" s="18"/>
      <c r="U179" s="18"/>
      <c r="V179" s="19"/>
      <c r="W179" s="20"/>
      <c r="X179" s="18"/>
      <c r="Y179" s="18"/>
      <c r="Z179" s="18"/>
      <c r="AA179" s="19"/>
      <c r="AB179" s="20"/>
      <c r="AC179" s="18"/>
      <c r="AD179" s="18"/>
      <c r="AE179" s="18"/>
      <c r="AF179" s="19"/>
      <c r="AG179" s="20"/>
      <c r="AH179" s="18"/>
      <c r="AI179" s="18"/>
      <c r="AJ179" s="18"/>
      <c r="AK179" s="19"/>
      <c r="AL179" s="20"/>
      <c r="AM179" s="18"/>
      <c r="AN179" s="18"/>
      <c r="AO179" s="18"/>
      <c r="AP179" s="19"/>
      <c r="AQ179" s="20"/>
      <c r="AR179" s="18"/>
      <c r="AS179" s="18"/>
      <c r="AT179" s="18"/>
      <c r="AU179" s="19"/>
      <c r="AV179" s="20"/>
      <c r="AW179" s="18"/>
      <c r="AX179" s="18"/>
      <c r="AY179" s="18"/>
      <c r="AZ179" s="19"/>
      <c r="BA179" s="20"/>
      <c r="BB179" s="18"/>
      <c r="BC179" s="18"/>
      <c r="BD179" s="18"/>
      <c r="BE179" s="19"/>
      <c r="BF179" s="20"/>
      <c r="BG179" s="18"/>
      <c r="BH179" s="18"/>
      <c r="BI179" s="18"/>
      <c r="BJ179" s="19"/>
      <c r="BK179" s="32"/>
      <c r="BL179" s="16"/>
    </row>
    <row r="180" spans="1:65" s="12" customFormat="1" ht="15">
      <c r="A180" s="5"/>
      <c r="B180" s="8" t="s">
        <v>273</v>
      </c>
      <c r="C180" s="11">
        <v>0</v>
      </c>
      <c r="D180" s="9">
        <v>0.5101853333333333</v>
      </c>
      <c r="E180" s="9">
        <v>0</v>
      </c>
      <c r="F180" s="9">
        <v>0</v>
      </c>
      <c r="G180" s="10">
        <v>0</v>
      </c>
      <c r="H180" s="11">
        <v>0.6771061605</v>
      </c>
      <c r="I180" s="9">
        <v>47.95742133333333</v>
      </c>
      <c r="J180" s="9">
        <v>0</v>
      </c>
      <c r="K180" s="9">
        <v>0</v>
      </c>
      <c r="L180" s="10">
        <v>0.5430926420000001</v>
      </c>
      <c r="M180" s="11">
        <v>0</v>
      </c>
      <c r="N180" s="9">
        <v>0</v>
      </c>
      <c r="O180" s="9">
        <v>0</v>
      </c>
      <c r="P180" s="9">
        <v>0</v>
      </c>
      <c r="Q180" s="10">
        <v>0</v>
      </c>
      <c r="R180" s="11">
        <v>1.3614432759</v>
      </c>
      <c r="S180" s="9">
        <v>0.2229593759666667</v>
      </c>
      <c r="T180" s="9">
        <v>0.05101853333333333</v>
      </c>
      <c r="U180" s="9">
        <v>0</v>
      </c>
      <c r="V180" s="10">
        <v>0.13015134983333332</v>
      </c>
      <c r="W180" s="11">
        <v>0</v>
      </c>
      <c r="X180" s="9">
        <v>0</v>
      </c>
      <c r="Y180" s="9">
        <v>0</v>
      </c>
      <c r="Z180" s="9">
        <v>0</v>
      </c>
      <c r="AA180" s="10">
        <v>0</v>
      </c>
      <c r="AB180" s="11">
        <v>5.061286986366667</v>
      </c>
      <c r="AC180" s="9">
        <v>0</v>
      </c>
      <c r="AD180" s="9">
        <v>0</v>
      </c>
      <c r="AE180" s="9">
        <v>0</v>
      </c>
      <c r="AF180" s="10">
        <v>0.0007660520333333333</v>
      </c>
      <c r="AG180" s="11">
        <v>0</v>
      </c>
      <c r="AH180" s="9">
        <v>0</v>
      </c>
      <c r="AI180" s="9">
        <v>0</v>
      </c>
      <c r="AJ180" s="9">
        <v>0</v>
      </c>
      <c r="AK180" s="10">
        <v>0</v>
      </c>
      <c r="AL180" s="11">
        <v>0</v>
      </c>
      <c r="AM180" s="9">
        <v>0</v>
      </c>
      <c r="AN180" s="9">
        <v>0</v>
      </c>
      <c r="AO180" s="9">
        <v>0</v>
      </c>
      <c r="AP180" s="10">
        <v>0</v>
      </c>
      <c r="AQ180" s="11">
        <v>0</v>
      </c>
      <c r="AR180" s="9">
        <v>0</v>
      </c>
      <c r="AS180" s="9">
        <v>0</v>
      </c>
      <c r="AT180" s="9">
        <v>0</v>
      </c>
      <c r="AU180" s="10">
        <v>0</v>
      </c>
      <c r="AV180" s="11">
        <v>46.54966983976663</v>
      </c>
      <c r="AW180" s="9">
        <v>61.72205205663332</v>
      </c>
      <c r="AX180" s="9">
        <v>3.5579471666666667</v>
      </c>
      <c r="AY180" s="9">
        <v>0</v>
      </c>
      <c r="AZ180" s="10">
        <v>54.27303008729279</v>
      </c>
      <c r="BA180" s="11">
        <v>0</v>
      </c>
      <c r="BB180" s="9">
        <v>0</v>
      </c>
      <c r="BC180" s="9">
        <v>0</v>
      </c>
      <c r="BD180" s="9">
        <v>0</v>
      </c>
      <c r="BE180" s="10">
        <v>0</v>
      </c>
      <c r="BF180" s="11">
        <v>34.07752138173335</v>
      </c>
      <c r="BG180" s="9">
        <v>4.6611985423</v>
      </c>
      <c r="BH180" s="9">
        <v>5.540902968133334</v>
      </c>
      <c r="BI180" s="9">
        <v>0</v>
      </c>
      <c r="BJ180" s="10">
        <v>10.768457995166669</v>
      </c>
      <c r="BK180" s="17">
        <f aca="true" t="shared" si="7" ref="BK180:BK188">SUM(C180:BJ180)</f>
        <v>277.6662110802927</v>
      </c>
      <c r="BL180" s="16"/>
      <c r="BM180" s="52"/>
    </row>
    <row r="181" spans="1:65" s="12" customFormat="1" ht="15">
      <c r="A181" s="5"/>
      <c r="B181" s="8" t="s">
        <v>157</v>
      </c>
      <c r="C181" s="11">
        <v>0</v>
      </c>
      <c r="D181" s="9">
        <v>129.3737264547333</v>
      </c>
      <c r="E181" s="9">
        <v>0</v>
      </c>
      <c r="F181" s="9">
        <v>0</v>
      </c>
      <c r="G181" s="10">
        <v>0</v>
      </c>
      <c r="H181" s="11">
        <v>33.97828395923334</v>
      </c>
      <c r="I181" s="9">
        <v>1083.301007144333</v>
      </c>
      <c r="J181" s="9">
        <v>0</v>
      </c>
      <c r="K181" s="9">
        <v>0</v>
      </c>
      <c r="L181" s="10">
        <v>30.16842964093334</v>
      </c>
      <c r="M181" s="11">
        <v>0</v>
      </c>
      <c r="N181" s="9">
        <v>0</v>
      </c>
      <c r="O181" s="9">
        <v>0</v>
      </c>
      <c r="P181" s="9">
        <v>0</v>
      </c>
      <c r="Q181" s="10">
        <v>0</v>
      </c>
      <c r="R181" s="11">
        <v>0.7593811765666668</v>
      </c>
      <c r="S181" s="9">
        <v>8.598245139600001</v>
      </c>
      <c r="T181" s="9">
        <v>2.8454376677</v>
      </c>
      <c r="U181" s="9">
        <v>0</v>
      </c>
      <c r="V181" s="10">
        <v>23.168725201799997</v>
      </c>
      <c r="W181" s="11">
        <v>0</v>
      </c>
      <c r="X181" s="9">
        <v>0</v>
      </c>
      <c r="Y181" s="9">
        <v>0</v>
      </c>
      <c r="Z181" s="9">
        <v>0</v>
      </c>
      <c r="AA181" s="10">
        <v>0</v>
      </c>
      <c r="AB181" s="11">
        <v>0.1322646702</v>
      </c>
      <c r="AC181" s="9">
        <v>5.369571132600001</v>
      </c>
      <c r="AD181" s="9">
        <v>0</v>
      </c>
      <c r="AE181" s="9">
        <v>0</v>
      </c>
      <c r="AF181" s="10">
        <v>0.29900368859999993</v>
      </c>
      <c r="AG181" s="11">
        <v>0</v>
      </c>
      <c r="AH181" s="9">
        <v>0</v>
      </c>
      <c r="AI181" s="9">
        <v>0</v>
      </c>
      <c r="AJ181" s="9">
        <v>0</v>
      </c>
      <c r="AK181" s="10">
        <v>0</v>
      </c>
      <c r="AL181" s="11">
        <v>0.01878251486666667</v>
      </c>
      <c r="AM181" s="9">
        <v>0</v>
      </c>
      <c r="AN181" s="9">
        <v>0</v>
      </c>
      <c r="AO181" s="9">
        <v>0</v>
      </c>
      <c r="AP181" s="10">
        <v>0.15700130640000004</v>
      </c>
      <c r="AQ181" s="11">
        <v>0</v>
      </c>
      <c r="AR181" s="9">
        <v>0</v>
      </c>
      <c r="AS181" s="9">
        <v>0</v>
      </c>
      <c r="AT181" s="9">
        <v>0</v>
      </c>
      <c r="AU181" s="10">
        <v>0</v>
      </c>
      <c r="AV181" s="11">
        <v>193.50039800990027</v>
      </c>
      <c r="AW181" s="9">
        <v>690.9719784251562</v>
      </c>
      <c r="AX181" s="9">
        <v>0.3693211436000001</v>
      </c>
      <c r="AY181" s="9">
        <v>0</v>
      </c>
      <c r="AZ181" s="10">
        <v>795.4420709399335</v>
      </c>
      <c r="BA181" s="11">
        <v>0</v>
      </c>
      <c r="BB181" s="9">
        <v>0</v>
      </c>
      <c r="BC181" s="9">
        <v>0</v>
      </c>
      <c r="BD181" s="9">
        <v>0</v>
      </c>
      <c r="BE181" s="10">
        <v>0</v>
      </c>
      <c r="BF181" s="11">
        <v>37.35417141599994</v>
      </c>
      <c r="BG181" s="9">
        <v>864.8791573377327</v>
      </c>
      <c r="BH181" s="9">
        <v>1.2439645047333332</v>
      </c>
      <c r="BI181" s="9">
        <v>0</v>
      </c>
      <c r="BJ181" s="10">
        <v>155.49069694570014</v>
      </c>
      <c r="BK181" s="17">
        <f t="shared" si="7"/>
        <v>4057.421618420322</v>
      </c>
      <c r="BL181" s="16"/>
      <c r="BM181" s="52"/>
    </row>
    <row r="182" spans="1:65" s="12" customFormat="1" ht="15">
      <c r="A182" s="5"/>
      <c r="B182" s="8" t="s">
        <v>152</v>
      </c>
      <c r="C182" s="11">
        <v>0</v>
      </c>
      <c r="D182" s="9">
        <v>1.1281596585666667</v>
      </c>
      <c r="E182" s="9">
        <v>0</v>
      </c>
      <c r="F182" s="9">
        <v>0</v>
      </c>
      <c r="G182" s="10">
        <v>0</v>
      </c>
      <c r="H182" s="11">
        <v>1.7628023471999992</v>
      </c>
      <c r="I182" s="9">
        <v>451.35074431383333</v>
      </c>
      <c r="J182" s="9">
        <v>0</v>
      </c>
      <c r="K182" s="9">
        <v>0</v>
      </c>
      <c r="L182" s="10">
        <v>60.05446713329999</v>
      </c>
      <c r="M182" s="11">
        <v>0</v>
      </c>
      <c r="N182" s="9">
        <v>0</v>
      </c>
      <c r="O182" s="9">
        <v>0</v>
      </c>
      <c r="P182" s="9">
        <v>0</v>
      </c>
      <c r="Q182" s="10">
        <v>0</v>
      </c>
      <c r="R182" s="11">
        <v>0.8706250465666666</v>
      </c>
      <c r="S182" s="9">
        <v>310.36020307533335</v>
      </c>
      <c r="T182" s="9">
        <v>0.5111528091</v>
      </c>
      <c r="U182" s="9">
        <v>0</v>
      </c>
      <c r="V182" s="10">
        <v>1.1040248463</v>
      </c>
      <c r="W182" s="11">
        <v>0</v>
      </c>
      <c r="X182" s="9">
        <v>0</v>
      </c>
      <c r="Y182" s="9">
        <v>0</v>
      </c>
      <c r="Z182" s="9">
        <v>0</v>
      </c>
      <c r="AA182" s="10">
        <v>0</v>
      </c>
      <c r="AB182" s="11">
        <v>1.4329094252999999</v>
      </c>
      <c r="AC182" s="9">
        <v>0.5043931524666667</v>
      </c>
      <c r="AD182" s="9">
        <v>0</v>
      </c>
      <c r="AE182" s="9">
        <v>0</v>
      </c>
      <c r="AF182" s="10">
        <v>0.0056768737000000005</v>
      </c>
      <c r="AG182" s="11">
        <v>0</v>
      </c>
      <c r="AH182" s="9">
        <v>0</v>
      </c>
      <c r="AI182" s="9">
        <v>0</v>
      </c>
      <c r="AJ182" s="9">
        <v>0</v>
      </c>
      <c r="AK182" s="10">
        <v>0</v>
      </c>
      <c r="AL182" s="11">
        <v>0.00022238876666666671</v>
      </c>
      <c r="AM182" s="9">
        <v>0.7914995632333333</v>
      </c>
      <c r="AN182" s="9">
        <v>0</v>
      </c>
      <c r="AO182" s="9">
        <v>0</v>
      </c>
      <c r="AP182" s="10">
        <v>0.015492422</v>
      </c>
      <c r="AQ182" s="11">
        <v>0</v>
      </c>
      <c r="AR182" s="9">
        <v>2.817551578966667</v>
      </c>
      <c r="AS182" s="9">
        <v>0</v>
      </c>
      <c r="AT182" s="9">
        <v>0</v>
      </c>
      <c r="AU182" s="10">
        <v>0</v>
      </c>
      <c r="AV182" s="11">
        <v>83.45845095996656</v>
      </c>
      <c r="AW182" s="9">
        <v>204.67236973296136</v>
      </c>
      <c r="AX182" s="9">
        <v>0</v>
      </c>
      <c r="AY182" s="9">
        <v>0</v>
      </c>
      <c r="AZ182" s="10">
        <v>108.77374796819997</v>
      </c>
      <c r="BA182" s="11">
        <v>0</v>
      </c>
      <c r="BB182" s="9">
        <v>0</v>
      </c>
      <c r="BC182" s="9">
        <v>0</v>
      </c>
      <c r="BD182" s="9">
        <v>0</v>
      </c>
      <c r="BE182" s="10">
        <v>0</v>
      </c>
      <c r="BF182" s="11">
        <v>10.071903005600005</v>
      </c>
      <c r="BG182" s="9">
        <v>26.12018346930001</v>
      </c>
      <c r="BH182" s="9">
        <v>2.326346739266667</v>
      </c>
      <c r="BI182" s="9">
        <v>0</v>
      </c>
      <c r="BJ182" s="10">
        <v>15.769798484666673</v>
      </c>
      <c r="BK182" s="17">
        <f t="shared" si="7"/>
        <v>1283.9027249945948</v>
      </c>
      <c r="BL182" s="16"/>
      <c r="BM182" s="52"/>
    </row>
    <row r="183" spans="1:65" s="12" customFormat="1" ht="15">
      <c r="A183" s="5"/>
      <c r="B183" s="8" t="s">
        <v>153</v>
      </c>
      <c r="C183" s="11">
        <v>0</v>
      </c>
      <c r="D183" s="9">
        <v>22.391001695466663</v>
      </c>
      <c r="E183" s="9">
        <v>0</v>
      </c>
      <c r="F183" s="9">
        <v>0</v>
      </c>
      <c r="G183" s="10">
        <v>0</v>
      </c>
      <c r="H183" s="11">
        <v>2.017170519833333</v>
      </c>
      <c r="I183" s="9">
        <v>389.72265549693327</v>
      </c>
      <c r="J183" s="9">
        <v>0</v>
      </c>
      <c r="K183" s="9">
        <v>0</v>
      </c>
      <c r="L183" s="10">
        <v>5.846054050166669</v>
      </c>
      <c r="M183" s="11">
        <v>0</v>
      </c>
      <c r="N183" s="9">
        <v>0</v>
      </c>
      <c r="O183" s="9">
        <v>0</v>
      </c>
      <c r="P183" s="9">
        <v>0</v>
      </c>
      <c r="Q183" s="10">
        <v>0</v>
      </c>
      <c r="R183" s="11">
        <v>0.31993966269999985</v>
      </c>
      <c r="S183" s="9">
        <v>0.018326507333333335</v>
      </c>
      <c r="T183" s="9">
        <v>0</v>
      </c>
      <c r="U183" s="9">
        <v>0</v>
      </c>
      <c r="V183" s="10">
        <v>0.9953244905999998</v>
      </c>
      <c r="W183" s="11">
        <v>0</v>
      </c>
      <c r="X183" s="9">
        <v>0</v>
      </c>
      <c r="Y183" s="9">
        <v>0</v>
      </c>
      <c r="Z183" s="9">
        <v>0</v>
      </c>
      <c r="AA183" s="10">
        <v>0</v>
      </c>
      <c r="AB183" s="11">
        <v>0.02598729703333334</v>
      </c>
      <c r="AC183" s="9">
        <v>0.053649929799999996</v>
      </c>
      <c r="AD183" s="9">
        <v>0</v>
      </c>
      <c r="AE183" s="9">
        <v>0</v>
      </c>
      <c r="AF183" s="10">
        <v>0.5028805251999999</v>
      </c>
      <c r="AG183" s="11">
        <v>0</v>
      </c>
      <c r="AH183" s="9">
        <v>0</v>
      </c>
      <c r="AI183" s="9">
        <v>0</v>
      </c>
      <c r="AJ183" s="9">
        <v>0</v>
      </c>
      <c r="AK183" s="10">
        <v>0</v>
      </c>
      <c r="AL183" s="11">
        <v>0.004597268599999998</v>
      </c>
      <c r="AM183" s="9">
        <v>0</v>
      </c>
      <c r="AN183" s="9">
        <v>0</v>
      </c>
      <c r="AO183" s="9">
        <v>0</v>
      </c>
      <c r="AP183" s="10">
        <v>8.276869999999997E-05</v>
      </c>
      <c r="AQ183" s="11">
        <v>0</v>
      </c>
      <c r="AR183" s="9">
        <v>4.000000000000001E-09</v>
      </c>
      <c r="AS183" s="9">
        <v>0</v>
      </c>
      <c r="AT183" s="9">
        <v>0</v>
      </c>
      <c r="AU183" s="10">
        <v>0</v>
      </c>
      <c r="AV183" s="11">
        <v>20.476632567266684</v>
      </c>
      <c r="AW183" s="9">
        <v>820.7988500740798</v>
      </c>
      <c r="AX183" s="9">
        <v>0</v>
      </c>
      <c r="AY183" s="9">
        <v>0</v>
      </c>
      <c r="AZ183" s="10">
        <v>299.02736112393296</v>
      </c>
      <c r="BA183" s="11">
        <v>0</v>
      </c>
      <c r="BB183" s="9">
        <v>0</v>
      </c>
      <c r="BC183" s="9">
        <v>0</v>
      </c>
      <c r="BD183" s="9">
        <v>0</v>
      </c>
      <c r="BE183" s="10">
        <v>0</v>
      </c>
      <c r="BF183" s="11">
        <v>3.8564664936999997</v>
      </c>
      <c r="BG183" s="9">
        <v>139.68526818283343</v>
      </c>
      <c r="BH183" s="9">
        <v>0</v>
      </c>
      <c r="BI183" s="9">
        <v>0</v>
      </c>
      <c r="BJ183" s="10">
        <v>65.37259092596659</v>
      </c>
      <c r="BK183" s="17">
        <f t="shared" si="7"/>
        <v>1771.114839584146</v>
      </c>
      <c r="BL183" s="16"/>
      <c r="BM183" s="52"/>
    </row>
    <row r="184" spans="1:65" s="12" customFormat="1" ht="15">
      <c r="A184" s="5"/>
      <c r="B184" s="8" t="s">
        <v>154</v>
      </c>
      <c r="C184" s="11">
        <v>0</v>
      </c>
      <c r="D184" s="9">
        <v>285.5782440172667</v>
      </c>
      <c r="E184" s="9">
        <v>0</v>
      </c>
      <c r="F184" s="9">
        <v>0</v>
      </c>
      <c r="G184" s="10">
        <v>0</v>
      </c>
      <c r="H184" s="11">
        <v>2.0154490841999997</v>
      </c>
      <c r="I184" s="9">
        <v>687.9171804910665</v>
      </c>
      <c r="J184" s="9">
        <v>26.91434803123334</v>
      </c>
      <c r="K184" s="9">
        <v>0</v>
      </c>
      <c r="L184" s="10">
        <v>58.509321325500004</v>
      </c>
      <c r="M184" s="11">
        <v>0</v>
      </c>
      <c r="N184" s="9">
        <v>0</v>
      </c>
      <c r="O184" s="9">
        <v>0</v>
      </c>
      <c r="P184" s="9">
        <v>0</v>
      </c>
      <c r="Q184" s="10">
        <v>0</v>
      </c>
      <c r="R184" s="11">
        <v>0.8506901639000003</v>
      </c>
      <c r="S184" s="9">
        <v>294.7649277359</v>
      </c>
      <c r="T184" s="9">
        <v>10.137231392966667</v>
      </c>
      <c r="U184" s="9">
        <v>0</v>
      </c>
      <c r="V184" s="10">
        <v>11.5572237472</v>
      </c>
      <c r="W184" s="11">
        <v>0</v>
      </c>
      <c r="X184" s="9">
        <v>0</v>
      </c>
      <c r="Y184" s="9">
        <v>0</v>
      </c>
      <c r="Z184" s="9">
        <v>0</v>
      </c>
      <c r="AA184" s="10">
        <v>0</v>
      </c>
      <c r="AB184" s="11">
        <v>0.02039426846666667</v>
      </c>
      <c r="AC184" s="9">
        <v>0</v>
      </c>
      <c r="AD184" s="9">
        <v>0</v>
      </c>
      <c r="AE184" s="9">
        <v>0</v>
      </c>
      <c r="AF184" s="10">
        <v>0.08967162139999997</v>
      </c>
      <c r="AG184" s="11">
        <v>0</v>
      </c>
      <c r="AH184" s="9">
        <v>0</v>
      </c>
      <c r="AI184" s="9">
        <v>0</v>
      </c>
      <c r="AJ184" s="9">
        <v>0</v>
      </c>
      <c r="AK184" s="10">
        <v>0</v>
      </c>
      <c r="AL184" s="11">
        <v>0.020574853166666664</v>
      </c>
      <c r="AM184" s="9">
        <v>0</v>
      </c>
      <c r="AN184" s="9">
        <v>0</v>
      </c>
      <c r="AO184" s="9">
        <v>0</v>
      </c>
      <c r="AP184" s="10">
        <v>0.007572106066666664</v>
      </c>
      <c r="AQ184" s="11">
        <v>0</v>
      </c>
      <c r="AR184" s="9">
        <v>87.77688986323334</v>
      </c>
      <c r="AS184" s="9">
        <v>0</v>
      </c>
      <c r="AT184" s="9">
        <v>0</v>
      </c>
      <c r="AU184" s="10">
        <v>0</v>
      </c>
      <c r="AV184" s="11">
        <v>22.48080303463333</v>
      </c>
      <c r="AW184" s="9">
        <v>219.80818263343602</v>
      </c>
      <c r="AX184" s="9">
        <v>0.03700223136666668</v>
      </c>
      <c r="AY184" s="9">
        <v>0</v>
      </c>
      <c r="AZ184" s="10">
        <v>129.20783514636662</v>
      </c>
      <c r="BA184" s="11">
        <v>0</v>
      </c>
      <c r="BB184" s="9">
        <v>0</v>
      </c>
      <c r="BC184" s="9">
        <v>0</v>
      </c>
      <c r="BD184" s="9">
        <v>0</v>
      </c>
      <c r="BE184" s="10">
        <v>0</v>
      </c>
      <c r="BF184" s="11">
        <v>8.90033350803336</v>
      </c>
      <c r="BG184" s="9">
        <v>12.165141978166664</v>
      </c>
      <c r="BH184" s="9">
        <v>0</v>
      </c>
      <c r="BI184" s="9">
        <v>0</v>
      </c>
      <c r="BJ184" s="10">
        <v>17.058429094500003</v>
      </c>
      <c r="BK184" s="17">
        <f t="shared" si="7"/>
        <v>1875.8174463280689</v>
      </c>
      <c r="BL184" s="16"/>
      <c r="BM184" s="52"/>
    </row>
    <row r="185" spans="1:65" s="12" customFormat="1" ht="15">
      <c r="A185" s="5"/>
      <c r="B185" s="8" t="s">
        <v>155</v>
      </c>
      <c r="C185" s="11">
        <v>0</v>
      </c>
      <c r="D185" s="9">
        <v>5.0085148058666675</v>
      </c>
      <c r="E185" s="9">
        <v>0</v>
      </c>
      <c r="F185" s="9">
        <v>0</v>
      </c>
      <c r="G185" s="10">
        <v>0</v>
      </c>
      <c r="H185" s="11">
        <v>101.41511128379994</v>
      </c>
      <c r="I185" s="9">
        <v>2922.2607467488</v>
      </c>
      <c r="J185" s="9">
        <v>9.6036477326</v>
      </c>
      <c r="K185" s="9">
        <v>24.494507494833336</v>
      </c>
      <c r="L185" s="10">
        <v>259.2966248258665</v>
      </c>
      <c r="M185" s="11">
        <v>0</v>
      </c>
      <c r="N185" s="9">
        <v>0</v>
      </c>
      <c r="O185" s="9">
        <v>0</v>
      </c>
      <c r="P185" s="9">
        <v>0</v>
      </c>
      <c r="Q185" s="10">
        <v>0</v>
      </c>
      <c r="R185" s="11">
        <v>51.31404758619998</v>
      </c>
      <c r="S185" s="9">
        <v>226.97679582906667</v>
      </c>
      <c r="T185" s="9">
        <v>23.976022544733333</v>
      </c>
      <c r="U185" s="9">
        <v>0</v>
      </c>
      <c r="V185" s="10">
        <v>98.26678654370004</v>
      </c>
      <c r="W185" s="11">
        <v>0</v>
      </c>
      <c r="X185" s="9">
        <v>0.019616002333333334</v>
      </c>
      <c r="Y185" s="9">
        <v>0</v>
      </c>
      <c r="Z185" s="9">
        <v>0</v>
      </c>
      <c r="AA185" s="10">
        <v>0</v>
      </c>
      <c r="AB185" s="11">
        <v>0.8795008572999995</v>
      </c>
      <c r="AC185" s="9">
        <v>6.654146457500003</v>
      </c>
      <c r="AD185" s="9">
        <v>0.11673564486666667</v>
      </c>
      <c r="AE185" s="9">
        <v>0</v>
      </c>
      <c r="AF185" s="10">
        <v>4.999100703599998</v>
      </c>
      <c r="AG185" s="11">
        <v>0</v>
      </c>
      <c r="AH185" s="9">
        <v>0</v>
      </c>
      <c r="AI185" s="9">
        <v>0</v>
      </c>
      <c r="AJ185" s="9">
        <v>0</v>
      </c>
      <c r="AK185" s="10">
        <v>0</v>
      </c>
      <c r="AL185" s="11">
        <v>0.03897307003333333</v>
      </c>
      <c r="AM185" s="9">
        <v>0.2162625838</v>
      </c>
      <c r="AN185" s="9">
        <v>0</v>
      </c>
      <c r="AO185" s="9">
        <v>0</v>
      </c>
      <c r="AP185" s="10">
        <v>0.7257236358666667</v>
      </c>
      <c r="AQ185" s="11">
        <v>0</v>
      </c>
      <c r="AR185" s="9">
        <v>0.5331684697</v>
      </c>
      <c r="AS185" s="9">
        <v>0</v>
      </c>
      <c r="AT185" s="9">
        <v>0</v>
      </c>
      <c r="AU185" s="10">
        <v>0</v>
      </c>
      <c r="AV185" s="11">
        <v>1309.1294812200372</v>
      </c>
      <c r="AW185" s="9">
        <v>2522.6575514237343</v>
      </c>
      <c r="AX185" s="9">
        <v>2.588786219433333</v>
      </c>
      <c r="AY185" s="9">
        <v>0</v>
      </c>
      <c r="AZ185" s="10">
        <v>1219.3549866685612</v>
      </c>
      <c r="BA185" s="11">
        <v>0</v>
      </c>
      <c r="BB185" s="9">
        <v>0</v>
      </c>
      <c r="BC185" s="9">
        <v>0</v>
      </c>
      <c r="BD185" s="9">
        <v>0</v>
      </c>
      <c r="BE185" s="10">
        <v>0</v>
      </c>
      <c r="BF185" s="11">
        <v>394.0422138994656</v>
      </c>
      <c r="BG185" s="9">
        <v>488.6791733845003</v>
      </c>
      <c r="BH185" s="9">
        <v>17.270269111866668</v>
      </c>
      <c r="BI185" s="9">
        <v>0</v>
      </c>
      <c r="BJ185" s="10">
        <v>411.0328821211325</v>
      </c>
      <c r="BK185" s="17">
        <f t="shared" si="7"/>
        <v>10101.551376869198</v>
      </c>
      <c r="BL185" s="16"/>
      <c r="BM185" s="52"/>
    </row>
    <row r="186" spans="1:65" s="12" customFormat="1" ht="15">
      <c r="A186" s="5"/>
      <c r="B186" s="8" t="s">
        <v>156</v>
      </c>
      <c r="C186" s="11">
        <v>0</v>
      </c>
      <c r="D186" s="9">
        <v>1.0384490401333335</v>
      </c>
      <c r="E186" s="9">
        <v>0</v>
      </c>
      <c r="F186" s="9">
        <v>0</v>
      </c>
      <c r="G186" s="10">
        <v>0</v>
      </c>
      <c r="H186" s="11">
        <v>4.534675153733334</v>
      </c>
      <c r="I186" s="9">
        <v>4.9634119055</v>
      </c>
      <c r="J186" s="9">
        <v>0</v>
      </c>
      <c r="K186" s="9">
        <v>0</v>
      </c>
      <c r="L186" s="10">
        <v>49.177126481566646</v>
      </c>
      <c r="M186" s="11">
        <v>0</v>
      </c>
      <c r="N186" s="9">
        <v>0</v>
      </c>
      <c r="O186" s="9">
        <v>0</v>
      </c>
      <c r="P186" s="9">
        <v>0</v>
      </c>
      <c r="Q186" s="10">
        <v>0</v>
      </c>
      <c r="R186" s="11">
        <v>2.646857177666666</v>
      </c>
      <c r="S186" s="9">
        <v>0.012094660833333333</v>
      </c>
      <c r="T186" s="9">
        <v>0</v>
      </c>
      <c r="U186" s="9">
        <v>0</v>
      </c>
      <c r="V186" s="10">
        <v>10.90813628996666</v>
      </c>
      <c r="W186" s="11">
        <v>0</v>
      </c>
      <c r="X186" s="9">
        <v>0</v>
      </c>
      <c r="Y186" s="9">
        <v>0</v>
      </c>
      <c r="Z186" s="9">
        <v>0</v>
      </c>
      <c r="AA186" s="10">
        <v>0</v>
      </c>
      <c r="AB186" s="11">
        <v>0.2522963064</v>
      </c>
      <c r="AC186" s="9">
        <v>0</v>
      </c>
      <c r="AD186" s="9">
        <v>0</v>
      </c>
      <c r="AE186" s="9">
        <v>0</v>
      </c>
      <c r="AF186" s="10">
        <v>1.186532239566667</v>
      </c>
      <c r="AG186" s="11">
        <v>0</v>
      </c>
      <c r="AH186" s="9">
        <v>0</v>
      </c>
      <c r="AI186" s="9">
        <v>0</v>
      </c>
      <c r="AJ186" s="9">
        <v>0</v>
      </c>
      <c r="AK186" s="10">
        <v>0</v>
      </c>
      <c r="AL186" s="11">
        <v>0.03974381673333333</v>
      </c>
      <c r="AM186" s="9">
        <v>0.020119066799999995</v>
      </c>
      <c r="AN186" s="9">
        <v>0</v>
      </c>
      <c r="AO186" s="9">
        <v>0</v>
      </c>
      <c r="AP186" s="10">
        <v>0.14980646456666669</v>
      </c>
      <c r="AQ186" s="11">
        <v>0</v>
      </c>
      <c r="AR186" s="9">
        <v>0</v>
      </c>
      <c r="AS186" s="9">
        <v>0</v>
      </c>
      <c r="AT186" s="9">
        <v>0</v>
      </c>
      <c r="AU186" s="10">
        <v>0</v>
      </c>
      <c r="AV186" s="11">
        <v>142.71405531843337</v>
      </c>
      <c r="AW186" s="9">
        <v>272.92546669753335</v>
      </c>
      <c r="AX186" s="9">
        <v>0.008575820866666667</v>
      </c>
      <c r="AY186" s="9">
        <v>0</v>
      </c>
      <c r="AZ186" s="10">
        <v>1240.2337435478375</v>
      </c>
      <c r="BA186" s="11">
        <v>0</v>
      </c>
      <c r="BB186" s="9">
        <v>0</v>
      </c>
      <c r="BC186" s="9">
        <v>0</v>
      </c>
      <c r="BD186" s="9">
        <v>0</v>
      </c>
      <c r="BE186" s="10">
        <v>0</v>
      </c>
      <c r="BF186" s="11">
        <v>125.96988147206635</v>
      </c>
      <c r="BG186" s="9">
        <v>39.723868680033334</v>
      </c>
      <c r="BH186" s="9">
        <v>0.014619685933333328</v>
      </c>
      <c r="BI186" s="9">
        <v>0</v>
      </c>
      <c r="BJ186" s="10">
        <v>343.0576879814005</v>
      </c>
      <c r="BK186" s="17">
        <f t="shared" si="7"/>
        <v>2239.5771478075712</v>
      </c>
      <c r="BL186" s="16"/>
      <c r="BM186" s="52"/>
    </row>
    <row r="187" spans="1:65" s="12" customFormat="1" ht="15">
      <c r="A187" s="5"/>
      <c r="B187" s="8" t="s">
        <v>174</v>
      </c>
      <c r="C187" s="11">
        <v>0</v>
      </c>
      <c r="D187" s="9">
        <v>1.0244525936666666</v>
      </c>
      <c r="E187" s="9">
        <v>0</v>
      </c>
      <c r="F187" s="9">
        <v>0</v>
      </c>
      <c r="G187" s="10">
        <v>0</v>
      </c>
      <c r="H187" s="11">
        <v>9.170877223733333</v>
      </c>
      <c r="I187" s="9">
        <v>25.47505355460001</v>
      </c>
      <c r="J187" s="9">
        <v>0</v>
      </c>
      <c r="K187" s="9">
        <v>0</v>
      </c>
      <c r="L187" s="10">
        <v>23.509515480733338</v>
      </c>
      <c r="M187" s="11">
        <v>0</v>
      </c>
      <c r="N187" s="9">
        <v>0</v>
      </c>
      <c r="O187" s="9">
        <v>0</v>
      </c>
      <c r="P187" s="9">
        <v>0</v>
      </c>
      <c r="Q187" s="10">
        <v>0</v>
      </c>
      <c r="R187" s="11">
        <v>4.256730659033332</v>
      </c>
      <c r="S187" s="9">
        <v>1.1480207577333335</v>
      </c>
      <c r="T187" s="9">
        <v>0</v>
      </c>
      <c r="U187" s="9">
        <v>0</v>
      </c>
      <c r="V187" s="10">
        <v>19.654432815833342</v>
      </c>
      <c r="W187" s="11">
        <v>0</v>
      </c>
      <c r="X187" s="9">
        <v>0</v>
      </c>
      <c r="Y187" s="9">
        <v>0</v>
      </c>
      <c r="Z187" s="9">
        <v>0</v>
      </c>
      <c r="AA187" s="10">
        <v>0</v>
      </c>
      <c r="AB187" s="11">
        <v>9.370675264066666</v>
      </c>
      <c r="AC187" s="9">
        <v>4.499405606266668</v>
      </c>
      <c r="AD187" s="9">
        <v>0</v>
      </c>
      <c r="AE187" s="9">
        <v>0</v>
      </c>
      <c r="AF187" s="10">
        <v>12.435217903</v>
      </c>
      <c r="AG187" s="11">
        <v>0</v>
      </c>
      <c r="AH187" s="9">
        <v>0</v>
      </c>
      <c r="AI187" s="9">
        <v>0</v>
      </c>
      <c r="AJ187" s="9">
        <v>0</v>
      </c>
      <c r="AK187" s="10">
        <v>0</v>
      </c>
      <c r="AL187" s="11">
        <v>0.03462525853333332</v>
      </c>
      <c r="AM187" s="9">
        <v>0</v>
      </c>
      <c r="AN187" s="9">
        <v>0</v>
      </c>
      <c r="AO187" s="9">
        <v>0</v>
      </c>
      <c r="AP187" s="10">
        <v>0.013418126300000001</v>
      </c>
      <c r="AQ187" s="11">
        <v>0</v>
      </c>
      <c r="AR187" s="9">
        <v>0</v>
      </c>
      <c r="AS187" s="9">
        <v>0</v>
      </c>
      <c r="AT187" s="9">
        <v>0</v>
      </c>
      <c r="AU187" s="10">
        <v>0</v>
      </c>
      <c r="AV187" s="11">
        <v>840.6004387708676</v>
      </c>
      <c r="AW187" s="9">
        <v>1378.7963664894346</v>
      </c>
      <c r="AX187" s="9">
        <v>12.130771615566662</v>
      </c>
      <c r="AY187" s="9">
        <v>0</v>
      </c>
      <c r="AZ187" s="10">
        <v>1683.912392393765</v>
      </c>
      <c r="BA187" s="11">
        <v>0</v>
      </c>
      <c r="BB187" s="9">
        <v>0</v>
      </c>
      <c r="BC187" s="9">
        <v>0</v>
      </c>
      <c r="BD187" s="9">
        <v>0</v>
      </c>
      <c r="BE187" s="10">
        <v>0</v>
      </c>
      <c r="BF187" s="11">
        <v>168.8156540260335</v>
      </c>
      <c r="BG187" s="9">
        <v>208.3838725380334</v>
      </c>
      <c r="BH187" s="9">
        <v>29.675463654599994</v>
      </c>
      <c r="BI187" s="9">
        <v>0</v>
      </c>
      <c r="BJ187" s="10">
        <v>302.1705711486333</v>
      </c>
      <c r="BK187" s="17">
        <f t="shared" si="7"/>
        <v>4735.077955880434</v>
      </c>
      <c r="BL187" s="16"/>
      <c r="BM187" s="52"/>
    </row>
    <row r="188" spans="1:65" s="12" customFormat="1" ht="15">
      <c r="A188" s="5"/>
      <c r="B188" s="8" t="s">
        <v>158</v>
      </c>
      <c r="C188" s="11">
        <v>0</v>
      </c>
      <c r="D188" s="9">
        <v>406.0086635986667</v>
      </c>
      <c r="E188" s="9">
        <v>0</v>
      </c>
      <c r="F188" s="9">
        <v>0</v>
      </c>
      <c r="G188" s="10">
        <v>53.6382428229</v>
      </c>
      <c r="H188" s="11">
        <v>17.627305756</v>
      </c>
      <c r="I188" s="9">
        <v>1522.2119944463666</v>
      </c>
      <c r="J188" s="9">
        <v>68.3244771892</v>
      </c>
      <c r="K188" s="9">
        <v>0</v>
      </c>
      <c r="L188" s="10">
        <v>111.03168216276661</v>
      </c>
      <c r="M188" s="11">
        <v>0</v>
      </c>
      <c r="N188" s="9">
        <v>0</v>
      </c>
      <c r="O188" s="9">
        <v>0</v>
      </c>
      <c r="P188" s="9">
        <v>0</v>
      </c>
      <c r="Q188" s="10">
        <v>0</v>
      </c>
      <c r="R188" s="11">
        <v>2.2207120393666675</v>
      </c>
      <c r="S188" s="9">
        <v>0.6931359070333336</v>
      </c>
      <c r="T188" s="9">
        <v>0.27231893656666667</v>
      </c>
      <c r="U188" s="9">
        <v>0</v>
      </c>
      <c r="V188" s="10">
        <v>9.088844360933336</v>
      </c>
      <c r="W188" s="11">
        <v>0</v>
      </c>
      <c r="X188" s="9">
        <v>0</v>
      </c>
      <c r="Y188" s="9">
        <v>0</v>
      </c>
      <c r="Z188" s="9">
        <v>0</v>
      </c>
      <c r="AA188" s="10">
        <v>0</v>
      </c>
      <c r="AB188" s="11">
        <v>0.6816564080999999</v>
      </c>
      <c r="AC188" s="9">
        <v>1.173656442233333</v>
      </c>
      <c r="AD188" s="9">
        <v>0</v>
      </c>
      <c r="AE188" s="9">
        <v>0</v>
      </c>
      <c r="AF188" s="10">
        <v>1.4767437127666665</v>
      </c>
      <c r="AG188" s="11">
        <v>0</v>
      </c>
      <c r="AH188" s="9">
        <v>0</v>
      </c>
      <c r="AI188" s="9">
        <v>0</v>
      </c>
      <c r="AJ188" s="9">
        <v>0</v>
      </c>
      <c r="AK188" s="10">
        <v>0</v>
      </c>
      <c r="AL188" s="11">
        <v>0.0010577377333333333</v>
      </c>
      <c r="AM188" s="9">
        <v>0</v>
      </c>
      <c r="AN188" s="9">
        <v>0</v>
      </c>
      <c r="AO188" s="9">
        <v>0</v>
      </c>
      <c r="AP188" s="10">
        <v>0.015949478300000007</v>
      </c>
      <c r="AQ188" s="11">
        <v>0</v>
      </c>
      <c r="AR188" s="9">
        <v>107.14197336386673</v>
      </c>
      <c r="AS188" s="9">
        <v>0</v>
      </c>
      <c r="AT188" s="9">
        <v>0</v>
      </c>
      <c r="AU188" s="10">
        <v>0</v>
      </c>
      <c r="AV188" s="11">
        <v>127.1209498194001</v>
      </c>
      <c r="AW188" s="9">
        <v>487.8798237141075</v>
      </c>
      <c r="AX188" s="9">
        <v>2.105196539733334</v>
      </c>
      <c r="AY188" s="9">
        <v>0</v>
      </c>
      <c r="AZ188" s="10">
        <v>281.3202215525336</v>
      </c>
      <c r="BA188" s="11">
        <v>0</v>
      </c>
      <c r="BB188" s="9">
        <v>0</v>
      </c>
      <c r="BC188" s="9">
        <v>0</v>
      </c>
      <c r="BD188" s="9">
        <v>0</v>
      </c>
      <c r="BE188" s="10">
        <v>0</v>
      </c>
      <c r="BF188" s="11">
        <v>14.976436038866664</v>
      </c>
      <c r="BG188" s="9">
        <v>482.5986700402001</v>
      </c>
      <c r="BH188" s="9">
        <v>2.6732553762666664</v>
      </c>
      <c r="BI188" s="9">
        <v>0</v>
      </c>
      <c r="BJ188" s="10">
        <v>66.40879427520004</v>
      </c>
      <c r="BK188" s="17">
        <f t="shared" si="7"/>
        <v>3766.691761719108</v>
      </c>
      <c r="BL188" s="16"/>
      <c r="BM188" s="52"/>
    </row>
    <row r="189" spans="1:65" s="21" customFormat="1" ht="15">
      <c r="A189" s="5"/>
      <c r="B189" s="15" t="s">
        <v>20</v>
      </c>
      <c r="C189" s="20">
        <f>SUM(C180:C188)</f>
        <v>0</v>
      </c>
      <c r="D189" s="18">
        <f>SUM(D180:D188)</f>
        <v>852.0613971977</v>
      </c>
      <c r="E189" s="18">
        <f>SUM(E180:E188)</f>
        <v>0</v>
      </c>
      <c r="F189" s="18">
        <f>SUM(F180:F188)</f>
        <v>0</v>
      </c>
      <c r="G189" s="19">
        <f>SUM(G180:G188)</f>
        <v>53.6382428229</v>
      </c>
      <c r="H189" s="20">
        <f aca="true" t="shared" si="8" ref="H189:BJ189">SUM(H180:H188)</f>
        <v>173.19878148823327</v>
      </c>
      <c r="I189" s="18">
        <f t="shared" si="8"/>
        <v>7135.160215434766</v>
      </c>
      <c r="J189" s="18">
        <f t="shared" si="8"/>
        <v>104.84247295303334</v>
      </c>
      <c r="K189" s="18">
        <f t="shared" si="8"/>
        <v>24.494507494833336</v>
      </c>
      <c r="L189" s="19">
        <f t="shared" si="8"/>
        <v>598.1363137428331</v>
      </c>
      <c r="M189" s="20">
        <f t="shared" si="8"/>
        <v>0</v>
      </c>
      <c r="N189" s="18">
        <f t="shared" si="8"/>
        <v>0</v>
      </c>
      <c r="O189" s="18">
        <f t="shared" si="8"/>
        <v>0</v>
      </c>
      <c r="P189" s="18">
        <f t="shared" si="8"/>
        <v>0</v>
      </c>
      <c r="Q189" s="19">
        <f t="shared" si="8"/>
        <v>0</v>
      </c>
      <c r="R189" s="20">
        <f t="shared" si="8"/>
        <v>64.60042678789999</v>
      </c>
      <c r="S189" s="18">
        <f t="shared" si="8"/>
        <v>842.7947089887999</v>
      </c>
      <c r="T189" s="18">
        <f t="shared" si="8"/>
        <v>37.793181884400006</v>
      </c>
      <c r="U189" s="18">
        <f t="shared" si="8"/>
        <v>0</v>
      </c>
      <c r="V189" s="19">
        <f t="shared" si="8"/>
        <v>174.87364964616668</v>
      </c>
      <c r="W189" s="20">
        <f t="shared" si="8"/>
        <v>0</v>
      </c>
      <c r="X189" s="18">
        <f t="shared" si="8"/>
        <v>0.019616002333333334</v>
      </c>
      <c r="Y189" s="18">
        <f t="shared" si="8"/>
        <v>0</v>
      </c>
      <c r="Z189" s="18">
        <f t="shared" si="8"/>
        <v>0</v>
      </c>
      <c r="AA189" s="19">
        <f t="shared" si="8"/>
        <v>0</v>
      </c>
      <c r="AB189" s="20">
        <f t="shared" si="8"/>
        <v>17.856971483233334</v>
      </c>
      <c r="AC189" s="18">
        <f t="shared" si="8"/>
        <v>18.254822720866674</v>
      </c>
      <c r="AD189" s="18">
        <f t="shared" si="8"/>
        <v>0.11673564486666667</v>
      </c>
      <c r="AE189" s="18">
        <f t="shared" si="8"/>
        <v>0</v>
      </c>
      <c r="AF189" s="19">
        <f t="shared" si="8"/>
        <v>20.995593319866664</v>
      </c>
      <c r="AG189" s="20">
        <f t="shared" si="8"/>
        <v>0</v>
      </c>
      <c r="AH189" s="18">
        <f t="shared" si="8"/>
        <v>0</v>
      </c>
      <c r="AI189" s="18">
        <f t="shared" si="8"/>
        <v>0</v>
      </c>
      <c r="AJ189" s="18">
        <f t="shared" si="8"/>
        <v>0</v>
      </c>
      <c r="AK189" s="19">
        <f t="shared" si="8"/>
        <v>0</v>
      </c>
      <c r="AL189" s="20">
        <f t="shared" si="8"/>
        <v>0.1585769084333333</v>
      </c>
      <c r="AM189" s="18">
        <f t="shared" si="8"/>
        <v>1.0278812138333333</v>
      </c>
      <c r="AN189" s="18">
        <f t="shared" si="8"/>
        <v>0</v>
      </c>
      <c r="AO189" s="18">
        <f t="shared" si="8"/>
        <v>0</v>
      </c>
      <c r="AP189" s="19">
        <f t="shared" si="8"/>
        <v>1.0850463082</v>
      </c>
      <c r="AQ189" s="20">
        <f t="shared" si="8"/>
        <v>0</v>
      </c>
      <c r="AR189" s="18">
        <f t="shared" si="8"/>
        <v>198.26958327976672</v>
      </c>
      <c r="AS189" s="18">
        <f t="shared" si="8"/>
        <v>0</v>
      </c>
      <c r="AT189" s="18">
        <f t="shared" si="8"/>
        <v>0</v>
      </c>
      <c r="AU189" s="19">
        <f t="shared" si="8"/>
        <v>0</v>
      </c>
      <c r="AV189" s="20">
        <f t="shared" si="8"/>
        <v>2786.0308795402716</v>
      </c>
      <c r="AW189" s="18">
        <f t="shared" si="8"/>
        <v>6660.232641247076</v>
      </c>
      <c r="AX189" s="18">
        <f t="shared" si="8"/>
        <v>20.79760073723333</v>
      </c>
      <c r="AY189" s="18">
        <f t="shared" si="8"/>
        <v>0</v>
      </c>
      <c r="AZ189" s="19">
        <f t="shared" si="8"/>
        <v>5811.545389428423</v>
      </c>
      <c r="BA189" s="20">
        <f t="shared" si="8"/>
        <v>0</v>
      </c>
      <c r="BB189" s="18">
        <f t="shared" si="8"/>
        <v>0</v>
      </c>
      <c r="BC189" s="18">
        <f t="shared" si="8"/>
        <v>0</v>
      </c>
      <c r="BD189" s="18">
        <f t="shared" si="8"/>
        <v>0</v>
      </c>
      <c r="BE189" s="19">
        <f t="shared" si="8"/>
        <v>0</v>
      </c>
      <c r="BF189" s="20">
        <f t="shared" si="8"/>
        <v>798.0645812414987</v>
      </c>
      <c r="BG189" s="18">
        <f t="shared" si="8"/>
        <v>2266.8965341530998</v>
      </c>
      <c r="BH189" s="18">
        <f t="shared" si="8"/>
        <v>58.744822040799995</v>
      </c>
      <c r="BI189" s="18">
        <f t="shared" si="8"/>
        <v>0</v>
      </c>
      <c r="BJ189" s="19">
        <f t="shared" si="8"/>
        <v>1387.1299089723664</v>
      </c>
      <c r="BK189" s="32">
        <f>SUM(BK180:BK188)</f>
        <v>30108.82108268373</v>
      </c>
      <c r="BL189" s="16"/>
      <c r="BM189" s="52"/>
    </row>
    <row r="190" spans="1:65" s="21" customFormat="1" ht="15">
      <c r="A190" s="5"/>
      <c r="B190" s="15" t="s">
        <v>21</v>
      </c>
      <c r="C190" s="20">
        <f aca="true" t="shared" si="9" ref="C190:AH190">C189+C178+C175+C171+C17+C13</f>
        <v>0</v>
      </c>
      <c r="D190" s="18">
        <f t="shared" si="9"/>
        <v>3974.716168723267</v>
      </c>
      <c r="E190" s="18">
        <f t="shared" si="9"/>
        <v>0</v>
      </c>
      <c r="F190" s="18">
        <f t="shared" si="9"/>
        <v>0</v>
      </c>
      <c r="G190" s="19">
        <f t="shared" si="9"/>
        <v>174.3972816269</v>
      </c>
      <c r="H190" s="20">
        <f t="shared" si="9"/>
        <v>578.4440747302334</v>
      </c>
      <c r="I190" s="18">
        <f t="shared" si="9"/>
        <v>23987.609277095464</v>
      </c>
      <c r="J190" s="18">
        <f t="shared" si="9"/>
        <v>2907.7039632164665</v>
      </c>
      <c r="K190" s="18">
        <f t="shared" si="9"/>
        <v>77.08825621676667</v>
      </c>
      <c r="L190" s="19">
        <f t="shared" si="9"/>
        <v>1420.8999658103667</v>
      </c>
      <c r="M190" s="20">
        <f t="shared" si="9"/>
        <v>0</v>
      </c>
      <c r="N190" s="18">
        <f t="shared" si="9"/>
        <v>0</v>
      </c>
      <c r="O190" s="18">
        <f t="shared" si="9"/>
        <v>0</v>
      </c>
      <c r="P190" s="18">
        <f t="shared" si="9"/>
        <v>0</v>
      </c>
      <c r="Q190" s="19">
        <f t="shared" si="9"/>
        <v>0</v>
      </c>
      <c r="R190" s="20">
        <f t="shared" si="9"/>
        <v>198.08200171053335</v>
      </c>
      <c r="S190" s="18">
        <f t="shared" si="9"/>
        <v>3961.467994135467</v>
      </c>
      <c r="T190" s="18">
        <f t="shared" si="9"/>
        <v>478.64105904466663</v>
      </c>
      <c r="U190" s="18">
        <f t="shared" si="9"/>
        <v>0</v>
      </c>
      <c r="V190" s="19">
        <f t="shared" si="9"/>
        <v>334.330078323</v>
      </c>
      <c r="W190" s="20">
        <f t="shared" si="9"/>
        <v>0</v>
      </c>
      <c r="X190" s="18">
        <f t="shared" si="9"/>
        <v>13.728681999</v>
      </c>
      <c r="Y190" s="18">
        <f t="shared" si="9"/>
        <v>0</v>
      </c>
      <c r="Z190" s="18">
        <f t="shared" si="9"/>
        <v>0</v>
      </c>
      <c r="AA190" s="19">
        <f t="shared" si="9"/>
        <v>0.5243174815666666</v>
      </c>
      <c r="AB190" s="20">
        <f t="shared" si="9"/>
        <v>23.633301050766665</v>
      </c>
      <c r="AC190" s="18">
        <f t="shared" si="9"/>
        <v>30.38753496390001</v>
      </c>
      <c r="AD190" s="18">
        <f t="shared" si="9"/>
        <v>0.11673564486666667</v>
      </c>
      <c r="AE190" s="18">
        <f t="shared" si="9"/>
        <v>0</v>
      </c>
      <c r="AF190" s="19">
        <f t="shared" si="9"/>
        <v>40.15897591863333</v>
      </c>
      <c r="AG190" s="20">
        <f t="shared" si="9"/>
        <v>0</v>
      </c>
      <c r="AH190" s="18">
        <f t="shared" si="9"/>
        <v>0</v>
      </c>
      <c r="AI190" s="18">
        <f aca="true" t="shared" si="10" ref="AI190:BK190">AI189+AI178+AI175+AI171+AI17+AI13</f>
        <v>0</v>
      </c>
      <c r="AJ190" s="18">
        <f t="shared" si="10"/>
        <v>0</v>
      </c>
      <c r="AK190" s="19">
        <f t="shared" si="10"/>
        <v>0</v>
      </c>
      <c r="AL190" s="20">
        <f t="shared" si="10"/>
        <v>0.9311862624666667</v>
      </c>
      <c r="AM190" s="18">
        <f t="shared" si="10"/>
        <v>1.0284021743666667</v>
      </c>
      <c r="AN190" s="18">
        <f t="shared" si="10"/>
        <v>0</v>
      </c>
      <c r="AO190" s="18">
        <f t="shared" si="10"/>
        <v>0</v>
      </c>
      <c r="AP190" s="19">
        <f t="shared" si="10"/>
        <v>2.0459526532666663</v>
      </c>
      <c r="AQ190" s="20">
        <f t="shared" si="10"/>
        <v>0</v>
      </c>
      <c r="AR190" s="18">
        <f t="shared" si="10"/>
        <v>786.2756897665</v>
      </c>
      <c r="AS190" s="18">
        <f t="shared" si="10"/>
        <v>0</v>
      </c>
      <c r="AT190" s="18">
        <f t="shared" si="10"/>
        <v>0</v>
      </c>
      <c r="AU190" s="19">
        <f t="shared" si="10"/>
        <v>0</v>
      </c>
      <c r="AV190" s="20">
        <f t="shared" si="10"/>
        <v>5856.987081339605</v>
      </c>
      <c r="AW190" s="18">
        <f t="shared" si="10"/>
        <v>20488.599273062493</v>
      </c>
      <c r="AX190" s="18">
        <f t="shared" si="10"/>
        <v>1438.7463523285999</v>
      </c>
      <c r="AY190" s="18">
        <f t="shared" si="10"/>
        <v>0</v>
      </c>
      <c r="AZ190" s="19">
        <f t="shared" si="10"/>
        <v>10612.972760504294</v>
      </c>
      <c r="BA190" s="20">
        <f t="shared" si="10"/>
        <v>0</v>
      </c>
      <c r="BB190" s="18">
        <f t="shared" si="10"/>
        <v>0</v>
      </c>
      <c r="BC190" s="18">
        <f t="shared" si="10"/>
        <v>0</v>
      </c>
      <c r="BD190" s="18">
        <f t="shared" si="10"/>
        <v>0</v>
      </c>
      <c r="BE190" s="19">
        <f t="shared" si="10"/>
        <v>0</v>
      </c>
      <c r="BF190" s="20">
        <f t="shared" si="10"/>
        <v>1476.678392963866</v>
      </c>
      <c r="BG190" s="18">
        <f t="shared" si="10"/>
        <v>4586.344647879107</v>
      </c>
      <c r="BH190" s="18">
        <f t="shared" si="10"/>
        <v>206.33488026486665</v>
      </c>
      <c r="BI190" s="18">
        <f t="shared" si="10"/>
        <v>0</v>
      </c>
      <c r="BJ190" s="19">
        <f t="shared" si="10"/>
        <v>2387.5220714502993</v>
      </c>
      <c r="BK190" s="19">
        <f t="shared" si="10"/>
        <v>86046.39635834159</v>
      </c>
      <c r="BL190" s="16"/>
      <c r="BM190" s="52"/>
    </row>
    <row r="191" spans="3:64" ht="15" customHeight="1"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6"/>
    </row>
    <row r="192" spans="1:64" s="12" customFormat="1" ht="15" customHeight="1">
      <c r="A192" s="5" t="s">
        <v>22</v>
      </c>
      <c r="B192" s="26" t="s">
        <v>23</v>
      </c>
      <c r="C192" s="54"/>
      <c r="D192" s="55"/>
      <c r="E192" s="55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  <c r="X192" s="55"/>
      <c r="Y192" s="55"/>
      <c r="Z192" s="55"/>
      <c r="AA192" s="55"/>
      <c r="AB192" s="55"/>
      <c r="AC192" s="55"/>
      <c r="AD192" s="55"/>
      <c r="AE192" s="55"/>
      <c r="AF192" s="55"/>
      <c r="AG192" s="55"/>
      <c r="AH192" s="55"/>
      <c r="AI192" s="55"/>
      <c r="AJ192" s="55"/>
      <c r="AK192" s="55"/>
      <c r="AL192" s="55"/>
      <c r="AM192" s="55"/>
      <c r="AN192" s="55"/>
      <c r="AO192" s="55"/>
      <c r="AP192" s="55"/>
      <c r="AQ192" s="55"/>
      <c r="AR192" s="55"/>
      <c r="AS192" s="55"/>
      <c r="AT192" s="55"/>
      <c r="AU192" s="55"/>
      <c r="AV192" s="55"/>
      <c r="AW192" s="55"/>
      <c r="AX192" s="55"/>
      <c r="AY192" s="55"/>
      <c r="AZ192" s="55"/>
      <c r="BA192" s="55"/>
      <c r="BB192" s="55"/>
      <c r="BC192" s="55"/>
      <c r="BD192" s="55"/>
      <c r="BE192" s="55"/>
      <c r="BF192" s="55"/>
      <c r="BG192" s="55"/>
      <c r="BH192" s="55"/>
      <c r="BI192" s="55"/>
      <c r="BJ192" s="56"/>
      <c r="BK192" s="16"/>
      <c r="BL192" s="16"/>
    </row>
    <row r="193" spans="1:64" s="12" customFormat="1" ht="15">
      <c r="A193" s="5" t="s">
        <v>9</v>
      </c>
      <c r="B193" s="8"/>
      <c r="C193" s="11"/>
      <c r="D193" s="9"/>
      <c r="E193" s="9"/>
      <c r="F193" s="9"/>
      <c r="G193" s="10"/>
      <c r="H193" s="11"/>
      <c r="I193" s="9"/>
      <c r="J193" s="9"/>
      <c r="K193" s="9"/>
      <c r="L193" s="10"/>
      <c r="M193" s="11"/>
      <c r="N193" s="9"/>
      <c r="O193" s="9"/>
      <c r="P193" s="9"/>
      <c r="Q193" s="10"/>
      <c r="R193" s="11"/>
      <c r="S193" s="9"/>
      <c r="T193" s="9"/>
      <c r="U193" s="9"/>
      <c r="V193" s="10"/>
      <c r="W193" s="11"/>
      <c r="X193" s="9"/>
      <c r="Y193" s="9"/>
      <c r="Z193" s="9"/>
      <c r="AA193" s="10"/>
      <c r="AB193" s="11"/>
      <c r="AC193" s="9"/>
      <c r="AD193" s="9"/>
      <c r="AE193" s="9"/>
      <c r="AF193" s="10"/>
      <c r="AG193" s="11"/>
      <c r="AH193" s="9"/>
      <c r="AI193" s="9"/>
      <c r="AJ193" s="9"/>
      <c r="AK193" s="10"/>
      <c r="AL193" s="11"/>
      <c r="AM193" s="9"/>
      <c r="AN193" s="9"/>
      <c r="AO193" s="9"/>
      <c r="AP193" s="10"/>
      <c r="AQ193" s="11"/>
      <c r="AR193" s="9"/>
      <c r="AS193" s="9"/>
      <c r="AT193" s="9"/>
      <c r="AU193" s="10"/>
      <c r="AV193" s="11"/>
      <c r="AW193" s="9"/>
      <c r="AX193" s="9"/>
      <c r="AY193" s="9"/>
      <c r="AZ193" s="10"/>
      <c r="BA193" s="11"/>
      <c r="BB193" s="9"/>
      <c r="BC193" s="9"/>
      <c r="BD193" s="9"/>
      <c r="BE193" s="10"/>
      <c r="BF193" s="11"/>
      <c r="BG193" s="9"/>
      <c r="BH193" s="9"/>
      <c r="BI193" s="9"/>
      <c r="BJ193" s="10"/>
      <c r="BK193" s="17"/>
      <c r="BL193" s="16"/>
    </row>
    <row r="194" spans="1:65" s="12" customFormat="1" ht="15">
      <c r="A194" s="5"/>
      <c r="B194" s="8" t="s">
        <v>159</v>
      </c>
      <c r="C194" s="11">
        <v>0</v>
      </c>
      <c r="D194" s="9">
        <v>0</v>
      </c>
      <c r="E194" s="9">
        <v>0</v>
      </c>
      <c r="F194" s="9">
        <v>0</v>
      </c>
      <c r="G194" s="10">
        <v>0</v>
      </c>
      <c r="H194" s="11">
        <v>0.8414500829666666</v>
      </c>
      <c r="I194" s="9">
        <v>0</v>
      </c>
      <c r="J194" s="9">
        <v>0</v>
      </c>
      <c r="K194" s="9">
        <v>0</v>
      </c>
      <c r="L194" s="10">
        <v>0.5668546231333333</v>
      </c>
      <c r="M194" s="11">
        <v>0</v>
      </c>
      <c r="N194" s="9">
        <v>0</v>
      </c>
      <c r="O194" s="9">
        <v>0</v>
      </c>
      <c r="P194" s="9">
        <v>0</v>
      </c>
      <c r="Q194" s="10">
        <v>0</v>
      </c>
      <c r="R194" s="11">
        <v>0.5964480649</v>
      </c>
      <c r="S194" s="9">
        <v>0.00011787363333333333</v>
      </c>
      <c r="T194" s="9">
        <v>0</v>
      </c>
      <c r="U194" s="9">
        <v>0</v>
      </c>
      <c r="V194" s="10">
        <v>0.09319829293333332</v>
      </c>
      <c r="W194" s="11">
        <v>0</v>
      </c>
      <c r="X194" s="9">
        <v>0</v>
      </c>
      <c r="Y194" s="9">
        <v>0</v>
      </c>
      <c r="Z194" s="9">
        <v>0</v>
      </c>
      <c r="AA194" s="10">
        <v>0</v>
      </c>
      <c r="AB194" s="11">
        <v>0.3734576368999999</v>
      </c>
      <c r="AC194" s="9">
        <v>0</v>
      </c>
      <c r="AD194" s="9">
        <v>0</v>
      </c>
      <c r="AE194" s="9">
        <v>0</v>
      </c>
      <c r="AF194" s="10">
        <v>0.18604306629999998</v>
      </c>
      <c r="AG194" s="11">
        <v>0</v>
      </c>
      <c r="AH194" s="9">
        <v>0</v>
      </c>
      <c r="AI194" s="9">
        <v>0</v>
      </c>
      <c r="AJ194" s="9">
        <v>0</v>
      </c>
      <c r="AK194" s="10">
        <v>0</v>
      </c>
      <c r="AL194" s="11">
        <v>0.8100815179000002</v>
      </c>
      <c r="AM194" s="9">
        <v>0</v>
      </c>
      <c r="AN194" s="9">
        <v>0</v>
      </c>
      <c r="AO194" s="9">
        <v>0</v>
      </c>
      <c r="AP194" s="10">
        <v>0.17977035786666665</v>
      </c>
      <c r="AQ194" s="11">
        <v>0</v>
      </c>
      <c r="AR194" s="9">
        <v>0</v>
      </c>
      <c r="AS194" s="9">
        <v>0</v>
      </c>
      <c r="AT194" s="9">
        <v>0</v>
      </c>
      <c r="AU194" s="10">
        <v>0</v>
      </c>
      <c r="AV194" s="11">
        <v>44.35201605206582</v>
      </c>
      <c r="AW194" s="9">
        <v>0.001178737</v>
      </c>
      <c r="AX194" s="9">
        <v>0</v>
      </c>
      <c r="AY194" s="9">
        <v>0</v>
      </c>
      <c r="AZ194" s="10">
        <v>19.062792877647002</v>
      </c>
      <c r="BA194" s="11">
        <v>0</v>
      </c>
      <c r="BB194" s="9">
        <v>0</v>
      </c>
      <c r="BC194" s="9">
        <v>0</v>
      </c>
      <c r="BD194" s="9">
        <v>0</v>
      </c>
      <c r="BE194" s="10">
        <v>0</v>
      </c>
      <c r="BF194" s="11">
        <v>46.34128657219909</v>
      </c>
      <c r="BG194" s="9">
        <v>0.033004636000000004</v>
      </c>
      <c r="BH194" s="9">
        <v>0</v>
      </c>
      <c r="BI194" s="9">
        <v>0</v>
      </c>
      <c r="BJ194" s="10">
        <v>11.945855767066767</v>
      </c>
      <c r="BK194" s="17">
        <f>SUM(C194:BJ194)</f>
        <v>125.383556158512</v>
      </c>
      <c r="BL194" s="16"/>
      <c r="BM194" s="52"/>
    </row>
    <row r="195" spans="1:65" s="12" customFormat="1" ht="15">
      <c r="A195" s="5"/>
      <c r="B195" s="8" t="s">
        <v>160</v>
      </c>
      <c r="C195" s="11">
        <v>0</v>
      </c>
      <c r="D195" s="9">
        <v>0</v>
      </c>
      <c r="E195" s="9">
        <v>0</v>
      </c>
      <c r="F195" s="9">
        <v>0</v>
      </c>
      <c r="G195" s="10">
        <v>0</v>
      </c>
      <c r="H195" s="11">
        <v>39.98690223333334</v>
      </c>
      <c r="I195" s="9">
        <v>0.28989174210000007</v>
      </c>
      <c r="J195" s="9">
        <v>0</v>
      </c>
      <c r="K195" s="9">
        <v>0</v>
      </c>
      <c r="L195" s="10">
        <v>48.3317137552</v>
      </c>
      <c r="M195" s="11">
        <v>0</v>
      </c>
      <c r="N195" s="9">
        <v>0</v>
      </c>
      <c r="O195" s="9">
        <v>0</v>
      </c>
      <c r="P195" s="9">
        <v>0</v>
      </c>
      <c r="Q195" s="10">
        <v>0</v>
      </c>
      <c r="R195" s="11">
        <v>26.889627094233333</v>
      </c>
      <c r="S195" s="9">
        <v>0.012048632399999998</v>
      </c>
      <c r="T195" s="9">
        <v>0</v>
      </c>
      <c r="U195" s="9">
        <v>0</v>
      </c>
      <c r="V195" s="10">
        <v>24.634163066099998</v>
      </c>
      <c r="W195" s="11">
        <v>0</v>
      </c>
      <c r="X195" s="9">
        <v>0</v>
      </c>
      <c r="Y195" s="9">
        <v>0</v>
      </c>
      <c r="Z195" s="9">
        <v>0</v>
      </c>
      <c r="AA195" s="10">
        <v>0</v>
      </c>
      <c r="AB195" s="11">
        <v>5.503536774466666</v>
      </c>
      <c r="AC195" s="9">
        <v>0.007299893633333333</v>
      </c>
      <c r="AD195" s="9">
        <v>0</v>
      </c>
      <c r="AE195" s="9">
        <v>0</v>
      </c>
      <c r="AF195" s="10">
        <v>2.1258794768</v>
      </c>
      <c r="AG195" s="11">
        <v>0</v>
      </c>
      <c r="AH195" s="9">
        <v>0</v>
      </c>
      <c r="AI195" s="9">
        <v>0</v>
      </c>
      <c r="AJ195" s="9">
        <v>0</v>
      </c>
      <c r="AK195" s="10">
        <v>0</v>
      </c>
      <c r="AL195" s="11">
        <v>5.0329321985333335</v>
      </c>
      <c r="AM195" s="9">
        <v>36.24037617066668</v>
      </c>
      <c r="AN195" s="9">
        <v>0</v>
      </c>
      <c r="AO195" s="9">
        <v>0</v>
      </c>
      <c r="AP195" s="10">
        <v>1.861672984333333</v>
      </c>
      <c r="AQ195" s="11">
        <v>0</v>
      </c>
      <c r="AR195" s="9">
        <v>0</v>
      </c>
      <c r="AS195" s="9">
        <v>0</v>
      </c>
      <c r="AT195" s="9">
        <v>0</v>
      </c>
      <c r="AU195" s="10">
        <v>0</v>
      </c>
      <c r="AV195" s="11">
        <v>899.8567563996604</v>
      </c>
      <c r="AW195" s="9">
        <v>8.997737521299996</v>
      </c>
      <c r="AX195" s="9">
        <v>0.18116745210000001</v>
      </c>
      <c r="AY195" s="9">
        <v>0.07708016556666668</v>
      </c>
      <c r="AZ195" s="10">
        <v>947.3994999054678</v>
      </c>
      <c r="BA195" s="11">
        <v>0</v>
      </c>
      <c r="BB195" s="9">
        <v>0</v>
      </c>
      <c r="BC195" s="9">
        <v>0</v>
      </c>
      <c r="BD195" s="9">
        <v>0</v>
      </c>
      <c r="BE195" s="10">
        <v>0</v>
      </c>
      <c r="BF195" s="11">
        <v>692.6092573899631</v>
      </c>
      <c r="BG195" s="9">
        <v>19.880715715766673</v>
      </c>
      <c r="BH195" s="9">
        <v>0</v>
      </c>
      <c r="BI195" s="9">
        <v>0</v>
      </c>
      <c r="BJ195" s="10">
        <v>425.28627623166943</v>
      </c>
      <c r="BK195" s="17">
        <f>SUM(C195:BJ195)</f>
        <v>3185.2045348032943</v>
      </c>
      <c r="BL195" s="16"/>
      <c r="BM195" s="52"/>
    </row>
    <row r="196" spans="1:65" s="21" customFormat="1" ht="15">
      <c r="A196" s="5"/>
      <c r="B196" s="15" t="s">
        <v>11</v>
      </c>
      <c r="C196" s="20">
        <f>SUM(C194:C195)</f>
        <v>0</v>
      </c>
      <c r="D196" s="18">
        <f aca="true" t="shared" si="11" ref="D196:BK196">SUM(D194:D195)</f>
        <v>0</v>
      </c>
      <c r="E196" s="18">
        <f t="shared" si="11"/>
        <v>0</v>
      </c>
      <c r="F196" s="18">
        <f t="shared" si="11"/>
        <v>0</v>
      </c>
      <c r="G196" s="19">
        <f t="shared" si="11"/>
        <v>0</v>
      </c>
      <c r="H196" s="20">
        <f t="shared" si="11"/>
        <v>40.828352316300005</v>
      </c>
      <c r="I196" s="18">
        <f t="shared" si="11"/>
        <v>0.28989174210000007</v>
      </c>
      <c r="J196" s="18">
        <f t="shared" si="11"/>
        <v>0</v>
      </c>
      <c r="K196" s="18">
        <f t="shared" si="11"/>
        <v>0</v>
      </c>
      <c r="L196" s="19">
        <f t="shared" si="11"/>
        <v>48.89856837833333</v>
      </c>
      <c r="M196" s="20">
        <f t="shared" si="11"/>
        <v>0</v>
      </c>
      <c r="N196" s="18">
        <f t="shared" si="11"/>
        <v>0</v>
      </c>
      <c r="O196" s="18">
        <f t="shared" si="11"/>
        <v>0</v>
      </c>
      <c r="P196" s="18">
        <f t="shared" si="11"/>
        <v>0</v>
      </c>
      <c r="Q196" s="19">
        <f t="shared" si="11"/>
        <v>0</v>
      </c>
      <c r="R196" s="20">
        <f t="shared" si="11"/>
        <v>27.486075159133332</v>
      </c>
      <c r="S196" s="18">
        <f t="shared" si="11"/>
        <v>0.012166506033333331</v>
      </c>
      <c r="T196" s="18">
        <f t="shared" si="11"/>
        <v>0</v>
      </c>
      <c r="U196" s="18">
        <f t="shared" si="11"/>
        <v>0</v>
      </c>
      <c r="V196" s="19">
        <f t="shared" si="11"/>
        <v>24.72736135903333</v>
      </c>
      <c r="W196" s="20">
        <f t="shared" si="11"/>
        <v>0</v>
      </c>
      <c r="X196" s="18">
        <f t="shared" si="11"/>
        <v>0</v>
      </c>
      <c r="Y196" s="18">
        <f t="shared" si="11"/>
        <v>0</v>
      </c>
      <c r="Z196" s="18">
        <f t="shared" si="11"/>
        <v>0</v>
      </c>
      <c r="AA196" s="19">
        <f t="shared" si="11"/>
        <v>0</v>
      </c>
      <c r="AB196" s="20">
        <f t="shared" si="11"/>
        <v>5.876994411366666</v>
      </c>
      <c r="AC196" s="18">
        <f t="shared" si="11"/>
        <v>0.007299893633333333</v>
      </c>
      <c r="AD196" s="18">
        <f t="shared" si="11"/>
        <v>0</v>
      </c>
      <c r="AE196" s="18">
        <f t="shared" si="11"/>
        <v>0</v>
      </c>
      <c r="AF196" s="19">
        <f t="shared" si="11"/>
        <v>2.3119225430999997</v>
      </c>
      <c r="AG196" s="20">
        <f t="shared" si="11"/>
        <v>0</v>
      </c>
      <c r="AH196" s="18">
        <f t="shared" si="11"/>
        <v>0</v>
      </c>
      <c r="AI196" s="18">
        <f t="shared" si="11"/>
        <v>0</v>
      </c>
      <c r="AJ196" s="18">
        <f t="shared" si="11"/>
        <v>0</v>
      </c>
      <c r="AK196" s="19">
        <f t="shared" si="11"/>
        <v>0</v>
      </c>
      <c r="AL196" s="20">
        <f t="shared" si="11"/>
        <v>5.843013716433334</v>
      </c>
      <c r="AM196" s="18">
        <f t="shared" si="11"/>
        <v>36.24037617066668</v>
      </c>
      <c r="AN196" s="18">
        <f t="shared" si="11"/>
        <v>0</v>
      </c>
      <c r="AO196" s="18">
        <f t="shared" si="11"/>
        <v>0</v>
      </c>
      <c r="AP196" s="19">
        <f t="shared" si="11"/>
        <v>2.0414433421999996</v>
      </c>
      <c r="AQ196" s="20">
        <f t="shared" si="11"/>
        <v>0</v>
      </c>
      <c r="AR196" s="18">
        <f t="shared" si="11"/>
        <v>0</v>
      </c>
      <c r="AS196" s="18">
        <f t="shared" si="11"/>
        <v>0</v>
      </c>
      <c r="AT196" s="18">
        <f t="shared" si="11"/>
        <v>0</v>
      </c>
      <c r="AU196" s="19">
        <f t="shared" si="11"/>
        <v>0</v>
      </c>
      <c r="AV196" s="20">
        <f t="shared" si="11"/>
        <v>944.2087724517262</v>
      </c>
      <c r="AW196" s="18">
        <f t="shared" si="11"/>
        <v>8.998916258299996</v>
      </c>
      <c r="AX196" s="18">
        <f t="shared" si="11"/>
        <v>0.18116745210000001</v>
      </c>
      <c r="AY196" s="18">
        <f t="shared" si="11"/>
        <v>0.07708016556666668</v>
      </c>
      <c r="AZ196" s="19">
        <f t="shared" si="11"/>
        <v>966.4622927831148</v>
      </c>
      <c r="BA196" s="20">
        <f t="shared" si="11"/>
        <v>0</v>
      </c>
      <c r="BB196" s="18">
        <f t="shared" si="11"/>
        <v>0</v>
      </c>
      <c r="BC196" s="18">
        <f t="shared" si="11"/>
        <v>0</v>
      </c>
      <c r="BD196" s="18">
        <f t="shared" si="11"/>
        <v>0</v>
      </c>
      <c r="BE196" s="19">
        <f t="shared" si="11"/>
        <v>0</v>
      </c>
      <c r="BF196" s="20">
        <f t="shared" si="11"/>
        <v>738.9505439621622</v>
      </c>
      <c r="BG196" s="18">
        <f t="shared" si="11"/>
        <v>19.913720351766674</v>
      </c>
      <c r="BH196" s="18">
        <f t="shared" si="11"/>
        <v>0</v>
      </c>
      <c r="BI196" s="18">
        <f t="shared" si="11"/>
        <v>0</v>
      </c>
      <c r="BJ196" s="19">
        <f t="shared" si="11"/>
        <v>437.2321319987362</v>
      </c>
      <c r="BK196" s="32">
        <f t="shared" si="11"/>
        <v>3310.5880909618063</v>
      </c>
      <c r="BL196" s="16"/>
      <c r="BM196" s="52"/>
    </row>
    <row r="197" spans="3:65" ht="15" customHeight="1"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6"/>
      <c r="BM197" s="52"/>
    </row>
    <row r="198" spans="1:65" s="12" customFormat="1" ht="15">
      <c r="A198" s="5" t="s">
        <v>12</v>
      </c>
      <c r="B198" s="27" t="s">
        <v>24</v>
      </c>
      <c r="C198" s="11"/>
      <c r="D198" s="9"/>
      <c r="E198" s="9"/>
      <c r="F198" s="9"/>
      <c r="G198" s="10"/>
      <c r="H198" s="11"/>
      <c r="I198" s="9"/>
      <c r="J198" s="9"/>
      <c r="K198" s="9"/>
      <c r="L198" s="10"/>
      <c r="M198" s="11"/>
      <c r="N198" s="9"/>
      <c r="O198" s="9"/>
      <c r="P198" s="9"/>
      <c r="Q198" s="10"/>
      <c r="R198" s="11"/>
      <c r="S198" s="9"/>
      <c r="T198" s="9"/>
      <c r="U198" s="9"/>
      <c r="V198" s="10"/>
      <c r="W198" s="11"/>
      <c r="X198" s="9"/>
      <c r="Y198" s="9"/>
      <c r="Z198" s="9"/>
      <c r="AA198" s="10"/>
      <c r="AB198" s="11"/>
      <c r="AC198" s="9"/>
      <c r="AD198" s="9"/>
      <c r="AE198" s="9"/>
      <c r="AF198" s="10"/>
      <c r="AG198" s="11"/>
      <c r="AH198" s="9"/>
      <c r="AI198" s="9"/>
      <c r="AJ198" s="9"/>
      <c r="AK198" s="10"/>
      <c r="AL198" s="11"/>
      <c r="AM198" s="9"/>
      <c r="AN198" s="9"/>
      <c r="AO198" s="9"/>
      <c r="AP198" s="10"/>
      <c r="AQ198" s="11"/>
      <c r="AR198" s="9"/>
      <c r="AS198" s="9"/>
      <c r="AT198" s="9"/>
      <c r="AU198" s="10"/>
      <c r="AV198" s="11"/>
      <c r="AW198" s="9"/>
      <c r="AX198" s="9"/>
      <c r="AY198" s="9"/>
      <c r="AZ198" s="10"/>
      <c r="BA198" s="11"/>
      <c r="BB198" s="9"/>
      <c r="BC198" s="9"/>
      <c r="BD198" s="9"/>
      <c r="BE198" s="10"/>
      <c r="BF198" s="11"/>
      <c r="BG198" s="9"/>
      <c r="BH198" s="9"/>
      <c r="BI198" s="9"/>
      <c r="BJ198" s="10"/>
      <c r="BK198" s="17"/>
      <c r="BL198" s="16"/>
      <c r="BM198" s="52"/>
    </row>
    <row r="199" spans="1:65" s="12" customFormat="1" ht="15">
      <c r="A199" s="5"/>
      <c r="B199" s="8" t="s">
        <v>161</v>
      </c>
      <c r="C199" s="11">
        <v>0</v>
      </c>
      <c r="D199" s="9">
        <v>0.5097134198000001</v>
      </c>
      <c r="E199" s="9">
        <v>0</v>
      </c>
      <c r="F199" s="9">
        <v>0</v>
      </c>
      <c r="G199" s="10">
        <v>0</v>
      </c>
      <c r="H199" s="11">
        <v>8.73855045</v>
      </c>
      <c r="I199" s="9">
        <v>95.24329801253334</v>
      </c>
      <c r="J199" s="9">
        <v>0</v>
      </c>
      <c r="K199" s="9">
        <v>0</v>
      </c>
      <c r="L199" s="10">
        <v>42.227184257633304</v>
      </c>
      <c r="M199" s="11">
        <v>0</v>
      </c>
      <c r="N199" s="9">
        <v>0</v>
      </c>
      <c r="O199" s="9">
        <v>0</v>
      </c>
      <c r="P199" s="9">
        <v>0</v>
      </c>
      <c r="Q199" s="10">
        <v>0</v>
      </c>
      <c r="R199" s="11">
        <v>1.4586311099666667</v>
      </c>
      <c r="S199" s="9">
        <v>15.863339532500001</v>
      </c>
      <c r="T199" s="9">
        <v>0</v>
      </c>
      <c r="U199" s="9">
        <v>0</v>
      </c>
      <c r="V199" s="10">
        <v>2.851385554133334</v>
      </c>
      <c r="W199" s="11">
        <v>0</v>
      </c>
      <c r="X199" s="9">
        <v>0</v>
      </c>
      <c r="Y199" s="9">
        <v>0</v>
      </c>
      <c r="Z199" s="9">
        <v>0</v>
      </c>
      <c r="AA199" s="10">
        <v>0</v>
      </c>
      <c r="AB199" s="11">
        <v>0.18213537156666668</v>
      </c>
      <c r="AC199" s="9">
        <v>0</v>
      </c>
      <c r="AD199" s="9">
        <v>0</v>
      </c>
      <c r="AE199" s="9">
        <v>0</v>
      </c>
      <c r="AF199" s="10">
        <v>0</v>
      </c>
      <c r="AG199" s="11">
        <v>0</v>
      </c>
      <c r="AH199" s="9">
        <v>0</v>
      </c>
      <c r="AI199" s="9">
        <v>0</v>
      </c>
      <c r="AJ199" s="9">
        <v>0</v>
      </c>
      <c r="AK199" s="10">
        <v>0</v>
      </c>
      <c r="AL199" s="11">
        <v>0</v>
      </c>
      <c r="AM199" s="9">
        <v>0</v>
      </c>
      <c r="AN199" s="9">
        <v>0</v>
      </c>
      <c r="AO199" s="9">
        <v>0</v>
      </c>
      <c r="AP199" s="10">
        <v>0</v>
      </c>
      <c r="AQ199" s="11">
        <v>0</v>
      </c>
      <c r="AR199" s="9">
        <v>0</v>
      </c>
      <c r="AS199" s="9">
        <v>0</v>
      </c>
      <c r="AT199" s="9">
        <v>0</v>
      </c>
      <c r="AU199" s="10">
        <v>0</v>
      </c>
      <c r="AV199" s="11">
        <v>44.32789051976667</v>
      </c>
      <c r="AW199" s="9">
        <v>148.02791871769995</v>
      </c>
      <c r="AX199" s="9">
        <v>0</v>
      </c>
      <c r="AY199" s="9">
        <v>0</v>
      </c>
      <c r="AZ199" s="10">
        <v>97.42561145043614</v>
      </c>
      <c r="BA199" s="11">
        <v>0</v>
      </c>
      <c r="BB199" s="9">
        <v>0</v>
      </c>
      <c r="BC199" s="9">
        <v>0</v>
      </c>
      <c r="BD199" s="9">
        <v>0</v>
      </c>
      <c r="BE199" s="10">
        <v>0</v>
      </c>
      <c r="BF199" s="11">
        <v>7.914024014800001</v>
      </c>
      <c r="BG199" s="9">
        <v>18.191559718199997</v>
      </c>
      <c r="BH199" s="9">
        <v>0</v>
      </c>
      <c r="BI199" s="9">
        <v>0</v>
      </c>
      <c r="BJ199" s="10">
        <v>16.545954237566658</v>
      </c>
      <c r="BK199" s="17">
        <f aca="true" t="shared" si="12" ref="BK199:BK221">SUM(C199:BJ199)</f>
        <v>499.50719636660267</v>
      </c>
      <c r="BL199" s="16"/>
      <c r="BM199" s="52"/>
    </row>
    <row r="200" spans="1:65" s="12" customFormat="1" ht="15">
      <c r="A200" s="5"/>
      <c r="B200" s="8" t="s">
        <v>178</v>
      </c>
      <c r="C200" s="11">
        <v>0</v>
      </c>
      <c r="D200" s="9">
        <v>1.3262235510333331</v>
      </c>
      <c r="E200" s="9">
        <v>0</v>
      </c>
      <c r="F200" s="9">
        <v>0</v>
      </c>
      <c r="G200" s="10">
        <v>0</v>
      </c>
      <c r="H200" s="11">
        <v>10.542068321333339</v>
      </c>
      <c r="I200" s="9">
        <v>4.197528331466667</v>
      </c>
      <c r="J200" s="9">
        <v>0.2179435595666667</v>
      </c>
      <c r="K200" s="9">
        <v>1.3727356567</v>
      </c>
      <c r="L200" s="10">
        <v>66.67031817253331</v>
      </c>
      <c r="M200" s="11">
        <v>0</v>
      </c>
      <c r="N200" s="9">
        <v>0</v>
      </c>
      <c r="O200" s="9">
        <v>0</v>
      </c>
      <c r="P200" s="9">
        <v>0</v>
      </c>
      <c r="Q200" s="10">
        <v>0</v>
      </c>
      <c r="R200" s="11">
        <v>9.136784926166666</v>
      </c>
      <c r="S200" s="9">
        <v>4.365109636900001</v>
      </c>
      <c r="T200" s="9">
        <v>0</v>
      </c>
      <c r="U200" s="9">
        <v>0</v>
      </c>
      <c r="V200" s="10">
        <v>21.91869682573333</v>
      </c>
      <c r="W200" s="11">
        <v>0</v>
      </c>
      <c r="X200" s="9">
        <v>0</v>
      </c>
      <c r="Y200" s="9">
        <v>0</v>
      </c>
      <c r="Z200" s="9">
        <v>0</v>
      </c>
      <c r="AA200" s="10">
        <v>0</v>
      </c>
      <c r="AB200" s="11">
        <v>0.7236578169</v>
      </c>
      <c r="AC200" s="9">
        <v>0.08035915120000002</v>
      </c>
      <c r="AD200" s="9">
        <v>0</v>
      </c>
      <c r="AE200" s="9">
        <v>0</v>
      </c>
      <c r="AF200" s="10">
        <v>4.4567415448</v>
      </c>
      <c r="AG200" s="11">
        <v>0</v>
      </c>
      <c r="AH200" s="9">
        <v>0</v>
      </c>
      <c r="AI200" s="9">
        <v>0</v>
      </c>
      <c r="AJ200" s="9">
        <v>0</v>
      </c>
      <c r="AK200" s="10">
        <v>0</v>
      </c>
      <c r="AL200" s="11">
        <v>0.6385396864666667</v>
      </c>
      <c r="AM200" s="9">
        <v>0</v>
      </c>
      <c r="AN200" s="9">
        <v>0</v>
      </c>
      <c r="AO200" s="9">
        <v>0</v>
      </c>
      <c r="AP200" s="10">
        <v>0.4384256523333333</v>
      </c>
      <c r="AQ200" s="11">
        <v>0</v>
      </c>
      <c r="AR200" s="9">
        <v>0</v>
      </c>
      <c r="AS200" s="9">
        <v>0</v>
      </c>
      <c r="AT200" s="9">
        <v>0</v>
      </c>
      <c r="AU200" s="10">
        <v>0</v>
      </c>
      <c r="AV200" s="11">
        <v>209.38502130170056</v>
      </c>
      <c r="AW200" s="9">
        <v>140.8762941860665</v>
      </c>
      <c r="AX200" s="9">
        <v>0.01718656606666667</v>
      </c>
      <c r="AY200" s="9">
        <v>2.699166610233333</v>
      </c>
      <c r="AZ200" s="10">
        <v>1007.2400806843999</v>
      </c>
      <c r="BA200" s="11">
        <v>0</v>
      </c>
      <c r="BB200" s="9">
        <v>0</v>
      </c>
      <c r="BC200" s="9">
        <v>0</v>
      </c>
      <c r="BD200" s="9">
        <v>0</v>
      </c>
      <c r="BE200" s="10">
        <v>0</v>
      </c>
      <c r="BF200" s="11">
        <v>124.85784374523388</v>
      </c>
      <c r="BG200" s="9">
        <v>21.068565795500003</v>
      </c>
      <c r="BH200" s="9">
        <v>0</v>
      </c>
      <c r="BI200" s="9">
        <v>0</v>
      </c>
      <c r="BJ200" s="10">
        <v>221.34932409063276</v>
      </c>
      <c r="BK200" s="17">
        <f>SUM(C200:BJ200)</f>
        <v>1853.5786158129667</v>
      </c>
      <c r="BL200" s="16"/>
      <c r="BM200" s="52"/>
    </row>
    <row r="201" spans="1:65" s="12" customFormat="1" ht="15">
      <c r="A201" s="5"/>
      <c r="B201" s="8" t="s">
        <v>279</v>
      </c>
      <c r="C201" s="11">
        <v>0</v>
      </c>
      <c r="D201" s="9">
        <v>0</v>
      </c>
      <c r="E201" s="9">
        <v>0</v>
      </c>
      <c r="F201" s="9">
        <v>0</v>
      </c>
      <c r="G201" s="10">
        <v>0</v>
      </c>
      <c r="H201" s="11">
        <v>0.28383978656666664</v>
      </c>
      <c r="I201" s="9">
        <v>0</v>
      </c>
      <c r="J201" s="9">
        <v>0</v>
      </c>
      <c r="K201" s="9">
        <v>0</v>
      </c>
      <c r="L201" s="10">
        <v>0.0903542089333333</v>
      </c>
      <c r="M201" s="11">
        <v>0</v>
      </c>
      <c r="N201" s="9">
        <v>0</v>
      </c>
      <c r="O201" s="9">
        <v>0</v>
      </c>
      <c r="P201" s="9">
        <v>0</v>
      </c>
      <c r="Q201" s="10">
        <v>0</v>
      </c>
      <c r="R201" s="11">
        <v>0.04991743776666666</v>
      </c>
      <c r="S201" s="9">
        <v>0</v>
      </c>
      <c r="T201" s="9">
        <v>0</v>
      </c>
      <c r="U201" s="9">
        <v>0</v>
      </c>
      <c r="V201" s="10">
        <v>0.0189870275</v>
      </c>
      <c r="W201" s="11">
        <v>0</v>
      </c>
      <c r="X201" s="9">
        <v>0</v>
      </c>
      <c r="Y201" s="9">
        <v>0</v>
      </c>
      <c r="Z201" s="9">
        <v>0</v>
      </c>
      <c r="AA201" s="10">
        <v>0</v>
      </c>
      <c r="AB201" s="11">
        <v>0</v>
      </c>
      <c r="AC201" s="9">
        <v>0</v>
      </c>
      <c r="AD201" s="9">
        <v>0</v>
      </c>
      <c r="AE201" s="9">
        <v>0</v>
      </c>
      <c r="AF201" s="10">
        <v>0</v>
      </c>
      <c r="AG201" s="11">
        <v>0</v>
      </c>
      <c r="AH201" s="9">
        <v>0</v>
      </c>
      <c r="AI201" s="9">
        <v>0</v>
      </c>
      <c r="AJ201" s="9">
        <v>0</v>
      </c>
      <c r="AK201" s="10">
        <v>0</v>
      </c>
      <c r="AL201" s="11">
        <v>0.001084056333333333</v>
      </c>
      <c r="AM201" s="9">
        <v>0</v>
      </c>
      <c r="AN201" s="9">
        <v>0</v>
      </c>
      <c r="AO201" s="9">
        <v>0</v>
      </c>
      <c r="AP201" s="10">
        <v>0</v>
      </c>
      <c r="AQ201" s="11">
        <v>0</v>
      </c>
      <c r="AR201" s="9">
        <v>0</v>
      </c>
      <c r="AS201" s="9">
        <v>0</v>
      </c>
      <c r="AT201" s="9">
        <v>0</v>
      </c>
      <c r="AU201" s="10">
        <v>0</v>
      </c>
      <c r="AV201" s="11">
        <v>110.86911924536665</v>
      </c>
      <c r="AW201" s="9">
        <v>68.40837418243333</v>
      </c>
      <c r="AX201" s="9">
        <v>0</v>
      </c>
      <c r="AY201" s="9">
        <v>0</v>
      </c>
      <c r="AZ201" s="10">
        <v>20.188141013153373</v>
      </c>
      <c r="BA201" s="11">
        <v>0</v>
      </c>
      <c r="BB201" s="9">
        <v>0</v>
      </c>
      <c r="BC201" s="9">
        <v>0</v>
      </c>
      <c r="BD201" s="9">
        <v>0</v>
      </c>
      <c r="BE201" s="10">
        <v>0</v>
      </c>
      <c r="BF201" s="11">
        <v>4.085624030800001</v>
      </c>
      <c r="BG201" s="9">
        <v>1.2062139496666666</v>
      </c>
      <c r="BH201" s="9">
        <v>0</v>
      </c>
      <c r="BI201" s="9">
        <v>0</v>
      </c>
      <c r="BJ201" s="10">
        <v>0.44066889949999993</v>
      </c>
      <c r="BK201" s="17">
        <f t="shared" si="12"/>
        <v>205.64232383802002</v>
      </c>
      <c r="BL201" s="16"/>
      <c r="BM201" s="52"/>
    </row>
    <row r="202" spans="1:65" s="12" customFormat="1" ht="15">
      <c r="A202" s="5"/>
      <c r="B202" s="8" t="s">
        <v>286</v>
      </c>
      <c r="C202" s="11">
        <v>0</v>
      </c>
      <c r="D202" s="9">
        <v>0</v>
      </c>
      <c r="E202" s="9">
        <v>0</v>
      </c>
      <c r="F202" s="9">
        <v>0</v>
      </c>
      <c r="G202" s="10">
        <v>0</v>
      </c>
      <c r="H202" s="11">
        <v>1.1315361479666666</v>
      </c>
      <c r="I202" s="9">
        <v>1.5089171533333334</v>
      </c>
      <c r="J202" s="9">
        <v>0</v>
      </c>
      <c r="K202" s="9">
        <v>0</v>
      </c>
      <c r="L202" s="10">
        <v>2.167807832833334</v>
      </c>
      <c r="M202" s="11">
        <v>0</v>
      </c>
      <c r="N202" s="9">
        <v>0</v>
      </c>
      <c r="O202" s="9">
        <v>0</v>
      </c>
      <c r="P202" s="9">
        <v>0</v>
      </c>
      <c r="Q202" s="10">
        <v>0</v>
      </c>
      <c r="R202" s="11">
        <v>0.9936747509000001</v>
      </c>
      <c r="S202" s="9">
        <v>2.317245145166667</v>
      </c>
      <c r="T202" s="9">
        <v>0</v>
      </c>
      <c r="U202" s="9">
        <v>0</v>
      </c>
      <c r="V202" s="10">
        <v>0.7036555672666667</v>
      </c>
      <c r="W202" s="11">
        <v>0</v>
      </c>
      <c r="X202" s="9">
        <v>0</v>
      </c>
      <c r="Y202" s="9">
        <v>0</v>
      </c>
      <c r="Z202" s="9">
        <v>0</v>
      </c>
      <c r="AA202" s="10">
        <v>0</v>
      </c>
      <c r="AB202" s="11">
        <v>1.0287861379333332</v>
      </c>
      <c r="AC202" s="9">
        <v>0</v>
      </c>
      <c r="AD202" s="9">
        <v>0</v>
      </c>
      <c r="AE202" s="9">
        <v>0</v>
      </c>
      <c r="AF202" s="10">
        <v>0.28767134400000005</v>
      </c>
      <c r="AG202" s="11">
        <v>0</v>
      </c>
      <c r="AH202" s="9">
        <v>0</v>
      </c>
      <c r="AI202" s="9">
        <v>0</v>
      </c>
      <c r="AJ202" s="9">
        <v>0</v>
      </c>
      <c r="AK202" s="10">
        <v>0</v>
      </c>
      <c r="AL202" s="11">
        <v>0.031337088</v>
      </c>
      <c r="AM202" s="9">
        <v>0</v>
      </c>
      <c r="AN202" s="9">
        <v>0</v>
      </c>
      <c r="AO202" s="9">
        <v>0</v>
      </c>
      <c r="AP202" s="10">
        <v>0</v>
      </c>
      <c r="AQ202" s="11">
        <v>0</v>
      </c>
      <c r="AR202" s="9">
        <v>0</v>
      </c>
      <c r="AS202" s="9">
        <v>0</v>
      </c>
      <c r="AT202" s="9">
        <v>0</v>
      </c>
      <c r="AU202" s="10">
        <v>0</v>
      </c>
      <c r="AV202" s="11">
        <v>123.13030379516672</v>
      </c>
      <c r="AW202" s="9">
        <v>16.42731526196667</v>
      </c>
      <c r="AX202" s="9">
        <v>0</v>
      </c>
      <c r="AY202" s="9">
        <v>0</v>
      </c>
      <c r="AZ202" s="10">
        <v>90.58660331169816</v>
      </c>
      <c r="BA202" s="11">
        <v>0</v>
      </c>
      <c r="BB202" s="9">
        <v>0</v>
      </c>
      <c r="BC202" s="9">
        <v>0</v>
      </c>
      <c r="BD202" s="9">
        <v>0</v>
      </c>
      <c r="BE202" s="10">
        <v>0</v>
      </c>
      <c r="BF202" s="11">
        <v>35.85663373326685</v>
      </c>
      <c r="BG202" s="9">
        <v>3.9690533150999996</v>
      </c>
      <c r="BH202" s="9">
        <v>0</v>
      </c>
      <c r="BI202" s="9">
        <v>0</v>
      </c>
      <c r="BJ202" s="10">
        <v>17.73150216546665</v>
      </c>
      <c r="BK202" s="17">
        <f t="shared" si="12"/>
        <v>297.872042750065</v>
      </c>
      <c r="BL202" s="16"/>
      <c r="BM202" s="52"/>
    </row>
    <row r="203" spans="1:65" s="12" customFormat="1" ht="15">
      <c r="A203" s="5"/>
      <c r="B203" s="8" t="s">
        <v>162</v>
      </c>
      <c r="C203" s="11">
        <v>0</v>
      </c>
      <c r="D203" s="9">
        <v>15.55815</v>
      </c>
      <c r="E203" s="9">
        <v>0</v>
      </c>
      <c r="F203" s="9">
        <v>0</v>
      </c>
      <c r="G203" s="10">
        <v>0</v>
      </c>
      <c r="H203" s="11">
        <v>51.02159995266667</v>
      </c>
      <c r="I203" s="9">
        <v>4.8230265</v>
      </c>
      <c r="J203" s="9">
        <v>0</v>
      </c>
      <c r="K203" s="9">
        <v>0</v>
      </c>
      <c r="L203" s="10">
        <v>2.5440928243</v>
      </c>
      <c r="M203" s="11">
        <v>0</v>
      </c>
      <c r="N203" s="9">
        <v>0</v>
      </c>
      <c r="O203" s="9">
        <v>0</v>
      </c>
      <c r="P203" s="9">
        <v>0</v>
      </c>
      <c r="Q203" s="10">
        <v>0</v>
      </c>
      <c r="R203" s="11">
        <v>0.7235714933666665</v>
      </c>
      <c r="S203" s="9">
        <v>0.07779075</v>
      </c>
      <c r="T203" s="9">
        <v>0.7779075</v>
      </c>
      <c r="U203" s="9">
        <v>0</v>
      </c>
      <c r="V203" s="10">
        <v>2.807561196733332</v>
      </c>
      <c r="W203" s="11">
        <v>0</v>
      </c>
      <c r="X203" s="9">
        <v>0</v>
      </c>
      <c r="Y203" s="9">
        <v>0</v>
      </c>
      <c r="Z203" s="9">
        <v>0</v>
      </c>
      <c r="AA203" s="10">
        <v>0</v>
      </c>
      <c r="AB203" s="11">
        <v>5.284503661500001</v>
      </c>
      <c r="AC203" s="9">
        <v>0.53915925</v>
      </c>
      <c r="AD203" s="9">
        <v>0</v>
      </c>
      <c r="AE203" s="9">
        <v>0</v>
      </c>
      <c r="AF203" s="10">
        <v>1.8079158319999997</v>
      </c>
      <c r="AG203" s="11">
        <v>0</v>
      </c>
      <c r="AH203" s="9">
        <v>0</v>
      </c>
      <c r="AI203" s="9">
        <v>0</v>
      </c>
      <c r="AJ203" s="9">
        <v>0</v>
      </c>
      <c r="AK203" s="10">
        <v>0</v>
      </c>
      <c r="AL203" s="11">
        <v>1.0815919768666664</v>
      </c>
      <c r="AM203" s="9">
        <v>3.1271236499999997</v>
      </c>
      <c r="AN203" s="9">
        <v>0</v>
      </c>
      <c r="AO203" s="9">
        <v>0</v>
      </c>
      <c r="AP203" s="10">
        <v>0.1981319912333333</v>
      </c>
      <c r="AQ203" s="11">
        <v>0</v>
      </c>
      <c r="AR203" s="9">
        <v>0</v>
      </c>
      <c r="AS203" s="9">
        <v>0</v>
      </c>
      <c r="AT203" s="9">
        <v>0</v>
      </c>
      <c r="AU203" s="10">
        <v>0</v>
      </c>
      <c r="AV203" s="11">
        <v>67.38796914566612</v>
      </c>
      <c r="AW203" s="9">
        <v>15.034079847300001</v>
      </c>
      <c r="AX203" s="9">
        <v>0.053915925</v>
      </c>
      <c r="AY203" s="9">
        <v>0</v>
      </c>
      <c r="AZ203" s="10">
        <v>90.93192597818881</v>
      </c>
      <c r="BA203" s="11">
        <v>0</v>
      </c>
      <c r="BB203" s="9">
        <v>0</v>
      </c>
      <c r="BC203" s="9">
        <v>0</v>
      </c>
      <c r="BD203" s="9">
        <v>0</v>
      </c>
      <c r="BE203" s="10">
        <v>0</v>
      </c>
      <c r="BF203" s="11">
        <v>31.45148583909986</v>
      </c>
      <c r="BG203" s="9">
        <v>17.188479371700005</v>
      </c>
      <c r="BH203" s="9">
        <v>0</v>
      </c>
      <c r="BI203" s="9">
        <v>0</v>
      </c>
      <c r="BJ203" s="10">
        <v>43.125519710666495</v>
      </c>
      <c r="BK203" s="17">
        <f t="shared" si="12"/>
        <v>355.545502396288</v>
      </c>
      <c r="BL203" s="16"/>
      <c r="BM203" s="52"/>
    </row>
    <row r="204" spans="1:65" s="12" customFormat="1" ht="15">
      <c r="A204" s="5"/>
      <c r="B204" s="8" t="s">
        <v>163</v>
      </c>
      <c r="C204" s="11">
        <v>0</v>
      </c>
      <c r="D204" s="9">
        <v>0</v>
      </c>
      <c r="E204" s="9">
        <v>0</v>
      </c>
      <c r="F204" s="9">
        <v>0</v>
      </c>
      <c r="G204" s="10">
        <v>0</v>
      </c>
      <c r="H204" s="11">
        <v>0.37208561496666676</v>
      </c>
      <c r="I204" s="9">
        <v>0.3910194166666667</v>
      </c>
      <c r="J204" s="9">
        <v>0</v>
      </c>
      <c r="K204" s="9">
        <v>0</v>
      </c>
      <c r="L204" s="10">
        <v>0.5124110434666668</v>
      </c>
      <c r="M204" s="11">
        <v>0</v>
      </c>
      <c r="N204" s="9">
        <v>0</v>
      </c>
      <c r="O204" s="9">
        <v>0</v>
      </c>
      <c r="P204" s="9">
        <v>0</v>
      </c>
      <c r="Q204" s="10">
        <v>0</v>
      </c>
      <c r="R204" s="11">
        <v>0.5949761266333334</v>
      </c>
      <c r="S204" s="9">
        <v>0</v>
      </c>
      <c r="T204" s="9">
        <v>0</v>
      </c>
      <c r="U204" s="9">
        <v>0</v>
      </c>
      <c r="V204" s="10">
        <v>0.48069339029999997</v>
      </c>
      <c r="W204" s="11">
        <v>0</v>
      </c>
      <c r="X204" s="9">
        <v>0</v>
      </c>
      <c r="Y204" s="9">
        <v>0</v>
      </c>
      <c r="Z204" s="9">
        <v>0</v>
      </c>
      <c r="AA204" s="10">
        <v>0</v>
      </c>
      <c r="AB204" s="11">
        <v>0.7372853556</v>
      </c>
      <c r="AC204" s="9">
        <v>0.31005793333333337</v>
      </c>
      <c r="AD204" s="9">
        <v>0</v>
      </c>
      <c r="AE204" s="9">
        <v>0</v>
      </c>
      <c r="AF204" s="10">
        <v>0.6253890335333333</v>
      </c>
      <c r="AG204" s="11">
        <v>0</v>
      </c>
      <c r="AH204" s="9">
        <v>0</v>
      </c>
      <c r="AI204" s="9">
        <v>0</v>
      </c>
      <c r="AJ204" s="9">
        <v>0</v>
      </c>
      <c r="AK204" s="10">
        <v>0</v>
      </c>
      <c r="AL204" s="11">
        <v>0.0693133773</v>
      </c>
      <c r="AM204" s="9">
        <v>0</v>
      </c>
      <c r="AN204" s="9">
        <v>0</v>
      </c>
      <c r="AO204" s="9">
        <v>0</v>
      </c>
      <c r="AP204" s="10">
        <v>0</v>
      </c>
      <c r="AQ204" s="11">
        <v>0</v>
      </c>
      <c r="AR204" s="9">
        <v>0</v>
      </c>
      <c r="AS204" s="9">
        <v>0</v>
      </c>
      <c r="AT204" s="9">
        <v>0</v>
      </c>
      <c r="AU204" s="10">
        <v>0</v>
      </c>
      <c r="AV204" s="11">
        <v>41.03074119356651</v>
      </c>
      <c r="AW204" s="9">
        <v>5.439313420133334</v>
      </c>
      <c r="AX204" s="9">
        <v>0</v>
      </c>
      <c r="AY204" s="9">
        <v>0</v>
      </c>
      <c r="AZ204" s="10">
        <v>36.708853830085545</v>
      </c>
      <c r="BA204" s="11">
        <v>0</v>
      </c>
      <c r="BB204" s="9">
        <v>0</v>
      </c>
      <c r="BC204" s="9">
        <v>0</v>
      </c>
      <c r="BD204" s="9">
        <v>0</v>
      </c>
      <c r="BE204" s="10">
        <v>0</v>
      </c>
      <c r="BF204" s="11">
        <v>17.025847752866703</v>
      </c>
      <c r="BG204" s="9">
        <v>3.913990822066667</v>
      </c>
      <c r="BH204" s="9">
        <v>0</v>
      </c>
      <c r="BI204" s="9">
        <v>0</v>
      </c>
      <c r="BJ204" s="10">
        <v>11.188780259333347</v>
      </c>
      <c r="BK204" s="17">
        <f t="shared" si="12"/>
        <v>119.4007585698521</v>
      </c>
      <c r="BL204" s="16"/>
      <c r="BM204" s="52"/>
    </row>
    <row r="205" spans="1:65" s="12" customFormat="1" ht="15">
      <c r="A205" s="5"/>
      <c r="B205" s="8" t="s">
        <v>264</v>
      </c>
      <c r="C205" s="11">
        <v>0</v>
      </c>
      <c r="D205" s="9">
        <v>0</v>
      </c>
      <c r="E205" s="9">
        <v>0</v>
      </c>
      <c r="F205" s="9">
        <v>0</v>
      </c>
      <c r="G205" s="10">
        <v>0</v>
      </c>
      <c r="H205" s="11">
        <v>0.4452217208666666</v>
      </c>
      <c r="I205" s="9">
        <v>0.12088543333333332</v>
      </c>
      <c r="J205" s="9">
        <v>0</v>
      </c>
      <c r="K205" s="9">
        <v>0</v>
      </c>
      <c r="L205" s="10">
        <v>0.9404416505333333</v>
      </c>
      <c r="M205" s="11">
        <v>0</v>
      </c>
      <c r="N205" s="9">
        <v>0</v>
      </c>
      <c r="O205" s="9">
        <v>0</v>
      </c>
      <c r="P205" s="9">
        <v>0</v>
      </c>
      <c r="Q205" s="10">
        <v>0</v>
      </c>
      <c r="R205" s="11">
        <v>0.4758183041999999</v>
      </c>
      <c r="S205" s="9">
        <v>1.3439712218666668</v>
      </c>
      <c r="T205" s="9">
        <v>0</v>
      </c>
      <c r="U205" s="9">
        <v>0</v>
      </c>
      <c r="V205" s="10">
        <v>0.8952817745666667</v>
      </c>
      <c r="W205" s="11">
        <v>0</v>
      </c>
      <c r="X205" s="9">
        <v>0</v>
      </c>
      <c r="Y205" s="9">
        <v>0</v>
      </c>
      <c r="Z205" s="9">
        <v>0</v>
      </c>
      <c r="AA205" s="10">
        <v>0</v>
      </c>
      <c r="AB205" s="11">
        <v>0.9807588566333334</v>
      </c>
      <c r="AC205" s="9">
        <v>0</v>
      </c>
      <c r="AD205" s="9">
        <v>0</v>
      </c>
      <c r="AE205" s="9">
        <v>0</v>
      </c>
      <c r="AF205" s="10">
        <v>0.9124685320666667</v>
      </c>
      <c r="AG205" s="11">
        <v>0</v>
      </c>
      <c r="AH205" s="9">
        <v>0</v>
      </c>
      <c r="AI205" s="9">
        <v>0</v>
      </c>
      <c r="AJ205" s="9">
        <v>0</v>
      </c>
      <c r="AK205" s="10">
        <v>0</v>
      </c>
      <c r="AL205" s="11">
        <v>0.04937832266666666</v>
      </c>
      <c r="AM205" s="9">
        <v>0</v>
      </c>
      <c r="AN205" s="9">
        <v>0</v>
      </c>
      <c r="AO205" s="9">
        <v>0</v>
      </c>
      <c r="AP205" s="10">
        <v>0.0367339506</v>
      </c>
      <c r="AQ205" s="11">
        <v>0</v>
      </c>
      <c r="AR205" s="9">
        <v>0</v>
      </c>
      <c r="AS205" s="9">
        <v>0</v>
      </c>
      <c r="AT205" s="9">
        <v>0</v>
      </c>
      <c r="AU205" s="10">
        <v>0</v>
      </c>
      <c r="AV205" s="11">
        <v>87.91648781226645</v>
      </c>
      <c r="AW205" s="9">
        <v>8.4392913275</v>
      </c>
      <c r="AX205" s="9">
        <v>0</v>
      </c>
      <c r="AY205" s="9">
        <v>0</v>
      </c>
      <c r="AZ205" s="10">
        <v>55.901640666092156</v>
      </c>
      <c r="BA205" s="11">
        <v>0</v>
      </c>
      <c r="BB205" s="9">
        <v>0</v>
      </c>
      <c r="BC205" s="9">
        <v>0</v>
      </c>
      <c r="BD205" s="9">
        <v>0</v>
      </c>
      <c r="BE205" s="10">
        <v>0</v>
      </c>
      <c r="BF205" s="11">
        <v>21.24861649129988</v>
      </c>
      <c r="BG205" s="9">
        <v>1.9265117729</v>
      </c>
      <c r="BH205" s="9">
        <v>0</v>
      </c>
      <c r="BI205" s="9">
        <v>0</v>
      </c>
      <c r="BJ205" s="10">
        <v>14.924916429999982</v>
      </c>
      <c r="BK205" s="17">
        <f t="shared" si="12"/>
        <v>196.55842426739179</v>
      </c>
      <c r="BL205" s="16"/>
      <c r="BM205" s="52"/>
    </row>
    <row r="206" spans="1:65" s="12" customFormat="1" ht="15">
      <c r="A206" s="5"/>
      <c r="B206" s="8" t="s">
        <v>164</v>
      </c>
      <c r="C206" s="11">
        <v>0</v>
      </c>
      <c r="D206" s="9">
        <v>7.783592067366668</v>
      </c>
      <c r="E206" s="9">
        <v>0</v>
      </c>
      <c r="F206" s="9">
        <v>0</v>
      </c>
      <c r="G206" s="10">
        <v>0</v>
      </c>
      <c r="H206" s="11">
        <v>3.777436665866667</v>
      </c>
      <c r="I206" s="9">
        <v>3.2572793089999994</v>
      </c>
      <c r="J206" s="9">
        <v>0</v>
      </c>
      <c r="K206" s="9">
        <v>0</v>
      </c>
      <c r="L206" s="10">
        <v>9.59243740916667</v>
      </c>
      <c r="M206" s="11">
        <v>0</v>
      </c>
      <c r="N206" s="9">
        <v>0</v>
      </c>
      <c r="O206" s="9">
        <v>0</v>
      </c>
      <c r="P206" s="9">
        <v>0</v>
      </c>
      <c r="Q206" s="10">
        <v>0</v>
      </c>
      <c r="R206" s="11">
        <v>3.414854789566669</v>
      </c>
      <c r="S206" s="9">
        <v>0.0011477529000000002</v>
      </c>
      <c r="T206" s="9">
        <v>0</v>
      </c>
      <c r="U206" s="9">
        <v>0</v>
      </c>
      <c r="V206" s="10">
        <v>3.1574187661666677</v>
      </c>
      <c r="W206" s="11">
        <v>0</v>
      </c>
      <c r="X206" s="9">
        <v>0</v>
      </c>
      <c r="Y206" s="9">
        <v>0</v>
      </c>
      <c r="Z206" s="9">
        <v>0</v>
      </c>
      <c r="AA206" s="10">
        <v>0</v>
      </c>
      <c r="AB206" s="11">
        <v>3.7265583008666665</v>
      </c>
      <c r="AC206" s="9">
        <v>0.028873360066666666</v>
      </c>
      <c r="AD206" s="9">
        <v>0</v>
      </c>
      <c r="AE206" s="9">
        <v>0</v>
      </c>
      <c r="AF206" s="10">
        <v>2.1919379909333334</v>
      </c>
      <c r="AG206" s="11">
        <v>0</v>
      </c>
      <c r="AH206" s="9">
        <v>0</v>
      </c>
      <c r="AI206" s="9">
        <v>0</v>
      </c>
      <c r="AJ206" s="9">
        <v>0</v>
      </c>
      <c r="AK206" s="10">
        <v>0</v>
      </c>
      <c r="AL206" s="11">
        <v>7.89362653073333</v>
      </c>
      <c r="AM206" s="9">
        <v>11.921988676866667</v>
      </c>
      <c r="AN206" s="9">
        <v>0</v>
      </c>
      <c r="AO206" s="9">
        <v>0</v>
      </c>
      <c r="AP206" s="10">
        <v>2.043633580333333</v>
      </c>
      <c r="AQ206" s="11">
        <v>0</v>
      </c>
      <c r="AR206" s="9">
        <v>0</v>
      </c>
      <c r="AS206" s="9">
        <v>0</v>
      </c>
      <c r="AT206" s="9">
        <v>0</v>
      </c>
      <c r="AU206" s="10">
        <v>0</v>
      </c>
      <c r="AV206" s="11">
        <v>214.21196647846637</v>
      </c>
      <c r="AW206" s="9">
        <v>36.9059365653</v>
      </c>
      <c r="AX206" s="9">
        <v>0.0135643605</v>
      </c>
      <c r="AY206" s="9">
        <v>0</v>
      </c>
      <c r="AZ206" s="10">
        <v>310.37813924820216</v>
      </c>
      <c r="BA206" s="11">
        <v>0</v>
      </c>
      <c r="BB206" s="9">
        <v>0</v>
      </c>
      <c r="BC206" s="9">
        <v>0</v>
      </c>
      <c r="BD206" s="9">
        <v>0</v>
      </c>
      <c r="BE206" s="10">
        <v>0</v>
      </c>
      <c r="BF206" s="11">
        <v>201.24724578023452</v>
      </c>
      <c r="BG206" s="9">
        <v>9.292640597733337</v>
      </c>
      <c r="BH206" s="9">
        <v>0.2720507361666667</v>
      </c>
      <c r="BI206" s="9">
        <v>0</v>
      </c>
      <c r="BJ206" s="10">
        <v>115.86650862453422</v>
      </c>
      <c r="BK206" s="17">
        <f t="shared" si="12"/>
        <v>946.9788375909707</v>
      </c>
      <c r="BL206" s="16"/>
      <c r="BM206" s="52"/>
    </row>
    <row r="207" spans="1:65" s="12" customFormat="1" ht="15">
      <c r="A207" s="5"/>
      <c r="B207" s="8" t="s">
        <v>165</v>
      </c>
      <c r="C207" s="11">
        <v>0</v>
      </c>
      <c r="D207" s="9">
        <v>6.929088697966665</v>
      </c>
      <c r="E207" s="9">
        <v>0</v>
      </c>
      <c r="F207" s="9">
        <v>0</v>
      </c>
      <c r="G207" s="10">
        <v>0</v>
      </c>
      <c r="H207" s="11">
        <v>5.871652895866668</v>
      </c>
      <c r="I207" s="9">
        <v>0.45066395163333334</v>
      </c>
      <c r="J207" s="9">
        <v>0</v>
      </c>
      <c r="K207" s="9">
        <v>0</v>
      </c>
      <c r="L207" s="10">
        <v>7.001483103500002</v>
      </c>
      <c r="M207" s="11">
        <v>0</v>
      </c>
      <c r="N207" s="9">
        <v>0</v>
      </c>
      <c r="O207" s="9">
        <v>0</v>
      </c>
      <c r="P207" s="9">
        <v>0</v>
      </c>
      <c r="Q207" s="10">
        <v>0</v>
      </c>
      <c r="R207" s="11">
        <v>2.69149946</v>
      </c>
      <c r="S207" s="9">
        <v>0.010755563333333332</v>
      </c>
      <c r="T207" s="9">
        <v>0</v>
      </c>
      <c r="U207" s="9">
        <v>0</v>
      </c>
      <c r="V207" s="10">
        <v>2.120387860900001</v>
      </c>
      <c r="W207" s="11">
        <v>0</v>
      </c>
      <c r="X207" s="9">
        <v>0</v>
      </c>
      <c r="Y207" s="9">
        <v>0</v>
      </c>
      <c r="Z207" s="9">
        <v>0</v>
      </c>
      <c r="AA207" s="10">
        <v>0</v>
      </c>
      <c r="AB207" s="11">
        <v>0.5960272357666667</v>
      </c>
      <c r="AC207" s="9">
        <v>0.0029850014000000007</v>
      </c>
      <c r="AD207" s="9">
        <v>0</v>
      </c>
      <c r="AE207" s="9">
        <v>0</v>
      </c>
      <c r="AF207" s="10">
        <v>0.770331828</v>
      </c>
      <c r="AG207" s="11">
        <v>0</v>
      </c>
      <c r="AH207" s="9">
        <v>0</v>
      </c>
      <c r="AI207" s="9">
        <v>0</v>
      </c>
      <c r="AJ207" s="9">
        <v>0</v>
      </c>
      <c r="AK207" s="10">
        <v>0</v>
      </c>
      <c r="AL207" s="11">
        <v>0.7053387979666668</v>
      </c>
      <c r="AM207" s="9">
        <v>0</v>
      </c>
      <c r="AN207" s="9">
        <v>0</v>
      </c>
      <c r="AO207" s="9">
        <v>0</v>
      </c>
      <c r="AP207" s="10">
        <v>0.15973094863333334</v>
      </c>
      <c r="AQ207" s="11">
        <v>0</v>
      </c>
      <c r="AR207" s="9">
        <v>0.0642905625</v>
      </c>
      <c r="AS207" s="9">
        <v>0</v>
      </c>
      <c r="AT207" s="9">
        <v>0</v>
      </c>
      <c r="AU207" s="10">
        <v>0</v>
      </c>
      <c r="AV207" s="11">
        <v>365.0665647826831</v>
      </c>
      <c r="AW207" s="9">
        <v>25.29508176886667</v>
      </c>
      <c r="AX207" s="9">
        <v>0</v>
      </c>
      <c r="AY207" s="9">
        <v>0</v>
      </c>
      <c r="AZ207" s="10">
        <v>363.15017969287595</v>
      </c>
      <c r="BA207" s="11">
        <v>0</v>
      </c>
      <c r="BB207" s="9">
        <v>0</v>
      </c>
      <c r="BC207" s="9">
        <v>0</v>
      </c>
      <c r="BD207" s="9">
        <v>0</v>
      </c>
      <c r="BE207" s="10">
        <v>0</v>
      </c>
      <c r="BF207" s="11">
        <v>264.84700561029024</v>
      </c>
      <c r="BG207" s="9">
        <v>4.706968361900003</v>
      </c>
      <c r="BH207" s="9">
        <v>0.012155660100000003</v>
      </c>
      <c r="BI207" s="9">
        <v>0</v>
      </c>
      <c r="BJ207" s="10">
        <v>72.58198490676665</v>
      </c>
      <c r="BK207" s="17">
        <f t="shared" si="12"/>
        <v>1123.0341766909492</v>
      </c>
      <c r="BL207" s="16"/>
      <c r="BM207" s="52"/>
    </row>
    <row r="208" spans="1:65" s="12" customFormat="1" ht="15">
      <c r="A208" s="5"/>
      <c r="B208" s="8" t="s">
        <v>166</v>
      </c>
      <c r="C208" s="11">
        <v>0</v>
      </c>
      <c r="D208" s="9">
        <v>23.596872908366667</v>
      </c>
      <c r="E208" s="9">
        <v>0</v>
      </c>
      <c r="F208" s="9">
        <v>0</v>
      </c>
      <c r="G208" s="10">
        <v>0</v>
      </c>
      <c r="H208" s="11">
        <v>170.97664573143334</v>
      </c>
      <c r="I208" s="9">
        <v>73.11252188976668</v>
      </c>
      <c r="J208" s="9">
        <v>0.29331108803333344</v>
      </c>
      <c r="K208" s="9">
        <v>239.77496995110002</v>
      </c>
      <c r="L208" s="10">
        <v>166.63916604636668</v>
      </c>
      <c r="M208" s="11">
        <v>0</v>
      </c>
      <c r="N208" s="9">
        <v>0</v>
      </c>
      <c r="O208" s="9">
        <v>0</v>
      </c>
      <c r="P208" s="9">
        <v>0</v>
      </c>
      <c r="Q208" s="10">
        <v>0</v>
      </c>
      <c r="R208" s="11">
        <v>31.051523941700008</v>
      </c>
      <c r="S208" s="9">
        <v>84.47484121063331</v>
      </c>
      <c r="T208" s="9">
        <v>0</v>
      </c>
      <c r="U208" s="9">
        <v>0</v>
      </c>
      <c r="V208" s="10">
        <v>85.00563119876671</v>
      </c>
      <c r="W208" s="11">
        <v>0</v>
      </c>
      <c r="X208" s="9">
        <v>0</v>
      </c>
      <c r="Y208" s="9">
        <v>0</v>
      </c>
      <c r="Z208" s="9">
        <v>0</v>
      </c>
      <c r="AA208" s="10">
        <v>0</v>
      </c>
      <c r="AB208" s="11">
        <v>6.7394988708</v>
      </c>
      <c r="AC208" s="9">
        <v>2.3136130101</v>
      </c>
      <c r="AD208" s="9">
        <v>0</v>
      </c>
      <c r="AE208" s="9">
        <v>0</v>
      </c>
      <c r="AF208" s="10">
        <v>11.017205260099997</v>
      </c>
      <c r="AG208" s="11">
        <v>0</v>
      </c>
      <c r="AH208" s="9">
        <v>0</v>
      </c>
      <c r="AI208" s="9">
        <v>0</v>
      </c>
      <c r="AJ208" s="9">
        <v>0</v>
      </c>
      <c r="AK208" s="10">
        <v>0</v>
      </c>
      <c r="AL208" s="11">
        <v>4.1554983601</v>
      </c>
      <c r="AM208" s="9">
        <v>164.4710018975</v>
      </c>
      <c r="AN208" s="9">
        <v>0</v>
      </c>
      <c r="AO208" s="9">
        <v>0</v>
      </c>
      <c r="AP208" s="10">
        <v>1.5260428949333336</v>
      </c>
      <c r="AQ208" s="11">
        <v>0</v>
      </c>
      <c r="AR208" s="9">
        <v>0</v>
      </c>
      <c r="AS208" s="9">
        <v>0</v>
      </c>
      <c r="AT208" s="9">
        <v>0</v>
      </c>
      <c r="AU208" s="10">
        <v>0</v>
      </c>
      <c r="AV208" s="11">
        <v>1412.208768395684</v>
      </c>
      <c r="AW208" s="9">
        <v>601.8420635094323</v>
      </c>
      <c r="AX208" s="9">
        <v>0.12596749370000002</v>
      </c>
      <c r="AY208" s="9">
        <v>15.194319537133332</v>
      </c>
      <c r="AZ208" s="10">
        <v>3869.2015653456433</v>
      </c>
      <c r="BA208" s="11">
        <v>0</v>
      </c>
      <c r="BB208" s="9">
        <v>0</v>
      </c>
      <c r="BC208" s="9">
        <v>0</v>
      </c>
      <c r="BD208" s="9">
        <v>0</v>
      </c>
      <c r="BE208" s="10">
        <v>0</v>
      </c>
      <c r="BF208" s="11">
        <v>764.5134511562634</v>
      </c>
      <c r="BG208" s="9">
        <v>108.91917730829998</v>
      </c>
      <c r="BH208" s="9">
        <v>0.36625913553333334</v>
      </c>
      <c r="BI208" s="9">
        <v>0</v>
      </c>
      <c r="BJ208" s="10">
        <v>861.4586987447959</v>
      </c>
      <c r="BK208" s="17">
        <f t="shared" si="12"/>
        <v>8698.978614886186</v>
      </c>
      <c r="BL208" s="16"/>
      <c r="BM208" s="52"/>
    </row>
    <row r="209" spans="1:65" s="12" customFormat="1" ht="15">
      <c r="A209" s="5"/>
      <c r="B209" s="8" t="s">
        <v>167</v>
      </c>
      <c r="C209" s="11">
        <v>0</v>
      </c>
      <c r="D209" s="9">
        <v>18.23934749223333</v>
      </c>
      <c r="E209" s="9">
        <v>0</v>
      </c>
      <c r="F209" s="9">
        <v>0</v>
      </c>
      <c r="G209" s="10">
        <v>0</v>
      </c>
      <c r="H209" s="11">
        <v>42.99718275626666</v>
      </c>
      <c r="I209" s="9">
        <v>11.100561386433334</v>
      </c>
      <c r="J209" s="9">
        <v>0</v>
      </c>
      <c r="K209" s="9">
        <v>0</v>
      </c>
      <c r="L209" s="10">
        <v>189.7797379328334</v>
      </c>
      <c r="M209" s="11">
        <v>0</v>
      </c>
      <c r="N209" s="9">
        <v>0</v>
      </c>
      <c r="O209" s="9">
        <v>0</v>
      </c>
      <c r="P209" s="9">
        <v>0</v>
      </c>
      <c r="Q209" s="10">
        <v>0</v>
      </c>
      <c r="R209" s="11">
        <v>32.89191766079998</v>
      </c>
      <c r="S209" s="9">
        <v>8.183783253500001</v>
      </c>
      <c r="T209" s="9">
        <v>0</v>
      </c>
      <c r="U209" s="9">
        <v>0</v>
      </c>
      <c r="V209" s="10">
        <v>60.680428331166674</v>
      </c>
      <c r="W209" s="11">
        <v>0</v>
      </c>
      <c r="X209" s="9">
        <v>0</v>
      </c>
      <c r="Y209" s="9">
        <v>0</v>
      </c>
      <c r="Z209" s="9">
        <v>0</v>
      </c>
      <c r="AA209" s="10">
        <v>0</v>
      </c>
      <c r="AB209" s="11">
        <v>4.1633755720000005</v>
      </c>
      <c r="AC209" s="9">
        <v>0.009812784066666667</v>
      </c>
      <c r="AD209" s="9">
        <v>0</v>
      </c>
      <c r="AE209" s="9">
        <v>0</v>
      </c>
      <c r="AF209" s="10">
        <v>7.128136629500002</v>
      </c>
      <c r="AG209" s="11">
        <v>0</v>
      </c>
      <c r="AH209" s="9">
        <v>0</v>
      </c>
      <c r="AI209" s="9">
        <v>0</v>
      </c>
      <c r="AJ209" s="9">
        <v>0</v>
      </c>
      <c r="AK209" s="10">
        <v>0</v>
      </c>
      <c r="AL209" s="11">
        <v>4.356825662066666</v>
      </c>
      <c r="AM209" s="9">
        <v>0.20733568963333332</v>
      </c>
      <c r="AN209" s="9">
        <v>0</v>
      </c>
      <c r="AO209" s="9">
        <v>0</v>
      </c>
      <c r="AP209" s="10">
        <v>2.720781228766667</v>
      </c>
      <c r="AQ209" s="11">
        <v>0</v>
      </c>
      <c r="AR209" s="9">
        <v>5.833663956466667</v>
      </c>
      <c r="AS209" s="9">
        <v>0</v>
      </c>
      <c r="AT209" s="9">
        <v>0</v>
      </c>
      <c r="AU209" s="10">
        <v>0</v>
      </c>
      <c r="AV209" s="11">
        <v>756.6017701431279</v>
      </c>
      <c r="AW209" s="9">
        <v>185.51709546182425</v>
      </c>
      <c r="AX209" s="9">
        <v>0</v>
      </c>
      <c r="AY209" s="9">
        <v>0.6786256174666669</v>
      </c>
      <c r="AZ209" s="10">
        <v>2310.755543895965</v>
      </c>
      <c r="BA209" s="11">
        <v>0</v>
      </c>
      <c r="BB209" s="9">
        <v>0</v>
      </c>
      <c r="BC209" s="9">
        <v>0</v>
      </c>
      <c r="BD209" s="9">
        <v>0</v>
      </c>
      <c r="BE209" s="10">
        <v>0</v>
      </c>
      <c r="BF209" s="11">
        <v>630.5032426412998</v>
      </c>
      <c r="BG209" s="9">
        <v>58.19858883416666</v>
      </c>
      <c r="BH209" s="9">
        <v>2.624741292333333</v>
      </c>
      <c r="BI209" s="9">
        <v>0</v>
      </c>
      <c r="BJ209" s="10">
        <v>808.4777519956939</v>
      </c>
      <c r="BK209" s="17">
        <f t="shared" si="12"/>
        <v>5141.650250217611</v>
      </c>
      <c r="BL209" s="16"/>
      <c r="BM209" s="52"/>
    </row>
    <row r="210" spans="1:65" s="12" customFormat="1" ht="15">
      <c r="A210" s="5"/>
      <c r="B210" s="8" t="s">
        <v>168</v>
      </c>
      <c r="C210" s="11">
        <v>0</v>
      </c>
      <c r="D210" s="9">
        <v>4.649702366633335</v>
      </c>
      <c r="E210" s="9">
        <v>0</v>
      </c>
      <c r="F210" s="9">
        <v>0</v>
      </c>
      <c r="G210" s="10">
        <v>0</v>
      </c>
      <c r="H210" s="11">
        <v>28.387511103800005</v>
      </c>
      <c r="I210" s="9">
        <v>11.700109104100003</v>
      </c>
      <c r="J210" s="9">
        <v>0</v>
      </c>
      <c r="K210" s="9">
        <v>0</v>
      </c>
      <c r="L210" s="10">
        <v>80.43006272219999</v>
      </c>
      <c r="M210" s="11">
        <v>0</v>
      </c>
      <c r="N210" s="9">
        <v>0</v>
      </c>
      <c r="O210" s="9">
        <v>0</v>
      </c>
      <c r="P210" s="9">
        <v>0</v>
      </c>
      <c r="Q210" s="10">
        <v>0</v>
      </c>
      <c r="R210" s="11">
        <v>17.217317054400002</v>
      </c>
      <c r="S210" s="9">
        <v>2.3107474204000003</v>
      </c>
      <c r="T210" s="9">
        <v>0</v>
      </c>
      <c r="U210" s="9">
        <v>0</v>
      </c>
      <c r="V210" s="10">
        <v>25.107384652000004</v>
      </c>
      <c r="W210" s="11">
        <v>0</v>
      </c>
      <c r="X210" s="9">
        <v>0</v>
      </c>
      <c r="Y210" s="9">
        <v>0</v>
      </c>
      <c r="Z210" s="9">
        <v>0</v>
      </c>
      <c r="AA210" s="10">
        <v>0</v>
      </c>
      <c r="AB210" s="11">
        <v>8.930689586900002</v>
      </c>
      <c r="AC210" s="9">
        <v>0.14744352646666675</v>
      </c>
      <c r="AD210" s="9">
        <v>0</v>
      </c>
      <c r="AE210" s="9">
        <v>0</v>
      </c>
      <c r="AF210" s="10">
        <v>5.160509471699998</v>
      </c>
      <c r="AG210" s="11">
        <v>0</v>
      </c>
      <c r="AH210" s="9">
        <v>0</v>
      </c>
      <c r="AI210" s="9">
        <v>0</v>
      </c>
      <c r="AJ210" s="9">
        <v>0</v>
      </c>
      <c r="AK210" s="10">
        <v>0</v>
      </c>
      <c r="AL210" s="11">
        <v>18.20301755656667</v>
      </c>
      <c r="AM210" s="9">
        <v>0.265829678</v>
      </c>
      <c r="AN210" s="9">
        <v>0</v>
      </c>
      <c r="AO210" s="9">
        <v>0</v>
      </c>
      <c r="AP210" s="10">
        <v>3.9576617519666666</v>
      </c>
      <c r="AQ210" s="11">
        <v>0</v>
      </c>
      <c r="AR210" s="9">
        <v>11.253520613566664</v>
      </c>
      <c r="AS210" s="9">
        <v>0</v>
      </c>
      <c r="AT210" s="9">
        <v>0</v>
      </c>
      <c r="AU210" s="10">
        <v>0</v>
      </c>
      <c r="AV210" s="11">
        <v>757.309510408692</v>
      </c>
      <c r="AW210" s="9">
        <v>171.996025586109</v>
      </c>
      <c r="AX210" s="9">
        <v>3.5746375710666687</v>
      </c>
      <c r="AY210" s="9">
        <v>0</v>
      </c>
      <c r="AZ210" s="10">
        <v>1046.7698969436483</v>
      </c>
      <c r="BA210" s="11">
        <v>0</v>
      </c>
      <c r="BB210" s="9">
        <v>0</v>
      </c>
      <c r="BC210" s="9">
        <v>0</v>
      </c>
      <c r="BD210" s="9">
        <v>0</v>
      </c>
      <c r="BE210" s="10">
        <v>0</v>
      </c>
      <c r="BF210" s="11">
        <v>646.59537160549</v>
      </c>
      <c r="BG210" s="9">
        <v>34.264230793366615</v>
      </c>
      <c r="BH210" s="9">
        <v>1.3465238243333324</v>
      </c>
      <c r="BI210" s="9">
        <v>0</v>
      </c>
      <c r="BJ210" s="10">
        <v>298.720439100836</v>
      </c>
      <c r="BK210" s="17">
        <f t="shared" si="12"/>
        <v>3178.298142442242</v>
      </c>
      <c r="BL210" s="16"/>
      <c r="BM210" s="52"/>
    </row>
    <row r="211" spans="1:65" s="12" customFormat="1" ht="15">
      <c r="A211" s="5"/>
      <c r="B211" s="8" t="s">
        <v>280</v>
      </c>
      <c r="C211" s="11">
        <v>0</v>
      </c>
      <c r="D211" s="9">
        <v>9.85955</v>
      </c>
      <c r="E211" s="9">
        <v>0</v>
      </c>
      <c r="F211" s="9">
        <v>0</v>
      </c>
      <c r="G211" s="10">
        <v>0</v>
      </c>
      <c r="H211" s="11">
        <v>0.2824024373666666</v>
      </c>
      <c r="I211" s="9">
        <v>4.929775</v>
      </c>
      <c r="J211" s="9">
        <v>0</v>
      </c>
      <c r="K211" s="9">
        <v>0</v>
      </c>
      <c r="L211" s="10">
        <v>0.23976444973333336</v>
      </c>
      <c r="M211" s="11">
        <v>0</v>
      </c>
      <c r="N211" s="9">
        <v>0</v>
      </c>
      <c r="O211" s="9">
        <v>0</v>
      </c>
      <c r="P211" s="9">
        <v>0</v>
      </c>
      <c r="Q211" s="10">
        <v>0</v>
      </c>
      <c r="R211" s="11">
        <v>0.22964849176666663</v>
      </c>
      <c r="S211" s="9">
        <v>0.0985955</v>
      </c>
      <c r="T211" s="9">
        <v>0</v>
      </c>
      <c r="U211" s="9">
        <v>0</v>
      </c>
      <c r="V211" s="10">
        <v>0.08927179673333331</v>
      </c>
      <c r="W211" s="11">
        <v>0</v>
      </c>
      <c r="X211" s="9">
        <v>0</v>
      </c>
      <c r="Y211" s="9">
        <v>0</v>
      </c>
      <c r="Z211" s="9">
        <v>0</v>
      </c>
      <c r="AA211" s="10">
        <v>0</v>
      </c>
      <c r="AB211" s="11">
        <v>0.006899802000000002</v>
      </c>
      <c r="AC211" s="9">
        <v>0</v>
      </c>
      <c r="AD211" s="9">
        <v>0</v>
      </c>
      <c r="AE211" s="9">
        <v>0</v>
      </c>
      <c r="AF211" s="10">
        <v>0</v>
      </c>
      <c r="AG211" s="11">
        <v>0</v>
      </c>
      <c r="AH211" s="9">
        <v>0</v>
      </c>
      <c r="AI211" s="9">
        <v>0</v>
      </c>
      <c r="AJ211" s="9">
        <v>0</v>
      </c>
      <c r="AK211" s="10">
        <v>0</v>
      </c>
      <c r="AL211" s="11">
        <v>0.0012937792666666667</v>
      </c>
      <c r="AM211" s="9">
        <v>0</v>
      </c>
      <c r="AN211" s="9">
        <v>0</v>
      </c>
      <c r="AO211" s="9">
        <v>0</v>
      </c>
      <c r="AP211" s="10">
        <v>0</v>
      </c>
      <c r="AQ211" s="11">
        <v>0</v>
      </c>
      <c r="AR211" s="9">
        <v>4.92843</v>
      </c>
      <c r="AS211" s="9">
        <v>0</v>
      </c>
      <c r="AT211" s="9">
        <v>0</v>
      </c>
      <c r="AU211" s="10">
        <v>0</v>
      </c>
      <c r="AV211" s="11">
        <v>0.8354882416333328</v>
      </c>
      <c r="AW211" s="9">
        <v>0.05743900447591914</v>
      </c>
      <c r="AX211" s="9">
        <v>0</v>
      </c>
      <c r="AY211" s="9">
        <v>0</v>
      </c>
      <c r="AZ211" s="10">
        <v>0.5139249010666667</v>
      </c>
      <c r="BA211" s="11">
        <v>0</v>
      </c>
      <c r="BB211" s="9">
        <v>0</v>
      </c>
      <c r="BC211" s="9">
        <v>0</v>
      </c>
      <c r="BD211" s="9">
        <v>0</v>
      </c>
      <c r="BE211" s="10">
        <v>0</v>
      </c>
      <c r="BF211" s="11">
        <v>0.42830022383333377</v>
      </c>
      <c r="BG211" s="9">
        <v>0.03812490186666666</v>
      </c>
      <c r="BH211" s="9">
        <v>0</v>
      </c>
      <c r="BI211" s="9">
        <v>0</v>
      </c>
      <c r="BJ211" s="10">
        <v>0.3475287850666666</v>
      </c>
      <c r="BK211" s="17">
        <f t="shared" si="12"/>
        <v>22.886437314809253</v>
      </c>
      <c r="BL211" s="16"/>
      <c r="BM211" s="52"/>
    </row>
    <row r="212" spans="1:65" s="12" customFormat="1" ht="15">
      <c r="A212" s="5"/>
      <c r="B212" s="8" t="s">
        <v>169</v>
      </c>
      <c r="C212" s="11">
        <v>0</v>
      </c>
      <c r="D212" s="9">
        <v>1.5583373782</v>
      </c>
      <c r="E212" s="9">
        <v>0</v>
      </c>
      <c r="F212" s="9">
        <v>0</v>
      </c>
      <c r="G212" s="10">
        <v>0</v>
      </c>
      <c r="H212" s="11">
        <v>4.444673203933332</v>
      </c>
      <c r="I212" s="9">
        <v>13.680389331666667</v>
      </c>
      <c r="J212" s="9">
        <v>0</v>
      </c>
      <c r="K212" s="9">
        <v>0</v>
      </c>
      <c r="L212" s="10">
        <v>9.429753059466664</v>
      </c>
      <c r="M212" s="11">
        <v>0</v>
      </c>
      <c r="N212" s="9">
        <v>0</v>
      </c>
      <c r="O212" s="9">
        <v>0</v>
      </c>
      <c r="P212" s="9">
        <v>0</v>
      </c>
      <c r="Q212" s="10">
        <v>0</v>
      </c>
      <c r="R212" s="11">
        <v>3.2147653757666683</v>
      </c>
      <c r="S212" s="9">
        <v>3.9527151967</v>
      </c>
      <c r="T212" s="9">
        <v>0</v>
      </c>
      <c r="U212" s="9">
        <v>0</v>
      </c>
      <c r="V212" s="10">
        <v>5.462663133533332</v>
      </c>
      <c r="W212" s="11">
        <v>0</v>
      </c>
      <c r="X212" s="9">
        <v>0</v>
      </c>
      <c r="Y212" s="9">
        <v>0</v>
      </c>
      <c r="Z212" s="9">
        <v>0</v>
      </c>
      <c r="AA212" s="10">
        <v>0</v>
      </c>
      <c r="AB212" s="11">
        <v>6.504697113933332</v>
      </c>
      <c r="AC212" s="9">
        <v>0.07983341123333332</v>
      </c>
      <c r="AD212" s="9">
        <v>0</v>
      </c>
      <c r="AE212" s="9">
        <v>0</v>
      </c>
      <c r="AF212" s="10">
        <v>5.6161545496</v>
      </c>
      <c r="AG212" s="11">
        <v>0</v>
      </c>
      <c r="AH212" s="9">
        <v>0</v>
      </c>
      <c r="AI212" s="9">
        <v>0</v>
      </c>
      <c r="AJ212" s="9">
        <v>0</v>
      </c>
      <c r="AK212" s="10">
        <v>0</v>
      </c>
      <c r="AL212" s="11">
        <v>12.069648356333332</v>
      </c>
      <c r="AM212" s="9">
        <v>0.3954726966666666</v>
      </c>
      <c r="AN212" s="9">
        <v>0</v>
      </c>
      <c r="AO212" s="9">
        <v>0</v>
      </c>
      <c r="AP212" s="10">
        <v>2.689837947733334</v>
      </c>
      <c r="AQ212" s="11">
        <v>0</v>
      </c>
      <c r="AR212" s="9">
        <v>0</v>
      </c>
      <c r="AS212" s="9">
        <v>0</v>
      </c>
      <c r="AT212" s="9">
        <v>0</v>
      </c>
      <c r="AU212" s="10">
        <v>0</v>
      </c>
      <c r="AV212" s="11">
        <v>389.9331220340307</v>
      </c>
      <c r="AW212" s="9">
        <v>142.48416769913285</v>
      </c>
      <c r="AX212" s="9">
        <v>0</v>
      </c>
      <c r="AY212" s="9">
        <v>0</v>
      </c>
      <c r="AZ212" s="10">
        <v>547.0107084924666</v>
      </c>
      <c r="BA212" s="11">
        <v>0</v>
      </c>
      <c r="BB212" s="9">
        <v>0</v>
      </c>
      <c r="BC212" s="9">
        <v>0</v>
      </c>
      <c r="BD212" s="9">
        <v>0</v>
      </c>
      <c r="BE212" s="10">
        <v>0</v>
      </c>
      <c r="BF212" s="11">
        <v>330.34568045436595</v>
      </c>
      <c r="BG212" s="9">
        <v>52.117580701866665</v>
      </c>
      <c r="BH212" s="9">
        <v>2.710150359433334</v>
      </c>
      <c r="BI212" s="9">
        <v>0</v>
      </c>
      <c r="BJ212" s="10">
        <v>158.56650997400098</v>
      </c>
      <c r="BK212" s="17">
        <f t="shared" si="12"/>
        <v>1692.2668604700639</v>
      </c>
      <c r="BL212" s="16"/>
      <c r="BM212" s="52"/>
    </row>
    <row r="213" spans="1:65" s="12" customFormat="1" ht="15">
      <c r="A213" s="5"/>
      <c r="B213" s="8" t="s">
        <v>179</v>
      </c>
      <c r="C213" s="11">
        <v>0</v>
      </c>
      <c r="D213" s="9">
        <v>1.192569005866667</v>
      </c>
      <c r="E213" s="9">
        <v>0</v>
      </c>
      <c r="F213" s="9">
        <v>0</v>
      </c>
      <c r="G213" s="10">
        <v>0</v>
      </c>
      <c r="H213" s="11">
        <v>0.800169729</v>
      </c>
      <c r="I213" s="9">
        <v>0.0838454952</v>
      </c>
      <c r="J213" s="9">
        <v>0</v>
      </c>
      <c r="K213" s="9">
        <v>0</v>
      </c>
      <c r="L213" s="10">
        <v>2.871746955733334</v>
      </c>
      <c r="M213" s="11">
        <v>0</v>
      </c>
      <c r="N213" s="9">
        <v>0</v>
      </c>
      <c r="O213" s="9">
        <v>0</v>
      </c>
      <c r="P213" s="9">
        <v>0</v>
      </c>
      <c r="Q213" s="10">
        <v>0</v>
      </c>
      <c r="R213" s="11">
        <v>0.39511427913333336</v>
      </c>
      <c r="S213" s="9">
        <v>0.0534079379</v>
      </c>
      <c r="T213" s="9">
        <v>0</v>
      </c>
      <c r="U213" s="9">
        <v>0</v>
      </c>
      <c r="V213" s="10">
        <v>0.8051262301666666</v>
      </c>
      <c r="W213" s="11">
        <v>0</v>
      </c>
      <c r="X213" s="9">
        <v>0</v>
      </c>
      <c r="Y213" s="9">
        <v>0</v>
      </c>
      <c r="Z213" s="9">
        <v>0</v>
      </c>
      <c r="AA213" s="10">
        <v>0</v>
      </c>
      <c r="AB213" s="11">
        <v>0.09547350480000001</v>
      </c>
      <c r="AC213" s="9">
        <v>0</v>
      </c>
      <c r="AD213" s="9">
        <v>0</v>
      </c>
      <c r="AE213" s="9">
        <v>0</v>
      </c>
      <c r="AF213" s="10">
        <v>0.11373023930000001</v>
      </c>
      <c r="AG213" s="11">
        <v>0</v>
      </c>
      <c r="AH213" s="9">
        <v>0</v>
      </c>
      <c r="AI213" s="9">
        <v>0</v>
      </c>
      <c r="AJ213" s="9">
        <v>0</v>
      </c>
      <c r="AK213" s="10">
        <v>0</v>
      </c>
      <c r="AL213" s="11">
        <v>0.11432607876666667</v>
      </c>
      <c r="AM213" s="9">
        <v>0.0006499169666666667</v>
      </c>
      <c r="AN213" s="9">
        <v>0</v>
      </c>
      <c r="AO213" s="9">
        <v>0</v>
      </c>
      <c r="AP213" s="10">
        <v>0.062304735233333325</v>
      </c>
      <c r="AQ213" s="11">
        <v>0</v>
      </c>
      <c r="AR213" s="9">
        <v>0</v>
      </c>
      <c r="AS213" s="9">
        <v>0</v>
      </c>
      <c r="AT213" s="9">
        <v>0</v>
      </c>
      <c r="AU213" s="10">
        <v>0</v>
      </c>
      <c r="AV213" s="11">
        <v>17.511999820433367</v>
      </c>
      <c r="AW213" s="9">
        <v>6.3285764228333345</v>
      </c>
      <c r="AX213" s="9">
        <v>0</v>
      </c>
      <c r="AY213" s="9">
        <v>0</v>
      </c>
      <c r="AZ213" s="10">
        <v>42.66056404772213</v>
      </c>
      <c r="BA213" s="11">
        <v>0</v>
      </c>
      <c r="BB213" s="9">
        <v>0</v>
      </c>
      <c r="BC213" s="9">
        <v>0</v>
      </c>
      <c r="BD213" s="9">
        <v>0</v>
      </c>
      <c r="BE213" s="10">
        <v>0</v>
      </c>
      <c r="BF213" s="11">
        <v>7.310629191866677</v>
      </c>
      <c r="BG213" s="9">
        <v>0.2618377979</v>
      </c>
      <c r="BH213" s="9">
        <v>0</v>
      </c>
      <c r="BI213" s="9">
        <v>0</v>
      </c>
      <c r="BJ213" s="10">
        <v>9.093621969700003</v>
      </c>
      <c r="BK213" s="17">
        <f t="shared" si="12"/>
        <v>89.7556933585222</v>
      </c>
      <c r="BL213" s="16"/>
      <c r="BM213" s="52"/>
    </row>
    <row r="214" spans="1:65" s="12" customFormat="1" ht="15">
      <c r="A214" s="5"/>
      <c r="B214" s="8" t="s">
        <v>170</v>
      </c>
      <c r="C214" s="11">
        <v>0</v>
      </c>
      <c r="D214" s="9">
        <v>0</v>
      </c>
      <c r="E214" s="9">
        <v>0</v>
      </c>
      <c r="F214" s="9">
        <v>0</v>
      </c>
      <c r="G214" s="10">
        <v>0</v>
      </c>
      <c r="H214" s="11">
        <v>0.13189253323333333</v>
      </c>
      <c r="I214" s="9">
        <v>0</v>
      </c>
      <c r="J214" s="9">
        <v>0</v>
      </c>
      <c r="K214" s="9">
        <v>0</v>
      </c>
      <c r="L214" s="10">
        <v>5.029874246899999</v>
      </c>
      <c r="M214" s="11">
        <v>0</v>
      </c>
      <c r="N214" s="9">
        <v>0</v>
      </c>
      <c r="O214" s="9">
        <v>0</v>
      </c>
      <c r="P214" s="9">
        <v>0</v>
      </c>
      <c r="Q214" s="10">
        <v>0</v>
      </c>
      <c r="R214" s="11">
        <v>0.00035866529999999987</v>
      </c>
      <c r="S214" s="9">
        <v>0</v>
      </c>
      <c r="T214" s="9">
        <v>0</v>
      </c>
      <c r="U214" s="9">
        <v>0</v>
      </c>
      <c r="V214" s="10">
        <v>0.14565562033333335</v>
      </c>
      <c r="W214" s="11">
        <v>0</v>
      </c>
      <c r="X214" s="9">
        <v>0</v>
      </c>
      <c r="Y214" s="9">
        <v>0</v>
      </c>
      <c r="Z214" s="9">
        <v>0</v>
      </c>
      <c r="AA214" s="10">
        <v>0</v>
      </c>
      <c r="AB214" s="11">
        <v>0.012290924133333334</v>
      </c>
      <c r="AC214" s="9">
        <v>0</v>
      </c>
      <c r="AD214" s="9">
        <v>0</v>
      </c>
      <c r="AE214" s="9">
        <v>0</v>
      </c>
      <c r="AF214" s="10">
        <v>0.045411012866666656</v>
      </c>
      <c r="AG214" s="11">
        <v>0</v>
      </c>
      <c r="AH214" s="9">
        <v>0</v>
      </c>
      <c r="AI214" s="9">
        <v>0</v>
      </c>
      <c r="AJ214" s="9">
        <v>0</v>
      </c>
      <c r="AK214" s="10">
        <v>0</v>
      </c>
      <c r="AL214" s="11">
        <v>0</v>
      </c>
      <c r="AM214" s="9">
        <v>0</v>
      </c>
      <c r="AN214" s="9">
        <v>0</v>
      </c>
      <c r="AO214" s="9">
        <v>0</v>
      </c>
      <c r="AP214" s="10">
        <v>0.020695507333333328</v>
      </c>
      <c r="AQ214" s="11">
        <v>0</v>
      </c>
      <c r="AR214" s="9">
        <v>0</v>
      </c>
      <c r="AS214" s="9">
        <v>0</v>
      </c>
      <c r="AT214" s="9">
        <v>0</v>
      </c>
      <c r="AU214" s="10">
        <v>0</v>
      </c>
      <c r="AV214" s="11">
        <v>2.6992946766333343</v>
      </c>
      <c r="AW214" s="9">
        <v>0</v>
      </c>
      <c r="AX214" s="9">
        <v>0</v>
      </c>
      <c r="AY214" s="9">
        <v>0</v>
      </c>
      <c r="AZ214" s="10">
        <v>82.62035113942363</v>
      </c>
      <c r="BA214" s="11">
        <v>0</v>
      </c>
      <c r="BB214" s="9">
        <v>0</v>
      </c>
      <c r="BC214" s="9">
        <v>0</v>
      </c>
      <c r="BD214" s="9">
        <v>0</v>
      </c>
      <c r="BE214" s="10">
        <v>0</v>
      </c>
      <c r="BF214" s="11">
        <v>0.04033707266666667</v>
      </c>
      <c r="BG214" s="9">
        <v>0</v>
      </c>
      <c r="BH214" s="9">
        <v>0</v>
      </c>
      <c r="BI214" s="9">
        <v>0</v>
      </c>
      <c r="BJ214" s="10">
        <v>1.5278978813333335</v>
      </c>
      <c r="BK214" s="17">
        <f t="shared" si="12"/>
        <v>92.27405928015698</v>
      </c>
      <c r="BL214" s="16"/>
      <c r="BM214" s="52"/>
    </row>
    <row r="215" spans="1:65" s="12" customFormat="1" ht="15">
      <c r="A215" s="5"/>
      <c r="B215" s="8" t="s">
        <v>171</v>
      </c>
      <c r="C215" s="11">
        <v>0</v>
      </c>
      <c r="D215" s="9">
        <v>1.0570490954000002</v>
      </c>
      <c r="E215" s="9">
        <v>0</v>
      </c>
      <c r="F215" s="9">
        <v>0</v>
      </c>
      <c r="G215" s="10">
        <v>0</v>
      </c>
      <c r="H215" s="11">
        <v>0.4254402100666666</v>
      </c>
      <c r="I215" s="9">
        <v>4.287743333333334E-05</v>
      </c>
      <c r="J215" s="9">
        <v>0</v>
      </c>
      <c r="K215" s="9">
        <v>0</v>
      </c>
      <c r="L215" s="10">
        <v>2.525297081499999</v>
      </c>
      <c r="M215" s="11">
        <v>0</v>
      </c>
      <c r="N215" s="9">
        <v>0</v>
      </c>
      <c r="O215" s="9">
        <v>0</v>
      </c>
      <c r="P215" s="9">
        <v>0</v>
      </c>
      <c r="Q215" s="10">
        <v>0</v>
      </c>
      <c r="R215" s="11">
        <v>0.43070139293333337</v>
      </c>
      <c r="S215" s="9">
        <v>0</v>
      </c>
      <c r="T215" s="9">
        <v>0</v>
      </c>
      <c r="U215" s="9">
        <v>0</v>
      </c>
      <c r="V215" s="10">
        <v>0.42531519939999995</v>
      </c>
      <c r="W215" s="11">
        <v>0</v>
      </c>
      <c r="X215" s="9">
        <v>0</v>
      </c>
      <c r="Y215" s="9">
        <v>0</v>
      </c>
      <c r="Z215" s="9">
        <v>0</v>
      </c>
      <c r="AA215" s="10">
        <v>0</v>
      </c>
      <c r="AB215" s="11">
        <v>0.0028192720666666664</v>
      </c>
      <c r="AC215" s="9">
        <v>0</v>
      </c>
      <c r="AD215" s="9">
        <v>0</v>
      </c>
      <c r="AE215" s="9">
        <v>0</v>
      </c>
      <c r="AF215" s="10">
        <v>0.030905056200000006</v>
      </c>
      <c r="AG215" s="11">
        <v>0</v>
      </c>
      <c r="AH215" s="9">
        <v>0</v>
      </c>
      <c r="AI215" s="9">
        <v>0</v>
      </c>
      <c r="AJ215" s="9">
        <v>0</v>
      </c>
      <c r="AK215" s="10">
        <v>0</v>
      </c>
      <c r="AL215" s="11">
        <v>0.0130653718</v>
      </c>
      <c r="AM215" s="9">
        <v>0</v>
      </c>
      <c r="AN215" s="9">
        <v>0</v>
      </c>
      <c r="AO215" s="9">
        <v>0</v>
      </c>
      <c r="AP215" s="10">
        <v>0.00038981676666666654</v>
      </c>
      <c r="AQ215" s="11">
        <v>0</v>
      </c>
      <c r="AR215" s="9">
        <v>0</v>
      </c>
      <c r="AS215" s="9">
        <v>0</v>
      </c>
      <c r="AT215" s="9">
        <v>0</v>
      </c>
      <c r="AU215" s="10">
        <v>0</v>
      </c>
      <c r="AV215" s="11">
        <v>5.5808116547333375</v>
      </c>
      <c r="AW215" s="9">
        <v>0.11658920059999998</v>
      </c>
      <c r="AX215" s="9">
        <v>0</v>
      </c>
      <c r="AY215" s="9">
        <v>0</v>
      </c>
      <c r="AZ215" s="10">
        <v>12.238473692233176</v>
      </c>
      <c r="BA215" s="11">
        <v>0</v>
      </c>
      <c r="BB215" s="9">
        <v>0</v>
      </c>
      <c r="BC215" s="9">
        <v>0</v>
      </c>
      <c r="BD215" s="9">
        <v>0</v>
      </c>
      <c r="BE215" s="10">
        <v>0</v>
      </c>
      <c r="BF215" s="11">
        <v>6.001100798966665</v>
      </c>
      <c r="BG215" s="9">
        <v>0.2678593410333333</v>
      </c>
      <c r="BH215" s="9">
        <v>0</v>
      </c>
      <c r="BI215" s="9">
        <v>0</v>
      </c>
      <c r="BJ215" s="10">
        <v>5.29052893816666</v>
      </c>
      <c r="BK215" s="17">
        <f t="shared" si="12"/>
        <v>34.406388999299836</v>
      </c>
      <c r="BL215" s="16"/>
      <c r="BM215" s="52"/>
    </row>
    <row r="216" spans="1:65" s="12" customFormat="1" ht="15">
      <c r="A216" s="5"/>
      <c r="B216" s="8" t="s">
        <v>180</v>
      </c>
      <c r="C216" s="11">
        <v>0</v>
      </c>
      <c r="D216" s="9">
        <v>1.3517775992999996</v>
      </c>
      <c r="E216" s="9">
        <v>0</v>
      </c>
      <c r="F216" s="9">
        <v>0</v>
      </c>
      <c r="G216" s="10">
        <v>0</v>
      </c>
      <c r="H216" s="11">
        <v>11.851124677800012</v>
      </c>
      <c r="I216" s="9">
        <v>1.0651880716666666</v>
      </c>
      <c r="J216" s="9">
        <v>0</v>
      </c>
      <c r="K216" s="9">
        <v>0</v>
      </c>
      <c r="L216" s="10">
        <v>48.665279855766656</v>
      </c>
      <c r="M216" s="11">
        <v>0</v>
      </c>
      <c r="N216" s="9">
        <v>0</v>
      </c>
      <c r="O216" s="9">
        <v>0</v>
      </c>
      <c r="P216" s="9">
        <v>0</v>
      </c>
      <c r="Q216" s="10">
        <v>0</v>
      </c>
      <c r="R216" s="11">
        <v>6.775958221133336</v>
      </c>
      <c r="S216" s="9">
        <v>0.020978772966666667</v>
      </c>
      <c r="T216" s="9">
        <v>0</v>
      </c>
      <c r="U216" s="9">
        <v>0</v>
      </c>
      <c r="V216" s="10">
        <v>13.42101184646666</v>
      </c>
      <c r="W216" s="11">
        <v>0</v>
      </c>
      <c r="X216" s="9">
        <v>0</v>
      </c>
      <c r="Y216" s="9">
        <v>0</v>
      </c>
      <c r="Z216" s="9">
        <v>0</v>
      </c>
      <c r="AA216" s="10">
        <v>0</v>
      </c>
      <c r="AB216" s="11">
        <v>0.42664087526666655</v>
      </c>
      <c r="AC216" s="9">
        <v>0.09254263776666664</v>
      </c>
      <c r="AD216" s="9">
        <v>0</v>
      </c>
      <c r="AE216" s="9">
        <v>0</v>
      </c>
      <c r="AF216" s="10">
        <v>5.126923610866666</v>
      </c>
      <c r="AG216" s="11">
        <v>0</v>
      </c>
      <c r="AH216" s="9">
        <v>0</v>
      </c>
      <c r="AI216" s="9">
        <v>0</v>
      </c>
      <c r="AJ216" s="9">
        <v>0</v>
      </c>
      <c r="AK216" s="10">
        <v>0</v>
      </c>
      <c r="AL216" s="11">
        <v>0.45354341400000003</v>
      </c>
      <c r="AM216" s="9">
        <v>0</v>
      </c>
      <c r="AN216" s="9">
        <v>0</v>
      </c>
      <c r="AO216" s="9">
        <v>0</v>
      </c>
      <c r="AP216" s="10">
        <v>0.2642840392333333</v>
      </c>
      <c r="AQ216" s="11">
        <v>0</v>
      </c>
      <c r="AR216" s="9">
        <v>0</v>
      </c>
      <c r="AS216" s="9">
        <v>0</v>
      </c>
      <c r="AT216" s="9">
        <v>0</v>
      </c>
      <c r="AU216" s="10">
        <v>0</v>
      </c>
      <c r="AV216" s="11">
        <v>130.54512250189936</v>
      </c>
      <c r="AW216" s="9">
        <v>80.10768850213337</v>
      </c>
      <c r="AX216" s="9">
        <v>0.0006602568000000001</v>
      </c>
      <c r="AY216" s="9">
        <v>0</v>
      </c>
      <c r="AZ216" s="10">
        <v>541.143877836942</v>
      </c>
      <c r="BA216" s="11">
        <v>0</v>
      </c>
      <c r="BB216" s="9">
        <v>0</v>
      </c>
      <c r="BC216" s="9">
        <v>0</v>
      </c>
      <c r="BD216" s="9">
        <v>0</v>
      </c>
      <c r="BE216" s="10">
        <v>0</v>
      </c>
      <c r="BF216" s="11">
        <v>75.22491729766631</v>
      </c>
      <c r="BG216" s="9">
        <v>12.118500317966669</v>
      </c>
      <c r="BH216" s="9">
        <v>0</v>
      </c>
      <c r="BI216" s="9">
        <v>0</v>
      </c>
      <c r="BJ216" s="10">
        <v>119.83499000113328</v>
      </c>
      <c r="BK216" s="17">
        <f t="shared" si="12"/>
        <v>1048.4910103367743</v>
      </c>
      <c r="BL216" s="16"/>
      <c r="BM216" s="52"/>
    </row>
    <row r="217" spans="1:65" s="12" customFormat="1" ht="15">
      <c r="A217" s="5"/>
      <c r="B217" s="8" t="s">
        <v>181</v>
      </c>
      <c r="C217" s="11">
        <v>0</v>
      </c>
      <c r="D217" s="9">
        <v>1.3691905264333335</v>
      </c>
      <c r="E217" s="9">
        <v>0</v>
      </c>
      <c r="F217" s="9">
        <v>0</v>
      </c>
      <c r="G217" s="10">
        <v>0</v>
      </c>
      <c r="H217" s="11">
        <v>20.050373476833347</v>
      </c>
      <c r="I217" s="9">
        <v>24.98733018936667</v>
      </c>
      <c r="J217" s="9">
        <v>0</v>
      </c>
      <c r="K217" s="9">
        <v>0</v>
      </c>
      <c r="L217" s="10">
        <v>46.10985731453332</v>
      </c>
      <c r="M217" s="11">
        <v>0</v>
      </c>
      <c r="N217" s="9">
        <v>0</v>
      </c>
      <c r="O217" s="9">
        <v>0</v>
      </c>
      <c r="P217" s="9">
        <v>0</v>
      </c>
      <c r="Q217" s="10">
        <v>0</v>
      </c>
      <c r="R217" s="11">
        <v>15.583048261399998</v>
      </c>
      <c r="S217" s="9">
        <v>1.141890328066667</v>
      </c>
      <c r="T217" s="9">
        <v>0.05049410393333333</v>
      </c>
      <c r="U217" s="9">
        <v>0</v>
      </c>
      <c r="V217" s="10">
        <v>17.735497867833338</v>
      </c>
      <c r="W217" s="11">
        <v>0</v>
      </c>
      <c r="X217" s="9">
        <v>0</v>
      </c>
      <c r="Y217" s="9">
        <v>0</v>
      </c>
      <c r="Z217" s="9">
        <v>0</v>
      </c>
      <c r="AA217" s="10">
        <v>0</v>
      </c>
      <c r="AB217" s="11">
        <v>4.395533430566668</v>
      </c>
      <c r="AC217" s="9">
        <v>0.0058869264</v>
      </c>
      <c r="AD217" s="9">
        <v>0</v>
      </c>
      <c r="AE217" s="9">
        <v>0</v>
      </c>
      <c r="AF217" s="10">
        <v>2.622932610233334</v>
      </c>
      <c r="AG217" s="11">
        <v>0</v>
      </c>
      <c r="AH217" s="9">
        <v>0</v>
      </c>
      <c r="AI217" s="9">
        <v>0</v>
      </c>
      <c r="AJ217" s="9">
        <v>0</v>
      </c>
      <c r="AK217" s="10">
        <v>0</v>
      </c>
      <c r="AL217" s="11">
        <v>6.610527313933333</v>
      </c>
      <c r="AM217" s="9">
        <v>0.03931188573333333</v>
      </c>
      <c r="AN217" s="9">
        <v>0</v>
      </c>
      <c r="AO217" s="9">
        <v>0</v>
      </c>
      <c r="AP217" s="10">
        <v>2.743208807533333</v>
      </c>
      <c r="AQ217" s="11">
        <v>0</v>
      </c>
      <c r="AR217" s="9">
        <v>0</v>
      </c>
      <c r="AS217" s="9">
        <v>0</v>
      </c>
      <c r="AT217" s="9">
        <v>0</v>
      </c>
      <c r="AU217" s="10">
        <v>0</v>
      </c>
      <c r="AV217" s="11">
        <v>486.11113657554375</v>
      </c>
      <c r="AW217" s="9">
        <v>85.00855161486672</v>
      </c>
      <c r="AX217" s="9">
        <v>8.333435145866664</v>
      </c>
      <c r="AY217" s="9">
        <v>0</v>
      </c>
      <c r="AZ217" s="10">
        <v>794.2880001021155</v>
      </c>
      <c r="BA217" s="11">
        <v>0</v>
      </c>
      <c r="BB217" s="9">
        <v>0</v>
      </c>
      <c r="BC217" s="9">
        <v>0</v>
      </c>
      <c r="BD217" s="9">
        <v>0</v>
      </c>
      <c r="BE217" s="10">
        <v>0</v>
      </c>
      <c r="BF217" s="11">
        <v>409.972651413445</v>
      </c>
      <c r="BG217" s="9">
        <v>16.515328418600003</v>
      </c>
      <c r="BH217" s="9">
        <v>0</v>
      </c>
      <c r="BI217" s="9">
        <v>0</v>
      </c>
      <c r="BJ217" s="10">
        <v>308.66642982726523</v>
      </c>
      <c r="BK217" s="17">
        <f t="shared" si="12"/>
        <v>2252.340616140503</v>
      </c>
      <c r="BL217" s="16"/>
      <c r="BM217" s="52"/>
    </row>
    <row r="218" spans="1:65" s="12" customFormat="1" ht="15">
      <c r="A218" s="5"/>
      <c r="B218" s="8" t="s">
        <v>172</v>
      </c>
      <c r="C218" s="11">
        <v>0</v>
      </c>
      <c r="D218" s="9">
        <v>0.5285722792666668</v>
      </c>
      <c r="E218" s="9">
        <v>0</v>
      </c>
      <c r="F218" s="9">
        <v>0</v>
      </c>
      <c r="G218" s="10">
        <v>0</v>
      </c>
      <c r="H218" s="11">
        <v>0.2783241463000001</v>
      </c>
      <c r="I218" s="9">
        <v>0.02246242096666667</v>
      </c>
      <c r="J218" s="9">
        <v>0</v>
      </c>
      <c r="K218" s="9">
        <v>0</v>
      </c>
      <c r="L218" s="10">
        <v>4.618835977466665</v>
      </c>
      <c r="M218" s="11">
        <v>0</v>
      </c>
      <c r="N218" s="9">
        <v>0</v>
      </c>
      <c r="O218" s="9">
        <v>0</v>
      </c>
      <c r="P218" s="9">
        <v>0</v>
      </c>
      <c r="Q218" s="10">
        <v>0</v>
      </c>
      <c r="R218" s="11">
        <v>0.15655313346666666</v>
      </c>
      <c r="S218" s="9">
        <v>0.33560832026666665</v>
      </c>
      <c r="T218" s="9">
        <v>0</v>
      </c>
      <c r="U218" s="9">
        <v>0</v>
      </c>
      <c r="V218" s="10">
        <v>0.42327794223333326</v>
      </c>
      <c r="W218" s="11">
        <v>0</v>
      </c>
      <c r="X218" s="9">
        <v>0</v>
      </c>
      <c r="Y218" s="9">
        <v>0</v>
      </c>
      <c r="Z218" s="9">
        <v>0</v>
      </c>
      <c r="AA218" s="10">
        <v>0</v>
      </c>
      <c r="AB218" s="11">
        <v>0.0214107847</v>
      </c>
      <c r="AC218" s="9">
        <v>0</v>
      </c>
      <c r="AD218" s="9">
        <v>0</v>
      </c>
      <c r="AE218" s="9">
        <v>0</v>
      </c>
      <c r="AF218" s="10">
        <v>0.017832151333333338</v>
      </c>
      <c r="AG218" s="11">
        <v>0</v>
      </c>
      <c r="AH218" s="9">
        <v>0</v>
      </c>
      <c r="AI218" s="9">
        <v>0</v>
      </c>
      <c r="AJ218" s="9">
        <v>0</v>
      </c>
      <c r="AK218" s="10">
        <v>0</v>
      </c>
      <c r="AL218" s="11">
        <v>0.037822249733333334</v>
      </c>
      <c r="AM218" s="9">
        <v>0</v>
      </c>
      <c r="AN218" s="9">
        <v>0</v>
      </c>
      <c r="AO218" s="9">
        <v>0</v>
      </c>
      <c r="AP218" s="10">
        <v>0.028193468400000008</v>
      </c>
      <c r="AQ218" s="11">
        <v>0</v>
      </c>
      <c r="AR218" s="9">
        <v>0</v>
      </c>
      <c r="AS218" s="9">
        <v>0</v>
      </c>
      <c r="AT218" s="9">
        <v>0</v>
      </c>
      <c r="AU218" s="10">
        <v>0</v>
      </c>
      <c r="AV218" s="11">
        <v>4.29559084183333</v>
      </c>
      <c r="AW218" s="9">
        <v>0.6227996149333334</v>
      </c>
      <c r="AX218" s="9">
        <v>0</v>
      </c>
      <c r="AY218" s="9">
        <v>0</v>
      </c>
      <c r="AZ218" s="10">
        <v>20.12369694165999</v>
      </c>
      <c r="BA218" s="11">
        <v>0</v>
      </c>
      <c r="BB218" s="9">
        <v>0</v>
      </c>
      <c r="BC218" s="9">
        <v>0</v>
      </c>
      <c r="BD218" s="9">
        <v>0</v>
      </c>
      <c r="BE218" s="10">
        <v>0</v>
      </c>
      <c r="BF218" s="11">
        <v>3.381326376266667</v>
      </c>
      <c r="BG218" s="9">
        <v>0.29013584186666663</v>
      </c>
      <c r="BH218" s="9">
        <v>0</v>
      </c>
      <c r="BI218" s="9">
        <v>0</v>
      </c>
      <c r="BJ218" s="10">
        <v>5.644688812966665</v>
      </c>
      <c r="BK218" s="17">
        <f t="shared" si="12"/>
        <v>40.827131303659975</v>
      </c>
      <c r="BL218" s="16"/>
      <c r="BM218" s="52"/>
    </row>
    <row r="219" spans="1:65" s="12" customFormat="1" ht="15">
      <c r="A219" s="5"/>
      <c r="B219" s="8" t="s">
        <v>173</v>
      </c>
      <c r="C219" s="11">
        <v>0</v>
      </c>
      <c r="D219" s="9">
        <v>21.9515198577</v>
      </c>
      <c r="E219" s="9">
        <v>0</v>
      </c>
      <c r="F219" s="9">
        <v>0</v>
      </c>
      <c r="G219" s="10">
        <v>0</v>
      </c>
      <c r="H219" s="11">
        <v>18.73112373000001</v>
      </c>
      <c r="I219" s="9">
        <v>2.8579468346</v>
      </c>
      <c r="J219" s="9">
        <v>0</v>
      </c>
      <c r="K219" s="9">
        <v>0</v>
      </c>
      <c r="L219" s="10">
        <v>31.797412732500003</v>
      </c>
      <c r="M219" s="11">
        <v>0</v>
      </c>
      <c r="N219" s="9">
        <v>0</v>
      </c>
      <c r="O219" s="9">
        <v>0</v>
      </c>
      <c r="P219" s="9">
        <v>0</v>
      </c>
      <c r="Q219" s="10">
        <v>0</v>
      </c>
      <c r="R219" s="11">
        <v>10.997672391966672</v>
      </c>
      <c r="S219" s="9">
        <v>0.4180872674666666</v>
      </c>
      <c r="T219" s="9">
        <v>0</v>
      </c>
      <c r="U219" s="9">
        <v>0</v>
      </c>
      <c r="V219" s="10">
        <v>12.012926552599996</v>
      </c>
      <c r="W219" s="11">
        <v>0</v>
      </c>
      <c r="X219" s="9">
        <v>0</v>
      </c>
      <c r="Y219" s="9">
        <v>0</v>
      </c>
      <c r="Z219" s="9">
        <v>0</v>
      </c>
      <c r="AA219" s="10">
        <v>0</v>
      </c>
      <c r="AB219" s="11">
        <v>3.5903152152666666</v>
      </c>
      <c r="AC219" s="9">
        <v>0.09359479916666665</v>
      </c>
      <c r="AD219" s="9">
        <v>0</v>
      </c>
      <c r="AE219" s="9">
        <v>0</v>
      </c>
      <c r="AF219" s="10">
        <v>4.851594551533333</v>
      </c>
      <c r="AG219" s="11">
        <v>0</v>
      </c>
      <c r="AH219" s="9">
        <v>0</v>
      </c>
      <c r="AI219" s="9">
        <v>0</v>
      </c>
      <c r="AJ219" s="9">
        <v>0</v>
      </c>
      <c r="AK219" s="10">
        <v>0</v>
      </c>
      <c r="AL219" s="11">
        <v>0.49508076710000004</v>
      </c>
      <c r="AM219" s="9">
        <v>0</v>
      </c>
      <c r="AN219" s="9">
        <v>0</v>
      </c>
      <c r="AO219" s="9">
        <v>0</v>
      </c>
      <c r="AP219" s="10">
        <v>0.2115887193</v>
      </c>
      <c r="AQ219" s="11">
        <v>0</v>
      </c>
      <c r="AR219" s="9">
        <v>0</v>
      </c>
      <c r="AS219" s="9">
        <v>0</v>
      </c>
      <c r="AT219" s="9">
        <v>0</v>
      </c>
      <c r="AU219" s="10">
        <v>0</v>
      </c>
      <c r="AV219" s="11">
        <v>255.28510137203398</v>
      </c>
      <c r="AW219" s="9">
        <v>69.08750511693329</v>
      </c>
      <c r="AX219" s="9">
        <v>0.06633920859999999</v>
      </c>
      <c r="AY219" s="9">
        <v>0</v>
      </c>
      <c r="AZ219" s="10">
        <v>326.5459989847085</v>
      </c>
      <c r="BA219" s="11">
        <v>0</v>
      </c>
      <c r="BB219" s="9">
        <v>0</v>
      </c>
      <c r="BC219" s="9">
        <v>0</v>
      </c>
      <c r="BD219" s="9">
        <v>0</v>
      </c>
      <c r="BE219" s="10">
        <v>0</v>
      </c>
      <c r="BF219" s="11">
        <v>161.94093965123352</v>
      </c>
      <c r="BG219" s="9">
        <v>12.43209455333333</v>
      </c>
      <c r="BH219" s="9">
        <v>0</v>
      </c>
      <c r="BI219" s="9">
        <v>0</v>
      </c>
      <c r="BJ219" s="10">
        <v>146.86656173453338</v>
      </c>
      <c r="BK219" s="17">
        <f>SUM(C219:BJ219)</f>
        <v>1080.233404040576</v>
      </c>
      <c r="BL219" s="16"/>
      <c r="BM219" s="52"/>
    </row>
    <row r="220" spans="1:65" s="12" customFormat="1" ht="15">
      <c r="A220" s="5"/>
      <c r="B220" s="8" t="s">
        <v>175</v>
      </c>
      <c r="C220" s="11">
        <v>0</v>
      </c>
      <c r="D220" s="9">
        <v>11.454391961466666</v>
      </c>
      <c r="E220" s="9">
        <v>0</v>
      </c>
      <c r="F220" s="9">
        <v>0</v>
      </c>
      <c r="G220" s="10">
        <v>0</v>
      </c>
      <c r="H220" s="11">
        <v>21.311518677966653</v>
      </c>
      <c r="I220" s="9">
        <v>2.1674776451</v>
      </c>
      <c r="J220" s="9">
        <v>0</v>
      </c>
      <c r="K220" s="9">
        <v>0</v>
      </c>
      <c r="L220" s="10">
        <v>81.18672187556668</v>
      </c>
      <c r="M220" s="11">
        <v>0</v>
      </c>
      <c r="N220" s="9">
        <v>0</v>
      </c>
      <c r="O220" s="9">
        <v>0</v>
      </c>
      <c r="P220" s="9">
        <v>0</v>
      </c>
      <c r="Q220" s="10">
        <v>0</v>
      </c>
      <c r="R220" s="11">
        <v>21.04398605936667</v>
      </c>
      <c r="S220" s="9">
        <v>7.339212513333336</v>
      </c>
      <c r="T220" s="9">
        <v>0</v>
      </c>
      <c r="U220" s="9">
        <v>0</v>
      </c>
      <c r="V220" s="10">
        <v>32.00103207033334</v>
      </c>
      <c r="W220" s="11">
        <v>0</v>
      </c>
      <c r="X220" s="9">
        <v>0</v>
      </c>
      <c r="Y220" s="9">
        <v>0</v>
      </c>
      <c r="Z220" s="9">
        <v>0</v>
      </c>
      <c r="AA220" s="10">
        <v>0</v>
      </c>
      <c r="AB220" s="11">
        <v>2.161381955433334</v>
      </c>
      <c r="AC220" s="9">
        <v>0.01251174693333333</v>
      </c>
      <c r="AD220" s="9">
        <v>0</v>
      </c>
      <c r="AE220" s="9">
        <v>0</v>
      </c>
      <c r="AF220" s="10">
        <v>4.614491901166666</v>
      </c>
      <c r="AG220" s="11">
        <v>0</v>
      </c>
      <c r="AH220" s="9">
        <v>0</v>
      </c>
      <c r="AI220" s="9">
        <v>0</v>
      </c>
      <c r="AJ220" s="9">
        <v>0</v>
      </c>
      <c r="AK220" s="10">
        <v>0</v>
      </c>
      <c r="AL220" s="11">
        <v>3.2280062659000004</v>
      </c>
      <c r="AM220" s="9">
        <v>0.13407696953333334</v>
      </c>
      <c r="AN220" s="9">
        <v>0</v>
      </c>
      <c r="AO220" s="9">
        <v>0</v>
      </c>
      <c r="AP220" s="10">
        <v>1.6242888925333336</v>
      </c>
      <c r="AQ220" s="11">
        <v>0</v>
      </c>
      <c r="AR220" s="9">
        <v>0</v>
      </c>
      <c r="AS220" s="9">
        <v>0</v>
      </c>
      <c r="AT220" s="9">
        <v>0</v>
      </c>
      <c r="AU220" s="10">
        <v>0</v>
      </c>
      <c r="AV220" s="11">
        <v>390.89562631696793</v>
      </c>
      <c r="AW220" s="9">
        <v>57.92668022203332</v>
      </c>
      <c r="AX220" s="9">
        <v>0.3039918774000001</v>
      </c>
      <c r="AY220" s="9">
        <v>0</v>
      </c>
      <c r="AZ220" s="10">
        <v>968.7948491079333</v>
      </c>
      <c r="BA220" s="11">
        <v>0</v>
      </c>
      <c r="BB220" s="9">
        <v>0</v>
      </c>
      <c r="BC220" s="9">
        <v>0</v>
      </c>
      <c r="BD220" s="9">
        <v>0</v>
      </c>
      <c r="BE220" s="10">
        <v>0</v>
      </c>
      <c r="BF220" s="11">
        <v>457.5696364733318</v>
      </c>
      <c r="BG220" s="9">
        <v>12.152384880899994</v>
      </c>
      <c r="BH220" s="9">
        <v>0</v>
      </c>
      <c r="BI220" s="9">
        <v>0</v>
      </c>
      <c r="BJ220" s="10">
        <v>497.95763771423486</v>
      </c>
      <c r="BK220" s="17">
        <f>SUM(C220:BJ220)</f>
        <v>2573.8799051274345</v>
      </c>
      <c r="BL220" s="16"/>
      <c r="BM220" s="52"/>
    </row>
    <row r="221" spans="1:65" s="12" customFormat="1" ht="15">
      <c r="A221" s="5"/>
      <c r="B221" s="8" t="s">
        <v>176</v>
      </c>
      <c r="C221" s="11">
        <v>0</v>
      </c>
      <c r="D221" s="9">
        <v>0.052425681866666664</v>
      </c>
      <c r="E221" s="9">
        <v>0</v>
      </c>
      <c r="F221" s="9">
        <v>0</v>
      </c>
      <c r="G221" s="10">
        <v>0</v>
      </c>
      <c r="H221" s="11">
        <v>0.13864537680000005</v>
      </c>
      <c r="I221" s="9">
        <v>0.00021547896666666662</v>
      </c>
      <c r="J221" s="9">
        <v>0</v>
      </c>
      <c r="K221" s="9">
        <v>0</v>
      </c>
      <c r="L221" s="10">
        <v>0.7857903885666665</v>
      </c>
      <c r="M221" s="11">
        <v>0</v>
      </c>
      <c r="N221" s="9">
        <v>0</v>
      </c>
      <c r="O221" s="9">
        <v>0</v>
      </c>
      <c r="P221" s="9">
        <v>0</v>
      </c>
      <c r="Q221" s="10">
        <v>0</v>
      </c>
      <c r="R221" s="11">
        <v>0.09557232470000003</v>
      </c>
      <c r="S221" s="9">
        <v>0</v>
      </c>
      <c r="T221" s="9">
        <v>0</v>
      </c>
      <c r="U221" s="9">
        <v>0</v>
      </c>
      <c r="V221" s="10">
        <v>0.09378756460000001</v>
      </c>
      <c r="W221" s="11">
        <v>0</v>
      </c>
      <c r="X221" s="9">
        <v>0</v>
      </c>
      <c r="Y221" s="9">
        <v>0</v>
      </c>
      <c r="Z221" s="9">
        <v>0</v>
      </c>
      <c r="AA221" s="10">
        <v>0</v>
      </c>
      <c r="AB221" s="11">
        <v>0</v>
      </c>
      <c r="AC221" s="9">
        <v>0</v>
      </c>
      <c r="AD221" s="9">
        <v>0</v>
      </c>
      <c r="AE221" s="9">
        <v>0</v>
      </c>
      <c r="AF221" s="10">
        <v>0</v>
      </c>
      <c r="AG221" s="11">
        <v>0</v>
      </c>
      <c r="AH221" s="9">
        <v>0</v>
      </c>
      <c r="AI221" s="9">
        <v>0</v>
      </c>
      <c r="AJ221" s="9">
        <v>0</v>
      </c>
      <c r="AK221" s="10">
        <v>0</v>
      </c>
      <c r="AL221" s="11">
        <v>0.0040410342</v>
      </c>
      <c r="AM221" s="9">
        <v>0</v>
      </c>
      <c r="AN221" s="9">
        <v>0</v>
      </c>
      <c r="AO221" s="9">
        <v>0</v>
      </c>
      <c r="AP221" s="10">
        <v>0</v>
      </c>
      <c r="AQ221" s="11">
        <v>0</v>
      </c>
      <c r="AR221" s="9">
        <v>0</v>
      </c>
      <c r="AS221" s="9">
        <v>0</v>
      </c>
      <c r="AT221" s="9">
        <v>0</v>
      </c>
      <c r="AU221" s="10">
        <v>0</v>
      </c>
      <c r="AV221" s="11">
        <v>0.40672774143333323</v>
      </c>
      <c r="AW221" s="9">
        <v>0.12063857680000002</v>
      </c>
      <c r="AX221" s="9">
        <v>0</v>
      </c>
      <c r="AY221" s="9">
        <v>0</v>
      </c>
      <c r="AZ221" s="10">
        <v>1.2662539072785488</v>
      </c>
      <c r="BA221" s="11">
        <v>0</v>
      </c>
      <c r="BB221" s="9">
        <v>0</v>
      </c>
      <c r="BC221" s="9">
        <v>0</v>
      </c>
      <c r="BD221" s="9">
        <v>0</v>
      </c>
      <c r="BE221" s="10">
        <v>0</v>
      </c>
      <c r="BF221" s="11">
        <v>0.2261989063666666</v>
      </c>
      <c r="BG221" s="9">
        <v>0</v>
      </c>
      <c r="BH221" s="9">
        <v>0</v>
      </c>
      <c r="BI221" s="9">
        <v>0</v>
      </c>
      <c r="BJ221" s="10">
        <v>0.19414677540000003</v>
      </c>
      <c r="BK221" s="17">
        <f t="shared" si="12"/>
        <v>3.384443756978549</v>
      </c>
      <c r="BL221" s="16"/>
      <c r="BM221" s="52"/>
    </row>
    <row r="222" spans="1:65" s="21" customFormat="1" ht="15">
      <c r="A222" s="5"/>
      <c r="B222" s="15" t="s">
        <v>14</v>
      </c>
      <c r="C222" s="20">
        <f>SUM(C199:C221)</f>
        <v>0</v>
      </c>
      <c r="D222" s="18">
        <f>SUM(D199:D221)</f>
        <v>128.9680738889</v>
      </c>
      <c r="E222" s="18">
        <f>SUM(E199:E221)</f>
        <v>0</v>
      </c>
      <c r="F222" s="18">
        <f>SUM(F199:F221)</f>
        <v>0</v>
      </c>
      <c r="G222" s="19">
        <f>SUM(G199:G221)</f>
        <v>0</v>
      </c>
      <c r="H222" s="20">
        <f aca="true" t="shared" si="13" ref="H222:BJ222">SUM(H199:H221)</f>
        <v>402.9910193469001</v>
      </c>
      <c r="I222" s="18">
        <f t="shared" si="13"/>
        <v>255.70048383323336</v>
      </c>
      <c r="J222" s="18">
        <f t="shared" si="13"/>
        <v>0.5112546476000002</v>
      </c>
      <c r="K222" s="18">
        <f t="shared" si="13"/>
        <v>241.14770560780002</v>
      </c>
      <c r="L222" s="19">
        <f t="shared" si="13"/>
        <v>801.8558311420334</v>
      </c>
      <c r="M222" s="20">
        <f t="shared" si="13"/>
        <v>0</v>
      </c>
      <c r="N222" s="18">
        <f t="shared" si="13"/>
        <v>0</v>
      </c>
      <c r="O222" s="18">
        <f t="shared" si="13"/>
        <v>0</v>
      </c>
      <c r="P222" s="18">
        <f t="shared" si="13"/>
        <v>0</v>
      </c>
      <c r="Q222" s="19">
        <f t="shared" si="13"/>
        <v>0</v>
      </c>
      <c r="R222" s="20">
        <f t="shared" si="13"/>
        <v>159.62386565239999</v>
      </c>
      <c r="S222" s="18">
        <f t="shared" si="13"/>
        <v>132.3092273239</v>
      </c>
      <c r="T222" s="18">
        <f t="shared" si="13"/>
        <v>0.8284016039333333</v>
      </c>
      <c r="U222" s="18">
        <f t="shared" si="13"/>
        <v>0</v>
      </c>
      <c r="V222" s="19">
        <f t="shared" si="13"/>
        <v>288.36307796946676</v>
      </c>
      <c r="W222" s="20">
        <f t="shared" si="13"/>
        <v>0</v>
      </c>
      <c r="X222" s="18">
        <f t="shared" si="13"/>
        <v>0</v>
      </c>
      <c r="Y222" s="18">
        <f t="shared" si="13"/>
        <v>0</v>
      </c>
      <c r="Z222" s="18">
        <f t="shared" si="13"/>
        <v>0</v>
      </c>
      <c r="AA222" s="19">
        <f t="shared" si="13"/>
        <v>0</v>
      </c>
      <c r="AB222" s="20">
        <f t="shared" si="13"/>
        <v>50.31073964463332</v>
      </c>
      <c r="AC222" s="18">
        <f t="shared" si="13"/>
        <v>3.7166735381333336</v>
      </c>
      <c r="AD222" s="18">
        <f t="shared" si="13"/>
        <v>0</v>
      </c>
      <c r="AE222" s="18">
        <f t="shared" si="13"/>
        <v>0</v>
      </c>
      <c r="AF222" s="19">
        <f t="shared" si="13"/>
        <v>57.39828314973332</v>
      </c>
      <c r="AG222" s="20">
        <f t="shared" si="13"/>
        <v>0</v>
      </c>
      <c r="AH222" s="18">
        <f t="shared" si="13"/>
        <v>0</v>
      </c>
      <c r="AI222" s="18">
        <f t="shared" si="13"/>
        <v>0</v>
      </c>
      <c r="AJ222" s="18">
        <f t="shared" si="13"/>
        <v>0</v>
      </c>
      <c r="AK222" s="19">
        <f t="shared" si="13"/>
        <v>0</v>
      </c>
      <c r="AL222" s="20">
        <f t="shared" si="13"/>
        <v>60.2129060461</v>
      </c>
      <c r="AM222" s="18">
        <f t="shared" si="13"/>
        <v>180.5627910609</v>
      </c>
      <c r="AN222" s="18">
        <f t="shared" si="13"/>
        <v>0</v>
      </c>
      <c r="AO222" s="18">
        <f t="shared" si="13"/>
        <v>0</v>
      </c>
      <c r="AP222" s="19">
        <f t="shared" si="13"/>
        <v>18.725933932866667</v>
      </c>
      <c r="AQ222" s="20">
        <f t="shared" si="13"/>
        <v>0</v>
      </c>
      <c r="AR222" s="18">
        <f t="shared" si="13"/>
        <v>22.07990513253333</v>
      </c>
      <c r="AS222" s="18">
        <f t="shared" si="13"/>
        <v>0</v>
      </c>
      <c r="AT222" s="18">
        <f t="shared" si="13"/>
        <v>0</v>
      </c>
      <c r="AU222" s="19">
        <f t="shared" si="13"/>
        <v>0</v>
      </c>
      <c r="AV222" s="20">
        <f t="shared" si="13"/>
        <v>5873.546134999329</v>
      </c>
      <c r="AW222" s="18">
        <f t="shared" si="13"/>
        <v>1866.069425809374</v>
      </c>
      <c r="AX222" s="18">
        <f t="shared" si="13"/>
        <v>12.489698404999999</v>
      </c>
      <c r="AY222" s="18">
        <f t="shared" si="13"/>
        <v>18.572111764833334</v>
      </c>
      <c r="AZ222" s="19">
        <f t="shared" si="13"/>
        <v>12636.444881213936</v>
      </c>
      <c r="BA222" s="20">
        <f t="shared" si="13"/>
        <v>0</v>
      </c>
      <c r="BB222" s="18">
        <f t="shared" si="13"/>
        <v>0</v>
      </c>
      <c r="BC222" s="18">
        <f t="shared" si="13"/>
        <v>0</v>
      </c>
      <c r="BD222" s="18">
        <f t="shared" si="13"/>
        <v>0</v>
      </c>
      <c r="BE222" s="19">
        <f t="shared" si="13"/>
        <v>0</v>
      </c>
      <c r="BF222" s="20">
        <f t="shared" si="13"/>
        <v>4202.588110260955</v>
      </c>
      <c r="BG222" s="18">
        <f t="shared" si="13"/>
        <v>389.03982739593334</v>
      </c>
      <c r="BH222" s="18">
        <f t="shared" si="13"/>
        <v>7.3318810079</v>
      </c>
      <c r="BI222" s="18">
        <f t="shared" si="13"/>
        <v>0</v>
      </c>
      <c r="BJ222" s="19">
        <f t="shared" si="13"/>
        <v>3736.402591579593</v>
      </c>
      <c r="BK222" s="32">
        <f>SUM(BK199:BK221)</f>
        <v>31547.790835957923</v>
      </c>
      <c r="BL222" s="16"/>
      <c r="BM222" s="52"/>
    </row>
    <row r="223" spans="1:65" s="21" customFormat="1" ht="15">
      <c r="A223" s="5"/>
      <c r="B223" s="15" t="s">
        <v>25</v>
      </c>
      <c r="C223" s="20">
        <f>C222+C196</f>
        <v>0</v>
      </c>
      <c r="D223" s="18">
        <f>D222+D196</f>
        <v>128.9680738889</v>
      </c>
      <c r="E223" s="18">
        <f>E222+E196</f>
        <v>0</v>
      </c>
      <c r="F223" s="18">
        <f>F222+F196</f>
        <v>0</v>
      </c>
      <c r="G223" s="19">
        <f>G222+G196</f>
        <v>0</v>
      </c>
      <c r="H223" s="20">
        <f aca="true" t="shared" si="14" ref="H223:BJ223">H222+H196</f>
        <v>443.8193716632001</v>
      </c>
      <c r="I223" s="18">
        <f t="shared" si="14"/>
        <v>255.99037557533336</v>
      </c>
      <c r="J223" s="18">
        <f t="shared" si="14"/>
        <v>0.5112546476000002</v>
      </c>
      <c r="K223" s="18">
        <f t="shared" si="14"/>
        <v>241.14770560780002</v>
      </c>
      <c r="L223" s="19">
        <f t="shared" si="14"/>
        <v>850.7543995203667</v>
      </c>
      <c r="M223" s="20">
        <f t="shared" si="14"/>
        <v>0</v>
      </c>
      <c r="N223" s="18">
        <f t="shared" si="14"/>
        <v>0</v>
      </c>
      <c r="O223" s="18">
        <f t="shared" si="14"/>
        <v>0</v>
      </c>
      <c r="P223" s="18">
        <f t="shared" si="14"/>
        <v>0</v>
      </c>
      <c r="Q223" s="19">
        <f t="shared" si="14"/>
        <v>0</v>
      </c>
      <c r="R223" s="20">
        <f t="shared" si="14"/>
        <v>187.1099408115333</v>
      </c>
      <c r="S223" s="18">
        <f t="shared" si="14"/>
        <v>132.32139382993333</v>
      </c>
      <c r="T223" s="18">
        <f t="shared" si="14"/>
        <v>0.8284016039333333</v>
      </c>
      <c r="U223" s="18">
        <f t="shared" si="14"/>
        <v>0</v>
      </c>
      <c r="V223" s="19">
        <f t="shared" si="14"/>
        <v>313.0904393285001</v>
      </c>
      <c r="W223" s="20">
        <f t="shared" si="14"/>
        <v>0</v>
      </c>
      <c r="X223" s="18">
        <f t="shared" si="14"/>
        <v>0</v>
      </c>
      <c r="Y223" s="18">
        <f t="shared" si="14"/>
        <v>0</v>
      </c>
      <c r="Z223" s="18">
        <f t="shared" si="14"/>
        <v>0</v>
      </c>
      <c r="AA223" s="19">
        <f t="shared" si="14"/>
        <v>0</v>
      </c>
      <c r="AB223" s="20">
        <f t="shared" si="14"/>
        <v>56.18773405599999</v>
      </c>
      <c r="AC223" s="18">
        <f t="shared" si="14"/>
        <v>3.723973431766667</v>
      </c>
      <c r="AD223" s="18">
        <f t="shared" si="14"/>
        <v>0</v>
      </c>
      <c r="AE223" s="18">
        <f t="shared" si="14"/>
        <v>0</v>
      </c>
      <c r="AF223" s="19">
        <f t="shared" si="14"/>
        <v>59.71020569283331</v>
      </c>
      <c r="AG223" s="20">
        <f t="shared" si="14"/>
        <v>0</v>
      </c>
      <c r="AH223" s="18">
        <f t="shared" si="14"/>
        <v>0</v>
      </c>
      <c r="AI223" s="18">
        <f t="shared" si="14"/>
        <v>0</v>
      </c>
      <c r="AJ223" s="18">
        <f t="shared" si="14"/>
        <v>0</v>
      </c>
      <c r="AK223" s="19">
        <f t="shared" si="14"/>
        <v>0</v>
      </c>
      <c r="AL223" s="20">
        <f t="shared" si="14"/>
        <v>66.05591976253334</v>
      </c>
      <c r="AM223" s="18">
        <f t="shared" si="14"/>
        <v>216.80316723156668</v>
      </c>
      <c r="AN223" s="18">
        <f t="shared" si="14"/>
        <v>0</v>
      </c>
      <c r="AO223" s="18">
        <f t="shared" si="14"/>
        <v>0</v>
      </c>
      <c r="AP223" s="19">
        <f t="shared" si="14"/>
        <v>20.767377275066668</v>
      </c>
      <c r="AQ223" s="20">
        <f t="shared" si="14"/>
        <v>0</v>
      </c>
      <c r="AR223" s="18">
        <f t="shared" si="14"/>
        <v>22.07990513253333</v>
      </c>
      <c r="AS223" s="18">
        <f t="shared" si="14"/>
        <v>0</v>
      </c>
      <c r="AT223" s="18">
        <f t="shared" si="14"/>
        <v>0</v>
      </c>
      <c r="AU223" s="19">
        <f t="shared" si="14"/>
        <v>0</v>
      </c>
      <c r="AV223" s="20">
        <f t="shared" si="14"/>
        <v>6817.754907451055</v>
      </c>
      <c r="AW223" s="18">
        <f t="shared" si="14"/>
        <v>1875.068342067674</v>
      </c>
      <c r="AX223" s="18">
        <f t="shared" si="14"/>
        <v>12.670865857099999</v>
      </c>
      <c r="AY223" s="18">
        <f t="shared" si="14"/>
        <v>18.6491919304</v>
      </c>
      <c r="AZ223" s="19">
        <f t="shared" si="14"/>
        <v>13602.907173997051</v>
      </c>
      <c r="BA223" s="20">
        <f t="shared" si="14"/>
        <v>0</v>
      </c>
      <c r="BB223" s="18">
        <f t="shared" si="14"/>
        <v>0</v>
      </c>
      <c r="BC223" s="18">
        <f t="shared" si="14"/>
        <v>0</v>
      </c>
      <c r="BD223" s="18">
        <f t="shared" si="14"/>
        <v>0</v>
      </c>
      <c r="BE223" s="19">
        <f t="shared" si="14"/>
        <v>0</v>
      </c>
      <c r="BF223" s="20">
        <f t="shared" si="14"/>
        <v>4941.538654223117</v>
      </c>
      <c r="BG223" s="18">
        <f t="shared" si="14"/>
        <v>408.95354774770004</v>
      </c>
      <c r="BH223" s="18">
        <f t="shared" si="14"/>
        <v>7.3318810079</v>
      </c>
      <c r="BI223" s="18">
        <f t="shared" si="14"/>
        <v>0</v>
      </c>
      <c r="BJ223" s="19">
        <f t="shared" si="14"/>
        <v>4173.634723578329</v>
      </c>
      <c r="BK223" s="19">
        <f>BK222+BK196</f>
        <v>34858.37892691973</v>
      </c>
      <c r="BL223" s="16"/>
      <c r="BM223" s="52"/>
    </row>
    <row r="224" spans="3:65" ht="15" customHeight="1"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  <c r="BF224" s="13"/>
      <c r="BG224" s="13"/>
      <c r="BH224" s="13"/>
      <c r="BI224" s="13"/>
      <c r="BJ224" s="13"/>
      <c r="BK224" s="13"/>
      <c r="BL224" s="16"/>
      <c r="BM224" s="52"/>
    </row>
    <row r="225" spans="1:65" s="12" customFormat="1" ht="15">
      <c r="A225" s="5" t="s">
        <v>26</v>
      </c>
      <c r="B225" s="27" t="s">
        <v>27</v>
      </c>
      <c r="C225" s="11"/>
      <c r="D225" s="9"/>
      <c r="E225" s="9"/>
      <c r="F225" s="9"/>
      <c r="G225" s="10"/>
      <c r="H225" s="11"/>
      <c r="I225" s="9"/>
      <c r="J225" s="9"/>
      <c r="K225" s="9"/>
      <c r="L225" s="10"/>
      <c r="M225" s="11"/>
      <c r="N225" s="9"/>
      <c r="O225" s="9"/>
      <c r="P225" s="9"/>
      <c r="Q225" s="10"/>
      <c r="R225" s="11"/>
      <c r="S225" s="9"/>
      <c r="T225" s="9"/>
      <c r="U225" s="9"/>
      <c r="V225" s="10"/>
      <c r="W225" s="11"/>
      <c r="X225" s="9"/>
      <c r="Y225" s="9"/>
      <c r="Z225" s="9"/>
      <c r="AA225" s="10"/>
      <c r="AB225" s="11"/>
      <c r="AC225" s="9"/>
      <c r="AD225" s="9"/>
      <c r="AE225" s="9"/>
      <c r="AF225" s="10"/>
      <c r="AG225" s="11"/>
      <c r="AH225" s="9"/>
      <c r="AI225" s="9"/>
      <c r="AJ225" s="9"/>
      <c r="AK225" s="10"/>
      <c r="AL225" s="11"/>
      <c r="AM225" s="9"/>
      <c r="AN225" s="9"/>
      <c r="AO225" s="9"/>
      <c r="AP225" s="10"/>
      <c r="AQ225" s="11"/>
      <c r="AR225" s="9"/>
      <c r="AS225" s="9"/>
      <c r="AT225" s="9"/>
      <c r="AU225" s="10"/>
      <c r="AV225" s="11"/>
      <c r="AW225" s="9"/>
      <c r="AX225" s="9"/>
      <c r="AY225" s="9"/>
      <c r="AZ225" s="10"/>
      <c r="BA225" s="11"/>
      <c r="BB225" s="9"/>
      <c r="BC225" s="9"/>
      <c r="BD225" s="9"/>
      <c r="BE225" s="10"/>
      <c r="BF225" s="11"/>
      <c r="BG225" s="9"/>
      <c r="BH225" s="9"/>
      <c r="BI225" s="9"/>
      <c r="BJ225" s="10"/>
      <c r="BK225" s="17"/>
      <c r="BL225" s="16"/>
      <c r="BM225" s="52"/>
    </row>
    <row r="226" spans="1:65" s="12" customFormat="1" ht="15">
      <c r="A226" s="5" t="s">
        <v>9</v>
      </c>
      <c r="B226" s="15" t="s">
        <v>28</v>
      </c>
      <c r="C226" s="11"/>
      <c r="D226" s="9"/>
      <c r="E226" s="9"/>
      <c r="F226" s="9"/>
      <c r="G226" s="10"/>
      <c r="H226" s="11"/>
      <c r="I226" s="9"/>
      <c r="J226" s="9"/>
      <c r="K226" s="9"/>
      <c r="L226" s="10"/>
      <c r="M226" s="11"/>
      <c r="N226" s="9"/>
      <c r="O226" s="9"/>
      <c r="P226" s="9"/>
      <c r="Q226" s="10"/>
      <c r="R226" s="11"/>
      <c r="S226" s="9"/>
      <c r="T226" s="9"/>
      <c r="U226" s="9"/>
      <c r="V226" s="10"/>
      <c r="W226" s="11"/>
      <c r="X226" s="9"/>
      <c r="Y226" s="9"/>
      <c r="Z226" s="9"/>
      <c r="AA226" s="10"/>
      <c r="AB226" s="11"/>
      <c r="AC226" s="9"/>
      <c r="AD226" s="9"/>
      <c r="AE226" s="9"/>
      <c r="AF226" s="10"/>
      <c r="AG226" s="11"/>
      <c r="AH226" s="9"/>
      <c r="AI226" s="9"/>
      <c r="AJ226" s="9"/>
      <c r="AK226" s="10"/>
      <c r="AL226" s="11"/>
      <c r="AM226" s="9"/>
      <c r="AN226" s="9"/>
      <c r="AO226" s="9"/>
      <c r="AP226" s="10"/>
      <c r="AQ226" s="11"/>
      <c r="AR226" s="9"/>
      <c r="AS226" s="9"/>
      <c r="AT226" s="9"/>
      <c r="AU226" s="10"/>
      <c r="AV226" s="11"/>
      <c r="AW226" s="9"/>
      <c r="AX226" s="9"/>
      <c r="AY226" s="9"/>
      <c r="AZ226" s="10"/>
      <c r="BA226" s="11"/>
      <c r="BB226" s="9"/>
      <c r="BC226" s="9"/>
      <c r="BD226" s="9"/>
      <c r="BE226" s="10"/>
      <c r="BF226" s="11"/>
      <c r="BG226" s="9"/>
      <c r="BH226" s="9"/>
      <c r="BI226" s="9"/>
      <c r="BJ226" s="10"/>
      <c r="BK226" s="17"/>
      <c r="BL226" s="16"/>
      <c r="BM226" s="52"/>
    </row>
    <row r="227" spans="1:65" s="12" customFormat="1" ht="15">
      <c r="A227" s="5"/>
      <c r="B227" s="8" t="s">
        <v>177</v>
      </c>
      <c r="C227" s="11">
        <v>0</v>
      </c>
      <c r="D227" s="9">
        <v>1.2959181461333333</v>
      </c>
      <c r="E227" s="9">
        <v>0</v>
      </c>
      <c r="F227" s="9">
        <v>0</v>
      </c>
      <c r="G227" s="10">
        <v>0</v>
      </c>
      <c r="H227" s="11">
        <v>3.1592517715999997</v>
      </c>
      <c r="I227" s="9">
        <v>0.06433182766666669</v>
      </c>
      <c r="J227" s="9">
        <v>0.014474521433333333</v>
      </c>
      <c r="K227" s="9">
        <v>0</v>
      </c>
      <c r="L227" s="10">
        <v>20.323919663033337</v>
      </c>
      <c r="M227" s="11">
        <v>0</v>
      </c>
      <c r="N227" s="9">
        <v>0</v>
      </c>
      <c r="O227" s="9">
        <v>0</v>
      </c>
      <c r="P227" s="9">
        <v>0</v>
      </c>
      <c r="Q227" s="10">
        <v>0</v>
      </c>
      <c r="R227" s="11">
        <v>1.5757307690666669</v>
      </c>
      <c r="S227" s="9">
        <v>0.13520553966666665</v>
      </c>
      <c r="T227" s="9">
        <v>0</v>
      </c>
      <c r="U227" s="9">
        <v>0</v>
      </c>
      <c r="V227" s="10">
        <v>7.053434321466665</v>
      </c>
      <c r="W227" s="11">
        <v>0</v>
      </c>
      <c r="X227" s="9">
        <v>0</v>
      </c>
      <c r="Y227" s="9">
        <v>0</v>
      </c>
      <c r="Z227" s="9">
        <v>0</v>
      </c>
      <c r="AA227" s="10">
        <v>0</v>
      </c>
      <c r="AB227" s="11">
        <v>0.3930499959666666</v>
      </c>
      <c r="AC227" s="9">
        <v>0</v>
      </c>
      <c r="AD227" s="9">
        <v>0</v>
      </c>
      <c r="AE227" s="9">
        <v>0</v>
      </c>
      <c r="AF227" s="10">
        <v>0.2732431424999999</v>
      </c>
      <c r="AG227" s="11">
        <v>0</v>
      </c>
      <c r="AH227" s="9">
        <v>0</v>
      </c>
      <c r="AI227" s="9">
        <v>0</v>
      </c>
      <c r="AJ227" s="9">
        <v>0</v>
      </c>
      <c r="AK227" s="10">
        <v>0</v>
      </c>
      <c r="AL227" s="11">
        <v>0.16138519003333338</v>
      </c>
      <c r="AM227" s="9">
        <v>0</v>
      </c>
      <c r="AN227" s="9">
        <v>0</v>
      </c>
      <c r="AO227" s="9">
        <v>0</v>
      </c>
      <c r="AP227" s="10">
        <v>0.16375763686666672</v>
      </c>
      <c r="AQ227" s="11">
        <v>0</v>
      </c>
      <c r="AR227" s="9">
        <v>0</v>
      </c>
      <c r="AS227" s="9">
        <v>0</v>
      </c>
      <c r="AT227" s="9">
        <v>0</v>
      </c>
      <c r="AU227" s="10">
        <v>0</v>
      </c>
      <c r="AV227" s="11">
        <v>76.36706352886674</v>
      </c>
      <c r="AW227" s="9">
        <v>47.40576497306663</v>
      </c>
      <c r="AX227" s="9">
        <v>0</v>
      </c>
      <c r="AY227" s="9">
        <v>0</v>
      </c>
      <c r="AZ227" s="10">
        <v>338.2635141238894</v>
      </c>
      <c r="BA227" s="11">
        <v>0</v>
      </c>
      <c r="BB227" s="9">
        <v>0</v>
      </c>
      <c r="BC227" s="9">
        <v>0</v>
      </c>
      <c r="BD227" s="9">
        <v>0</v>
      </c>
      <c r="BE227" s="10">
        <v>0</v>
      </c>
      <c r="BF227" s="11">
        <v>61.27654100673323</v>
      </c>
      <c r="BG227" s="9">
        <v>12.9855151541</v>
      </c>
      <c r="BH227" s="9">
        <v>2.6442792363666663</v>
      </c>
      <c r="BI227" s="9">
        <v>0</v>
      </c>
      <c r="BJ227" s="10">
        <v>126.98749831889994</v>
      </c>
      <c r="BK227" s="17">
        <f>SUM(C227:BJ227)</f>
        <v>700.5438788673559</v>
      </c>
      <c r="BL227" s="16"/>
      <c r="BM227" s="52"/>
    </row>
    <row r="228" spans="1:65" s="21" customFormat="1" ht="15">
      <c r="A228" s="5"/>
      <c r="B228" s="15" t="s">
        <v>29</v>
      </c>
      <c r="C228" s="20">
        <f>SUM(C227)</f>
        <v>0</v>
      </c>
      <c r="D228" s="18">
        <f>SUM(D227)</f>
        <v>1.2959181461333333</v>
      </c>
      <c r="E228" s="18">
        <f>SUM(E227)</f>
        <v>0</v>
      </c>
      <c r="F228" s="18">
        <f>SUM(F227)</f>
        <v>0</v>
      </c>
      <c r="G228" s="19">
        <f>SUM(G227)</f>
        <v>0</v>
      </c>
      <c r="H228" s="20">
        <f aca="true" t="shared" si="15" ref="H228:BJ228">SUM(H227)</f>
        <v>3.1592517715999997</v>
      </c>
      <c r="I228" s="18">
        <f t="shared" si="15"/>
        <v>0.06433182766666669</v>
      </c>
      <c r="J228" s="18">
        <f t="shared" si="15"/>
        <v>0.014474521433333333</v>
      </c>
      <c r="K228" s="18">
        <f t="shared" si="15"/>
        <v>0</v>
      </c>
      <c r="L228" s="19">
        <f t="shared" si="15"/>
        <v>20.323919663033337</v>
      </c>
      <c r="M228" s="20">
        <f t="shared" si="15"/>
        <v>0</v>
      </c>
      <c r="N228" s="18">
        <f t="shared" si="15"/>
        <v>0</v>
      </c>
      <c r="O228" s="18">
        <f t="shared" si="15"/>
        <v>0</v>
      </c>
      <c r="P228" s="18">
        <f t="shared" si="15"/>
        <v>0</v>
      </c>
      <c r="Q228" s="19">
        <f t="shared" si="15"/>
        <v>0</v>
      </c>
      <c r="R228" s="20">
        <f t="shared" si="15"/>
        <v>1.5757307690666669</v>
      </c>
      <c r="S228" s="18">
        <f t="shared" si="15"/>
        <v>0.13520553966666665</v>
      </c>
      <c r="T228" s="18">
        <f t="shared" si="15"/>
        <v>0</v>
      </c>
      <c r="U228" s="18">
        <f t="shared" si="15"/>
        <v>0</v>
      </c>
      <c r="V228" s="19">
        <f t="shared" si="15"/>
        <v>7.053434321466665</v>
      </c>
      <c r="W228" s="20">
        <f t="shared" si="15"/>
        <v>0</v>
      </c>
      <c r="X228" s="18">
        <f t="shared" si="15"/>
        <v>0</v>
      </c>
      <c r="Y228" s="18">
        <f t="shared" si="15"/>
        <v>0</v>
      </c>
      <c r="Z228" s="18">
        <f t="shared" si="15"/>
        <v>0</v>
      </c>
      <c r="AA228" s="19">
        <f t="shared" si="15"/>
        <v>0</v>
      </c>
      <c r="AB228" s="20">
        <f t="shared" si="15"/>
        <v>0.3930499959666666</v>
      </c>
      <c r="AC228" s="18">
        <f t="shared" si="15"/>
        <v>0</v>
      </c>
      <c r="AD228" s="18">
        <f t="shared" si="15"/>
        <v>0</v>
      </c>
      <c r="AE228" s="18">
        <f t="shared" si="15"/>
        <v>0</v>
      </c>
      <c r="AF228" s="19">
        <f t="shared" si="15"/>
        <v>0.2732431424999999</v>
      </c>
      <c r="AG228" s="20">
        <f t="shared" si="15"/>
        <v>0</v>
      </c>
      <c r="AH228" s="18">
        <f t="shared" si="15"/>
        <v>0</v>
      </c>
      <c r="AI228" s="18">
        <f t="shared" si="15"/>
        <v>0</v>
      </c>
      <c r="AJ228" s="18">
        <f t="shared" si="15"/>
        <v>0</v>
      </c>
      <c r="AK228" s="19">
        <f t="shared" si="15"/>
        <v>0</v>
      </c>
      <c r="AL228" s="20">
        <f t="shared" si="15"/>
        <v>0.16138519003333338</v>
      </c>
      <c r="AM228" s="18">
        <f t="shared" si="15"/>
        <v>0</v>
      </c>
      <c r="AN228" s="18">
        <f t="shared" si="15"/>
        <v>0</v>
      </c>
      <c r="AO228" s="18">
        <f t="shared" si="15"/>
        <v>0</v>
      </c>
      <c r="AP228" s="19">
        <f t="shared" si="15"/>
        <v>0.16375763686666672</v>
      </c>
      <c r="AQ228" s="20">
        <f t="shared" si="15"/>
        <v>0</v>
      </c>
      <c r="AR228" s="18">
        <f t="shared" si="15"/>
        <v>0</v>
      </c>
      <c r="AS228" s="18">
        <f t="shared" si="15"/>
        <v>0</v>
      </c>
      <c r="AT228" s="18">
        <f t="shared" si="15"/>
        <v>0</v>
      </c>
      <c r="AU228" s="19">
        <f t="shared" si="15"/>
        <v>0</v>
      </c>
      <c r="AV228" s="20">
        <f t="shared" si="15"/>
        <v>76.36706352886674</v>
      </c>
      <c r="AW228" s="18">
        <f t="shared" si="15"/>
        <v>47.40576497306663</v>
      </c>
      <c r="AX228" s="18">
        <f t="shared" si="15"/>
        <v>0</v>
      </c>
      <c r="AY228" s="18">
        <f t="shared" si="15"/>
        <v>0</v>
      </c>
      <c r="AZ228" s="19">
        <f t="shared" si="15"/>
        <v>338.2635141238894</v>
      </c>
      <c r="BA228" s="20">
        <f t="shared" si="15"/>
        <v>0</v>
      </c>
      <c r="BB228" s="18">
        <f t="shared" si="15"/>
        <v>0</v>
      </c>
      <c r="BC228" s="18">
        <f t="shared" si="15"/>
        <v>0</v>
      </c>
      <c r="BD228" s="18">
        <f t="shared" si="15"/>
        <v>0</v>
      </c>
      <c r="BE228" s="19">
        <f t="shared" si="15"/>
        <v>0</v>
      </c>
      <c r="BF228" s="20">
        <f t="shared" si="15"/>
        <v>61.27654100673323</v>
      </c>
      <c r="BG228" s="18">
        <f t="shared" si="15"/>
        <v>12.9855151541</v>
      </c>
      <c r="BH228" s="18">
        <f t="shared" si="15"/>
        <v>2.6442792363666663</v>
      </c>
      <c r="BI228" s="18">
        <f t="shared" si="15"/>
        <v>0</v>
      </c>
      <c r="BJ228" s="19">
        <f t="shared" si="15"/>
        <v>126.98749831889994</v>
      </c>
      <c r="BK228" s="32">
        <f>SUM(BK227)</f>
        <v>700.5438788673559</v>
      </c>
      <c r="BL228" s="16"/>
      <c r="BM228" s="52"/>
    </row>
    <row r="229" spans="3:65" ht="15" customHeight="1"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6"/>
      <c r="BM229" s="52"/>
    </row>
    <row r="230" spans="1:65" s="12" customFormat="1" ht="15">
      <c r="A230" s="5" t="s">
        <v>191</v>
      </c>
      <c r="B230" s="24" t="s">
        <v>192</v>
      </c>
      <c r="C230" s="54"/>
      <c r="D230" s="55"/>
      <c r="E230" s="55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U230" s="55"/>
      <c r="V230" s="55"/>
      <c r="W230" s="55"/>
      <c r="X230" s="55"/>
      <c r="Y230" s="55"/>
      <c r="Z230" s="55"/>
      <c r="AA230" s="55"/>
      <c r="AB230" s="55"/>
      <c r="AC230" s="55"/>
      <c r="AD230" s="55"/>
      <c r="AE230" s="55"/>
      <c r="AF230" s="55"/>
      <c r="AG230" s="55"/>
      <c r="AH230" s="55"/>
      <c r="AI230" s="55"/>
      <c r="AJ230" s="55"/>
      <c r="AK230" s="55"/>
      <c r="AL230" s="55"/>
      <c r="AM230" s="55"/>
      <c r="AN230" s="55"/>
      <c r="AO230" s="55"/>
      <c r="AP230" s="55"/>
      <c r="AQ230" s="55"/>
      <c r="AR230" s="55"/>
      <c r="AS230" s="55"/>
      <c r="AT230" s="55"/>
      <c r="AU230" s="55"/>
      <c r="AV230" s="55"/>
      <c r="AW230" s="55"/>
      <c r="AX230" s="55"/>
      <c r="AY230" s="55"/>
      <c r="AZ230" s="55"/>
      <c r="BA230" s="55"/>
      <c r="BB230" s="55"/>
      <c r="BC230" s="55"/>
      <c r="BD230" s="55"/>
      <c r="BE230" s="55"/>
      <c r="BF230" s="55"/>
      <c r="BG230" s="55"/>
      <c r="BH230" s="55"/>
      <c r="BI230" s="55"/>
      <c r="BJ230" s="55"/>
      <c r="BK230" s="56"/>
      <c r="BL230" s="16"/>
      <c r="BM230" s="52"/>
    </row>
    <row r="231" spans="1:65" s="12" customFormat="1" ht="15">
      <c r="A231" s="5" t="s">
        <v>9</v>
      </c>
      <c r="B231" s="33" t="s">
        <v>193</v>
      </c>
      <c r="C231" s="54"/>
      <c r="D231" s="55"/>
      <c r="E231" s="55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55"/>
      <c r="V231" s="55"/>
      <c r="W231" s="55"/>
      <c r="X231" s="55"/>
      <c r="Y231" s="55"/>
      <c r="Z231" s="55"/>
      <c r="AA231" s="55"/>
      <c r="AB231" s="55"/>
      <c r="AC231" s="55"/>
      <c r="AD231" s="55"/>
      <c r="AE231" s="55"/>
      <c r="AF231" s="55"/>
      <c r="AG231" s="55"/>
      <c r="AH231" s="55"/>
      <c r="AI231" s="55"/>
      <c r="AJ231" s="55"/>
      <c r="AK231" s="55"/>
      <c r="AL231" s="55"/>
      <c r="AM231" s="55"/>
      <c r="AN231" s="55"/>
      <c r="AO231" s="55"/>
      <c r="AP231" s="55"/>
      <c r="AQ231" s="55"/>
      <c r="AR231" s="55"/>
      <c r="AS231" s="55"/>
      <c r="AT231" s="55"/>
      <c r="AU231" s="55"/>
      <c r="AV231" s="55"/>
      <c r="AW231" s="55"/>
      <c r="AX231" s="55"/>
      <c r="AY231" s="55"/>
      <c r="AZ231" s="55"/>
      <c r="BA231" s="55"/>
      <c r="BB231" s="55"/>
      <c r="BC231" s="55"/>
      <c r="BD231" s="55"/>
      <c r="BE231" s="55"/>
      <c r="BF231" s="55"/>
      <c r="BG231" s="55"/>
      <c r="BH231" s="55"/>
      <c r="BI231" s="55"/>
      <c r="BJ231" s="55"/>
      <c r="BK231" s="56"/>
      <c r="BL231" s="16"/>
      <c r="BM231" s="52"/>
    </row>
    <row r="232" spans="1:65" s="12" customFormat="1" ht="15">
      <c r="A232" s="5"/>
      <c r="B232" s="8" t="s">
        <v>195</v>
      </c>
      <c r="C232" s="11">
        <v>0</v>
      </c>
      <c r="D232" s="9">
        <v>0.0001</v>
      </c>
      <c r="E232" s="9">
        <v>0</v>
      </c>
      <c r="F232" s="9">
        <v>0</v>
      </c>
      <c r="G232" s="10">
        <v>0</v>
      </c>
      <c r="H232" s="11">
        <v>139.6566</v>
      </c>
      <c r="I232" s="9">
        <v>1350.2711</v>
      </c>
      <c r="J232" s="9">
        <v>0.0002</v>
      </c>
      <c r="K232" s="9">
        <v>0.7542</v>
      </c>
      <c r="L232" s="10">
        <v>111.6441</v>
      </c>
      <c r="M232" s="11">
        <v>0</v>
      </c>
      <c r="N232" s="9">
        <v>0</v>
      </c>
      <c r="O232" s="9">
        <v>0</v>
      </c>
      <c r="P232" s="9">
        <v>0</v>
      </c>
      <c r="Q232" s="10">
        <v>0</v>
      </c>
      <c r="R232" s="11">
        <v>74.2212</v>
      </c>
      <c r="S232" s="9">
        <v>1.6068</v>
      </c>
      <c r="T232" s="9">
        <v>0.0036</v>
      </c>
      <c r="U232" s="9">
        <v>0</v>
      </c>
      <c r="V232" s="10">
        <v>14.6689</v>
      </c>
      <c r="W232" s="11">
        <v>0</v>
      </c>
      <c r="X232" s="9">
        <v>0</v>
      </c>
      <c r="Y232" s="9">
        <v>0</v>
      </c>
      <c r="Z232" s="9">
        <v>0</v>
      </c>
      <c r="AA232" s="10">
        <v>0</v>
      </c>
      <c r="AB232" s="11">
        <v>0</v>
      </c>
      <c r="AC232" s="9">
        <v>0</v>
      </c>
      <c r="AD232" s="9">
        <v>0</v>
      </c>
      <c r="AE232" s="9">
        <v>0</v>
      </c>
      <c r="AF232" s="10">
        <v>0</v>
      </c>
      <c r="AG232" s="11">
        <v>0</v>
      </c>
      <c r="AH232" s="9">
        <v>0</v>
      </c>
      <c r="AI232" s="9">
        <v>0</v>
      </c>
      <c r="AJ232" s="9">
        <v>0</v>
      </c>
      <c r="AK232" s="10">
        <v>0</v>
      </c>
      <c r="AL232" s="11">
        <v>0</v>
      </c>
      <c r="AM232" s="9">
        <v>0</v>
      </c>
      <c r="AN232" s="9">
        <v>0</v>
      </c>
      <c r="AO232" s="9">
        <v>0</v>
      </c>
      <c r="AP232" s="10">
        <v>0</v>
      </c>
      <c r="AQ232" s="11">
        <v>0</v>
      </c>
      <c r="AR232" s="9">
        <v>0</v>
      </c>
      <c r="AS232" s="9">
        <v>0</v>
      </c>
      <c r="AT232" s="9">
        <v>0</v>
      </c>
      <c r="AU232" s="10">
        <v>0</v>
      </c>
      <c r="AV232" s="11">
        <v>0</v>
      </c>
      <c r="AW232" s="9">
        <v>0</v>
      </c>
      <c r="AX232" s="9">
        <v>0</v>
      </c>
      <c r="AY232" s="9">
        <v>0</v>
      </c>
      <c r="AZ232" s="10">
        <v>0</v>
      </c>
      <c r="BA232" s="11">
        <v>0</v>
      </c>
      <c r="BB232" s="9">
        <v>0</v>
      </c>
      <c r="BC232" s="9">
        <v>0</v>
      </c>
      <c r="BD232" s="9">
        <v>0</v>
      </c>
      <c r="BE232" s="10">
        <v>0</v>
      </c>
      <c r="BF232" s="11">
        <v>0</v>
      </c>
      <c r="BG232" s="9">
        <v>0</v>
      </c>
      <c r="BH232" s="9">
        <v>0</v>
      </c>
      <c r="BI232" s="9">
        <v>0</v>
      </c>
      <c r="BJ232" s="10">
        <v>0</v>
      </c>
      <c r="BK232" s="17">
        <f>SUM(C232:BJ232)</f>
        <v>1692.8267999999998</v>
      </c>
      <c r="BL232" s="16"/>
      <c r="BM232" s="52"/>
    </row>
    <row r="233" spans="1:65" s="21" customFormat="1" ht="15">
      <c r="A233" s="5"/>
      <c r="B233" s="15" t="s">
        <v>11</v>
      </c>
      <c r="C233" s="20">
        <f>C232</f>
        <v>0</v>
      </c>
      <c r="D233" s="18">
        <f>D232</f>
        <v>0.0001</v>
      </c>
      <c r="E233" s="18">
        <f>E232</f>
        <v>0</v>
      </c>
      <c r="F233" s="18">
        <f>F232</f>
        <v>0</v>
      </c>
      <c r="G233" s="19">
        <f>G232</f>
        <v>0</v>
      </c>
      <c r="H233" s="20">
        <f aca="true" t="shared" si="16" ref="H233:BK233">H232</f>
        <v>139.6566</v>
      </c>
      <c r="I233" s="18">
        <f t="shared" si="16"/>
        <v>1350.2711</v>
      </c>
      <c r="J233" s="18">
        <f t="shared" si="16"/>
        <v>0.0002</v>
      </c>
      <c r="K233" s="18">
        <f t="shared" si="16"/>
        <v>0.7542</v>
      </c>
      <c r="L233" s="19">
        <f t="shared" si="16"/>
        <v>111.6441</v>
      </c>
      <c r="M233" s="20">
        <f t="shared" si="16"/>
        <v>0</v>
      </c>
      <c r="N233" s="18">
        <f t="shared" si="16"/>
        <v>0</v>
      </c>
      <c r="O233" s="18">
        <f t="shared" si="16"/>
        <v>0</v>
      </c>
      <c r="P233" s="18">
        <f t="shared" si="16"/>
        <v>0</v>
      </c>
      <c r="Q233" s="19">
        <f t="shared" si="16"/>
        <v>0</v>
      </c>
      <c r="R233" s="20">
        <f t="shared" si="16"/>
        <v>74.2212</v>
      </c>
      <c r="S233" s="18">
        <f t="shared" si="16"/>
        <v>1.6068</v>
      </c>
      <c r="T233" s="18">
        <f t="shared" si="16"/>
        <v>0.0036</v>
      </c>
      <c r="U233" s="18">
        <f t="shared" si="16"/>
        <v>0</v>
      </c>
      <c r="V233" s="19">
        <f t="shared" si="16"/>
        <v>14.6689</v>
      </c>
      <c r="W233" s="20">
        <f t="shared" si="16"/>
        <v>0</v>
      </c>
      <c r="X233" s="18">
        <f t="shared" si="16"/>
        <v>0</v>
      </c>
      <c r="Y233" s="18">
        <f t="shared" si="16"/>
        <v>0</v>
      </c>
      <c r="Z233" s="18">
        <f t="shared" si="16"/>
        <v>0</v>
      </c>
      <c r="AA233" s="19">
        <f t="shared" si="16"/>
        <v>0</v>
      </c>
      <c r="AB233" s="20">
        <f t="shared" si="16"/>
        <v>0</v>
      </c>
      <c r="AC233" s="18">
        <f t="shared" si="16"/>
        <v>0</v>
      </c>
      <c r="AD233" s="18">
        <f t="shared" si="16"/>
        <v>0</v>
      </c>
      <c r="AE233" s="18">
        <f t="shared" si="16"/>
        <v>0</v>
      </c>
      <c r="AF233" s="19">
        <f t="shared" si="16"/>
        <v>0</v>
      </c>
      <c r="AG233" s="20">
        <f t="shared" si="16"/>
        <v>0</v>
      </c>
      <c r="AH233" s="18">
        <f t="shared" si="16"/>
        <v>0</v>
      </c>
      <c r="AI233" s="18">
        <f t="shared" si="16"/>
        <v>0</v>
      </c>
      <c r="AJ233" s="18">
        <f t="shared" si="16"/>
        <v>0</v>
      </c>
      <c r="AK233" s="19">
        <f t="shared" si="16"/>
        <v>0</v>
      </c>
      <c r="AL233" s="20">
        <f t="shared" si="16"/>
        <v>0</v>
      </c>
      <c r="AM233" s="18">
        <f t="shared" si="16"/>
        <v>0</v>
      </c>
      <c r="AN233" s="18">
        <f t="shared" si="16"/>
        <v>0</v>
      </c>
      <c r="AO233" s="18">
        <f t="shared" si="16"/>
        <v>0</v>
      </c>
      <c r="AP233" s="19">
        <f t="shared" si="16"/>
        <v>0</v>
      </c>
      <c r="AQ233" s="20">
        <f t="shared" si="16"/>
        <v>0</v>
      </c>
      <c r="AR233" s="18">
        <f t="shared" si="16"/>
        <v>0</v>
      </c>
      <c r="AS233" s="18">
        <f t="shared" si="16"/>
        <v>0</v>
      </c>
      <c r="AT233" s="18">
        <f t="shared" si="16"/>
        <v>0</v>
      </c>
      <c r="AU233" s="19">
        <f t="shared" si="16"/>
        <v>0</v>
      </c>
      <c r="AV233" s="20">
        <f t="shared" si="16"/>
        <v>0</v>
      </c>
      <c r="AW233" s="18">
        <f t="shared" si="16"/>
        <v>0</v>
      </c>
      <c r="AX233" s="18">
        <f t="shared" si="16"/>
        <v>0</v>
      </c>
      <c r="AY233" s="18">
        <f t="shared" si="16"/>
        <v>0</v>
      </c>
      <c r="AZ233" s="19">
        <f t="shared" si="16"/>
        <v>0</v>
      </c>
      <c r="BA233" s="20">
        <f t="shared" si="16"/>
        <v>0</v>
      </c>
      <c r="BB233" s="18">
        <f t="shared" si="16"/>
        <v>0</v>
      </c>
      <c r="BC233" s="18">
        <f t="shared" si="16"/>
        <v>0</v>
      </c>
      <c r="BD233" s="18">
        <f t="shared" si="16"/>
        <v>0</v>
      </c>
      <c r="BE233" s="19">
        <f t="shared" si="16"/>
        <v>0</v>
      </c>
      <c r="BF233" s="20">
        <f t="shared" si="16"/>
        <v>0</v>
      </c>
      <c r="BG233" s="18">
        <f t="shared" si="16"/>
        <v>0</v>
      </c>
      <c r="BH233" s="18">
        <f t="shared" si="16"/>
        <v>0</v>
      </c>
      <c r="BI233" s="18">
        <f t="shared" si="16"/>
        <v>0</v>
      </c>
      <c r="BJ233" s="19">
        <f t="shared" si="16"/>
        <v>0</v>
      </c>
      <c r="BK233" s="19">
        <f t="shared" si="16"/>
        <v>1692.8267999999998</v>
      </c>
      <c r="BL233" s="16"/>
      <c r="BM233" s="52"/>
    </row>
    <row r="234" spans="1:65" s="12" customFormat="1" ht="15">
      <c r="A234" s="5" t="s">
        <v>12</v>
      </c>
      <c r="B234" s="6" t="s">
        <v>194</v>
      </c>
      <c r="C234" s="54"/>
      <c r="D234" s="55"/>
      <c r="E234" s="55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U234" s="55"/>
      <c r="V234" s="55"/>
      <c r="W234" s="55"/>
      <c r="X234" s="55"/>
      <c r="Y234" s="55"/>
      <c r="Z234" s="55"/>
      <c r="AA234" s="55"/>
      <c r="AB234" s="55"/>
      <c r="AC234" s="55"/>
      <c r="AD234" s="55"/>
      <c r="AE234" s="55"/>
      <c r="AF234" s="55"/>
      <c r="AG234" s="55"/>
      <c r="AH234" s="55"/>
      <c r="AI234" s="55"/>
      <c r="AJ234" s="55"/>
      <c r="AK234" s="55"/>
      <c r="AL234" s="55"/>
      <c r="AM234" s="55"/>
      <c r="AN234" s="55"/>
      <c r="AO234" s="55"/>
      <c r="AP234" s="55"/>
      <c r="AQ234" s="55"/>
      <c r="AR234" s="55"/>
      <c r="AS234" s="55"/>
      <c r="AT234" s="55"/>
      <c r="AU234" s="55"/>
      <c r="AV234" s="55"/>
      <c r="AW234" s="55"/>
      <c r="AX234" s="55"/>
      <c r="AY234" s="55"/>
      <c r="AZ234" s="55"/>
      <c r="BA234" s="55"/>
      <c r="BB234" s="55"/>
      <c r="BC234" s="55"/>
      <c r="BD234" s="55"/>
      <c r="BE234" s="55"/>
      <c r="BF234" s="55"/>
      <c r="BG234" s="55"/>
      <c r="BH234" s="55"/>
      <c r="BI234" s="55"/>
      <c r="BJ234" s="55"/>
      <c r="BK234" s="56"/>
      <c r="BL234" s="16"/>
      <c r="BM234" s="52"/>
    </row>
    <row r="235" spans="1:65" s="12" customFormat="1" ht="15">
      <c r="A235" s="5"/>
      <c r="B235" s="8" t="s">
        <v>196</v>
      </c>
      <c r="C235" s="11">
        <v>0</v>
      </c>
      <c r="D235" s="9">
        <v>0</v>
      </c>
      <c r="E235" s="9">
        <v>0</v>
      </c>
      <c r="F235" s="9">
        <v>0</v>
      </c>
      <c r="G235" s="10">
        <v>0</v>
      </c>
      <c r="H235" s="11">
        <v>5.7008</v>
      </c>
      <c r="I235" s="9">
        <v>151.394</v>
      </c>
      <c r="J235" s="9">
        <v>0</v>
      </c>
      <c r="K235" s="9">
        <v>0</v>
      </c>
      <c r="L235" s="10">
        <v>2.1467</v>
      </c>
      <c r="M235" s="11">
        <v>0</v>
      </c>
      <c r="N235" s="9">
        <v>0</v>
      </c>
      <c r="O235" s="9">
        <v>0</v>
      </c>
      <c r="P235" s="9">
        <v>0</v>
      </c>
      <c r="Q235" s="10">
        <v>0</v>
      </c>
      <c r="R235" s="11">
        <v>3.8707</v>
      </c>
      <c r="S235" s="9">
        <v>0.0044</v>
      </c>
      <c r="T235" s="9">
        <v>0</v>
      </c>
      <c r="U235" s="9">
        <v>0</v>
      </c>
      <c r="V235" s="10">
        <v>0.3525</v>
      </c>
      <c r="W235" s="11">
        <v>0</v>
      </c>
      <c r="X235" s="9">
        <v>0</v>
      </c>
      <c r="Y235" s="9">
        <v>0</v>
      </c>
      <c r="Z235" s="9">
        <v>0</v>
      </c>
      <c r="AA235" s="10">
        <v>0</v>
      </c>
      <c r="AB235" s="11">
        <v>0</v>
      </c>
      <c r="AC235" s="9">
        <v>0</v>
      </c>
      <c r="AD235" s="9">
        <v>0</v>
      </c>
      <c r="AE235" s="9">
        <v>0</v>
      </c>
      <c r="AF235" s="10">
        <v>0</v>
      </c>
      <c r="AG235" s="11">
        <v>0</v>
      </c>
      <c r="AH235" s="9">
        <v>0</v>
      </c>
      <c r="AI235" s="9">
        <v>0</v>
      </c>
      <c r="AJ235" s="9">
        <v>0</v>
      </c>
      <c r="AK235" s="10">
        <v>0</v>
      </c>
      <c r="AL235" s="11">
        <v>0</v>
      </c>
      <c r="AM235" s="9">
        <v>0</v>
      </c>
      <c r="AN235" s="9">
        <v>0</v>
      </c>
      <c r="AO235" s="9">
        <v>0</v>
      </c>
      <c r="AP235" s="10">
        <v>0</v>
      </c>
      <c r="AQ235" s="11">
        <v>0</v>
      </c>
      <c r="AR235" s="9">
        <v>0</v>
      </c>
      <c r="AS235" s="9">
        <v>0</v>
      </c>
      <c r="AT235" s="9">
        <v>0</v>
      </c>
      <c r="AU235" s="10">
        <v>0</v>
      </c>
      <c r="AV235" s="11">
        <v>0</v>
      </c>
      <c r="AW235" s="9">
        <v>0</v>
      </c>
      <c r="AX235" s="9">
        <v>0</v>
      </c>
      <c r="AY235" s="9">
        <v>0</v>
      </c>
      <c r="AZ235" s="10">
        <v>0</v>
      </c>
      <c r="BA235" s="11">
        <v>0</v>
      </c>
      <c r="BB235" s="9">
        <v>0</v>
      </c>
      <c r="BC235" s="9">
        <v>0</v>
      </c>
      <c r="BD235" s="9">
        <v>0</v>
      </c>
      <c r="BE235" s="10">
        <v>0</v>
      </c>
      <c r="BF235" s="11">
        <v>0</v>
      </c>
      <c r="BG235" s="9">
        <v>0</v>
      </c>
      <c r="BH235" s="9">
        <v>0</v>
      </c>
      <c r="BI235" s="9">
        <v>0</v>
      </c>
      <c r="BJ235" s="10">
        <v>0</v>
      </c>
      <c r="BK235" s="17">
        <f aca="true" t="shared" si="17" ref="BK235:BK240">SUM(C235:BJ235)</f>
        <v>163.4691</v>
      </c>
      <c r="BL235" s="16"/>
      <c r="BM235" s="52"/>
    </row>
    <row r="236" spans="1:65" s="12" customFormat="1" ht="15">
      <c r="A236" s="5"/>
      <c r="B236" s="8" t="s">
        <v>287</v>
      </c>
      <c r="C236" s="11">
        <v>0</v>
      </c>
      <c r="D236" s="9">
        <v>2.9202</v>
      </c>
      <c r="E236" s="9">
        <v>0</v>
      </c>
      <c r="F236" s="9">
        <v>0</v>
      </c>
      <c r="G236" s="10">
        <v>0</v>
      </c>
      <c r="H236" s="11">
        <v>1.4303</v>
      </c>
      <c r="I236" s="9">
        <v>1.1306</v>
      </c>
      <c r="J236" s="9">
        <v>0</v>
      </c>
      <c r="K236" s="9">
        <v>0</v>
      </c>
      <c r="L236" s="10">
        <v>0</v>
      </c>
      <c r="M236" s="11">
        <v>0</v>
      </c>
      <c r="N236" s="9">
        <v>0</v>
      </c>
      <c r="O236" s="9">
        <v>0</v>
      </c>
      <c r="P236" s="9">
        <v>0</v>
      </c>
      <c r="Q236" s="10">
        <v>0</v>
      </c>
      <c r="R236" s="11">
        <v>1.6145</v>
      </c>
      <c r="S236" s="9">
        <v>0.0009</v>
      </c>
      <c r="T236" s="9">
        <v>0</v>
      </c>
      <c r="U236" s="9">
        <v>0</v>
      </c>
      <c r="V236" s="10">
        <v>0.1108</v>
      </c>
      <c r="W236" s="11">
        <v>0</v>
      </c>
      <c r="X236" s="9">
        <v>0</v>
      </c>
      <c r="Y236" s="9">
        <v>0</v>
      </c>
      <c r="Z236" s="9">
        <v>0</v>
      </c>
      <c r="AA236" s="10">
        <v>0</v>
      </c>
      <c r="AB236" s="11">
        <v>0</v>
      </c>
      <c r="AC236" s="9">
        <v>0</v>
      </c>
      <c r="AD236" s="9">
        <v>0</v>
      </c>
      <c r="AE236" s="9">
        <v>0</v>
      </c>
      <c r="AF236" s="10">
        <v>0</v>
      </c>
      <c r="AG236" s="11">
        <v>0</v>
      </c>
      <c r="AH236" s="9">
        <v>0</v>
      </c>
      <c r="AI236" s="9">
        <v>0</v>
      </c>
      <c r="AJ236" s="9">
        <v>0</v>
      </c>
      <c r="AK236" s="10">
        <v>0</v>
      </c>
      <c r="AL236" s="11">
        <v>0</v>
      </c>
      <c r="AM236" s="9">
        <v>0</v>
      </c>
      <c r="AN236" s="9">
        <v>0</v>
      </c>
      <c r="AO236" s="9">
        <v>0</v>
      </c>
      <c r="AP236" s="10">
        <v>0</v>
      </c>
      <c r="AQ236" s="11">
        <v>0</v>
      </c>
      <c r="AR236" s="9">
        <v>0</v>
      </c>
      <c r="AS236" s="9">
        <v>0</v>
      </c>
      <c r="AT236" s="9">
        <v>0</v>
      </c>
      <c r="AU236" s="10">
        <v>0</v>
      </c>
      <c r="AV236" s="11">
        <v>0</v>
      </c>
      <c r="AW236" s="9">
        <v>0</v>
      </c>
      <c r="AX236" s="9">
        <v>0</v>
      </c>
      <c r="AY236" s="9">
        <v>0</v>
      </c>
      <c r="AZ236" s="10">
        <v>0</v>
      </c>
      <c r="BA236" s="11">
        <v>0</v>
      </c>
      <c r="BB236" s="9">
        <v>0</v>
      </c>
      <c r="BC236" s="9">
        <v>0</v>
      </c>
      <c r="BD236" s="9">
        <v>0</v>
      </c>
      <c r="BE236" s="10">
        <v>0</v>
      </c>
      <c r="BF236" s="11">
        <v>0</v>
      </c>
      <c r="BG236" s="9">
        <v>0</v>
      </c>
      <c r="BH236" s="9">
        <v>0</v>
      </c>
      <c r="BI236" s="9">
        <v>0</v>
      </c>
      <c r="BJ236" s="10">
        <v>0</v>
      </c>
      <c r="BK236" s="17">
        <f t="shared" si="17"/>
        <v>7.207300000000001</v>
      </c>
      <c r="BL236" s="16"/>
      <c r="BM236" s="52"/>
    </row>
    <row r="237" spans="1:65" s="12" customFormat="1" ht="15">
      <c r="A237" s="5"/>
      <c r="B237" s="30" t="s">
        <v>274</v>
      </c>
      <c r="C237" s="11">
        <v>0</v>
      </c>
      <c r="D237" s="9">
        <v>17.0071</v>
      </c>
      <c r="E237" s="9">
        <v>0</v>
      </c>
      <c r="F237" s="9">
        <v>0</v>
      </c>
      <c r="G237" s="10">
        <v>0</v>
      </c>
      <c r="H237" s="11">
        <v>0.6005</v>
      </c>
      <c r="I237" s="9">
        <v>10.4298</v>
      </c>
      <c r="J237" s="9">
        <v>0</v>
      </c>
      <c r="K237" s="9">
        <v>0</v>
      </c>
      <c r="L237" s="10">
        <v>1.2038</v>
      </c>
      <c r="M237" s="11">
        <v>0</v>
      </c>
      <c r="N237" s="9">
        <v>0</v>
      </c>
      <c r="O237" s="9">
        <v>0</v>
      </c>
      <c r="P237" s="9">
        <v>0</v>
      </c>
      <c r="Q237" s="10">
        <v>0</v>
      </c>
      <c r="R237" s="11">
        <v>0.1489</v>
      </c>
      <c r="S237" s="9">
        <v>0</v>
      </c>
      <c r="T237" s="9">
        <v>0</v>
      </c>
      <c r="U237" s="9">
        <v>0</v>
      </c>
      <c r="V237" s="10">
        <v>0</v>
      </c>
      <c r="W237" s="11">
        <v>0</v>
      </c>
      <c r="X237" s="9">
        <v>0</v>
      </c>
      <c r="Y237" s="9">
        <v>0</v>
      </c>
      <c r="Z237" s="9">
        <v>0</v>
      </c>
      <c r="AA237" s="10">
        <v>0</v>
      </c>
      <c r="AB237" s="11">
        <v>0</v>
      </c>
      <c r="AC237" s="9">
        <v>0</v>
      </c>
      <c r="AD237" s="9">
        <v>0</v>
      </c>
      <c r="AE237" s="9">
        <v>0</v>
      </c>
      <c r="AF237" s="10">
        <v>0</v>
      </c>
      <c r="AG237" s="11">
        <v>0</v>
      </c>
      <c r="AH237" s="9">
        <v>0</v>
      </c>
      <c r="AI237" s="9">
        <v>0</v>
      </c>
      <c r="AJ237" s="9">
        <v>0</v>
      </c>
      <c r="AK237" s="10">
        <v>0</v>
      </c>
      <c r="AL237" s="11">
        <v>0</v>
      </c>
      <c r="AM237" s="9">
        <v>0</v>
      </c>
      <c r="AN237" s="9">
        <v>0</v>
      </c>
      <c r="AO237" s="9">
        <v>0</v>
      </c>
      <c r="AP237" s="10">
        <v>0</v>
      </c>
      <c r="AQ237" s="11">
        <v>0</v>
      </c>
      <c r="AR237" s="9">
        <v>0</v>
      </c>
      <c r="AS237" s="9">
        <v>0</v>
      </c>
      <c r="AT237" s="9">
        <v>0</v>
      </c>
      <c r="AU237" s="10">
        <v>0</v>
      </c>
      <c r="AV237" s="11">
        <v>0</v>
      </c>
      <c r="AW237" s="9">
        <v>0</v>
      </c>
      <c r="AX237" s="9">
        <v>0</v>
      </c>
      <c r="AY237" s="9">
        <v>0</v>
      </c>
      <c r="AZ237" s="10">
        <v>0</v>
      </c>
      <c r="BA237" s="11">
        <v>0</v>
      </c>
      <c r="BB237" s="9">
        <v>0</v>
      </c>
      <c r="BC237" s="9">
        <v>0</v>
      </c>
      <c r="BD237" s="9">
        <v>0</v>
      </c>
      <c r="BE237" s="10">
        <v>0</v>
      </c>
      <c r="BF237" s="11">
        <v>0</v>
      </c>
      <c r="BG237" s="9">
        <v>0</v>
      </c>
      <c r="BH237" s="9">
        <v>0</v>
      </c>
      <c r="BI237" s="9">
        <v>0</v>
      </c>
      <c r="BJ237" s="10">
        <v>0</v>
      </c>
      <c r="BK237" s="17">
        <f t="shared" si="17"/>
        <v>29.390100000000004</v>
      </c>
      <c r="BL237" s="16"/>
      <c r="BM237" s="52"/>
    </row>
    <row r="238" spans="1:65" s="12" customFormat="1" ht="15">
      <c r="A238" s="5"/>
      <c r="B238" s="30" t="s">
        <v>288</v>
      </c>
      <c r="C238" s="11">
        <v>0</v>
      </c>
      <c r="D238" s="9">
        <v>12.4061</v>
      </c>
      <c r="E238" s="9">
        <v>0</v>
      </c>
      <c r="F238" s="9">
        <v>0</v>
      </c>
      <c r="G238" s="10">
        <v>0</v>
      </c>
      <c r="H238" s="11">
        <v>0.4488</v>
      </c>
      <c r="I238" s="9">
        <v>0.2492</v>
      </c>
      <c r="J238" s="9">
        <v>0</v>
      </c>
      <c r="K238" s="9">
        <v>0</v>
      </c>
      <c r="L238" s="10">
        <v>0.1861</v>
      </c>
      <c r="M238" s="11">
        <v>0</v>
      </c>
      <c r="N238" s="9">
        <v>0</v>
      </c>
      <c r="O238" s="9">
        <v>0</v>
      </c>
      <c r="P238" s="9">
        <v>0</v>
      </c>
      <c r="Q238" s="10">
        <v>0</v>
      </c>
      <c r="R238" s="11">
        <v>0.1371</v>
      </c>
      <c r="S238" s="9">
        <v>0.0002</v>
      </c>
      <c r="T238" s="9">
        <v>0</v>
      </c>
      <c r="U238" s="9">
        <v>0</v>
      </c>
      <c r="V238" s="10">
        <v>0</v>
      </c>
      <c r="W238" s="11">
        <v>0</v>
      </c>
      <c r="X238" s="9">
        <v>0</v>
      </c>
      <c r="Y238" s="9">
        <v>0</v>
      </c>
      <c r="Z238" s="9">
        <v>0</v>
      </c>
      <c r="AA238" s="10">
        <v>0</v>
      </c>
      <c r="AB238" s="11">
        <v>0</v>
      </c>
      <c r="AC238" s="9">
        <v>0</v>
      </c>
      <c r="AD238" s="9">
        <v>0</v>
      </c>
      <c r="AE238" s="9">
        <v>0</v>
      </c>
      <c r="AF238" s="10">
        <v>0</v>
      </c>
      <c r="AG238" s="11">
        <v>0</v>
      </c>
      <c r="AH238" s="9">
        <v>0</v>
      </c>
      <c r="AI238" s="9">
        <v>0</v>
      </c>
      <c r="AJ238" s="9">
        <v>0</v>
      </c>
      <c r="AK238" s="10">
        <v>0</v>
      </c>
      <c r="AL238" s="11">
        <v>0</v>
      </c>
      <c r="AM238" s="9">
        <v>0</v>
      </c>
      <c r="AN238" s="9">
        <v>0</v>
      </c>
      <c r="AO238" s="9">
        <v>0</v>
      </c>
      <c r="AP238" s="10">
        <v>0</v>
      </c>
      <c r="AQ238" s="11">
        <v>0</v>
      </c>
      <c r="AR238" s="9">
        <v>0</v>
      </c>
      <c r="AS238" s="9">
        <v>0</v>
      </c>
      <c r="AT238" s="9">
        <v>0</v>
      </c>
      <c r="AU238" s="10">
        <v>0</v>
      </c>
      <c r="AV238" s="11">
        <v>0</v>
      </c>
      <c r="AW238" s="9">
        <v>0</v>
      </c>
      <c r="AX238" s="9">
        <v>0</v>
      </c>
      <c r="AY238" s="9">
        <v>0</v>
      </c>
      <c r="AZ238" s="10">
        <v>0</v>
      </c>
      <c r="BA238" s="11">
        <v>0</v>
      </c>
      <c r="BB238" s="9">
        <v>0</v>
      </c>
      <c r="BC238" s="9">
        <v>0</v>
      </c>
      <c r="BD238" s="9">
        <v>0</v>
      </c>
      <c r="BE238" s="10">
        <v>0</v>
      </c>
      <c r="BF238" s="11">
        <v>0</v>
      </c>
      <c r="BG238" s="9">
        <v>0</v>
      </c>
      <c r="BH238" s="9">
        <v>0</v>
      </c>
      <c r="BI238" s="9">
        <v>0</v>
      </c>
      <c r="BJ238" s="10">
        <v>0</v>
      </c>
      <c r="BK238" s="17">
        <f t="shared" si="17"/>
        <v>13.4275</v>
      </c>
      <c r="BL238" s="16"/>
      <c r="BM238" s="52"/>
    </row>
    <row r="239" spans="1:65" s="12" customFormat="1" ht="15">
      <c r="A239" s="5"/>
      <c r="B239" s="30" t="s">
        <v>289</v>
      </c>
      <c r="C239" s="11">
        <v>0</v>
      </c>
      <c r="D239" s="9">
        <v>12.2115</v>
      </c>
      <c r="E239" s="9">
        <v>0</v>
      </c>
      <c r="F239" s="9">
        <v>0</v>
      </c>
      <c r="G239" s="10">
        <v>0</v>
      </c>
      <c r="H239" s="11">
        <v>0.6469</v>
      </c>
      <c r="I239" s="9">
        <v>0.1611</v>
      </c>
      <c r="J239" s="9">
        <v>0</v>
      </c>
      <c r="K239" s="9">
        <v>0</v>
      </c>
      <c r="L239" s="10">
        <v>0.1464</v>
      </c>
      <c r="M239" s="11">
        <v>0</v>
      </c>
      <c r="N239" s="9">
        <v>0</v>
      </c>
      <c r="O239" s="9">
        <v>0</v>
      </c>
      <c r="P239" s="9">
        <v>0</v>
      </c>
      <c r="Q239" s="10">
        <v>0</v>
      </c>
      <c r="R239" s="11">
        <v>0.1607</v>
      </c>
      <c r="S239" s="9">
        <v>0</v>
      </c>
      <c r="T239" s="9">
        <v>0</v>
      </c>
      <c r="U239" s="9">
        <v>0</v>
      </c>
      <c r="V239" s="10">
        <v>0.1222</v>
      </c>
      <c r="W239" s="11">
        <v>0</v>
      </c>
      <c r="X239" s="9">
        <v>0</v>
      </c>
      <c r="Y239" s="9">
        <v>0</v>
      </c>
      <c r="Z239" s="9">
        <v>0</v>
      </c>
      <c r="AA239" s="10">
        <v>0</v>
      </c>
      <c r="AB239" s="11">
        <v>0</v>
      </c>
      <c r="AC239" s="9">
        <v>0</v>
      </c>
      <c r="AD239" s="9">
        <v>0</v>
      </c>
      <c r="AE239" s="9">
        <v>0</v>
      </c>
      <c r="AF239" s="10">
        <v>0</v>
      </c>
      <c r="AG239" s="11">
        <v>0</v>
      </c>
      <c r="AH239" s="9">
        <v>0</v>
      </c>
      <c r="AI239" s="9">
        <v>0</v>
      </c>
      <c r="AJ239" s="9">
        <v>0</v>
      </c>
      <c r="AK239" s="10">
        <v>0</v>
      </c>
      <c r="AL239" s="11">
        <v>0</v>
      </c>
      <c r="AM239" s="9">
        <v>0</v>
      </c>
      <c r="AN239" s="9">
        <v>0</v>
      </c>
      <c r="AO239" s="9">
        <v>0</v>
      </c>
      <c r="AP239" s="10">
        <v>0</v>
      </c>
      <c r="AQ239" s="11">
        <v>0</v>
      </c>
      <c r="AR239" s="9">
        <v>0</v>
      </c>
      <c r="AS239" s="9">
        <v>0</v>
      </c>
      <c r="AT239" s="9">
        <v>0</v>
      </c>
      <c r="AU239" s="10">
        <v>0</v>
      </c>
      <c r="AV239" s="11">
        <v>0</v>
      </c>
      <c r="AW239" s="9">
        <v>0</v>
      </c>
      <c r="AX239" s="9">
        <v>0</v>
      </c>
      <c r="AY239" s="9">
        <v>0</v>
      </c>
      <c r="AZ239" s="10">
        <v>0</v>
      </c>
      <c r="BA239" s="11">
        <v>0</v>
      </c>
      <c r="BB239" s="9">
        <v>0</v>
      </c>
      <c r="BC239" s="9">
        <v>0</v>
      </c>
      <c r="BD239" s="9">
        <v>0</v>
      </c>
      <c r="BE239" s="10">
        <v>0</v>
      </c>
      <c r="BF239" s="11">
        <v>0</v>
      </c>
      <c r="BG239" s="9">
        <v>0</v>
      </c>
      <c r="BH239" s="9">
        <v>0</v>
      </c>
      <c r="BI239" s="9">
        <v>0</v>
      </c>
      <c r="BJ239" s="10">
        <v>0</v>
      </c>
      <c r="BK239" s="17">
        <f t="shared" si="17"/>
        <v>13.448799999999999</v>
      </c>
      <c r="BL239" s="16"/>
      <c r="BM239" s="52"/>
    </row>
    <row r="240" spans="1:65" s="12" customFormat="1" ht="15">
      <c r="A240" s="5"/>
      <c r="B240" s="30" t="s">
        <v>290</v>
      </c>
      <c r="C240" s="11">
        <v>0</v>
      </c>
      <c r="D240" s="9">
        <v>5.8013</v>
      </c>
      <c r="E240" s="9">
        <v>0</v>
      </c>
      <c r="F240" s="9">
        <v>0</v>
      </c>
      <c r="G240" s="10">
        <v>0</v>
      </c>
      <c r="H240" s="11">
        <v>0.0339</v>
      </c>
      <c r="I240" s="9">
        <v>0</v>
      </c>
      <c r="J240" s="9">
        <v>0</v>
      </c>
      <c r="K240" s="9">
        <v>0</v>
      </c>
      <c r="L240" s="10">
        <v>0.0232</v>
      </c>
      <c r="M240" s="11">
        <v>0</v>
      </c>
      <c r="N240" s="9">
        <v>0</v>
      </c>
      <c r="O240" s="9">
        <v>0</v>
      </c>
      <c r="P240" s="9">
        <v>0</v>
      </c>
      <c r="Q240" s="10">
        <v>0</v>
      </c>
      <c r="R240" s="11">
        <v>0.0707</v>
      </c>
      <c r="S240" s="9">
        <v>0</v>
      </c>
      <c r="T240" s="9">
        <v>0</v>
      </c>
      <c r="U240" s="9">
        <v>0</v>
      </c>
      <c r="V240" s="10">
        <v>0</v>
      </c>
      <c r="W240" s="11">
        <v>0</v>
      </c>
      <c r="X240" s="9">
        <v>0</v>
      </c>
      <c r="Y240" s="9">
        <v>0</v>
      </c>
      <c r="Z240" s="9">
        <v>0</v>
      </c>
      <c r="AA240" s="10">
        <v>0</v>
      </c>
      <c r="AB240" s="11">
        <v>0</v>
      </c>
      <c r="AC240" s="9">
        <v>0</v>
      </c>
      <c r="AD240" s="9">
        <v>0</v>
      </c>
      <c r="AE240" s="9">
        <v>0</v>
      </c>
      <c r="AF240" s="10">
        <v>0</v>
      </c>
      <c r="AG240" s="11">
        <v>0</v>
      </c>
      <c r="AH240" s="9">
        <v>0</v>
      </c>
      <c r="AI240" s="9">
        <v>0</v>
      </c>
      <c r="AJ240" s="9">
        <v>0</v>
      </c>
      <c r="AK240" s="10">
        <v>0</v>
      </c>
      <c r="AL240" s="11">
        <v>0</v>
      </c>
      <c r="AM240" s="9">
        <v>0</v>
      </c>
      <c r="AN240" s="9">
        <v>0</v>
      </c>
      <c r="AO240" s="9">
        <v>0</v>
      </c>
      <c r="AP240" s="10">
        <v>0</v>
      </c>
      <c r="AQ240" s="11">
        <v>0</v>
      </c>
      <c r="AR240" s="9">
        <v>0</v>
      </c>
      <c r="AS240" s="9">
        <v>0</v>
      </c>
      <c r="AT240" s="9">
        <v>0</v>
      </c>
      <c r="AU240" s="10">
        <v>0</v>
      </c>
      <c r="AV240" s="11">
        <v>0</v>
      </c>
      <c r="AW240" s="9">
        <v>0</v>
      </c>
      <c r="AX240" s="9">
        <v>0</v>
      </c>
      <c r="AY240" s="9">
        <v>0</v>
      </c>
      <c r="AZ240" s="10">
        <v>0</v>
      </c>
      <c r="BA240" s="11">
        <v>0</v>
      </c>
      <c r="BB240" s="9">
        <v>0</v>
      </c>
      <c r="BC240" s="9">
        <v>0</v>
      </c>
      <c r="BD240" s="9">
        <v>0</v>
      </c>
      <c r="BE240" s="10">
        <v>0</v>
      </c>
      <c r="BF240" s="11">
        <v>0</v>
      </c>
      <c r="BG240" s="9">
        <v>0</v>
      </c>
      <c r="BH240" s="9">
        <v>0</v>
      </c>
      <c r="BI240" s="9">
        <v>0</v>
      </c>
      <c r="BJ240" s="10">
        <v>0</v>
      </c>
      <c r="BK240" s="17">
        <f t="shared" si="17"/>
        <v>5.929100000000001</v>
      </c>
      <c r="BL240" s="16"/>
      <c r="BM240" s="52"/>
    </row>
    <row r="241" spans="1:65" s="21" customFormat="1" ht="15">
      <c r="A241" s="5"/>
      <c r="B241" s="15" t="s">
        <v>14</v>
      </c>
      <c r="C241" s="20">
        <f>SUM(C235:C240)</f>
        <v>0</v>
      </c>
      <c r="D241" s="18">
        <f>SUM(D235:D240)</f>
        <v>50.3462</v>
      </c>
      <c r="E241" s="18">
        <f>SUM(E235:E240)</f>
        <v>0</v>
      </c>
      <c r="F241" s="18">
        <f>SUM(F235:F240)</f>
        <v>0</v>
      </c>
      <c r="G241" s="19">
        <f>SUM(G235:G240)</f>
        <v>0</v>
      </c>
      <c r="H241" s="20">
        <f aca="true" t="shared" si="18" ref="H241:BJ241">SUM(H235:H240)</f>
        <v>8.8612</v>
      </c>
      <c r="I241" s="18">
        <f t="shared" si="18"/>
        <v>163.3647</v>
      </c>
      <c r="J241" s="18">
        <f t="shared" si="18"/>
        <v>0</v>
      </c>
      <c r="K241" s="18">
        <f t="shared" si="18"/>
        <v>0</v>
      </c>
      <c r="L241" s="19">
        <f t="shared" si="18"/>
        <v>3.7062000000000004</v>
      </c>
      <c r="M241" s="20">
        <f t="shared" si="18"/>
        <v>0</v>
      </c>
      <c r="N241" s="18">
        <f t="shared" si="18"/>
        <v>0</v>
      </c>
      <c r="O241" s="18">
        <f t="shared" si="18"/>
        <v>0</v>
      </c>
      <c r="P241" s="18">
        <f t="shared" si="18"/>
        <v>0</v>
      </c>
      <c r="Q241" s="19">
        <f t="shared" si="18"/>
        <v>0</v>
      </c>
      <c r="R241" s="20">
        <f t="shared" si="18"/>
        <v>6.002600000000001</v>
      </c>
      <c r="S241" s="18">
        <f t="shared" si="18"/>
        <v>0.0055</v>
      </c>
      <c r="T241" s="18">
        <f t="shared" si="18"/>
        <v>0</v>
      </c>
      <c r="U241" s="18">
        <f t="shared" si="18"/>
        <v>0</v>
      </c>
      <c r="V241" s="19">
        <f t="shared" si="18"/>
        <v>0.5855</v>
      </c>
      <c r="W241" s="20">
        <f t="shared" si="18"/>
        <v>0</v>
      </c>
      <c r="X241" s="18">
        <f t="shared" si="18"/>
        <v>0</v>
      </c>
      <c r="Y241" s="18">
        <f t="shared" si="18"/>
        <v>0</v>
      </c>
      <c r="Z241" s="18">
        <f t="shared" si="18"/>
        <v>0</v>
      </c>
      <c r="AA241" s="19">
        <f t="shared" si="18"/>
        <v>0</v>
      </c>
      <c r="AB241" s="20">
        <f t="shared" si="18"/>
        <v>0</v>
      </c>
      <c r="AC241" s="18">
        <f t="shared" si="18"/>
        <v>0</v>
      </c>
      <c r="AD241" s="18">
        <f t="shared" si="18"/>
        <v>0</v>
      </c>
      <c r="AE241" s="18">
        <f t="shared" si="18"/>
        <v>0</v>
      </c>
      <c r="AF241" s="19">
        <f t="shared" si="18"/>
        <v>0</v>
      </c>
      <c r="AG241" s="20">
        <f t="shared" si="18"/>
        <v>0</v>
      </c>
      <c r="AH241" s="18">
        <f t="shared" si="18"/>
        <v>0</v>
      </c>
      <c r="AI241" s="18">
        <f t="shared" si="18"/>
        <v>0</v>
      </c>
      <c r="AJ241" s="18">
        <f t="shared" si="18"/>
        <v>0</v>
      </c>
      <c r="AK241" s="19">
        <f t="shared" si="18"/>
        <v>0</v>
      </c>
      <c r="AL241" s="20">
        <f t="shared" si="18"/>
        <v>0</v>
      </c>
      <c r="AM241" s="18">
        <f t="shared" si="18"/>
        <v>0</v>
      </c>
      <c r="AN241" s="18">
        <f t="shared" si="18"/>
        <v>0</v>
      </c>
      <c r="AO241" s="18">
        <f t="shared" si="18"/>
        <v>0</v>
      </c>
      <c r="AP241" s="19">
        <f t="shared" si="18"/>
        <v>0</v>
      </c>
      <c r="AQ241" s="20">
        <f t="shared" si="18"/>
        <v>0</v>
      </c>
      <c r="AR241" s="18">
        <f t="shared" si="18"/>
        <v>0</v>
      </c>
      <c r="AS241" s="18">
        <f t="shared" si="18"/>
        <v>0</v>
      </c>
      <c r="AT241" s="18">
        <f t="shared" si="18"/>
        <v>0</v>
      </c>
      <c r="AU241" s="19">
        <f t="shared" si="18"/>
        <v>0</v>
      </c>
      <c r="AV241" s="20">
        <f t="shared" si="18"/>
        <v>0</v>
      </c>
      <c r="AW241" s="18">
        <f t="shared" si="18"/>
        <v>0</v>
      </c>
      <c r="AX241" s="18">
        <f t="shared" si="18"/>
        <v>0</v>
      </c>
      <c r="AY241" s="18">
        <f t="shared" si="18"/>
        <v>0</v>
      </c>
      <c r="AZ241" s="19">
        <f t="shared" si="18"/>
        <v>0</v>
      </c>
      <c r="BA241" s="20">
        <f t="shared" si="18"/>
        <v>0</v>
      </c>
      <c r="BB241" s="18">
        <f t="shared" si="18"/>
        <v>0</v>
      </c>
      <c r="BC241" s="18">
        <f t="shared" si="18"/>
        <v>0</v>
      </c>
      <c r="BD241" s="18">
        <f t="shared" si="18"/>
        <v>0</v>
      </c>
      <c r="BE241" s="19">
        <f t="shared" si="18"/>
        <v>0</v>
      </c>
      <c r="BF241" s="20">
        <f t="shared" si="18"/>
        <v>0</v>
      </c>
      <c r="BG241" s="18">
        <f t="shared" si="18"/>
        <v>0</v>
      </c>
      <c r="BH241" s="18">
        <f t="shared" si="18"/>
        <v>0</v>
      </c>
      <c r="BI241" s="18">
        <f t="shared" si="18"/>
        <v>0</v>
      </c>
      <c r="BJ241" s="19">
        <f t="shared" si="18"/>
        <v>0</v>
      </c>
      <c r="BK241" s="19">
        <f>SUM(BK235:BK240)</f>
        <v>232.87190000000004</v>
      </c>
      <c r="BL241" s="16"/>
      <c r="BM241" s="52"/>
    </row>
    <row r="242" spans="1:65" s="21" customFormat="1" ht="15">
      <c r="A242" s="5"/>
      <c r="B242" s="22" t="s">
        <v>25</v>
      </c>
      <c r="C242" s="20">
        <f>C241+C233</f>
        <v>0</v>
      </c>
      <c r="D242" s="18">
        <f>D241+D233</f>
        <v>50.34630000000001</v>
      </c>
      <c r="E242" s="18">
        <f>E241+E233</f>
        <v>0</v>
      </c>
      <c r="F242" s="18">
        <f>F241+F233</f>
        <v>0</v>
      </c>
      <c r="G242" s="19">
        <f>G241+G233</f>
        <v>0</v>
      </c>
      <c r="H242" s="20">
        <f aca="true" t="shared" si="19" ref="H242:BJ242">H241+H233</f>
        <v>148.5178</v>
      </c>
      <c r="I242" s="18">
        <f t="shared" si="19"/>
        <v>1513.6358</v>
      </c>
      <c r="J242" s="18">
        <f t="shared" si="19"/>
        <v>0.0002</v>
      </c>
      <c r="K242" s="18">
        <f t="shared" si="19"/>
        <v>0.7542</v>
      </c>
      <c r="L242" s="19">
        <f t="shared" si="19"/>
        <v>115.35029999999999</v>
      </c>
      <c r="M242" s="20">
        <f t="shared" si="19"/>
        <v>0</v>
      </c>
      <c r="N242" s="18">
        <f t="shared" si="19"/>
        <v>0</v>
      </c>
      <c r="O242" s="18">
        <f t="shared" si="19"/>
        <v>0</v>
      </c>
      <c r="P242" s="18">
        <f t="shared" si="19"/>
        <v>0</v>
      </c>
      <c r="Q242" s="19">
        <f t="shared" si="19"/>
        <v>0</v>
      </c>
      <c r="R242" s="20">
        <f t="shared" si="19"/>
        <v>80.2238</v>
      </c>
      <c r="S242" s="18">
        <f t="shared" si="19"/>
        <v>1.6123</v>
      </c>
      <c r="T242" s="18">
        <f t="shared" si="19"/>
        <v>0.0036</v>
      </c>
      <c r="U242" s="18">
        <f t="shared" si="19"/>
        <v>0</v>
      </c>
      <c r="V242" s="19">
        <f t="shared" si="19"/>
        <v>15.2544</v>
      </c>
      <c r="W242" s="20">
        <f t="shared" si="19"/>
        <v>0</v>
      </c>
      <c r="X242" s="18">
        <f t="shared" si="19"/>
        <v>0</v>
      </c>
      <c r="Y242" s="18">
        <f t="shared" si="19"/>
        <v>0</v>
      </c>
      <c r="Z242" s="18">
        <f t="shared" si="19"/>
        <v>0</v>
      </c>
      <c r="AA242" s="19">
        <f t="shared" si="19"/>
        <v>0</v>
      </c>
      <c r="AB242" s="20">
        <f t="shared" si="19"/>
        <v>0</v>
      </c>
      <c r="AC242" s="18">
        <f t="shared" si="19"/>
        <v>0</v>
      </c>
      <c r="AD242" s="18">
        <f t="shared" si="19"/>
        <v>0</v>
      </c>
      <c r="AE242" s="18">
        <f t="shared" si="19"/>
        <v>0</v>
      </c>
      <c r="AF242" s="19">
        <f t="shared" si="19"/>
        <v>0</v>
      </c>
      <c r="AG242" s="20">
        <f t="shared" si="19"/>
        <v>0</v>
      </c>
      <c r="AH242" s="18">
        <f t="shared" si="19"/>
        <v>0</v>
      </c>
      <c r="AI242" s="18">
        <f t="shared" si="19"/>
        <v>0</v>
      </c>
      <c r="AJ242" s="18">
        <f t="shared" si="19"/>
        <v>0</v>
      </c>
      <c r="AK242" s="19">
        <f t="shared" si="19"/>
        <v>0</v>
      </c>
      <c r="AL242" s="20">
        <f t="shared" si="19"/>
        <v>0</v>
      </c>
      <c r="AM242" s="18">
        <f t="shared" si="19"/>
        <v>0</v>
      </c>
      <c r="AN242" s="18">
        <f t="shared" si="19"/>
        <v>0</v>
      </c>
      <c r="AO242" s="18">
        <f t="shared" si="19"/>
        <v>0</v>
      </c>
      <c r="AP242" s="19">
        <f t="shared" si="19"/>
        <v>0</v>
      </c>
      <c r="AQ242" s="20">
        <f t="shared" si="19"/>
        <v>0</v>
      </c>
      <c r="AR242" s="18">
        <f t="shared" si="19"/>
        <v>0</v>
      </c>
      <c r="AS242" s="18">
        <f t="shared" si="19"/>
        <v>0</v>
      </c>
      <c r="AT242" s="18">
        <f t="shared" si="19"/>
        <v>0</v>
      </c>
      <c r="AU242" s="19">
        <f t="shared" si="19"/>
        <v>0</v>
      </c>
      <c r="AV242" s="20">
        <f t="shared" si="19"/>
        <v>0</v>
      </c>
      <c r="AW242" s="18">
        <f t="shared" si="19"/>
        <v>0</v>
      </c>
      <c r="AX242" s="18">
        <f t="shared" si="19"/>
        <v>0</v>
      </c>
      <c r="AY242" s="18">
        <f t="shared" si="19"/>
        <v>0</v>
      </c>
      <c r="AZ242" s="19">
        <f t="shared" si="19"/>
        <v>0</v>
      </c>
      <c r="BA242" s="20">
        <f t="shared" si="19"/>
        <v>0</v>
      </c>
      <c r="BB242" s="18">
        <f t="shared" si="19"/>
        <v>0</v>
      </c>
      <c r="BC242" s="18">
        <f t="shared" si="19"/>
        <v>0</v>
      </c>
      <c r="BD242" s="18">
        <f t="shared" si="19"/>
        <v>0</v>
      </c>
      <c r="BE242" s="19">
        <f t="shared" si="19"/>
        <v>0</v>
      </c>
      <c r="BF242" s="20">
        <f t="shared" si="19"/>
        <v>0</v>
      </c>
      <c r="BG242" s="18">
        <f t="shared" si="19"/>
        <v>0</v>
      </c>
      <c r="BH242" s="18">
        <f t="shared" si="19"/>
        <v>0</v>
      </c>
      <c r="BI242" s="18">
        <f t="shared" si="19"/>
        <v>0</v>
      </c>
      <c r="BJ242" s="19">
        <f t="shared" si="19"/>
        <v>0</v>
      </c>
      <c r="BK242" s="19">
        <f>BK241+BK233</f>
        <v>1925.6987</v>
      </c>
      <c r="BL242" s="16"/>
      <c r="BM242" s="52"/>
    </row>
    <row r="243" spans="1:65" s="12" customFormat="1" ht="15">
      <c r="A243" s="5"/>
      <c r="B243" s="22"/>
      <c r="C243" s="44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5"/>
      <c r="T243" s="45"/>
      <c r="U243" s="45"/>
      <c r="V243" s="45"/>
      <c r="W243" s="45"/>
      <c r="X243" s="45"/>
      <c r="Y243" s="45"/>
      <c r="Z243" s="45"/>
      <c r="AA243" s="45"/>
      <c r="AB243" s="45"/>
      <c r="AC243" s="45"/>
      <c r="AD243" s="45"/>
      <c r="AE243" s="45"/>
      <c r="AF243" s="45"/>
      <c r="AG243" s="45"/>
      <c r="AH243" s="45"/>
      <c r="AI243" s="45"/>
      <c r="AJ243" s="45"/>
      <c r="AK243" s="45"/>
      <c r="AL243" s="45"/>
      <c r="AM243" s="45"/>
      <c r="AN243" s="45"/>
      <c r="AO243" s="45"/>
      <c r="AP243" s="45"/>
      <c r="AQ243" s="45"/>
      <c r="AR243" s="45"/>
      <c r="AS243" s="45"/>
      <c r="AT243" s="45"/>
      <c r="AU243" s="45"/>
      <c r="AV243" s="45"/>
      <c r="AW243" s="45"/>
      <c r="AX243" s="45"/>
      <c r="AY243" s="45"/>
      <c r="AZ243" s="45"/>
      <c r="BA243" s="45"/>
      <c r="BB243" s="45"/>
      <c r="BC243" s="45"/>
      <c r="BD243" s="45"/>
      <c r="BE243" s="45"/>
      <c r="BF243" s="45"/>
      <c r="BG243" s="45"/>
      <c r="BH243" s="45"/>
      <c r="BI243" s="45"/>
      <c r="BJ243" s="45"/>
      <c r="BK243" s="46"/>
      <c r="BL243" s="16"/>
      <c r="BM243" s="52"/>
    </row>
    <row r="244" spans="1:65" s="12" customFormat="1" ht="15">
      <c r="A244" s="5" t="s">
        <v>197</v>
      </c>
      <c r="B244" s="24" t="s">
        <v>198</v>
      </c>
      <c r="C244" s="54"/>
      <c r="D244" s="55"/>
      <c r="E244" s="55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55"/>
      <c r="U244" s="55"/>
      <c r="V244" s="55"/>
      <c r="W244" s="55"/>
      <c r="X244" s="55"/>
      <c r="Y244" s="55"/>
      <c r="Z244" s="55"/>
      <c r="AA244" s="55"/>
      <c r="AB244" s="55"/>
      <c r="AC244" s="55"/>
      <c r="AD244" s="55"/>
      <c r="AE244" s="55"/>
      <c r="AF244" s="55"/>
      <c r="AG244" s="55"/>
      <c r="AH244" s="55"/>
      <c r="AI244" s="55"/>
      <c r="AJ244" s="55"/>
      <c r="AK244" s="55"/>
      <c r="AL244" s="55"/>
      <c r="AM244" s="55"/>
      <c r="AN244" s="55"/>
      <c r="AO244" s="55"/>
      <c r="AP244" s="55"/>
      <c r="AQ244" s="55"/>
      <c r="AR244" s="55"/>
      <c r="AS244" s="55"/>
      <c r="AT244" s="55"/>
      <c r="AU244" s="55"/>
      <c r="AV244" s="55"/>
      <c r="AW244" s="55"/>
      <c r="AX244" s="55"/>
      <c r="AY244" s="55"/>
      <c r="AZ244" s="55"/>
      <c r="BA244" s="55"/>
      <c r="BB244" s="55"/>
      <c r="BC244" s="55"/>
      <c r="BD244" s="55"/>
      <c r="BE244" s="55"/>
      <c r="BF244" s="55"/>
      <c r="BG244" s="55"/>
      <c r="BH244" s="55"/>
      <c r="BI244" s="55"/>
      <c r="BJ244" s="55"/>
      <c r="BK244" s="56"/>
      <c r="BL244" s="16"/>
      <c r="BM244" s="52"/>
    </row>
    <row r="245" spans="1:65" s="12" customFormat="1" ht="15">
      <c r="A245" s="5" t="s">
        <v>9</v>
      </c>
      <c r="B245" s="33" t="s">
        <v>199</v>
      </c>
      <c r="C245" s="54"/>
      <c r="D245" s="55"/>
      <c r="E245" s="55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55"/>
      <c r="V245" s="55"/>
      <c r="W245" s="55"/>
      <c r="X245" s="55"/>
      <c r="Y245" s="55"/>
      <c r="Z245" s="55"/>
      <c r="AA245" s="55"/>
      <c r="AB245" s="55"/>
      <c r="AC245" s="55"/>
      <c r="AD245" s="55"/>
      <c r="AE245" s="55"/>
      <c r="AF245" s="55"/>
      <c r="AG245" s="55"/>
      <c r="AH245" s="55"/>
      <c r="AI245" s="55"/>
      <c r="AJ245" s="55"/>
      <c r="AK245" s="55"/>
      <c r="AL245" s="55"/>
      <c r="AM245" s="55"/>
      <c r="AN245" s="55"/>
      <c r="AO245" s="55"/>
      <c r="AP245" s="55"/>
      <c r="AQ245" s="55"/>
      <c r="AR245" s="55"/>
      <c r="AS245" s="55"/>
      <c r="AT245" s="55"/>
      <c r="AU245" s="55"/>
      <c r="AV245" s="55"/>
      <c r="AW245" s="55"/>
      <c r="AX245" s="55"/>
      <c r="AY245" s="55"/>
      <c r="AZ245" s="55"/>
      <c r="BA245" s="55"/>
      <c r="BB245" s="55"/>
      <c r="BC245" s="55"/>
      <c r="BD245" s="55"/>
      <c r="BE245" s="55"/>
      <c r="BF245" s="55"/>
      <c r="BG245" s="55"/>
      <c r="BH245" s="55"/>
      <c r="BI245" s="55"/>
      <c r="BJ245" s="55"/>
      <c r="BK245" s="56"/>
      <c r="BL245" s="16"/>
      <c r="BM245" s="52"/>
    </row>
    <row r="246" spans="1:65" s="31" customFormat="1" ht="15">
      <c r="A246" s="29"/>
      <c r="B246" s="30" t="s">
        <v>186</v>
      </c>
      <c r="C246" s="47">
        <v>0</v>
      </c>
      <c r="D246" s="48">
        <v>0</v>
      </c>
      <c r="E246" s="48">
        <v>0</v>
      </c>
      <c r="F246" s="48">
        <v>0</v>
      </c>
      <c r="G246" s="49">
        <v>0</v>
      </c>
      <c r="H246" s="47">
        <v>0</v>
      </c>
      <c r="I246" s="48">
        <v>0</v>
      </c>
      <c r="J246" s="48">
        <v>0</v>
      </c>
      <c r="K246" s="48">
        <v>0</v>
      </c>
      <c r="L246" s="49">
        <v>0</v>
      </c>
      <c r="M246" s="47">
        <v>0</v>
      </c>
      <c r="N246" s="48">
        <v>0</v>
      </c>
      <c r="O246" s="48">
        <v>0</v>
      </c>
      <c r="P246" s="48">
        <v>0</v>
      </c>
      <c r="Q246" s="49">
        <v>0</v>
      </c>
      <c r="R246" s="47">
        <v>0</v>
      </c>
      <c r="S246" s="48">
        <v>0</v>
      </c>
      <c r="T246" s="48">
        <v>0</v>
      </c>
      <c r="U246" s="48">
        <v>0</v>
      </c>
      <c r="V246" s="49">
        <v>0</v>
      </c>
      <c r="W246" s="47">
        <v>0</v>
      </c>
      <c r="X246" s="48">
        <v>0</v>
      </c>
      <c r="Y246" s="48">
        <v>0</v>
      </c>
      <c r="Z246" s="48">
        <v>0</v>
      </c>
      <c r="AA246" s="49">
        <v>0</v>
      </c>
      <c r="AB246" s="47">
        <v>0</v>
      </c>
      <c r="AC246" s="48">
        <v>0</v>
      </c>
      <c r="AD246" s="48">
        <v>0</v>
      </c>
      <c r="AE246" s="48">
        <v>0</v>
      </c>
      <c r="AF246" s="49">
        <v>0</v>
      </c>
      <c r="AG246" s="47">
        <v>0</v>
      </c>
      <c r="AH246" s="48">
        <v>0</v>
      </c>
      <c r="AI246" s="48">
        <v>0</v>
      </c>
      <c r="AJ246" s="48">
        <v>0</v>
      </c>
      <c r="AK246" s="49">
        <v>0</v>
      </c>
      <c r="AL246" s="47">
        <v>0</v>
      </c>
      <c r="AM246" s="48">
        <v>0</v>
      </c>
      <c r="AN246" s="48">
        <v>0</v>
      </c>
      <c r="AO246" s="48">
        <v>0</v>
      </c>
      <c r="AP246" s="49">
        <v>0</v>
      </c>
      <c r="AQ246" s="47">
        <v>0</v>
      </c>
      <c r="AR246" s="48">
        <v>0</v>
      </c>
      <c r="AS246" s="48">
        <v>0</v>
      </c>
      <c r="AT246" s="48">
        <v>0</v>
      </c>
      <c r="AU246" s="49">
        <v>0</v>
      </c>
      <c r="AV246" s="47">
        <v>0</v>
      </c>
      <c r="AW246" s="48">
        <v>0</v>
      </c>
      <c r="AX246" s="48">
        <v>0</v>
      </c>
      <c r="AY246" s="48">
        <v>0</v>
      </c>
      <c r="AZ246" s="49">
        <v>0</v>
      </c>
      <c r="BA246" s="47">
        <v>0</v>
      </c>
      <c r="BB246" s="48">
        <v>0</v>
      </c>
      <c r="BC246" s="48">
        <v>0</v>
      </c>
      <c r="BD246" s="48">
        <v>0</v>
      </c>
      <c r="BE246" s="49">
        <v>0</v>
      </c>
      <c r="BF246" s="47">
        <v>0</v>
      </c>
      <c r="BG246" s="48">
        <v>0</v>
      </c>
      <c r="BH246" s="48">
        <v>0</v>
      </c>
      <c r="BI246" s="48">
        <v>0</v>
      </c>
      <c r="BJ246" s="49">
        <v>0</v>
      </c>
      <c r="BK246" s="47">
        <v>0</v>
      </c>
      <c r="BL246" s="16"/>
      <c r="BM246" s="52"/>
    </row>
    <row r="247" spans="1:65" s="21" customFormat="1" ht="15">
      <c r="A247" s="5"/>
      <c r="B247" s="22" t="s">
        <v>29</v>
      </c>
      <c r="C247" s="20">
        <v>0</v>
      </c>
      <c r="D247" s="18">
        <v>0</v>
      </c>
      <c r="E247" s="18">
        <v>0</v>
      </c>
      <c r="F247" s="18">
        <v>0</v>
      </c>
      <c r="G247" s="19">
        <v>0</v>
      </c>
      <c r="H247" s="20">
        <v>0</v>
      </c>
      <c r="I247" s="18">
        <v>0</v>
      </c>
      <c r="J247" s="18">
        <v>0</v>
      </c>
      <c r="K247" s="18">
        <v>0</v>
      </c>
      <c r="L247" s="19">
        <v>0</v>
      </c>
      <c r="M247" s="20">
        <v>0</v>
      </c>
      <c r="N247" s="18">
        <v>0</v>
      </c>
      <c r="O247" s="18">
        <v>0</v>
      </c>
      <c r="P247" s="18">
        <v>0</v>
      </c>
      <c r="Q247" s="19">
        <v>0</v>
      </c>
      <c r="R247" s="20">
        <v>0</v>
      </c>
      <c r="S247" s="18">
        <v>0</v>
      </c>
      <c r="T247" s="18">
        <v>0</v>
      </c>
      <c r="U247" s="18">
        <v>0</v>
      </c>
      <c r="V247" s="19">
        <v>0</v>
      </c>
      <c r="W247" s="20">
        <v>0</v>
      </c>
      <c r="X247" s="18">
        <v>0</v>
      </c>
      <c r="Y247" s="18">
        <v>0</v>
      </c>
      <c r="Z247" s="18">
        <v>0</v>
      </c>
      <c r="AA247" s="19">
        <v>0</v>
      </c>
      <c r="AB247" s="20">
        <v>0</v>
      </c>
      <c r="AC247" s="18">
        <v>0</v>
      </c>
      <c r="AD247" s="18">
        <v>0</v>
      </c>
      <c r="AE247" s="18">
        <v>0</v>
      </c>
      <c r="AF247" s="19">
        <v>0</v>
      </c>
      <c r="AG247" s="20">
        <v>0</v>
      </c>
      <c r="AH247" s="18">
        <v>0</v>
      </c>
      <c r="AI247" s="18">
        <v>0</v>
      </c>
      <c r="AJ247" s="18">
        <v>0</v>
      </c>
      <c r="AK247" s="19">
        <v>0</v>
      </c>
      <c r="AL247" s="20">
        <v>0</v>
      </c>
      <c r="AM247" s="18">
        <v>0</v>
      </c>
      <c r="AN247" s="18">
        <v>0</v>
      </c>
      <c r="AO247" s="18">
        <v>0</v>
      </c>
      <c r="AP247" s="19">
        <v>0</v>
      </c>
      <c r="AQ247" s="20">
        <v>0</v>
      </c>
      <c r="AR247" s="18">
        <v>0</v>
      </c>
      <c r="AS247" s="18">
        <v>0</v>
      </c>
      <c r="AT247" s="18">
        <v>0</v>
      </c>
      <c r="AU247" s="19">
        <v>0</v>
      </c>
      <c r="AV247" s="20">
        <v>0</v>
      </c>
      <c r="AW247" s="18">
        <v>0</v>
      </c>
      <c r="AX247" s="18">
        <v>0</v>
      </c>
      <c r="AY247" s="18">
        <v>0</v>
      </c>
      <c r="AZ247" s="19">
        <v>0</v>
      </c>
      <c r="BA247" s="20">
        <v>0</v>
      </c>
      <c r="BB247" s="18">
        <v>0</v>
      </c>
      <c r="BC247" s="18">
        <v>0</v>
      </c>
      <c r="BD247" s="18">
        <v>0</v>
      </c>
      <c r="BE247" s="19">
        <v>0</v>
      </c>
      <c r="BF247" s="20">
        <v>0</v>
      </c>
      <c r="BG247" s="18">
        <v>0</v>
      </c>
      <c r="BH247" s="18">
        <v>0</v>
      </c>
      <c r="BI247" s="18">
        <v>0</v>
      </c>
      <c r="BJ247" s="19">
        <v>0</v>
      </c>
      <c r="BK247" s="32">
        <v>0</v>
      </c>
      <c r="BL247" s="16"/>
      <c r="BM247" s="52"/>
    </row>
    <row r="248" spans="1:65" s="12" customFormat="1" ht="12" customHeight="1">
      <c r="A248" s="5"/>
      <c r="B248" s="26"/>
      <c r="C248" s="54"/>
      <c r="D248" s="55"/>
      <c r="E248" s="55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U248" s="55"/>
      <c r="V248" s="55"/>
      <c r="W248" s="55"/>
      <c r="X248" s="55"/>
      <c r="Y248" s="55"/>
      <c r="Z248" s="55"/>
      <c r="AA248" s="55"/>
      <c r="AB248" s="55"/>
      <c r="AC248" s="55"/>
      <c r="AD248" s="55"/>
      <c r="AE248" s="55"/>
      <c r="AF248" s="55"/>
      <c r="AG248" s="55"/>
      <c r="AH248" s="55"/>
      <c r="AI248" s="55"/>
      <c r="AJ248" s="55"/>
      <c r="AK248" s="55"/>
      <c r="AL248" s="55"/>
      <c r="AM248" s="55"/>
      <c r="AN248" s="55"/>
      <c r="AO248" s="55"/>
      <c r="AP248" s="55"/>
      <c r="AQ248" s="55"/>
      <c r="AR248" s="55"/>
      <c r="AS248" s="55"/>
      <c r="AT248" s="55"/>
      <c r="AU248" s="55"/>
      <c r="AV248" s="55"/>
      <c r="AW248" s="55"/>
      <c r="AX248" s="55"/>
      <c r="AY248" s="55"/>
      <c r="AZ248" s="55"/>
      <c r="BA248" s="55"/>
      <c r="BB248" s="55"/>
      <c r="BC248" s="55"/>
      <c r="BD248" s="55"/>
      <c r="BE248" s="55"/>
      <c r="BF248" s="55"/>
      <c r="BG248" s="55"/>
      <c r="BH248" s="55"/>
      <c r="BI248" s="55"/>
      <c r="BJ248" s="55"/>
      <c r="BK248" s="56"/>
      <c r="BL248" s="16"/>
      <c r="BM248" s="52"/>
    </row>
    <row r="249" spans="1:65" s="21" customFormat="1" ht="15">
      <c r="A249" s="5"/>
      <c r="B249" s="34" t="s">
        <v>200</v>
      </c>
      <c r="C249" s="35">
        <f aca="true" t="shared" si="20" ref="C249:AH249">C247+C242+C228+C223+C190</f>
        <v>0</v>
      </c>
      <c r="D249" s="35">
        <f t="shared" si="20"/>
        <v>4155.3264607583005</v>
      </c>
      <c r="E249" s="35">
        <f t="shared" si="20"/>
        <v>0</v>
      </c>
      <c r="F249" s="35">
        <f t="shared" si="20"/>
        <v>0</v>
      </c>
      <c r="G249" s="35">
        <f t="shared" si="20"/>
        <v>174.3972816269</v>
      </c>
      <c r="H249" s="35">
        <f t="shared" si="20"/>
        <v>1173.9404981650337</v>
      </c>
      <c r="I249" s="35">
        <f t="shared" si="20"/>
        <v>25757.299784498464</v>
      </c>
      <c r="J249" s="35">
        <f t="shared" si="20"/>
        <v>2908.2298923854996</v>
      </c>
      <c r="K249" s="35">
        <f t="shared" si="20"/>
        <v>318.9901618245667</v>
      </c>
      <c r="L249" s="35">
        <f t="shared" si="20"/>
        <v>2407.3285849937665</v>
      </c>
      <c r="M249" s="35">
        <f t="shared" si="20"/>
        <v>0</v>
      </c>
      <c r="N249" s="35">
        <f t="shared" si="20"/>
        <v>0</v>
      </c>
      <c r="O249" s="35">
        <f t="shared" si="20"/>
        <v>0</v>
      </c>
      <c r="P249" s="35">
        <f t="shared" si="20"/>
        <v>0</v>
      </c>
      <c r="Q249" s="35">
        <f t="shared" si="20"/>
        <v>0</v>
      </c>
      <c r="R249" s="35">
        <f t="shared" si="20"/>
        <v>466.99147329113333</v>
      </c>
      <c r="S249" s="35">
        <f t="shared" si="20"/>
        <v>4095.536893505067</v>
      </c>
      <c r="T249" s="35">
        <f t="shared" si="20"/>
        <v>479.4730606486</v>
      </c>
      <c r="U249" s="35">
        <f t="shared" si="20"/>
        <v>0</v>
      </c>
      <c r="V249" s="35">
        <f t="shared" si="20"/>
        <v>669.7283519729667</v>
      </c>
      <c r="W249" s="35">
        <f t="shared" si="20"/>
        <v>0</v>
      </c>
      <c r="X249" s="35">
        <f t="shared" si="20"/>
        <v>13.728681999</v>
      </c>
      <c r="Y249" s="35">
        <f t="shared" si="20"/>
        <v>0</v>
      </c>
      <c r="Z249" s="35">
        <f t="shared" si="20"/>
        <v>0</v>
      </c>
      <c r="AA249" s="35">
        <f t="shared" si="20"/>
        <v>0.5243174815666666</v>
      </c>
      <c r="AB249" s="35">
        <f t="shared" si="20"/>
        <v>80.21408510273332</v>
      </c>
      <c r="AC249" s="35">
        <f t="shared" si="20"/>
        <v>34.111508395666675</v>
      </c>
      <c r="AD249" s="35">
        <f t="shared" si="20"/>
        <v>0.11673564486666667</v>
      </c>
      <c r="AE249" s="35">
        <f t="shared" si="20"/>
        <v>0</v>
      </c>
      <c r="AF249" s="35">
        <f t="shared" si="20"/>
        <v>100.14242475396665</v>
      </c>
      <c r="AG249" s="35">
        <f t="shared" si="20"/>
        <v>0</v>
      </c>
      <c r="AH249" s="35">
        <f t="shared" si="20"/>
        <v>0</v>
      </c>
      <c r="AI249" s="35">
        <f aca="true" t="shared" si="21" ref="AI249:BJ249">AI247+AI242+AI228+AI223+AI190</f>
        <v>0</v>
      </c>
      <c r="AJ249" s="35">
        <f t="shared" si="21"/>
        <v>0</v>
      </c>
      <c r="AK249" s="35">
        <f t="shared" si="21"/>
        <v>0</v>
      </c>
      <c r="AL249" s="35">
        <f t="shared" si="21"/>
        <v>67.14849121503333</v>
      </c>
      <c r="AM249" s="35">
        <f t="shared" si="21"/>
        <v>217.83156940593335</v>
      </c>
      <c r="AN249" s="35">
        <f t="shared" si="21"/>
        <v>0</v>
      </c>
      <c r="AO249" s="35">
        <f t="shared" si="21"/>
        <v>0</v>
      </c>
      <c r="AP249" s="35">
        <f t="shared" si="21"/>
        <v>22.9770875652</v>
      </c>
      <c r="AQ249" s="35">
        <f t="shared" si="21"/>
        <v>0</v>
      </c>
      <c r="AR249" s="35">
        <f t="shared" si="21"/>
        <v>808.3555948990333</v>
      </c>
      <c r="AS249" s="35">
        <f t="shared" si="21"/>
        <v>0</v>
      </c>
      <c r="AT249" s="35">
        <f t="shared" si="21"/>
        <v>0</v>
      </c>
      <c r="AU249" s="35">
        <f t="shared" si="21"/>
        <v>0</v>
      </c>
      <c r="AV249" s="35">
        <f t="shared" si="21"/>
        <v>12751.109052319527</v>
      </c>
      <c r="AW249" s="35">
        <f t="shared" si="21"/>
        <v>22411.073380103233</v>
      </c>
      <c r="AX249" s="35">
        <f t="shared" si="21"/>
        <v>1451.4172181856998</v>
      </c>
      <c r="AY249" s="35">
        <f t="shared" si="21"/>
        <v>18.6491919304</v>
      </c>
      <c r="AZ249" s="35">
        <f t="shared" si="21"/>
        <v>24554.143448625233</v>
      </c>
      <c r="BA249" s="35">
        <f t="shared" si="21"/>
        <v>0</v>
      </c>
      <c r="BB249" s="35">
        <f t="shared" si="21"/>
        <v>0</v>
      </c>
      <c r="BC249" s="35">
        <f t="shared" si="21"/>
        <v>0</v>
      </c>
      <c r="BD249" s="35">
        <f t="shared" si="21"/>
        <v>0</v>
      </c>
      <c r="BE249" s="35">
        <f t="shared" si="21"/>
        <v>0</v>
      </c>
      <c r="BF249" s="35">
        <f t="shared" si="21"/>
        <v>6479.493588193716</v>
      </c>
      <c r="BG249" s="35">
        <f t="shared" si="21"/>
        <v>5008.283710780906</v>
      </c>
      <c r="BH249" s="35">
        <f t="shared" si="21"/>
        <v>216.3110405091333</v>
      </c>
      <c r="BI249" s="35">
        <f t="shared" si="21"/>
        <v>0</v>
      </c>
      <c r="BJ249" s="35">
        <f t="shared" si="21"/>
        <v>6688.144293347528</v>
      </c>
      <c r="BK249" s="35">
        <f>BK247+BK242+BK228+BK223+BK190</f>
        <v>123531.01786412868</v>
      </c>
      <c r="BL249" s="16"/>
      <c r="BM249" s="52"/>
    </row>
    <row r="250" spans="1:65" s="12" customFormat="1" ht="15">
      <c r="A250" s="5"/>
      <c r="B250" s="22"/>
      <c r="C250" s="11"/>
      <c r="D250" s="9"/>
      <c r="E250" s="9"/>
      <c r="F250" s="9"/>
      <c r="G250" s="10"/>
      <c r="H250" s="11"/>
      <c r="I250" s="9"/>
      <c r="J250" s="9"/>
      <c r="K250" s="9"/>
      <c r="L250" s="10"/>
      <c r="M250" s="11"/>
      <c r="N250" s="9"/>
      <c r="O250" s="9"/>
      <c r="P250" s="9"/>
      <c r="Q250" s="10"/>
      <c r="R250" s="11"/>
      <c r="S250" s="9"/>
      <c r="T250" s="9"/>
      <c r="U250" s="9"/>
      <c r="V250" s="10"/>
      <c r="W250" s="11"/>
      <c r="X250" s="9"/>
      <c r="Y250" s="9"/>
      <c r="Z250" s="9"/>
      <c r="AA250" s="10"/>
      <c r="AB250" s="11"/>
      <c r="AC250" s="9"/>
      <c r="AD250" s="9"/>
      <c r="AE250" s="9"/>
      <c r="AF250" s="10"/>
      <c r="AG250" s="11"/>
      <c r="AH250" s="9"/>
      <c r="AI250" s="9"/>
      <c r="AJ250" s="9"/>
      <c r="AK250" s="10"/>
      <c r="AL250" s="11"/>
      <c r="AM250" s="9"/>
      <c r="AN250" s="9"/>
      <c r="AO250" s="9"/>
      <c r="AP250" s="10"/>
      <c r="AQ250" s="11"/>
      <c r="AR250" s="9"/>
      <c r="AS250" s="9"/>
      <c r="AT250" s="9"/>
      <c r="AU250" s="10"/>
      <c r="AV250" s="11"/>
      <c r="AW250" s="9"/>
      <c r="AX250" s="9"/>
      <c r="AY250" s="9"/>
      <c r="AZ250" s="10"/>
      <c r="BA250" s="11"/>
      <c r="BB250" s="9"/>
      <c r="BC250" s="9"/>
      <c r="BD250" s="9"/>
      <c r="BE250" s="10"/>
      <c r="BF250" s="11"/>
      <c r="BG250" s="9"/>
      <c r="BH250" s="9"/>
      <c r="BI250" s="9"/>
      <c r="BJ250" s="10"/>
      <c r="BK250" s="17"/>
      <c r="BL250" s="16"/>
      <c r="BM250" s="52"/>
    </row>
    <row r="251" spans="1:65" s="12" customFormat="1" ht="15">
      <c r="A251" s="5" t="s">
        <v>30</v>
      </c>
      <c r="B251" s="15" t="s">
        <v>31</v>
      </c>
      <c r="C251" s="11"/>
      <c r="D251" s="9"/>
      <c r="E251" s="9"/>
      <c r="F251" s="9"/>
      <c r="G251" s="10"/>
      <c r="H251" s="11"/>
      <c r="I251" s="9"/>
      <c r="J251" s="9"/>
      <c r="K251" s="9"/>
      <c r="L251" s="10"/>
      <c r="M251" s="11"/>
      <c r="N251" s="9"/>
      <c r="O251" s="9"/>
      <c r="P251" s="9"/>
      <c r="Q251" s="10"/>
      <c r="R251" s="11"/>
      <c r="S251" s="9"/>
      <c r="T251" s="9"/>
      <c r="U251" s="9"/>
      <c r="V251" s="10"/>
      <c r="W251" s="11"/>
      <c r="X251" s="9"/>
      <c r="Y251" s="9"/>
      <c r="Z251" s="9"/>
      <c r="AA251" s="10"/>
      <c r="AB251" s="11"/>
      <c r="AC251" s="9"/>
      <c r="AD251" s="9"/>
      <c r="AE251" s="9"/>
      <c r="AF251" s="10"/>
      <c r="AG251" s="11"/>
      <c r="AH251" s="9"/>
      <c r="AI251" s="9"/>
      <c r="AJ251" s="9"/>
      <c r="AK251" s="10"/>
      <c r="AL251" s="11"/>
      <c r="AM251" s="9"/>
      <c r="AN251" s="9"/>
      <c r="AO251" s="9"/>
      <c r="AP251" s="10"/>
      <c r="AQ251" s="11"/>
      <c r="AR251" s="9"/>
      <c r="AS251" s="9"/>
      <c r="AT251" s="9"/>
      <c r="AU251" s="10"/>
      <c r="AV251" s="11"/>
      <c r="AW251" s="9"/>
      <c r="AX251" s="9"/>
      <c r="AY251" s="9"/>
      <c r="AZ251" s="10"/>
      <c r="BA251" s="11"/>
      <c r="BB251" s="9"/>
      <c r="BC251" s="9"/>
      <c r="BD251" s="9"/>
      <c r="BE251" s="10"/>
      <c r="BF251" s="11"/>
      <c r="BG251" s="9"/>
      <c r="BH251" s="9"/>
      <c r="BI251" s="9"/>
      <c r="BJ251" s="10"/>
      <c r="BK251" s="17"/>
      <c r="BL251" s="16"/>
      <c r="BM251" s="52"/>
    </row>
    <row r="252" spans="1:65" s="12" customFormat="1" ht="15">
      <c r="A252" s="5"/>
      <c r="B252" s="8" t="s">
        <v>182</v>
      </c>
      <c r="C252" s="11">
        <v>0</v>
      </c>
      <c r="D252" s="9">
        <v>5.878089436600001</v>
      </c>
      <c r="E252" s="9">
        <v>0</v>
      </c>
      <c r="F252" s="9">
        <v>0</v>
      </c>
      <c r="G252" s="10">
        <v>0</v>
      </c>
      <c r="H252" s="11">
        <v>10.623864165900002</v>
      </c>
      <c r="I252" s="9">
        <v>0.22501832143333336</v>
      </c>
      <c r="J252" s="9">
        <v>0</v>
      </c>
      <c r="K252" s="9">
        <v>0</v>
      </c>
      <c r="L252" s="10">
        <v>16.477231736700002</v>
      </c>
      <c r="M252" s="11">
        <v>0</v>
      </c>
      <c r="N252" s="9">
        <v>0</v>
      </c>
      <c r="O252" s="9">
        <v>0</v>
      </c>
      <c r="P252" s="9">
        <v>0</v>
      </c>
      <c r="Q252" s="10">
        <v>0</v>
      </c>
      <c r="R252" s="11">
        <v>11.56353178016667</v>
      </c>
      <c r="S252" s="9">
        <v>0.3070895277</v>
      </c>
      <c r="T252" s="9">
        <v>0</v>
      </c>
      <c r="U252" s="9">
        <v>0</v>
      </c>
      <c r="V252" s="10">
        <v>8.337099565133334</v>
      </c>
      <c r="W252" s="11">
        <v>0</v>
      </c>
      <c r="X252" s="9">
        <v>0</v>
      </c>
      <c r="Y252" s="9">
        <v>0</v>
      </c>
      <c r="Z252" s="9">
        <v>0</v>
      </c>
      <c r="AA252" s="10">
        <v>0</v>
      </c>
      <c r="AB252" s="11">
        <v>1.1059869483333329</v>
      </c>
      <c r="AC252" s="9">
        <v>0</v>
      </c>
      <c r="AD252" s="9">
        <v>0</v>
      </c>
      <c r="AE252" s="9">
        <v>0</v>
      </c>
      <c r="AF252" s="10">
        <v>1.1795546426666668</v>
      </c>
      <c r="AG252" s="11">
        <v>0</v>
      </c>
      <c r="AH252" s="9">
        <v>0</v>
      </c>
      <c r="AI252" s="9">
        <v>0</v>
      </c>
      <c r="AJ252" s="9">
        <v>0</v>
      </c>
      <c r="AK252" s="10">
        <v>0</v>
      </c>
      <c r="AL252" s="11">
        <v>1.896870727266667</v>
      </c>
      <c r="AM252" s="9">
        <v>0</v>
      </c>
      <c r="AN252" s="9">
        <v>0</v>
      </c>
      <c r="AO252" s="9">
        <v>0</v>
      </c>
      <c r="AP252" s="10">
        <v>0.4453024986</v>
      </c>
      <c r="AQ252" s="11">
        <v>0</v>
      </c>
      <c r="AR252" s="9">
        <v>0</v>
      </c>
      <c r="AS252" s="9">
        <v>0</v>
      </c>
      <c r="AT252" s="9">
        <v>0</v>
      </c>
      <c r="AU252" s="10">
        <v>0</v>
      </c>
      <c r="AV252" s="11">
        <v>250.3854675593682</v>
      </c>
      <c r="AW252" s="9">
        <v>19.083487438336338</v>
      </c>
      <c r="AX252" s="9">
        <v>0.0019932876999999996</v>
      </c>
      <c r="AY252" s="9">
        <v>0</v>
      </c>
      <c r="AZ252" s="10">
        <v>463.9409864885685</v>
      </c>
      <c r="BA252" s="11">
        <v>0</v>
      </c>
      <c r="BB252" s="9">
        <v>0</v>
      </c>
      <c r="BC252" s="9">
        <v>0</v>
      </c>
      <c r="BD252" s="9">
        <v>0</v>
      </c>
      <c r="BE252" s="10">
        <v>0</v>
      </c>
      <c r="BF252" s="11">
        <v>281.92046548186806</v>
      </c>
      <c r="BG252" s="9">
        <v>15.446047917200001</v>
      </c>
      <c r="BH252" s="9">
        <v>3.249966666666667E-06</v>
      </c>
      <c r="BI252" s="9">
        <v>0</v>
      </c>
      <c r="BJ252" s="10">
        <v>166.44106958376653</v>
      </c>
      <c r="BK252" s="17">
        <f>SUM(C252:BJ252)</f>
        <v>1255.2591603572746</v>
      </c>
      <c r="BL252" s="16"/>
      <c r="BM252" s="52"/>
    </row>
    <row r="253" spans="1:65" s="21" customFormat="1" ht="15">
      <c r="A253" s="5"/>
      <c r="B253" s="15" t="s">
        <v>29</v>
      </c>
      <c r="C253" s="20">
        <f>SUM(C252)</f>
        <v>0</v>
      </c>
      <c r="D253" s="18">
        <f>SUM(D252)</f>
        <v>5.878089436600001</v>
      </c>
      <c r="E253" s="18">
        <f>SUM(E252)</f>
        <v>0</v>
      </c>
      <c r="F253" s="18">
        <f>SUM(F252)</f>
        <v>0</v>
      </c>
      <c r="G253" s="19">
        <f>SUM(G252)</f>
        <v>0</v>
      </c>
      <c r="H253" s="20">
        <f aca="true" t="shared" si="22" ref="H253:BK253">SUM(H252)</f>
        <v>10.623864165900002</v>
      </c>
      <c r="I253" s="18">
        <f t="shared" si="22"/>
        <v>0.22501832143333336</v>
      </c>
      <c r="J253" s="18">
        <f t="shared" si="22"/>
        <v>0</v>
      </c>
      <c r="K253" s="18">
        <f t="shared" si="22"/>
        <v>0</v>
      </c>
      <c r="L253" s="19">
        <f t="shared" si="22"/>
        <v>16.477231736700002</v>
      </c>
      <c r="M253" s="20">
        <f t="shared" si="22"/>
        <v>0</v>
      </c>
      <c r="N253" s="18">
        <f t="shared" si="22"/>
        <v>0</v>
      </c>
      <c r="O253" s="18">
        <f t="shared" si="22"/>
        <v>0</v>
      </c>
      <c r="P253" s="18">
        <f t="shared" si="22"/>
        <v>0</v>
      </c>
      <c r="Q253" s="19">
        <f t="shared" si="22"/>
        <v>0</v>
      </c>
      <c r="R253" s="20">
        <f t="shared" si="22"/>
        <v>11.56353178016667</v>
      </c>
      <c r="S253" s="18">
        <f t="shared" si="22"/>
        <v>0.3070895277</v>
      </c>
      <c r="T253" s="18">
        <f t="shared" si="22"/>
        <v>0</v>
      </c>
      <c r="U253" s="18">
        <f t="shared" si="22"/>
        <v>0</v>
      </c>
      <c r="V253" s="19">
        <f t="shared" si="22"/>
        <v>8.337099565133334</v>
      </c>
      <c r="W253" s="20">
        <f t="shared" si="22"/>
        <v>0</v>
      </c>
      <c r="X253" s="18">
        <f t="shared" si="22"/>
        <v>0</v>
      </c>
      <c r="Y253" s="18">
        <f t="shared" si="22"/>
        <v>0</v>
      </c>
      <c r="Z253" s="18">
        <f t="shared" si="22"/>
        <v>0</v>
      </c>
      <c r="AA253" s="19">
        <f t="shared" si="22"/>
        <v>0</v>
      </c>
      <c r="AB253" s="20">
        <f t="shared" si="22"/>
        <v>1.1059869483333329</v>
      </c>
      <c r="AC253" s="18">
        <f t="shared" si="22"/>
        <v>0</v>
      </c>
      <c r="AD253" s="18">
        <f t="shared" si="22"/>
        <v>0</v>
      </c>
      <c r="AE253" s="18">
        <f t="shared" si="22"/>
        <v>0</v>
      </c>
      <c r="AF253" s="19">
        <f t="shared" si="22"/>
        <v>1.1795546426666668</v>
      </c>
      <c r="AG253" s="20">
        <f t="shared" si="22"/>
        <v>0</v>
      </c>
      <c r="AH253" s="18">
        <f t="shared" si="22"/>
        <v>0</v>
      </c>
      <c r="AI253" s="18">
        <f t="shared" si="22"/>
        <v>0</v>
      </c>
      <c r="AJ253" s="18">
        <f t="shared" si="22"/>
        <v>0</v>
      </c>
      <c r="AK253" s="19">
        <f t="shared" si="22"/>
        <v>0</v>
      </c>
      <c r="AL253" s="20">
        <f t="shared" si="22"/>
        <v>1.896870727266667</v>
      </c>
      <c r="AM253" s="18">
        <f t="shared" si="22"/>
        <v>0</v>
      </c>
      <c r="AN253" s="18">
        <f t="shared" si="22"/>
        <v>0</v>
      </c>
      <c r="AO253" s="18">
        <f t="shared" si="22"/>
        <v>0</v>
      </c>
      <c r="AP253" s="19">
        <f t="shared" si="22"/>
        <v>0.4453024986</v>
      </c>
      <c r="AQ253" s="20">
        <f t="shared" si="22"/>
        <v>0</v>
      </c>
      <c r="AR253" s="18">
        <f t="shared" si="22"/>
        <v>0</v>
      </c>
      <c r="AS253" s="18">
        <f t="shared" si="22"/>
        <v>0</v>
      </c>
      <c r="AT253" s="18">
        <f t="shared" si="22"/>
        <v>0</v>
      </c>
      <c r="AU253" s="19">
        <f t="shared" si="22"/>
        <v>0</v>
      </c>
      <c r="AV253" s="20">
        <f t="shared" si="22"/>
        <v>250.3854675593682</v>
      </c>
      <c r="AW253" s="18">
        <f t="shared" si="22"/>
        <v>19.083487438336338</v>
      </c>
      <c r="AX253" s="18">
        <f t="shared" si="22"/>
        <v>0.0019932876999999996</v>
      </c>
      <c r="AY253" s="18">
        <f t="shared" si="22"/>
        <v>0</v>
      </c>
      <c r="AZ253" s="19">
        <f t="shared" si="22"/>
        <v>463.9409864885685</v>
      </c>
      <c r="BA253" s="20">
        <f t="shared" si="22"/>
        <v>0</v>
      </c>
      <c r="BB253" s="18">
        <f t="shared" si="22"/>
        <v>0</v>
      </c>
      <c r="BC253" s="18">
        <f t="shared" si="22"/>
        <v>0</v>
      </c>
      <c r="BD253" s="18">
        <f t="shared" si="22"/>
        <v>0</v>
      </c>
      <c r="BE253" s="19">
        <f t="shared" si="22"/>
        <v>0</v>
      </c>
      <c r="BF253" s="20">
        <f t="shared" si="22"/>
        <v>281.92046548186806</v>
      </c>
      <c r="BG253" s="18">
        <f t="shared" si="22"/>
        <v>15.446047917200001</v>
      </c>
      <c r="BH253" s="18">
        <f t="shared" si="22"/>
        <v>3.249966666666667E-06</v>
      </c>
      <c r="BI253" s="18">
        <f t="shared" si="22"/>
        <v>0</v>
      </c>
      <c r="BJ253" s="19">
        <f t="shared" si="22"/>
        <v>166.44106958376653</v>
      </c>
      <c r="BK253" s="19">
        <f t="shared" si="22"/>
        <v>1255.2591603572746</v>
      </c>
      <c r="BL253" s="16"/>
      <c r="BM253" s="52"/>
    </row>
    <row r="254" spans="3:63" ht="15"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  <c r="BA254" s="13"/>
      <c r="BB254" s="13"/>
      <c r="BC254" s="13"/>
      <c r="BD254" s="13"/>
      <c r="BE254" s="13"/>
      <c r="BF254" s="13"/>
      <c r="BG254" s="13"/>
      <c r="BH254" s="13"/>
      <c r="BI254" s="13"/>
      <c r="BJ254" s="14"/>
      <c r="BK254" s="13"/>
    </row>
    <row r="255" spans="25:64" ht="15">
      <c r="Y255" s="25"/>
      <c r="BL255" s="25"/>
    </row>
    <row r="256" spans="7:64" ht="15">
      <c r="G256" s="25"/>
      <c r="AP256" s="25"/>
      <c r="BL256" s="25"/>
    </row>
    <row r="258" spans="1:11" ht="15">
      <c r="A258" s="60" t="s">
        <v>294</v>
      </c>
      <c r="B258" s="12"/>
      <c r="C258" s="12"/>
      <c r="D258" s="12"/>
      <c r="E258" s="12"/>
      <c r="F258" s="12"/>
      <c r="G258" s="12"/>
      <c r="H258" s="12"/>
      <c r="I258" s="12"/>
      <c r="J258" s="12"/>
      <c r="K258" s="61" t="s">
        <v>295</v>
      </c>
    </row>
    <row r="259" spans="1:11" ht="15">
      <c r="A259" s="60" t="s">
        <v>296</v>
      </c>
      <c r="B259" s="12"/>
      <c r="C259" s="12"/>
      <c r="D259" s="12"/>
      <c r="E259" s="12"/>
      <c r="F259" s="12"/>
      <c r="G259" s="12"/>
      <c r="H259" s="12"/>
      <c r="I259" s="12"/>
      <c r="J259" s="12"/>
      <c r="K259" s="60" t="s">
        <v>297</v>
      </c>
    </row>
    <row r="260" spans="1:11" ht="15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60" t="s">
        <v>298</v>
      </c>
    </row>
    <row r="261" spans="1:11" ht="15">
      <c r="A261" s="60" t="s">
        <v>299</v>
      </c>
      <c r="B261" s="12"/>
      <c r="C261" s="12"/>
      <c r="D261" s="12"/>
      <c r="E261" s="12"/>
      <c r="F261" s="12"/>
      <c r="G261" s="12"/>
      <c r="H261" s="12"/>
      <c r="I261" s="12"/>
      <c r="J261" s="12"/>
      <c r="K261" s="60" t="s">
        <v>300</v>
      </c>
    </row>
    <row r="262" spans="1:11" ht="15">
      <c r="A262" s="60" t="s">
        <v>301</v>
      </c>
      <c r="B262" s="12"/>
      <c r="C262" s="12"/>
      <c r="D262" s="12"/>
      <c r="E262" s="12"/>
      <c r="F262" s="12"/>
      <c r="G262" s="12"/>
      <c r="H262" s="12"/>
      <c r="I262" s="12"/>
      <c r="J262" s="12"/>
      <c r="K262" s="60" t="s">
        <v>302</v>
      </c>
    </row>
    <row r="263" spans="1:11" ht="15">
      <c r="A263" s="60"/>
      <c r="B263" s="12"/>
      <c r="C263" s="12"/>
      <c r="D263" s="12"/>
      <c r="E263" s="12"/>
      <c r="F263" s="12"/>
      <c r="G263" s="12"/>
      <c r="H263" s="12"/>
      <c r="I263" s="12"/>
      <c r="J263" s="12"/>
      <c r="K263" s="60" t="s">
        <v>303</v>
      </c>
    </row>
  </sheetData>
  <sheetProtection password="D8A0" sheet="1"/>
  <mergeCells count="25">
    <mergeCell ref="A3:A7"/>
    <mergeCell ref="B3:B7"/>
    <mergeCell ref="C3:BK3"/>
    <mergeCell ref="C4:V4"/>
    <mergeCell ref="W4:AP4"/>
    <mergeCell ref="C6:G6"/>
    <mergeCell ref="H6:L6"/>
    <mergeCell ref="W6:AA6"/>
    <mergeCell ref="C5:L5"/>
    <mergeCell ref="M5:V5"/>
    <mergeCell ref="AQ4:BJ4"/>
    <mergeCell ref="AB6:AF6"/>
    <mergeCell ref="BA6:BE6"/>
    <mergeCell ref="BF6:BJ6"/>
    <mergeCell ref="W5:AF5"/>
    <mergeCell ref="BK4:BK7"/>
    <mergeCell ref="BA5:BJ5"/>
    <mergeCell ref="M6:Q6"/>
    <mergeCell ref="R6:V6"/>
    <mergeCell ref="AG6:AK6"/>
    <mergeCell ref="AL6:AP6"/>
    <mergeCell ref="AQ6:AU6"/>
    <mergeCell ref="AQ5:AZ5"/>
    <mergeCell ref="AG5:AP5"/>
    <mergeCell ref="AV6:AZ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8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2.28125" style="0" customWidth="1"/>
    <col min="3" max="3" width="25.28125" style="0" bestFit="1" customWidth="1"/>
    <col min="4" max="4" width="18.7109375" style="0" bestFit="1" customWidth="1"/>
    <col min="5" max="5" width="19.57421875" style="0" bestFit="1" customWidth="1"/>
    <col min="6" max="6" width="18.421875" style="0" bestFit="1" customWidth="1"/>
    <col min="7" max="7" width="18.00390625" style="0" bestFit="1" customWidth="1"/>
    <col min="8" max="8" width="20.00390625" style="0" bestFit="1" customWidth="1"/>
    <col min="9" max="9" width="15.8515625" style="0" bestFit="1" customWidth="1"/>
    <col min="10" max="10" width="17.00390625" style="0" bestFit="1" customWidth="1"/>
    <col min="11" max="11" width="11.57421875" style="0" bestFit="1" customWidth="1"/>
    <col min="12" max="12" width="20.00390625" style="0" bestFit="1" customWidth="1"/>
  </cols>
  <sheetData>
    <row r="2" spans="2:12" ht="15">
      <c r="B2" s="85" t="s">
        <v>305</v>
      </c>
      <c r="C2" s="86"/>
      <c r="D2" s="86"/>
      <c r="E2" s="86"/>
      <c r="F2" s="86"/>
      <c r="G2" s="86"/>
      <c r="H2" s="86"/>
      <c r="I2" s="86"/>
      <c r="J2" s="86"/>
      <c r="K2" s="86"/>
      <c r="L2" s="87"/>
    </row>
    <row r="3" spans="2:12" ht="15">
      <c r="B3" s="85" t="s">
        <v>304</v>
      </c>
      <c r="C3" s="86"/>
      <c r="D3" s="86"/>
      <c r="E3" s="86"/>
      <c r="F3" s="86"/>
      <c r="G3" s="86"/>
      <c r="H3" s="86"/>
      <c r="I3" s="86"/>
      <c r="J3" s="86"/>
      <c r="K3" s="86"/>
      <c r="L3" s="87"/>
    </row>
    <row r="4" spans="2:12" ht="30">
      <c r="B4" s="23" t="s">
        <v>0</v>
      </c>
      <c r="C4" s="36" t="s">
        <v>201</v>
      </c>
      <c r="D4" s="36" t="s">
        <v>202</v>
      </c>
      <c r="E4" s="36" t="s">
        <v>203</v>
      </c>
      <c r="F4" s="36" t="s">
        <v>23</v>
      </c>
      <c r="G4" s="36" t="s">
        <v>27</v>
      </c>
      <c r="H4" s="36" t="s">
        <v>198</v>
      </c>
      <c r="I4" s="36" t="s">
        <v>204</v>
      </c>
      <c r="J4" s="36" t="s">
        <v>205</v>
      </c>
      <c r="K4" s="36" t="s">
        <v>206</v>
      </c>
      <c r="L4" s="36" t="s">
        <v>207</v>
      </c>
    </row>
    <row r="5" spans="2:12" ht="15">
      <c r="B5" s="37">
        <v>1</v>
      </c>
      <c r="C5" s="38" t="s">
        <v>208</v>
      </c>
      <c r="D5" s="40">
        <v>0</v>
      </c>
      <c r="E5" s="40">
        <v>0.003482602833333334</v>
      </c>
      <c r="F5" s="40">
        <v>0.13786611289999995</v>
      </c>
      <c r="G5" s="40">
        <v>0</v>
      </c>
      <c r="H5" s="40">
        <v>0</v>
      </c>
      <c r="I5" s="41">
        <v>0</v>
      </c>
      <c r="J5" s="41">
        <v>0</v>
      </c>
      <c r="K5" s="41">
        <f>D5+E5+F5+G5+H5+I5+J5</f>
        <v>0.1413487157333333</v>
      </c>
      <c r="L5" s="40">
        <v>0.001378872733333334</v>
      </c>
    </row>
    <row r="6" spans="2:12" ht="15">
      <c r="B6" s="37">
        <v>2</v>
      </c>
      <c r="C6" s="39" t="s">
        <v>209</v>
      </c>
      <c r="D6" s="40">
        <v>29.961228273899984</v>
      </c>
      <c r="E6" s="40">
        <v>92.0671365608999</v>
      </c>
      <c r="F6" s="40">
        <v>256.64822956136504</v>
      </c>
      <c r="G6" s="40">
        <v>2.983417859400001</v>
      </c>
      <c r="H6" s="40">
        <v>0</v>
      </c>
      <c r="I6" s="41">
        <v>5.0393</v>
      </c>
      <c r="J6" s="41">
        <v>0.20870000000000002</v>
      </c>
      <c r="K6" s="41">
        <f aca="true" t="shared" si="0" ref="K6:K41">D6+E6+F6+G6+H6+I6+J6</f>
        <v>386.9080122555649</v>
      </c>
      <c r="L6" s="40">
        <v>16.37850056626664</v>
      </c>
    </row>
    <row r="7" spans="2:12" ht="15">
      <c r="B7" s="37">
        <v>3</v>
      </c>
      <c r="C7" s="38" t="s">
        <v>210</v>
      </c>
      <c r="D7" s="40">
        <v>0</v>
      </c>
      <c r="E7" s="40">
        <v>0</v>
      </c>
      <c r="F7" s="40">
        <v>0.08042891976666666</v>
      </c>
      <c r="G7" s="40">
        <v>0</v>
      </c>
      <c r="H7" s="40">
        <v>0</v>
      </c>
      <c r="I7" s="41">
        <v>0.008</v>
      </c>
      <c r="J7" s="41">
        <v>0</v>
      </c>
      <c r="K7" s="41">
        <f t="shared" si="0"/>
        <v>0.08842891976666667</v>
      </c>
      <c r="L7" s="40">
        <v>0.0037003345999999998</v>
      </c>
    </row>
    <row r="8" spans="2:12" ht="15">
      <c r="B8" s="37">
        <v>4</v>
      </c>
      <c r="C8" s="39" t="s">
        <v>211</v>
      </c>
      <c r="D8" s="40">
        <v>12.892171179266661</v>
      </c>
      <c r="E8" s="40">
        <v>48.87083681443332</v>
      </c>
      <c r="F8" s="40">
        <v>155.02531096736658</v>
      </c>
      <c r="G8" s="40">
        <v>1.8044940486999994</v>
      </c>
      <c r="H8" s="40">
        <v>0</v>
      </c>
      <c r="I8" s="41">
        <v>1.6978</v>
      </c>
      <c r="J8" s="41">
        <v>0.06499999999999999</v>
      </c>
      <c r="K8" s="41">
        <f t="shared" si="0"/>
        <v>220.35561300976656</v>
      </c>
      <c r="L8" s="40">
        <v>8.700932066733326</v>
      </c>
    </row>
    <row r="9" spans="2:12" ht="15">
      <c r="B9" s="37">
        <v>5</v>
      </c>
      <c r="C9" s="39" t="s">
        <v>212</v>
      </c>
      <c r="D9" s="40">
        <v>27.479124747933348</v>
      </c>
      <c r="E9" s="40">
        <v>169.4815510709662</v>
      </c>
      <c r="F9" s="40">
        <v>518.7864107515707</v>
      </c>
      <c r="G9" s="40">
        <v>10.979586620266671</v>
      </c>
      <c r="H9" s="40">
        <v>0</v>
      </c>
      <c r="I9" s="41">
        <v>4.7927</v>
      </c>
      <c r="J9" s="41">
        <v>0.21759999999999996</v>
      </c>
      <c r="K9" s="41">
        <f t="shared" si="0"/>
        <v>731.7369731907368</v>
      </c>
      <c r="L9" s="40">
        <v>42.72667677170004</v>
      </c>
    </row>
    <row r="10" spans="2:12" ht="15">
      <c r="B10" s="37">
        <v>6</v>
      </c>
      <c r="C10" s="39" t="s">
        <v>213</v>
      </c>
      <c r="D10" s="40">
        <v>108.34030664663332</v>
      </c>
      <c r="E10" s="40">
        <v>285.6310723443665</v>
      </c>
      <c r="F10" s="40">
        <v>307.68293886083256</v>
      </c>
      <c r="G10" s="40">
        <v>12.754680077766665</v>
      </c>
      <c r="H10" s="40">
        <v>0</v>
      </c>
      <c r="I10" s="41">
        <v>1.5807</v>
      </c>
      <c r="J10" s="41">
        <v>0.06720000000000001</v>
      </c>
      <c r="K10" s="41">
        <f t="shared" si="0"/>
        <v>716.056897929599</v>
      </c>
      <c r="L10" s="40">
        <v>15.14072006716666</v>
      </c>
    </row>
    <row r="11" spans="2:12" ht="15">
      <c r="B11" s="37">
        <v>7</v>
      </c>
      <c r="C11" s="39" t="s">
        <v>214</v>
      </c>
      <c r="D11" s="40">
        <v>52.53087540116667</v>
      </c>
      <c r="E11" s="40">
        <v>130.0144178776665</v>
      </c>
      <c r="F11" s="40">
        <v>82.73695059750028</v>
      </c>
      <c r="G11" s="40">
        <v>1.1533429835666662</v>
      </c>
      <c r="H11" s="40">
        <v>0</v>
      </c>
      <c r="I11" s="41">
        <v>0</v>
      </c>
      <c r="J11" s="41">
        <v>0</v>
      </c>
      <c r="K11" s="41">
        <f t="shared" si="0"/>
        <v>266.4355868599001</v>
      </c>
      <c r="L11" s="40">
        <v>4.119905363566664</v>
      </c>
    </row>
    <row r="12" spans="2:12" ht="15">
      <c r="B12" s="37">
        <v>8</v>
      </c>
      <c r="C12" s="38" t="s">
        <v>215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1">
        <v>0</v>
      </c>
      <c r="J12" s="41">
        <v>0</v>
      </c>
      <c r="K12" s="41">
        <f t="shared" si="0"/>
        <v>0</v>
      </c>
      <c r="L12" s="40">
        <v>0</v>
      </c>
    </row>
    <row r="13" spans="2:12" ht="15">
      <c r="B13" s="37">
        <v>9</v>
      </c>
      <c r="C13" s="38" t="s">
        <v>216</v>
      </c>
      <c r="D13" s="40">
        <v>0</v>
      </c>
      <c r="E13" s="40">
        <v>0</v>
      </c>
      <c r="F13" s="40">
        <v>0.0005487575333333335</v>
      </c>
      <c r="G13" s="40">
        <v>0</v>
      </c>
      <c r="H13" s="40">
        <v>0</v>
      </c>
      <c r="I13" s="41">
        <v>0</v>
      </c>
      <c r="J13" s="41">
        <v>0</v>
      </c>
      <c r="K13" s="41">
        <f t="shared" si="0"/>
        <v>0.0005487575333333335</v>
      </c>
      <c r="L13" s="40">
        <v>0</v>
      </c>
    </row>
    <row r="14" spans="2:12" ht="15">
      <c r="B14" s="37">
        <v>10</v>
      </c>
      <c r="C14" s="39" t="s">
        <v>217</v>
      </c>
      <c r="D14" s="40">
        <v>4.895023886199999</v>
      </c>
      <c r="E14" s="40">
        <v>180.48043297766688</v>
      </c>
      <c r="F14" s="40">
        <v>428.00898359363424</v>
      </c>
      <c r="G14" s="40">
        <v>8.158267358633328</v>
      </c>
      <c r="H14" s="40">
        <v>0</v>
      </c>
      <c r="I14" s="41">
        <v>20.9558</v>
      </c>
      <c r="J14" s="41">
        <v>8.262500000000001</v>
      </c>
      <c r="K14" s="41">
        <f t="shared" si="0"/>
        <v>650.7610078161345</v>
      </c>
      <c r="L14" s="40">
        <v>8.436725335666667</v>
      </c>
    </row>
    <row r="15" spans="2:12" ht="15">
      <c r="B15" s="37">
        <v>11</v>
      </c>
      <c r="C15" s="39" t="s">
        <v>218</v>
      </c>
      <c r="D15" s="40">
        <v>716.2312091852648</v>
      </c>
      <c r="E15" s="40">
        <v>6224.770126016341</v>
      </c>
      <c r="F15" s="40">
        <v>3912.1633259614064</v>
      </c>
      <c r="G15" s="40">
        <v>111.28926415253325</v>
      </c>
      <c r="H15" s="40">
        <v>0</v>
      </c>
      <c r="I15" s="41">
        <v>37.7854</v>
      </c>
      <c r="J15" s="41">
        <v>3.7808</v>
      </c>
      <c r="K15" s="41">
        <f t="shared" si="0"/>
        <v>11006.020125315548</v>
      </c>
      <c r="L15" s="40">
        <v>116.31225646030023</v>
      </c>
    </row>
    <row r="16" spans="2:12" ht="15">
      <c r="B16" s="37">
        <v>12</v>
      </c>
      <c r="C16" s="39" t="s">
        <v>219</v>
      </c>
      <c r="D16" s="40">
        <v>851.1122598673333</v>
      </c>
      <c r="E16" s="40">
        <v>4513.980961990728</v>
      </c>
      <c r="F16" s="40">
        <v>643.6390240723733</v>
      </c>
      <c r="G16" s="40">
        <v>11.447722681066672</v>
      </c>
      <c r="H16" s="40">
        <v>0</v>
      </c>
      <c r="I16" s="41">
        <v>7.998500000000001</v>
      </c>
      <c r="J16" s="41">
        <v>0.22490000000000002</v>
      </c>
      <c r="K16" s="41">
        <f t="shared" si="0"/>
        <v>6028.403368611502</v>
      </c>
      <c r="L16" s="40">
        <v>25.54896145756664</v>
      </c>
    </row>
    <row r="17" spans="2:12" ht="15">
      <c r="B17" s="37">
        <v>13</v>
      </c>
      <c r="C17" s="39" t="s">
        <v>220</v>
      </c>
      <c r="D17" s="40">
        <v>4.487648748166664</v>
      </c>
      <c r="E17" s="40">
        <v>44.66685908536664</v>
      </c>
      <c r="F17" s="40">
        <v>43.53690822050001</v>
      </c>
      <c r="G17" s="40">
        <v>1.6472999465333333</v>
      </c>
      <c r="H17" s="40">
        <v>0</v>
      </c>
      <c r="I17" s="41">
        <v>0.4749</v>
      </c>
      <c r="J17" s="41">
        <v>0.0456</v>
      </c>
      <c r="K17" s="41">
        <f t="shared" si="0"/>
        <v>94.85921600056665</v>
      </c>
      <c r="L17" s="40">
        <v>4.700404543200003</v>
      </c>
    </row>
    <row r="18" spans="2:12" ht="15">
      <c r="B18" s="37">
        <v>14</v>
      </c>
      <c r="C18" s="39" t="s">
        <v>221</v>
      </c>
      <c r="D18" s="40">
        <v>0.7496154696333333</v>
      </c>
      <c r="E18" s="40">
        <v>9.642107041900008</v>
      </c>
      <c r="F18" s="40">
        <v>70.26600575540012</v>
      </c>
      <c r="G18" s="40">
        <v>1.8161527033333333</v>
      </c>
      <c r="H18" s="40">
        <v>0</v>
      </c>
      <c r="I18" s="41">
        <v>0.2629</v>
      </c>
      <c r="J18" s="41">
        <v>0.0495</v>
      </c>
      <c r="K18" s="41">
        <f t="shared" si="0"/>
        <v>82.78628097026679</v>
      </c>
      <c r="L18" s="40">
        <v>3.586533308833332</v>
      </c>
    </row>
    <row r="19" spans="2:12" ht="15">
      <c r="B19" s="37">
        <v>15</v>
      </c>
      <c r="C19" s="39" t="s">
        <v>222</v>
      </c>
      <c r="D19" s="40">
        <v>45.330385825366676</v>
      </c>
      <c r="E19" s="40">
        <v>104.06972219763331</v>
      </c>
      <c r="F19" s="40">
        <v>165.79585815383342</v>
      </c>
      <c r="G19" s="40">
        <v>6.131025273233332</v>
      </c>
      <c r="H19" s="40">
        <v>0</v>
      </c>
      <c r="I19" s="41">
        <v>0.1374</v>
      </c>
      <c r="J19" s="41">
        <v>0.034499999999999996</v>
      </c>
      <c r="K19" s="41">
        <f t="shared" si="0"/>
        <v>321.4988914500667</v>
      </c>
      <c r="L19" s="40">
        <v>11.163449837733335</v>
      </c>
    </row>
    <row r="20" spans="2:12" ht="15">
      <c r="B20" s="37">
        <v>16</v>
      </c>
      <c r="C20" s="39" t="s">
        <v>223</v>
      </c>
      <c r="D20" s="40">
        <v>2217.9991541547306</v>
      </c>
      <c r="E20" s="40">
        <v>3528.899831392007</v>
      </c>
      <c r="F20" s="40">
        <v>1875.1138642947421</v>
      </c>
      <c r="G20" s="40">
        <v>30.05517119133333</v>
      </c>
      <c r="H20" s="40">
        <v>0</v>
      </c>
      <c r="I20" s="41">
        <v>25.0979</v>
      </c>
      <c r="J20" s="41">
        <v>1.5275000000000003</v>
      </c>
      <c r="K20" s="41">
        <f t="shared" si="0"/>
        <v>7678.693421032813</v>
      </c>
      <c r="L20" s="40">
        <v>63.61461349566658</v>
      </c>
    </row>
    <row r="21" spans="2:12" ht="15">
      <c r="B21" s="37">
        <v>17</v>
      </c>
      <c r="C21" s="39" t="s">
        <v>224</v>
      </c>
      <c r="D21" s="40">
        <v>101.06101602266654</v>
      </c>
      <c r="E21" s="40">
        <v>230.5805229107668</v>
      </c>
      <c r="F21" s="40">
        <v>440.783451164472</v>
      </c>
      <c r="G21" s="40">
        <v>6.429276875300003</v>
      </c>
      <c r="H21" s="40">
        <v>0</v>
      </c>
      <c r="I21" s="41">
        <v>6.464700000000001</v>
      </c>
      <c r="J21" s="41">
        <v>0.4233</v>
      </c>
      <c r="K21" s="41">
        <f t="shared" si="0"/>
        <v>785.7422669732055</v>
      </c>
      <c r="L21" s="40">
        <v>27.209606297233247</v>
      </c>
    </row>
    <row r="22" spans="2:12" ht="15">
      <c r="B22" s="37">
        <v>18</v>
      </c>
      <c r="C22" s="38" t="s">
        <v>225</v>
      </c>
      <c r="D22" s="40">
        <v>0</v>
      </c>
      <c r="E22" s="40">
        <v>0</v>
      </c>
      <c r="F22" s="40">
        <v>0</v>
      </c>
      <c r="G22" s="40">
        <v>0</v>
      </c>
      <c r="H22" s="40">
        <v>0</v>
      </c>
      <c r="I22" s="41">
        <v>0</v>
      </c>
      <c r="J22" s="41">
        <v>0</v>
      </c>
      <c r="K22" s="41">
        <f t="shared" si="0"/>
        <v>0</v>
      </c>
      <c r="L22" s="40">
        <v>0</v>
      </c>
    </row>
    <row r="23" spans="2:12" ht="15">
      <c r="B23" s="37">
        <v>19</v>
      </c>
      <c r="C23" s="39" t="s">
        <v>226</v>
      </c>
      <c r="D23" s="40">
        <v>72.85293531960002</v>
      </c>
      <c r="E23" s="40">
        <v>351.3704328059323</v>
      </c>
      <c r="F23" s="40">
        <v>845.3124004531322</v>
      </c>
      <c r="G23" s="40">
        <v>19.465521435866673</v>
      </c>
      <c r="H23" s="40">
        <v>0</v>
      </c>
      <c r="I23" s="41">
        <v>8.9248</v>
      </c>
      <c r="J23" s="41">
        <v>0.7171</v>
      </c>
      <c r="K23" s="41">
        <f t="shared" si="0"/>
        <v>1298.6431900145315</v>
      </c>
      <c r="L23" s="40">
        <v>37.347223904233275</v>
      </c>
    </row>
    <row r="24" spans="2:12" ht="15">
      <c r="B24" s="37">
        <v>20</v>
      </c>
      <c r="C24" s="39" t="s">
        <v>227</v>
      </c>
      <c r="D24" s="40">
        <v>19563.772538327787</v>
      </c>
      <c r="E24" s="40">
        <v>23614.558242699415</v>
      </c>
      <c r="F24" s="40">
        <v>14759.11893267978</v>
      </c>
      <c r="G24" s="40">
        <v>265.4272473466228</v>
      </c>
      <c r="H24" s="40">
        <v>0</v>
      </c>
      <c r="I24" s="41">
        <v>1435.0738000000003</v>
      </c>
      <c r="J24" s="41">
        <v>209.3103</v>
      </c>
      <c r="K24" s="41">
        <f t="shared" si="0"/>
        <v>59847.26106105361</v>
      </c>
      <c r="L24" s="40">
        <v>457.81969555907386</v>
      </c>
    </row>
    <row r="25" spans="2:12" ht="15">
      <c r="B25" s="37">
        <v>21</v>
      </c>
      <c r="C25" s="38" t="s">
        <v>228</v>
      </c>
      <c r="D25" s="40">
        <v>0</v>
      </c>
      <c r="E25" s="40">
        <v>5.194923333333334</v>
      </c>
      <c r="F25" s="40">
        <v>0.11136357603333333</v>
      </c>
      <c r="G25" s="40">
        <v>0</v>
      </c>
      <c r="H25" s="40">
        <v>0</v>
      </c>
      <c r="I25" s="41">
        <v>0.0288</v>
      </c>
      <c r="J25" s="41">
        <v>0</v>
      </c>
      <c r="K25" s="41">
        <f t="shared" si="0"/>
        <v>5.335086909366667</v>
      </c>
      <c r="L25" s="40">
        <v>0.011343482500000002</v>
      </c>
    </row>
    <row r="26" spans="2:12" ht="15">
      <c r="B26" s="37">
        <v>22</v>
      </c>
      <c r="C26" s="39" t="s">
        <v>229</v>
      </c>
      <c r="D26" s="40">
        <v>59.39499731390001</v>
      </c>
      <c r="E26" s="40">
        <v>3.388012697666666</v>
      </c>
      <c r="F26" s="40">
        <v>17.553694652666685</v>
      </c>
      <c r="G26" s="40">
        <v>0.3445581327666666</v>
      </c>
      <c r="H26" s="40">
        <v>0</v>
      </c>
      <c r="I26" s="41">
        <v>0.1889</v>
      </c>
      <c r="J26" s="41">
        <v>0.0084</v>
      </c>
      <c r="K26" s="41">
        <f t="shared" si="0"/>
        <v>80.87856279700003</v>
      </c>
      <c r="L26" s="40">
        <v>0.8932489242666667</v>
      </c>
    </row>
    <row r="27" spans="2:12" ht="15">
      <c r="B27" s="37">
        <v>23</v>
      </c>
      <c r="C27" s="38" t="s">
        <v>230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1">
        <v>0</v>
      </c>
      <c r="J27" s="41">
        <v>0</v>
      </c>
      <c r="K27" s="41">
        <f t="shared" si="0"/>
        <v>0</v>
      </c>
      <c r="L27" s="40">
        <v>0</v>
      </c>
    </row>
    <row r="28" spans="2:12" ht="15">
      <c r="B28" s="37">
        <v>24</v>
      </c>
      <c r="C28" s="38" t="s">
        <v>231</v>
      </c>
      <c r="D28" s="40">
        <v>0.24503170083333337</v>
      </c>
      <c r="E28" s="40">
        <v>0</v>
      </c>
      <c r="F28" s="40">
        <v>0.142107411</v>
      </c>
      <c r="G28" s="40">
        <v>0.23947361693333336</v>
      </c>
      <c r="H28" s="40">
        <v>0</v>
      </c>
      <c r="I28" s="41">
        <v>0.0256</v>
      </c>
      <c r="J28" s="41">
        <v>0</v>
      </c>
      <c r="K28" s="41">
        <f t="shared" si="0"/>
        <v>0.6522127287666667</v>
      </c>
      <c r="L28" s="40">
        <v>0.0028188690333333334</v>
      </c>
    </row>
    <row r="29" spans="2:12" ht="15">
      <c r="B29" s="37">
        <v>25</v>
      </c>
      <c r="C29" s="39" t="s">
        <v>232</v>
      </c>
      <c r="D29" s="40">
        <v>3226.3562663001303</v>
      </c>
      <c r="E29" s="40">
        <v>5943.6043361697375</v>
      </c>
      <c r="F29" s="40">
        <v>2216.2779676746745</v>
      </c>
      <c r="G29" s="40">
        <v>50.20767770763337</v>
      </c>
      <c r="H29" s="40">
        <v>0</v>
      </c>
      <c r="I29" s="41">
        <v>28.553900000000002</v>
      </c>
      <c r="J29" s="41">
        <v>0.7645</v>
      </c>
      <c r="K29" s="41">
        <f t="shared" si="0"/>
        <v>11465.764647852175</v>
      </c>
      <c r="L29" s="40">
        <v>67.57784857670013</v>
      </c>
    </row>
    <row r="30" spans="2:12" ht="15">
      <c r="B30" s="37">
        <v>26</v>
      </c>
      <c r="C30" s="39" t="s">
        <v>233</v>
      </c>
      <c r="D30" s="40">
        <v>74.4236514688999</v>
      </c>
      <c r="E30" s="40">
        <v>436.1092459579666</v>
      </c>
      <c r="F30" s="40">
        <v>291.8160010548974</v>
      </c>
      <c r="G30" s="40">
        <v>4.087167891133333</v>
      </c>
      <c r="H30" s="40">
        <v>0</v>
      </c>
      <c r="I30" s="41">
        <v>2.1138</v>
      </c>
      <c r="J30" s="41">
        <v>0.1295</v>
      </c>
      <c r="K30" s="41">
        <f t="shared" si="0"/>
        <v>808.6793663728971</v>
      </c>
      <c r="L30" s="40">
        <v>15.239918878766675</v>
      </c>
    </row>
    <row r="31" spans="2:12" ht="15">
      <c r="B31" s="37">
        <v>27</v>
      </c>
      <c r="C31" s="39" t="s">
        <v>24</v>
      </c>
      <c r="D31" s="40">
        <v>860.6906167142332</v>
      </c>
      <c r="E31" s="40">
        <v>2760.138063852614</v>
      </c>
      <c r="F31" s="40">
        <v>3603.000396106429</v>
      </c>
      <c r="G31" s="40">
        <v>76.74004129956667</v>
      </c>
      <c r="H31" s="40">
        <v>0</v>
      </c>
      <c r="I31" s="41">
        <v>11.8636</v>
      </c>
      <c r="J31" s="41">
        <v>0.9253</v>
      </c>
      <c r="K31" s="41">
        <f t="shared" si="0"/>
        <v>7313.358017972842</v>
      </c>
      <c r="L31" s="40">
        <v>142.03193808170033</v>
      </c>
    </row>
    <row r="32" spans="2:12" ht="15">
      <c r="B32" s="37">
        <v>28</v>
      </c>
      <c r="C32" s="39" t="s">
        <v>234</v>
      </c>
      <c r="D32" s="40">
        <v>0</v>
      </c>
      <c r="E32" s="40">
        <v>0</v>
      </c>
      <c r="F32" s="40">
        <v>0.008333105433333333</v>
      </c>
      <c r="G32" s="40">
        <v>0.0012541852000000004</v>
      </c>
      <c r="H32" s="40">
        <v>0</v>
      </c>
      <c r="I32" s="41">
        <v>0</v>
      </c>
      <c r="J32" s="41">
        <v>0</v>
      </c>
      <c r="K32" s="41">
        <f t="shared" si="0"/>
        <v>0.009587290633333334</v>
      </c>
      <c r="L32" s="40">
        <v>0</v>
      </c>
    </row>
    <row r="33" spans="2:12" ht="15">
      <c r="B33" s="37">
        <v>29</v>
      </c>
      <c r="C33" s="39" t="s">
        <v>235</v>
      </c>
      <c r="D33" s="40">
        <v>0</v>
      </c>
      <c r="E33" s="40">
        <v>0</v>
      </c>
      <c r="F33" s="40">
        <v>0</v>
      </c>
      <c r="G33" s="40">
        <v>0</v>
      </c>
      <c r="H33" s="40">
        <v>0</v>
      </c>
      <c r="I33" s="41">
        <v>2.5783</v>
      </c>
      <c r="J33" s="41">
        <v>0.32289999999999996</v>
      </c>
      <c r="K33" s="41">
        <f t="shared" si="0"/>
        <v>2.9012000000000002</v>
      </c>
      <c r="L33" s="40">
        <v>0</v>
      </c>
    </row>
    <row r="34" spans="2:12" ht="15">
      <c r="B34" s="37">
        <v>30</v>
      </c>
      <c r="C34" s="39" t="s">
        <v>236</v>
      </c>
      <c r="D34" s="40">
        <v>0</v>
      </c>
      <c r="E34" s="40">
        <v>0</v>
      </c>
      <c r="F34" s="40">
        <v>0</v>
      </c>
      <c r="G34" s="40">
        <v>0</v>
      </c>
      <c r="H34" s="40">
        <v>0</v>
      </c>
      <c r="I34" s="41">
        <v>5.1874</v>
      </c>
      <c r="J34" s="41">
        <v>0.7222</v>
      </c>
      <c r="K34" s="41">
        <f t="shared" si="0"/>
        <v>5.9096</v>
      </c>
      <c r="L34" s="40">
        <v>0.0015357092333333332</v>
      </c>
    </row>
    <row r="35" spans="2:12" ht="15">
      <c r="B35" s="37">
        <v>31</v>
      </c>
      <c r="C35" s="38" t="s">
        <v>237</v>
      </c>
      <c r="D35" s="40">
        <v>0.010403617799999999</v>
      </c>
      <c r="E35" s="40">
        <v>0</v>
      </c>
      <c r="F35" s="40">
        <v>0.8713265357000003</v>
      </c>
      <c r="G35" s="40">
        <v>0</v>
      </c>
      <c r="H35" s="40">
        <v>0</v>
      </c>
      <c r="I35" s="41">
        <v>0</v>
      </c>
      <c r="J35" s="41">
        <v>0</v>
      </c>
      <c r="K35" s="41">
        <f t="shared" si="0"/>
        <v>0.8817301535000003</v>
      </c>
      <c r="L35" s="40">
        <v>0.029833369933333322</v>
      </c>
    </row>
    <row r="36" spans="2:12" ht="15">
      <c r="B36" s="37">
        <v>32</v>
      </c>
      <c r="C36" s="39" t="s">
        <v>238</v>
      </c>
      <c r="D36" s="40">
        <v>1328.4918397892677</v>
      </c>
      <c r="E36" s="40">
        <v>1760.3619904114996</v>
      </c>
      <c r="F36" s="40">
        <v>1412.1458543662727</v>
      </c>
      <c r="G36" s="40">
        <v>23.42205633466665</v>
      </c>
      <c r="H36" s="40">
        <v>0</v>
      </c>
      <c r="I36" s="41">
        <v>33.283</v>
      </c>
      <c r="J36" s="41">
        <v>1.2674</v>
      </c>
      <c r="K36" s="41">
        <f t="shared" si="0"/>
        <v>4558.9721409017075</v>
      </c>
      <c r="L36" s="40">
        <v>63.76124337049998</v>
      </c>
    </row>
    <row r="37" spans="2:12" ht="15">
      <c r="B37" s="37">
        <v>33</v>
      </c>
      <c r="C37" s="39" t="s">
        <v>265</v>
      </c>
      <c r="D37" s="40">
        <v>210.48857928513328</v>
      </c>
      <c r="E37" s="40">
        <v>412.83288423893345</v>
      </c>
      <c r="F37" s="40">
        <v>671.1196572854371</v>
      </c>
      <c r="G37" s="40">
        <v>7.902891762133332</v>
      </c>
      <c r="H37" s="40">
        <v>0</v>
      </c>
      <c r="I37" s="41">
        <v>10.5848</v>
      </c>
      <c r="J37" s="41">
        <v>0.5527000000000001</v>
      </c>
      <c r="K37" s="41">
        <f t="shared" si="0"/>
        <v>1313.4815125716373</v>
      </c>
      <c r="L37" s="40">
        <v>23.01041958673335</v>
      </c>
    </row>
    <row r="38" spans="2:12" ht="15">
      <c r="B38" s="37">
        <v>34</v>
      </c>
      <c r="C38" s="39" t="s">
        <v>239</v>
      </c>
      <c r="D38" s="40">
        <v>0</v>
      </c>
      <c r="E38" s="40">
        <v>0</v>
      </c>
      <c r="F38" s="40">
        <v>0.06663260653333333</v>
      </c>
      <c r="G38" s="40">
        <v>0</v>
      </c>
      <c r="H38" s="40">
        <v>0</v>
      </c>
      <c r="I38" s="41">
        <v>0.0222</v>
      </c>
      <c r="J38" s="41">
        <v>0.01</v>
      </c>
      <c r="K38" s="41">
        <f t="shared" si="0"/>
        <v>0.09883260653333333</v>
      </c>
      <c r="L38" s="40">
        <v>0.0036861995999999987</v>
      </c>
    </row>
    <row r="39" spans="2:12" ht="15">
      <c r="B39" s="37">
        <v>35</v>
      </c>
      <c r="C39" s="39" t="s">
        <v>240</v>
      </c>
      <c r="D39" s="40">
        <v>0.00017168020000000002</v>
      </c>
      <c r="E39" s="40">
        <v>0.02035613096666667</v>
      </c>
      <c r="F39" s="40">
        <v>0.2196407462</v>
      </c>
      <c r="G39" s="40">
        <v>0</v>
      </c>
      <c r="H39" s="40">
        <v>0</v>
      </c>
      <c r="I39" s="41">
        <v>25.257800000000003</v>
      </c>
      <c r="J39" s="41">
        <v>1.5562999999999998</v>
      </c>
      <c r="K39" s="41">
        <f t="shared" si="0"/>
        <v>27.05426855736667</v>
      </c>
      <c r="L39" s="40">
        <v>0.0362770195</v>
      </c>
    </row>
    <row r="40" spans="2:12" ht="15">
      <c r="B40" s="37">
        <v>36</v>
      </c>
      <c r="C40" s="39" t="s">
        <v>241</v>
      </c>
      <c r="D40" s="40">
        <v>4.530785644900001</v>
      </c>
      <c r="E40" s="40">
        <v>28.40794150773331</v>
      </c>
      <c r="F40" s="40">
        <v>20.320272092766686</v>
      </c>
      <c r="G40" s="40">
        <v>0.3747000237666667</v>
      </c>
      <c r="H40" s="40">
        <v>0</v>
      </c>
      <c r="I40" s="41">
        <v>0</v>
      </c>
      <c r="J40" s="41">
        <v>0</v>
      </c>
      <c r="K40" s="41">
        <f t="shared" si="0"/>
        <v>53.63369926916666</v>
      </c>
      <c r="L40" s="40">
        <v>2.2499220636666655</v>
      </c>
    </row>
    <row r="41" spans="2:12" ht="15">
      <c r="B41" s="37">
        <v>37</v>
      </c>
      <c r="C41" s="39" t="s">
        <v>242</v>
      </c>
      <c r="D41" s="40">
        <v>1802.6093866246986</v>
      </c>
      <c r="E41" s="40">
        <v>3790.3136444565716</v>
      </c>
      <c r="F41" s="40">
        <v>2119.8882408275736</v>
      </c>
      <c r="G41" s="40">
        <v>45.6815873594</v>
      </c>
      <c r="H41" s="40">
        <v>0</v>
      </c>
      <c r="I41" s="41">
        <v>16.8441</v>
      </c>
      <c r="J41" s="41">
        <v>1.6782</v>
      </c>
      <c r="K41" s="41">
        <f t="shared" si="0"/>
        <v>7777.015159268244</v>
      </c>
      <c r="L41" s="40">
        <v>97.59784198286677</v>
      </c>
    </row>
    <row r="42" spans="2:12" s="43" customFormat="1" ht="15">
      <c r="B42" s="36" t="s">
        <v>243</v>
      </c>
      <c r="C42" s="28"/>
      <c r="D42" s="42">
        <f aca="true" t="shared" si="1" ref="D42:L42">SUM(D5:D41)</f>
        <v>31376.937223195648</v>
      </c>
      <c r="E42" s="42">
        <f t="shared" si="1"/>
        <v>54669.45913514595</v>
      </c>
      <c r="F42" s="42">
        <f t="shared" si="1"/>
        <v>34858.37892691973</v>
      </c>
      <c r="G42" s="42">
        <f>SUM(G5:G41)</f>
        <v>700.5438788673559</v>
      </c>
      <c r="H42" s="42">
        <f t="shared" si="1"/>
        <v>0</v>
      </c>
      <c r="I42" s="42">
        <f t="shared" si="1"/>
        <v>1692.8268000000007</v>
      </c>
      <c r="J42" s="42">
        <f t="shared" si="1"/>
        <v>232.87189999999998</v>
      </c>
      <c r="K42" s="42">
        <f t="shared" si="1"/>
        <v>123531.01786412868</v>
      </c>
      <c r="L42" s="42">
        <f t="shared" si="1"/>
        <v>1255.2591603572748</v>
      </c>
    </row>
    <row r="43" ht="15">
      <c r="B43" t="s">
        <v>244</v>
      </c>
    </row>
    <row r="44" spans="6:7" ht="15">
      <c r="F44" s="51"/>
      <c r="G44" s="51"/>
    </row>
    <row r="45" spans="6:7" ht="15">
      <c r="F45" s="50"/>
      <c r="G45" s="50"/>
    </row>
    <row r="46" ht="15">
      <c r="E46" s="53"/>
    </row>
    <row r="47" spans="4:12" ht="15">
      <c r="D47" s="25"/>
      <c r="E47" s="25"/>
      <c r="F47" s="25"/>
      <c r="G47" s="25"/>
      <c r="H47" s="25"/>
      <c r="I47" s="25"/>
      <c r="J47" s="25"/>
      <c r="K47" s="25"/>
      <c r="L47" s="25"/>
    </row>
    <row r="48" spans="4:12" ht="15">
      <c r="D48" s="53"/>
      <c r="E48" s="53"/>
      <c r="F48" s="53"/>
      <c r="G48" s="53"/>
      <c r="H48" s="53"/>
      <c r="I48" s="25"/>
      <c r="J48" s="25"/>
      <c r="K48" s="53"/>
      <c r="L48" s="53"/>
    </row>
  </sheetData>
  <sheetProtection password="D8A0" sheet="1"/>
  <mergeCells count="2">
    <mergeCell ref="B2:L2"/>
    <mergeCell ref="B3:L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ravindar.muthyala</dc:creator>
  <cp:keywords/>
  <dc:description/>
  <cp:lastModifiedBy>70009574</cp:lastModifiedBy>
  <dcterms:created xsi:type="dcterms:W3CDTF">2014-04-10T12:10:22Z</dcterms:created>
  <dcterms:modified xsi:type="dcterms:W3CDTF">2014-10-14T12:29:52Z</dcterms:modified>
  <cp:category/>
  <cp:version/>
  <cp:contentType/>
  <cp:contentStatus/>
</cp:coreProperties>
</file>