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<sst xmlns="http://schemas.openxmlformats.org/spreadsheetml/2006/main" count="334" uniqueCount="300">
  <si>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</si>
  <si>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</si>
  <si>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</si>
  <si>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</si>
  <si>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</si>
  <si>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</si>
  <si>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</si>
  <si>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</si>
  <si>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</si>
  <si>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</si>
  <si>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</si>
  <si>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</si>
  <si>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</si>
  <si>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</si>
  <si>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</si>
  <si>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</si>
  <si>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</si>
  <si>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</si>
  <si>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</si>
  <si>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</si>
  <si>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</si>
  <si>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</si>
  <si>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</si>
  <si>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</si>
  <si>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</si>
  <si>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</si>
  <si>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</si>
  <si>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</si>
  <si>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</si>
  <si>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</si>
  <si>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</si>
  <si>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</si>
  <si>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</si>
  <si>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</si>
  <si>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</si>
  <si>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</si>
  <si>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</si>
  <si>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</si>
  <si>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</si>
  <si>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</si>
  <si>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</si>
  <si>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</si>
  <si>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</si>
  <si>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</si>
  <si>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</si>
  <si>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</si>
  <si>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</si>
  <si>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</si>
  <si>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</si>
  <si>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</si>
  <si>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</si>
  <si>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RELIANCE QUARTERLY INTERVAL FUND - SERIES III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</si>
  <si>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</si>
  <si>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</si>
  <si>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</si>
  <si>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</si>
  <si>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</si>
  <si>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</si>
  <si>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</si>
  <si>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</si>
  <si>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</si>
  <si>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</si>
  <si>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</si>
  <si>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</si>
  <si>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</si>
  <si>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</si>
  <si>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</si>
  <si>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</si>
  <si>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</si>
  <si>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</si>
  <si>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</si>
  <si>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US EQUITY OPPORTUNITES FUND</t>
  </si>
  <si>
    <t>RELIANCE FIXED HORIZON FUND - XXIV - SERIES 2</t>
  </si>
  <si>
    <t>RELIANCE FIXED HORIZON FUND - XXV - SERIES 15</t>
  </si>
  <si>
    <t>RELIANCE DUAL ADVANTAGE FIXED TENURE FUND - IX - PLAN D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</si>
  <si>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</si>
  <si>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</si>
  <si>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</si>
  <si>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</si>
  <si>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</si>
  <si>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</si>
  <si>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</si>
  <si>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</si>
  <si>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</si>
  <si>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</si>
  <si>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</si>
  <si>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</si>
  <si>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</si>
  <si>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</si>
  <si>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</si>
  <si>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</si>
  <si>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</si>
  <si>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</si>
  <si>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</si>
  <si>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</si>
  <si>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</si>
  <si>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</si>
  <si>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</si>
  <si>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</si>
  <si>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</si>
  <si>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</si>
  <si>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</si>
  <si>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</si>
  <si>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</si>
  <si>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</si>
  <si>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</si>
  <si>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</si>
  <si>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</si>
  <si>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</si>
  <si>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</si>
  <si>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</si>
  <si>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</si>
  <si>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</si>
  <si>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</si>
  <si>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</si>
  <si>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</si>
  <si>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</si>
  <si>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</si>
  <si>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</si>
  <si>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</si>
  <si>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</si>
  <si>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</si>
  <si>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</si>
  <si>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</si>
  <si>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</si>
  <si>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</si>
  <si>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</si>
  <si>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</si>
  <si>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</si>
  <si>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</si>
  <si>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</si>
  <si>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</si>
  <si>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</si>
  <si>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</si>
  <si>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</si>
  <si>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</si>
  <si>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</si>
  <si>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</si>
  <si>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</si>
  <si>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</si>
  <si>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</si>
  <si>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</si>
  <si>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</si>
  <si>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</si>
  <si>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</si>
  <si>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</si>
  <si>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</si>
  <si>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</si>
  <si>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</si>
  <si>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</si>
  <si>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</si>
  <si>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</si>
  <si>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</si>
  <si>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</si>
  <si>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</si>
  <si>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</si>
  <si>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</si>
  <si>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</si>
  <si>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</si>
  <si>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</si>
  <si>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</si>
  <si>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EQUITY HYBRID FUND</t>
  </si>
  <si>
    <t>T30</t>
  </si>
  <si>
    <t>B30</t>
  </si>
  <si>
    <t>RELIANCE LIQUID FUND</t>
  </si>
  <si>
    <t>RELIANCE FIXED HORIZON FUND - XXXVII - SERIES 09</t>
  </si>
  <si>
    <t>RELIANCE FIXED HORIZON FUND - XXXVII - SERIES 10</t>
  </si>
  <si>
    <t>RELIANCE FIXED HORIZON FUND - XXXVII - SERIES 12</t>
  </si>
  <si>
    <t>RELIANCE FIXED HORIZON FUND - XXXVII - SERIES 15</t>
  </si>
  <si>
    <t>RELIANCE FIXED HORIZON FUND - XXXVIII - SERIES 01</t>
  </si>
  <si>
    <t>RELIANCE FIXED HORIZON FUND - XXXVIII - SERIES 11</t>
  </si>
  <si>
    <t>RELIANCE FIXED HORIZON FUND - XXXVIII - SERIES 12</t>
  </si>
  <si>
    <t>RELIANCE FIXED HORIZON FUND - XXXVIII - SERIES 14</t>
  </si>
  <si>
    <t>RELIANCE FIXED HORIZON FUND - XXXVIII - SERIES 07</t>
  </si>
  <si>
    <t>RELIANCE FIXED HORIZON FUND - XXXVIII - SERIES 10</t>
  </si>
  <si>
    <t>RELIANCE INTERVAL FUND - QUARTERLY PLAN - SERIES I</t>
  </si>
  <si>
    <t>RELIANCE FIXED HORIZON FUND - XXXVII - SERIES 01</t>
  </si>
  <si>
    <t>RELIANCE FIXED HORIZON FUND - XXXVII - SERIES 03</t>
  </si>
  <si>
    <t>RELIANCE FIXED HORIZON FUND - XXXVII - SERIES 04</t>
  </si>
  <si>
    <t>RELIANCE FIXED HORIZON FUND - XXXVII - SERIES 05</t>
  </si>
  <si>
    <t>RELIANCE FIXED HORIZON FUND - XXXVII - SERIES 06</t>
  </si>
  <si>
    <t>RELIANCE FIXED HORIZON FUND - XXXVIII - SERIES 02</t>
  </si>
  <si>
    <t>RELIANCE FIXED HORIZON FUND - XXXVIII - SERIES 03</t>
  </si>
  <si>
    <t>RELIANCE FIXED HORIZON FUND - XXXVIII - SERIES 05</t>
  </si>
  <si>
    <t>RELIANCE FIXED HORIZON FUND - XXXVIII - SERIES 06</t>
  </si>
  <si>
    <t>RELIANCE FIXED HORIZON FUND - XXXIX - SERIES 1</t>
  </si>
  <si>
    <t>RELIANCE STRATEGIC DEBT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</si>
  <si>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</si>
  <si>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</si>
  <si>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</si>
  <si>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</si>
  <si>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</si>
  <si>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</si>
  <si>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NIVESH LAKSHYA FUND</t>
  </si>
  <si>
    <t>RELIANCE CREDIT RISK FUND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</si>
  <si>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</si>
  <si>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</si>
  <si>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</si>
  <si>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</si>
  <si>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</si>
  <si>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</si>
  <si>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</si>
  <si>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</si>
  <si>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</si>
  <si>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FIXED HORIZON FUND - XXXIX - SERIES 2</t>
  </si>
  <si>
    <t>RELIANCE FIXED HORIZON FUND - XXXIX - SERIES 4</t>
  </si>
  <si>
    <t>RELIANCE FIXED HORIZON FUND - XXXIX - SERIES 5</t>
  </si>
  <si>
    <t>RELIANCE FIXED HORIZON FUND - XXXIX - SERIES 6</t>
  </si>
  <si>
    <t>RELIANCE INDIA OPPORTUNITIES FUND - SERIES A</t>
  </si>
  <si>
    <t>RELIANCE FIXED HORIZON FUND - XXXIX - SERIES 8</t>
  </si>
  <si>
    <t>RELIANCE FIXED HORIZON FUND - XXXIX - SERIES 9</t>
  </si>
  <si>
    <t>RELIANCE FIXED HORIZON FUND - XXXIX - SERIES 11</t>
  </si>
  <si>
    <t>RELIANCE INTERVAL FUND - V - SERIES 1</t>
  </si>
  <si>
    <t>RELIANCE FIXED HORIZON FUND - XXXIX - SERIES 14</t>
  </si>
  <si>
    <t>RELIANCE FIXED HORIZON FUND - XXXIX - SERIES 15</t>
  </si>
  <si>
    <t>RELIANCE FIXED HORIZON FUND - XXXX - SERIES 1</t>
  </si>
  <si>
    <t>RELIANCE OVERNIGHT FUND</t>
  </si>
  <si>
    <t>RELIANCE FIXED HORIZON FUND - XXXX - SERIES 2</t>
  </si>
  <si>
    <t>RELIANCE FIXED HORIZON FUND - XXXX - SERIES 3</t>
  </si>
  <si>
    <t>RELIANCE FIXED HORIZON FUND - XXXX - SERIES 4</t>
  </si>
  <si>
    <t>RELIANCE FIXED HORIZON FUND - XXXX - SERIES 5</t>
  </si>
  <si>
    <t>RELIANCE FIXED HORIZON FUND - XXXX - SERIES 6</t>
  </si>
  <si>
    <t>RELIANCE FIXED HORIZON FUND - XXXX - SERIES 7</t>
  </si>
  <si>
    <t>RELIANCE INTERVAL FUND - V - SERIES 2</t>
  </si>
  <si>
    <t>RELIANCE FIXED HORIZON FUND - XXXX - SERIES 8</t>
  </si>
  <si>
    <t>RELIANCE FIXED HORIZON FUND - XXXX - SERIES 11</t>
  </si>
  <si>
    <t>RELIANCE FIXED HORIZON FUND - XXXX - SERIES 12</t>
  </si>
  <si>
    <t>RELIANCE ETF NIFTY MIDCAP 150</t>
  </si>
  <si>
    <t>RELIANCE FIXED HORIZON FUND - XXXX - SERIES 14</t>
  </si>
  <si>
    <t>RELIANCE FIXED HORIZON FUND - XXXX - SERIES 15</t>
  </si>
  <si>
    <t>RELIANCE FIXED HORIZON FUND - XXXX - SERIES 16</t>
  </si>
  <si>
    <t>RELIANCE FIXED HORIZON FUND - XXXX - SERIES 17</t>
  </si>
  <si>
    <t>RELIANCE FIXED HORIZON FUND - XXXX - SERIES 19</t>
  </si>
  <si>
    <t>RELIANCE FIXED HORIZON FUND - XLI - SERIES 1</t>
  </si>
  <si>
    <t>RELIANCE FIXED HORIZON FUND - XLI - SERIES 4</t>
  </si>
  <si>
    <t>RELIANCE JUNIOR BEES FOF</t>
  </si>
  <si>
    <t>RELIANCE FIXED HORIZON FUND - XLI - SERIES 8</t>
  </si>
  <si>
    <t>Reliance Mutual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</si>
  <si>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</si>
  <si>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</si>
  <si>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</si>
  <si>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</si>
  <si>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</si>
  <si>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</si>
  <si>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</si>
  <si>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</si>
  <si>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</si>
  <si>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</si>
  <si>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</si>
  <si>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</si>
  <si>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</si>
  <si>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</si>
  <si>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</si>
  <si>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</si>
  <si>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</si>
  <si>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</si>
  <si>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</si>
  <si>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</si>
  <si>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</si>
  <si>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</si>
  <si>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</si>
  <si>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</si>
  <si>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</si>
  <si>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</si>
  <si>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</si>
  <si>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</si>
  <si>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</si>
  <si>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</si>
  <si>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</si>
  <si>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</si>
  <si>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</si>
  <si>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</si>
  <si>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</si>
  <si>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</si>
  <si>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</si>
  <si>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</si>
  <si>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</si>
  <si>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</si>
  <si>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</si>
  <si>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</si>
  <si>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</si>
  <si>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</si>
  <si>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</si>
  <si>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RELIANCE TAX SAVER (ELSS) FUND</t>
  </si>
  <si>
    <t>RELIANCE FIXED HORIZON FUND - XLI - SERIES 10</t>
  </si>
  <si>
    <t>RELIANCE FIXED HORIZON FUND - XLI - SERIES 11</t>
  </si>
  <si>
    <t>RELIANCE FIXED HORIZON FUND - XLI - SERIES 12</t>
  </si>
  <si>
    <t>RELIANCE ETF SENSEX NEXT 50</t>
  </si>
  <si>
    <t>Reliance Mutual Fund: Net Assets Under Management (AAUM) as on Aug 2019 (All figures in Rs. Crore)</t>
  </si>
  <si>
    <t>Table showing State wise /Union Territory wise contribution to AAUM of category of schemes as on Aug 2019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</si>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</sst>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5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57.2812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8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8.140625" style="18" bestFit="1" customWidth="1"/>
    <col min="63" max="63" width="17.00390625" style="19" customWidth="1"/>
    <col min="64" max="64" width="10.7109375" style="18" bestFit="1" customWidth="1"/>
    <col min="65" max="66" width="9.140625" style="18" customWidth="1"/>
    <col min="67" max="67" width="9.8515625" style="18" bestFit="1" customWidth="1"/>
    <col min="68" max="70" width="9.140625" style="18" customWidth="1"/>
    <col min="71" max="71" width="10.7109375" style="18" bestFit="1" customWidth="1"/>
    <col min="72" max="16384" width="9.140625" style="18" customWidth="1"/>
  </cols>
  <sheetData>
    <row r="1" ht="15" customHeight="1" thickBot="1">
      <c r="B1" s="1"/>
    </row>
    <row r="2" spans="1:63" ht="15.75" customHeight="1" thickBot="1">
      <c r="A2" s="80" t="s">
        <v>0</v>
      </c>
      <c r="B2" s="82" t="s">
        <v>1</v>
      </c>
      <c r="C2" s="85" t="s">
        <v>288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7"/>
    </row>
    <row r="3" spans="1:63" ht="18.75" thickBot="1">
      <c r="A3" s="81"/>
      <c r="B3" s="83"/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  <c r="W3" s="74" t="s">
        <v>3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6"/>
      <c r="AQ3" s="74" t="s">
        <v>4</v>
      </c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6"/>
      <c r="BK3" s="77" t="s">
        <v>32</v>
      </c>
    </row>
    <row r="4" spans="1:63" ht="18.75" thickBot="1">
      <c r="A4" s="81"/>
      <c r="B4" s="83"/>
      <c r="C4" s="71" t="s">
        <v>162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163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162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163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162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163</v>
      </c>
      <c r="BB4" s="72"/>
      <c r="BC4" s="72"/>
      <c r="BD4" s="72"/>
      <c r="BE4" s="72"/>
      <c r="BF4" s="72"/>
      <c r="BG4" s="72"/>
      <c r="BH4" s="72"/>
      <c r="BI4" s="72"/>
      <c r="BJ4" s="73"/>
      <c r="BK4" s="78"/>
    </row>
    <row r="5" spans="1:63" ht="18" customHeight="1">
      <c r="A5" s="81"/>
      <c r="B5" s="83"/>
      <c r="C5" s="65" t="s">
        <v>5</v>
      </c>
      <c r="D5" s="66"/>
      <c r="E5" s="66"/>
      <c r="F5" s="66"/>
      <c r="G5" s="67"/>
      <c r="H5" s="68" t="s">
        <v>6</v>
      </c>
      <c r="I5" s="69"/>
      <c r="J5" s="69"/>
      <c r="K5" s="69"/>
      <c r="L5" s="70"/>
      <c r="M5" s="65" t="s">
        <v>5</v>
      </c>
      <c r="N5" s="66"/>
      <c r="O5" s="66"/>
      <c r="P5" s="66"/>
      <c r="Q5" s="67"/>
      <c r="R5" s="68" t="s">
        <v>6</v>
      </c>
      <c r="S5" s="69"/>
      <c r="T5" s="69"/>
      <c r="U5" s="69"/>
      <c r="V5" s="70"/>
      <c r="W5" s="65" t="s">
        <v>5</v>
      </c>
      <c r="X5" s="66"/>
      <c r="Y5" s="66"/>
      <c r="Z5" s="66"/>
      <c r="AA5" s="67"/>
      <c r="AB5" s="68" t="s">
        <v>6</v>
      </c>
      <c r="AC5" s="69"/>
      <c r="AD5" s="69"/>
      <c r="AE5" s="69"/>
      <c r="AF5" s="70"/>
      <c r="AG5" s="65" t="s">
        <v>5</v>
      </c>
      <c r="AH5" s="66"/>
      <c r="AI5" s="66"/>
      <c r="AJ5" s="66"/>
      <c r="AK5" s="67"/>
      <c r="AL5" s="68" t="s">
        <v>6</v>
      </c>
      <c r="AM5" s="69"/>
      <c r="AN5" s="69"/>
      <c r="AO5" s="69"/>
      <c r="AP5" s="70"/>
      <c r="AQ5" s="65" t="s">
        <v>5</v>
      </c>
      <c r="AR5" s="66"/>
      <c r="AS5" s="66"/>
      <c r="AT5" s="66"/>
      <c r="AU5" s="67"/>
      <c r="AV5" s="68" t="s">
        <v>6</v>
      </c>
      <c r="AW5" s="69"/>
      <c r="AX5" s="69"/>
      <c r="AY5" s="69"/>
      <c r="AZ5" s="70"/>
      <c r="BA5" s="65" t="s">
        <v>5</v>
      </c>
      <c r="BB5" s="66"/>
      <c r="BC5" s="66"/>
      <c r="BD5" s="66"/>
      <c r="BE5" s="67"/>
      <c r="BF5" s="68" t="s">
        <v>6</v>
      </c>
      <c r="BG5" s="69"/>
      <c r="BH5" s="69"/>
      <c r="BI5" s="69"/>
      <c r="BJ5" s="70"/>
      <c r="BK5" s="78"/>
    </row>
    <row r="6" spans="1:63" ht="15.75">
      <c r="A6" s="81"/>
      <c r="B6" s="84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9"/>
    </row>
    <row r="7" spans="1:63" ht="18">
      <c r="A7" s="17" t="s">
        <v>48</v>
      </c>
      <c r="B7" s="15" t="s">
        <v>49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7" s="25" customFormat="1" ht="15">
      <c r="A9" s="20"/>
      <c r="B9" s="7" t="s">
        <v>164</v>
      </c>
      <c r="C9" s="21">
        <v>0</v>
      </c>
      <c r="D9" s="22">
        <v>672.6089734588063</v>
      </c>
      <c r="E9" s="22">
        <v>0</v>
      </c>
      <c r="F9" s="22">
        <v>0</v>
      </c>
      <c r="G9" s="23">
        <v>0</v>
      </c>
      <c r="H9" s="21">
        <v>235.8442675165484</v>
      </c>
      <c r="I9" s="22">
        <v>11151.059995951935</v>
      </c>
      <c r="J9" s="22">
        <v>1513.958494647032</v>
      </c>
      <c r="K9" s="22">
        <v>0</v>
      </c>
      <c r="L9" s="23">
        <v>961.3756512677096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153.1724091958387</v>
      </c>
      <c r="S9" s="22">
        <v>933.644524443258</v>
      </c>
      <c r="T9" s="22">
        <v>1000.9308951168709</v>
      </c>
      <c r="U9" s="22">
        <v>0</v>
      </c>
      <c r="V9" s="23">
        <v>217.72946861135486</v>
      </c>
      <c r="W9" s="21">
        <v>0</v>
      </c>
      <c r="X9" s="22">
        <v>51.877292405645164</v>
      </c>
      <c r="Y9" s="22">
        <v>0</v>
      </c>
      <c r="Z9" s="22">
        <v>0</v>
      </c>
      <c r="AA9" s="23">
        <v>0</v>
      </c>
      <c r="AB9" s="21">
        <v>0.6481884308064515</v>
      </c>
      <c r="AC9" s="22">
        <v>3.727918359548388</v>
      </c>
      <c r="AD9" s="22">
        <v>0</v>
      </c>
      <c r="AE9" s="22">
        <v>0</v>
      </c>
      <c r="AF9" s="23">
        <v>3.543274046580645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0.32771929567741936</v>
      </c>
      <c r="AM9" s="22">
        <v>0.0013467528064516126</v>
      </c>
      <c r="AN9" s="22">
        <v>0</v>
      </c>
      <c r="AO9" s="22">
        <v>0</v>
      </c>
      <c r="AP9" s="23">
        <v>0.6607367462903226</v>
      </c>
      <c r="AQ9" s="21">
        <v>0</v>
      </c>
      <c r="AR9" s="22">
        <v>17.889819547612902</v>
      </c>
      <c r="AS9" s="22">
        <v>0</v>
      </c>
      <c r="AT9" s="22">
        <v>0</v>
      </c>
      <c r="AU9" s="23">
        <v>0</v>
      </c>
      <c r="AV9" s="21">
        <v>341.1892353796451</v>
      </c>
      <c r="AW9" s="22">
        <v>4751.874325880556</v>
      </c>
      <c r="AX9" s="22">
        <v>799.8885967718708</v>
      </c>
      <c r="AY9" s="22">
        <v>0</v>
      </c>
      <c r="AZ9" s="23">
        <v>1800.973176932773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242.89710046180636</v>
      </c>
      <c r="BG9" s="22">
        <v>923.2323371390321</v>
      </c>
      <c r="BH9" s="22">
        <v>425.6985324437097</v>
      </c>
      <c r="BI9" s="22">
        <v>93.92664110441935</v>
      </c>
      <c r="BJ9" s="23">
        <v>442.9833763668711</v>
      </c>
      <c r="BK9" s="24">
        <f>SUM(C9:BJ9)</f>
        <v>26741.664298275013</v>
      </c>
      <c r="BM9" s="35"/>
      <c r="BN9" s="35"/>
      <c r="BO9" s="35"/>
    </row>
    <row r="10" spans="1:63" s="25" customFormat="1" ht="15">
      <c r="A10" s="20"/>
      <c r="B10" s="7" t="s">
        <v>216</v>
      </c>
      <c r="C10" s="21">
        <v>0</v>
      </c>
      <c r="D10" s="22">
        <v>19.13567159735484</v>
      </c>
      <c r="E10" s="22">
        <v>0</v>
      </c>
      <c r="F10" s="22">
        <v>0</v>
      </c>
      <c r="G10" s="23">
        <v>0</v>
      </c>
      <c r="H10" s="21">
        <v>0.5582300583225807</v>
      </c>
      <c r="I10" s="22">
        <v>101.3660736763871</v>
      </c>
      <c r="J10" s="22">
        <v>0.451636459032258</v>
      </c>
      <c r="K10" s="22">
        <v>0</v>
      </c>
      <c r="L10" s="23">
        <v>4.730761032709677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0.23468413774193556</v>
      </c>
      <c r="S10" s="22">
        <v>0</v>
      </c>
      <c r="T10" s="22">
        <v>0.38666958351612896</v>
      </c>
      <c r="U10" s="22">
        <v>0</v>
      </c>
      <c r="V10" s="23">
        <v>0.7825413906129031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1.9978728221935484</v>
      </c>
      <c r="AW10" s="22">
        <v>63.955916926567916</v>
      </c>
      <c r="AX10" s="22">
        <v>0</v>
      </c>
      <c r="AY10" s="22">
        <v>0</v>
      </c>
      <c r="AZ10" s="23">
        <v>41.38319568690323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1.2474461842580642</v>
      </c>
      <c r="BG10" s="22">
        <v>1.2904583841935482</v>
      </c>
      <c r="BH10" s="22">
        <v>0</v>
      </c>
      <c r="BI10" s="22">
        <v>0</v>
      </c>
      <c r="BJ10" s="23">
        <v>5.718192857419353</v>
      </c>
      <c r="BK10" s="24">
        <f>SUM(C10:BJ10)</f>
        <v>243.2393507972131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691.7446450561612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236.40249757487098</v>
      </c>
      <c r="I11" s="27">
        <f t="shared" si="0"/>
        <v>11252.426069628322</v>
      </c>
      <c r="J11" s="27">
        <f t="shared" si="0"/>
        <v>1514.4101311060642</v>
      </c>
      <c r="K11" s="27">
        <f t="shared" si="0"/>
        <v>0</v>
      </c>
      <c r="L11" s="28">
        <f t="shared" si="0"/>
        <v>966.1064123004193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153.40709333358063</v>
      </c>
      <c r="S11" s="27">
        <f t="shared" si="0"/>
        <v>933.644524443258</v>
      </c>
      <c r="T11" s="27">
        <f t="shared" si="0"/>
        <v>1001.317564700387</v>
      </c>
      <c r="U11" s="27">
        <f t="shared" si="0"/>
        <v>0</v>
      </c>
      <c r="V11" s="28">
        <f t="shared" si="0"/>
        <v>218.51201000196775</v>
      </c>
      <c r="W11" s="26">
        <f t="shared" si="0"/>
        <v>0</v>
      </c>
      <c r="X11" s="27">
        <f t="shared" si="0"/>
        <v>51.877292405645164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0.6481884308064515</v>
      </c>
      <c r="AC11" s="27">
        <f t="shared" si="0"/>
        <v>3.727918359548388</v>
      </c>
      <c r="AD11" s="27">
        <f t="shared" si="0"/>
        <v>0</v>
      </c>
      <c r="AE11" s="27">
        <f t="shared" si="0"/>
        <v>0</v>
      </c>
      <c r="AF11" s="28">
        <f t="shared" si="0"/>
        <v>3.543274046580645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0.32771929567741936</v>
      </c>
      <c r="AM11" s="27">
        <f t="shared" si="1"/>
        <v>0.0013467528064516126</v>
      </c>
      <c r="AN11" s="27">
        <f t="shared" si="1"/>
        <v>0</v>
      </c>
      <c r="AO11" s="27">
        <f t="shared" si="1"/>
        <v>0</v>
      </c>
      <c r="AP11" s="28">
        <f t="shared" si="1"/>
        <v>0.6607367462903226</v>
      </c>
      <c r="AQ11" s="26">
        <f t="shared" si="1"/>
        <v>0</v>
      </c>
      <c r="AR11" s="27">
        <f t="shared" si="1"/>
        <v>17.889819547612902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343.1871082018386</v>
      </c>
      <c r="AW11" s="27">
        <f t="shared" si="1"/>
        <v>4815.830242807124</v>
      </c>
      <c r="AX11" s="27">
        <f t="shared" si="1"/>
        <v>799.8885967718708</v>
      </c>
      <c r="AY11" s="27">
        <f t="shared" si="1"/>
        <v>0</v>
      </c>
      <c r="AZ11" s="28">
        <f t="shared" si="1"/>
        <v>1842.3563726196762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244.1445466460644</v>
      </c>
      <c r="BG11" s="27">
        <f t="shared" si="1"/>
        <v>924.5227955232257</v>
      </c>
      <c r="BH11" s="27">
        <f t="shared" si="1"/>
        <v>425.6985324437097</v>
      </c>
      <c r="BI11" s="27">
        <f t="shared" si="1"/>
        <v>93.92664110441935</v>
      </c>
      <c r="BJ11" s="28">
        <f t="shared" si="1"/>
        <v>448.70156922429044</v>
      </c>
      <c r="BK11" s="29">
        <f t="shared" si="1"/>
        <v>26984.903649072225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30</v>
      </c>
      <c r="C14" s="21">
        <v>0</v>
      </c>
      <c r="D14" s="22">
        <v>38.983209690193554</v>
      </c>
      <c r="E14" s="22">
        <v>0</v>
      </c>
      <c r="F14" s="22">
        <v>0</v>
      </c>
      <c r="G14" s="23">
        <v>0</v>
      </c>
      <c r="H14" s="21">
        <v>109.32104308274192</v>
      </c>
      <c r="I14" s="22">
        <v>233.88356946474192</v>
      </c>
      <c r="J14" s="22">
        <v>0</v>
      </c>
      <c r="K14" s="22">
        <v>0</v>
      </c>
      <c r="L14" s="23">
        <v>201.04086352338712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21.895963078064515</v>
      </c>
      <c r="S14" s="22">
        <v>87.62359091287097</v>
      </c>
      <c r="T14" s="22">
        <v>0</v>
      </c>
      <c r="U14" s="22">
        <v>0</v>
      </c>
      <c r="V14" s="23">
        <v>16.340347056354837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0.05568871996774195</v>
      </c>
      <c r="AC14" s="22">
        <v>0</v>
      </c>
      <c r="AD14" s="22">
        <v>0</v>
      </c>
      <c r="AE14" s="22">
        <v>0</v>
      </c>
      <c r="AF14" s="23">
        <v>0.02818832870967742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0.0032756918387096766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15.63699933883871</v>
      </c>
      <c r="AW14" s="22">
        <v>261.5740032168069</v>
      </c>
      <c r="AX14" s="22">
        <v>2.3076444308064517</v>
      </c>
      <c r="AY14" s="22">
        <v>0</v>
      </c>
      <c r="AZ14" s="23">
        <v>67.69051990519358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6.4620282997096785</v>
      </c>
      <c r="BG14" s="22">
        <v>23.54112719648387</v>
      </c>
      <c r="BH14" s="22">
        <v>2.4442327770967753</v>
      </c>
      <c r="BI14" s="22">
        <v>0</v>
      </c>
      <c r="BJ14" s="23">
        <v>9.876770109032257</v>
      </c>
      <c r="BK14" s="24">
        <f>SUM(C14:BJ14)</f>
        <v>1098.7090648228393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38.983209690193554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109.32104308274192</v>
      </c>
      <c r="I15" s="27">
        <f t="shared" si="2"/>
        <v>233.88356946474192</v>
      </c>
      <c r="J15" s="27">
        <f t="shared" si="2"/>
        <v>0</v>
      </c>
      <c r="K15" s="27">
        <f t="shared" si="2"/>
        <v>0</v>
      </c>
      <c r="L15" s="28">
        <f t="shared" si="2"/>
        <v>201.04086352338712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21.895963078064515</v>
      </c>
      <c r="S15" s="27">
        <f t="shared" si="2"/>
        <v>87.62359091287097</v>
      </c>
      <c r="T15" s="27">
        <f t="shared" si="2"/>
        <v>0</v>
      </c>
      <c r="U15" s="27">
        <f t="shared" si="2"/>
        <v>0</v>
      </c>
      <c r="V15" s="28">
        <f t="shared" si="2"/>
        <v>16.340347056354837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0.05568871996774195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0.02818832870967742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0.0032756918387096766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15.63699933883871</v>
      </c>
      <c r="AW15" s="27">
        <f t="shared" si="2"/>
        <v>261.5740032168069</v>
      </c>
      <c r="AX15" s="27">
        <f t="shared" si="2"/>
        <v>2.3076444308064517</v>
      </c>
      <c r="AY15" s="27">
        <f t="shared" si="2"/>
        <v>0</v>
      </c>
      <c r="AZ15" s="28">
        <f t="shared" si="2"/>
        <v>67.69051990519358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6.4620282997096785</v>
      </c>
      <c r="BG15" s="27">
        <f t="shared" si="2"/>
        <v>23.54112719648387</v>
      </c>
      <c r="BH15" s="27">
        <f t="shared" si="2"/>
        <v>2.4442327770967753</v>
      </c>
      <c r="BI15" s="27">
        <f t="shared" si="2"/>
        <v>0</v>
      </c>
      <c r="BJ15" s="28">
        <f t="shared" si="2"/>
        <v>9.876770109032257</v>
      </c>
      <c r="BK15" s="28">
        <f t="shared" si="2"/>
        <v>1098.7090648228393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156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0.06240840141935484</v>
      </c>
      <c r="I18" s="22">
        <v>28.14747746451613</v>
      </c>
      <c r="J18" s="22">
        <v>0</v>
      </c>
      <c r="K18" s="22">
        <v>0</v>
      </c>
      <c r="L18" s="23">
        <v>11.555784865258065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0.03636909967741935</v>
      </c>
      <c r="S18" s="22">
        <v>0</v>
      </c>
      <c r="T18" s="22">
        <v>0</v>
      </c>
      <c r="U18" s="22">
        <v>0</v>
      </c>
      <c r="V18" s="23">
        <v>0.0011020938709677417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0.23534506793548388</v>
      </c>
      <c r="AW18" s="22">
        <v>44.575035575182305</v>
      </c>
      <c r="AX18" s="22">
        <v>0</v>
      </c>
      <c r="AY18" s="22">
        <v>0</v>
      </c>
      <c r="AZ18" s="23">
        <v>86.21832633719353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0.1228892714516129</v>
      </c>
      <c r="BG18" s="22">
        <v>0</v>
      </c>
      <c r="BH18" s="22">
        <v>0</v>
      </c>
      <c r="BI18" s="22">
        <v>0</v>
      </c>
      <c r="BJ18" s="23">
        <v>3.4374467741935484</v>
      </c>
      <c r="BK18" s="24">
        <f aca="true" t="shared" si="3" ref="BK18:BK36">SUM(C18:BJ18)</f>
        <v>174.39218495069844</v>
      </c>
    </row>
    <row r="19" spans="1:63" s="25" customFormat="1" ht="15">
      <c r="A19" s="20"/>
      <c r="B19" s="7" t="s">
        <v>165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0.41392285912903237</v>
      </c>
      <c r="I19" s="22">
        <v>5.524025353870967</v>
      </c>
      <c r="J19" s="22">
        <v>0.10992925806451612</v>
      </c>
      <c r="K19" s="22">
        <v>0</v>
      </c>
      <c r="L19" s="23">
        <v>28.557226953774194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0.36939330845161295</v>
      </c>
      <c r="S19" s="22">
        <v>4.550824672806452</v>
      </c>
      <c r="T19" s="22">
        <v>0</v>
      </c>
      <c r="U19" s="22">
        <v>0</v>
      </c>
      <c r="V19" s="23">
        <v>6.566268973516127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0.43741767741935483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2.4793708510645156</v>
      </c>
      <c r="AW19" s="22">
        <v>37.183061425218426</v>
      </c>
      <c r="AX19" s="22">
        <v>0</v>
      </c>
      <c r="AY19" s="22">
        <v>0</v>
      </c>
      <c r="AZ19" s="23">
        <v>49.12796351293548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1.8006716817096775</v>
      </c>
      <c r="BG19" s="22">
        <v>8.759245854161291</v>
      </c>
      <c r="BH19" s="22">
        <v>0</v>
      </c>
      <c r="BI19" s="22">
        <v>0</v>
      </c>
      <c r="BJ19" s="23">
        <v>10.770914539935484</v>
      </c>
      <c r="BK19" s="24">
        <f t="shared" si="3"/>
        <v>156.65023692205713</v>
      </c>
    </row>
    <row r="20" spans="1:63" s="25" customFormat="1" ht="15">
      <c r="A20" s="20"/>
      <c r="B20" s="7" t="s">
        <v>99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0.19429679654838716</v>
      </c>
      <c r="I20" s="22">
        <v>19.135976022580646</v>
      </c>
      <c r="J20" s="22">
        <v>0</v>
      </c>
      <c r="K20" s="22">
        <v>0</v>
      </c>
      <c r="L20" s="23">
        <v>5.548079761419355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0.10428041519354837</v>
      </c>
      <c r="S20" s="22">
        <v>5.730559664516129</v>
      </c>
      <c r="T20" s="22">
        <v>0</v>
      </c>
      <c r="U20" s="22">
        <v>0</v>
      </c>
      <c r="V20" s="23">
        <v>7.119992979999999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0.9580858893225805</v>
      </c>
      <c r="AW20" s="22">
        <v>17.15719730192958</v>
      </c>
      <c r="AX20" s="22">
        <v>0</v>
      </c>
      <c r="AY20" s="22">
        <v>0</v>
      </c>
      <c r="AZ20" s="23">
        <v>30.168887789064517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0.6147053261612904</v>
      </c>
      <c r="BG20" s="22">
        <v>3.6064251430322583</v>
      </c>
      <c r="BH20" s="22">
        <v>0</v>
      </c>
      <c r="BI20" s="22">
        <v>0</v>
      </c>
      <c r="BJ20" s="23">
        <v>5.361026896161291</v>
      </c>
      <c r="BK20" s="24">
        <f t="shared" si="3"/>
        <v>95.69951398592957</v>
      </c>
    </row>
    <row r="21" spans="1:63" s="25" customFormat="1" ht="15">
      <c r="A21" s="20"/>
      <c r="B21" s="7" t="s">
        <v>181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0.5592850328064517</v>
      </c>
      <c r="I21" s="22">
        <v>48.38901415406452</v>
      </c>
      <c r="J21" s="22">
        <v>1.0951341935483871</v>
      </c>
      <c r="K21" s="22">
        <v>0</v>
      </c>
      <c r="L21" s="23">
        <v>13.182896157806452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0.3075472338064516</v>
      </c>
      <c r="S21" s="22">
        <v>7.888779286741937</v>
      </c>
      <c r="T21" s="22">
        <v>3.285402580645161</v>
      </c>
      <c r="U21" s="22">
        <v>0</v>
      </c>
      <c r="V21" s="23">
        <v>3.640314836419355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0.5237852903225807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0.010912193548387097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3.1940471822580645</v>
      </c>
      <c r="AW21" s="22">
        <v>31.281066502827294</v>
      </c>
      <c r="AX21" s="22">
        <v>0</v>
      </c>
      <c r="AY21" s="22">
        <v>0</v>
      </c>
      <c r="AZ21" s="23">
        <v>54.228788173999995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1.8463795885161296</v>
      </c>
      <c r="BG21" s="22">
        <v>5.174054725161291</v>
      </c>
      <c r="BH21" s="22">
        <v>2.1824387096774194</v>
      </c>
      <c r="BI21" s="22">
        <v>0</v>
      </c>
      <c r="BJ21" s="23">
        <v>9.463052615225807</v>
      </c>
      <c r="BK21" s="24">
        <f>SUM(C21:BJ21)</f>
        <v>186.2528984573757</v>
      </c>
    </row>
    <row r="22" spans="1:63" s="25" customFormat="1" ht="15">
      <c r="A22" s="20"/>
      <c r="B22" s="7" t="s">
        <v>88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0.09047888064516131</v>
      </c>
      <c r="I22" s="22">
        <v>4.4333677096774196</v>
      </c>
      <c r="J22" s="22">
        <v>0</v>
      </c>
      <c r="K22" s="22">
        <v>0</v>
      </c>
      <c r="L22" s="23">
        <v>16.106658741483873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0.01943394064516129</v>
      </c>
      <c r="S22" s="22">
        <v>1.2146212903225806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196.77104253870965</v>
      </c>
      <c r="AW22" s="22">
        <v>169.35451010681942</v>
      </c>
      <c r="AX22" s="22">
        <v>0</v>
      </c>
      <c r="AY22" s="22">
        <v>0</v>
      </c>
      <c r="AZ22" s="23">
        <v>161.18329512158067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1.7675045165161287</v>
      </c>
      <c r="BG22" s="22">
        <v>0.5356729502580645</v>
      </c>
      <c r="BH22" s="22">
        <v>0</v>
      </c>
      <c r="BI22" s="22">
        <v>0</v>
      </c>
      <c r="BJ22" s="23">
        <v>0.6272701992258064</v>
      </c>
      <c r="BK22" s="24">
        <f t="shared" si="3"/>
        <v>552.1038559958839</v>
      </c>
    </row>
    <row r="23" spans="1:63" s="25" customFormat="1" ht="15">
      <c r="A23" s="20"/>
      <c r="B23" s="7" t="s">
        <v>286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0.2186371951290323</v>
      </c>
      <c r="I23" s="22">
        <v>3.670015397</v>
      </c>
      <c r="J23" s="22">
        <v>0</v>
      </c>
      <c r="K23" s="22">
        <v>0</v>
      </c>
      <c r="L23" s="23">
        <v>0.6448448948709677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0.41621224503225807</v>
      </c>
      <c r="S23" s="22">
        <v>3.0301451612903225</v>
      </c>
      <c r="T23" s="22">
        <v>0.5050241935483871</v>
      </c>
      <c r="U23" s="22">
        <v>0</v>
      </c>
      <c r="V23" s="23">
        <v>2.336415549548387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0.6742366275483872</v>
      </c>
      <c r="AW23" s="22">
        <v>4.304444330817754</v>
      </c>
      <c r="AX23" s="22">
        <v>0</v>
      </c>
      <c r="AY23" s="22">
        <v>0</v>
      </c>
      <c r="AZ23" s="23">
        <v>19.08665672780645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0.7621612232258064</v>
      </c>
      <c r="BG23" s="22">
        <v>0.7170544947419354</v>
      </c>
      <c r="BH23" s="22">
        <v>0</v>
      </c>
      <c r="BI23" s="22">
        <v>0</v>
      </c>
      <c r="BJ23" s="23">
        <v>5.267784486516129</v>
      </c>
      <c r="BK23" s="24">
        <f t="shared" si="3"/>
        <v>41.63363252707582</v>
      </c>
    </row>
    <row r="24" spans="1:63" s="25" customFormat="1" ht="15">
      <c r="A24" s="20"/>
      <c r="B24" s="7" t="s">
        <v>153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0.34795607048387095</v>
      </c>
      <c r="I24" s="22">
        <v>28.1083707103871</v>
      </c>
      <c r="J24" s="22">
        <v>0</v>
      </c>
      <c r="K24" s="22">
        <v>0</v>
      </c>
      <c r="L24" s="23">
        <v>23.77016960196774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2.1318216849677425</v>
      </c>
      <c r="S24" s="22">
        <v>0.0005154903225806451</v>
      </c>
      <c r="T24" s="22">
        <v>0</v>
      </c>
      <c r="U24" s="22">
        <v>0</v>
      </c>
      <c r="V24" s="23">
        <v>0.17557600387096772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0.0030679219354838717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8.52615386548387</v>
      </c>
      <c r="AW24" s="22">
        <v>35.82169965072961</v>
      </c>
      <c r="AX24" s="22">
        <v>0</v>
      </c>
      <c r="AY24" s="22">
        <v>0</v>
      </c>
      <c r="AZ24" s="23">
        <v>99.18577561193551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0.5456810482580645</v>
      </c>
      <c r="BG24" s="22">
        <v>6.662503803225806</v>
      </c>
      <c r="BH24" s="22">
        <v>0</v>
      </c>
      <c r="BI24" s="22">
        <v>0</v>
      </c>
      <c r="BJ24" s="23">
        <v>0.3067921935483871</v>
      </c>
      <c r="BK24" s="24">
        <f t="shared" si="3"/>
        <v>205.58608365711672</v>
      </c>
    </row>
    <row r="25" spans="1:63" s="25" customFormat="1" ht="15">
      <c r="A25" s="20"/>
      <c r="B25" s="7" t="s">
        <v>110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0.15313432274193547</v>
      </c>
      <c r="I25" s="22">
        <v>15.109636587419358</v>
      </c>
      <c r="J25" s="22">
        <v>0</v>
      </c>
      <c r="K25" s="22">
        <v>0</v>
      </c>
      <c r="L25" s="23">
        <v>12.834996961161288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0.2225119439354839</v>
      </c>
      <c r="S25" s="22">
        <v>0.1843604559032258</v>
      </c>
      <c r="T25" s="22">
        <v>0</v>
      </c>
      <c r="U25" s="22">
        <v>0</v>
      </c>
      <c r="V25" s="23">
        <v>5.569005134225807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0.26280882580645165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1.3368057289354836</v>
      </c>
      <c r="AW25" s="22">
        <v>8.226383419826899</v>
      </c>
      <c r="AX25" s="22">
        <v>0</v>
      </c>
      <c r="AY25" s="22">
        <v>0</v>
      </c>
      <c r="AZ25" s="23">
        <v>45.019600928258065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0.37431092535483873</v>
      </c>
      <c r="BG25" s="22">
        <v>0.229935822</v>
      </c>
      <c r="BH25" s="22">
        <v>0</v>
      </c>
      <c r="BI25" s="22">
        <v>0</v>
      </c>
      <c r="BJ25" s="23">
        <v>10.792196404774193</v>
      </c>
      <c r="BK25" s="24">
        <f t="shared" si="3"/>
        <v>100.31568746034301</v>
      </c>
    </row>
    <row r="26" spans="1:63" s="25" customFormat="1" ht="15">
      <c r="A26" s="20"/>
      <c r="B26" s="7" t="s">
        <v>73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0.10680248541935483</v>
      </c>
      <c r="I26" s="22">
        <v>6.374100558709678</v>
      </c>
      <c r="J26" s="22">
        <v>0</v>
      </c>
      <c r="K26" s="22">
        <v>0</v>
      </c>
      <c r="L26" s="23">
        <v>3.756797865612903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0.15650881174193554</v>
      </c>
      <c r="S26" s="22">
        <v>0.03173691967741935</v>
      </c>
      <c r="T26" s="22">
        <v>0</v>
      </c>
      <c r="U26" s="22">
        <v>0</v>
      </c>
      <c r="V26" s="23">
        <v>0.8497307267096774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3.065903761741935</v>
      </c>
      <c r="AW26" s="22">
        <v>10.81507921879849</v>
      </c>
      <c r="AX26" s="22">
        <v>0</v>
      </c>
      <c r="AY26" s="22">
        <v>0</v>
      </c>
      <c r="AZ26" s="23">
        <v>39.52584617861291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0.9031350840967742</v>
      </c>
      <c r="BG26" s="22">
        <v>0.24517558064516132</v>
      </c>
      <c r="BH26" s="22">
        <v>0</v>
      </c>
      <c r="BI26" s="22">
        <v>0</v>
      </c>
      <c r="BJ26" s="23">
        <v>5.994632656580644</v>
      </c>
      <c r="BK26" s="24">
        <f t="shared" si="3"/>
        <v>71.82544984834689</v>
      </c>
    </row>
    <row r="27" spans="1:63" s="25" customFormat="1" ht="15">
      <c r="A27" s="20"/>
      <c r="B27" s="7" t="s">
        <v>53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0.057027537451612896</v>
      </c>
      <c r="I27" s="22">
        <v>0.08886990870967745</v>
      </c>
      <c r="J27" s="22">
        <v>0</v>
      </c>
      <c r="K27" s="22">
        <v>0</v>
      </c>
      <c r="L27" s="23">
        <v>0.10874771512903227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0.08073288832258065</v>
      </c>
      <c r="S27" s="22">
        <v>0</v>
      </c>
      <c r="T27" s="22">
        <v>0.6112117368709676</v>
      </c>
      <c r="U27" s="22">
        <v>0</v>
      </c>
      <c r="V27" s="23">
        <v>0.6202465287741936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0.7050033016451611</v>
      </c>
      <c r="AW27" s="22">
        <v>0.7062776083028869</v>
      </c>
      <c r="AX27" s="22">
        <v>0</v>
      </c>
      <c r="AY27" s="22">
        <v>0</v>
      </c>
      <c r="AZ27" s="23">
        <v>4.604776440161291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0.3877535541935483</v>
      </c>
      <c r="BG27" s="22">
        <v>0.926250539483871</v>
      </c>
      <c r="BH27" s="22">
        <v>0</v>
      </c>
      <c r="BI27" s="22">
        <v>0</v>
      </c>
      <c r="BJ27" s="23">
        <v>0.4378382271612904</v>
      </c>
      <c r="BK27" s="24">
        <f t="shared" si="3"/>
        <v>9.33473598620611</v>
      </c>
    </row>
    <row r="28" spans="1:63" s="25" customFormat="1" ht="15">
      <c r="A28" s="20"/>
      <c r="B28" s="7" t="s">
        <v>209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0.10665601464516127</v>
      </c>
      <c r="I28" s="22">
        <v>0.8957780054193546</v>
      </c>
      <c r="J28" s="22">
        <v>0</v>
      </c>
      <c r="K28" s="22">
        <v>0</v>
      </c>
      <c r="L28" s="23">
        <v>8.642911050806452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0.05271184716129032</v>
      </c>
      <c r="S28" s="22">
        <v>0</v>
      </c>
      <c r="T28" s="22">
        <v>0</v>
      </c>
      <c r="U28" s="22">
        <v>0</v>
      </c>
      <c r="V28" s="23">
        <v>0.3900690161290323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0.30954787835483877</v>
      </c>
      <c r="AW28" s="22">
        <v>1.3939400764612198</v>
      </c>
      <c r="AX28" s="22">
        <v>0</v>
      </c>
      <c r="AY28" s="22">
        <v>0</v>
      </c>
      <c r="AZ28" s="23">
        <v>15.083988710967743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0.09662309880645162</v>
      </c>
      <c r="BG28" s="22">
        <v>1.243301692580645</v>
      </c>
      <c r="BH28" s="22">
        <v>0</v>
      </c>
      <c r="BI28" s="22">
        <v>0</v>
      </c>
      <c r="BJ28" s="23">
        <v>0.967608793483871</v>
      </c>
      <c r="BK28" s="24">
        <f t="shared" si="3"/>
        <v>29.18313618481606</v>
      </c>
    </row>
    <row r="29" spans="1:63" s="25" customFormat="1" ht="15">
      <c r="A29" s="20"/>
      <c r="B29" s="7" t="s">
        <v>76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0.16813548777419351</v>
      </c>
      <c r="I29" s="22">
        <v>0</v>
      </c>
      <c r="J29" s="22">
        <v>0</v>
      </c>
      <c r="K29" s="22">
        <v>0</v>
      </c>
      <c r="L29" s="23">
        <v>0.5580340522580647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0.03573489522580646</v>
      </c>
      <c r="S29" s="22">
        <v>0</v>
      </c>
      <c r="T29" s="22">
        <v>0</v>
      </c>
      <c r="U29" s="22">
        <v>0</v>
      </c>
      <c r="V29" s="23">
        <v>0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3.8574647253225818</v>
      </c>
      <c r="AW29" s="22">
        <v>2.5708114140294556</v>
      </c>
      <c r="AX29" s="22">
        <v>0</v>
      </c>
      <c r="AY29" s="22">
        <v>0</v>
      </c>
      <c r="AZ29" s="23">
        <v>27.430802750999998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0.43398165922580645</v>
      </c>
      <c r="BG29" s="22">
        <v>0.3890567</v>
      </c>
      <c r="BH29" s="22">
        <v>0</v>
      </c>
      <c r="BI29" s="22">
        <v>0</v>
      </c>
      <c r="BJ29" s="23">
        <v>1.3999201446129033</v>
      </c>
      <c r="BK29" s="24">
        <f t="shared" si="3"/>
        <v>36.84394182944881</v>
      </c>
    </row>
    <row r="30" spans="1:63" s="25" customFormat="1" ht="15">
      <c r="A30" s="20"/>
      <c r="B30" s="7" t="s">
        <v>159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2.1176439911935483</v>
      </c>
      <c r="I30" s="22">
        <v>52.919525928</v>
      </c>
      <c r="J30" s="22">
        <v>0</v>
      </c>
      <c r="K30" s="22">
        <v>0</v>
      </c>
      <c r="L30" s="23">
        <v>32.09551343983871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0.2807956471612904</v>
      </c>
      <c r="S30" s="22">
        <v>7.849307411322581</v>
      </c>
      <c r="T30" s="22">
        <v>0</v>
      </c>
      <c r="U30" s="22">
        <v>0</v>
      </c>
      <c r="V30" s="23">
        <v>7.201654489451613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0.8537402932258066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1.7512605825161294</v>
      </c>
      <c r="AW30" s="22">
        <v>19.292312156472985</v>
      </c>
      <c r="AX30" s="22">
        <v>0</v>
      </c>
      <c r="AY30" s="22">
        <v>0</v>
      </c>
      <c r="AZ30" s="23">
        <v>60.96282462596775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1.041443339032258</v>
      </c>
      <c r="BG30" s="22">
        <v>6.175941987064515</v>
      </c>
      <c r="BH30" s="22">
        <v>0.5588596451612903</v>
      </c>
      <c r="BI30" s="22">
        <v>0</v>
      </c>
      <c r="BJ30" s="23">
        <v>12.626653702612906</v>
      </c>
      <c r="BK30" s="24">
        <f t="shared" si="3"/>
        <v>205.72747723902137</v>
      </c>
    </row>
    <row r="31" spans="1:63" s="25" customFormat="1" ht="15">
      <c r="A31" s="20"/>
      <c r="B31" s="7" t="s">
        <v>74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0.0754097557419355</v>
      </c>
      <c r="I31" s="22">
        <v>0.011661302903225805</v>
      </c>
      <c r="J31" s="22">
        <v>0</v>
      </c>
      <c r="K31" s="22">
        <v>0</v>
      </c>
      <c r="L31" s="23">
        <v>0.1944198333548387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0.0610386215483871</v>
      </c>
      <c r="S31" s="22">
        <v>0</v>
      </c>
      <c r="T31" s="22">
        <v>0</v>
      </c>
      <c r="U31" s="22">
        <v>0</v>
      </c>
      <c r="V31" s="23">
        <v>0.06478501612903226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0.062137919354838714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0.31068959677419355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12.944921401580649</v>
      </c>
      <c r="AW31" s="22">
        <v>5.773185986827378</v>
      </c>
      <c r="AX31" s="22">
        <v>0</v>
      </c>
      <c r="AY31" s="22">
        <v>0</v>
      </c>
      <c r="AZ31" s="23">
        <v>140.83398297567743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1.432061016</v>
      </c>
      <c r="BG31" s="22">
        <v>0.006835171129032258</v>
      </c>
      <c r="BH31" s="22">
        <v>0</v>
      </c>
      <c r="BI31" s="22">
        <v>0</v>
      </c>
      <c r="BJ31" s="23">
        <v>5.971286642709678</v>
      </c>
      <c r="BK31" s="24">
        <f t="shared" si="3"/>
        <v>167.74241523973063</v>
      </c>
    </row>
    <row r="32" spans="1:63" s="25" customFormat="1" ht="15">
      <c r="A32" s="20"/>
      <c r="B32" s="7" t="s">
        <v>90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0.052924791612903234</v>
      </c>
      <c r="I32" s="22">
        <v>0</v>
      </c>
      <c r="J32" s="22">
        <v>0</v>
      </c>
      <c r="K32" s="22">
        <v>0</v>
      </c>
      <c r="L32" s="23">
        <v>0.20452804567741936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0.01034439135483871</v>
      </c>
      <c r="S32" s="22">
        <v>0</v>
      </c>
      <c r="T32" s="22">
        <v>0</v>
      </c>
      <c r="U32" s="22">
        <v>0</v>
      </c>
      <c r="V32" s="23">
        <v>0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0.017625566129032256</v>
      </c>
      <c r="AC32" s="22">
        <v>0</v>
      </c>
      <c r="AD32" s="22">
        <v>0</v>
      </c>
      <c r="AE32" s="22">
        <v>0</v>
      </c>
      <c r="AF32" s="23">
        <v>1.1750377419354838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4.719133743741934</v>
      </c>
      <c r="AW32" s="22">
        <v>4.560978648053411</v>
      </c>
      <c r="AX32" s="22">
        <v>0</v>
      </c>
      <c r="AY32" s="22">
        <v>0</v>
      </c>
      <c r="AZ32" s="23">
        <v>31.189669866838713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1.1578704404838709</v>
      </c>
      <c r="BG32" s="22">
        <v>0.0393637643548387</v>
      </c>
      <c r="BH32" s="22">
        <v>0</v>
      </c>
      <c r="BI32" s="22">
        <v>0</v>
      </c>
      <c r="BJ32" s="23">
        <v>2.8430038166129026</v>
      </c>
      <c r="BK32" s="24">
        <f t="shared" si="3"/>
        <v>45.970480816795344</v>
      </c>
    </row>
    <row r="33" spans="1:63" s="25" customFormat="1" ht="15">
      <c r="A33" s="20"/>
      <c r="B33" s="7" t="s">
        <v>168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0.1901556294193549</v>
      </c>
      <c r="I33" s="22">
        <v>58.14400419506451</v>
      </c>
      <c r="J33" s="22">
        <v>0</v>
      </c>
      <c r="K33" s="22">
        <v>0</v>
      </c>
      <c r="L33" s="23">
        <v>14.475726858870969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0.0016818009677419356</v>
      </c>
      <c r="S33" s="22">
        <v>0.03363601935483871</v>
      </c>
      <c r="T33" s="22">
        <v>0</v>
      </c>
      <c r="U33" s="22">
        <v>0</v>
      </c>
      <c r="V33" s="23">
        <v>0.033317769935483875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0.07546938132258066</v>
      </c>
      <c r="AW33" s="22">
        <v>4.995562380918174</v>
      </c>
      <c r="AX33" s="22">
        <v>0</v>
      </c>
      <c r="AY33" s="22">
        <v>0</v>
      </c>
      <c r="AZ33" s="23">
        <v>15.903244759645162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0.16001006448387098</v>
      </c>
      <c r="BG33" s="22">
        <v>0.06987191532258065</v>
      </c>
      <c r="BH33" s="22">
        <v>0</v>
      </c>
      <c r="BI33" s="22">
        <v>0</v>
      </c>
      <c r="BJ33" s="23">
        <v>0.4967301996451613</v>
      </c>
      <c r="BK33" s="24">
        <f t="shared" si="3"/>
        <v>94.57941097495042</v>
      </c>
    </row>
    <row r="34" spans="1:63" s="25" customFormat="1" ht="15">
      <c r="A34" s="20"/>
      <c r="B34" s="7" t="s">
        <v>85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0.15392361587096776</v>
      </c>
      <c r="I34" s="22">
        <v>0</v>
      </c>
      <c r="J34" s="22">
        <v>0</v>
      </c>
      <c r="K34" s="22">
        <v>0</v>
      </c>
      <c r="L34" s="23">
        <v>0.4826383451612904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0.0784731095483871</v>
      </c>
      <c r="S34" s="22">
        <v>0</v>
      </c>
      <c r="T34" s="22">
        <v>0</v>
      </c>
      <c r="U34" s="22">
        <v>0</v>
      </c>
      <c r="V34" s="23">
        <v>0.5023081343225806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0.011806287096774193</v>
      </c>
      <c r="AC34" s="22">
        <v>0</v>
      </c>
      <c r="AD34" s="22">
        <v>0</v>
      </c>
      <c r="AE34" s="22">
        <v>0</v>
      </c>
      <c r="AF34" s="23">
        <v>0.03541886129032258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11.225275760516128</v>
      </c>
      <c r="AW34" s="22">
        <v>9.68831230108733</v>
      </c>
      <c r="AX34" s="22">
        <v>0</v>
      </c>
      <c r="AY34" s="22">
        <v>0</v>
      </c>
      <c r="AZ34" s="23">
        <v>74.81067565783871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4.155170210258066</v>
      </c>
      <c r="BG34" s="22">
        <v>0.3506467267741935</v>
      </c>
      <c r="BH34" s="22">
        <v>0</v>
      </c>
      <c r="BI34" s="22">
        <v>0</v>
      </c>
      <c r="BJ34" s="23">
        <v>11.252145391903227</v>
      </c>
      <c r="BK34" s="24">
        <f t="shared" si="3"/>
        <v>112.74679440166797</v>
      </c>
    </row>
    <row r="35" spans="1:63" s="25" customFormat="1" ht="15">
      <c r="A35" s="20"/>
      <c r="B35" s="7" t="s">
        <v>151</v>
      </c>
      <c r="C35" s="21">
        <v>0</v>
      </c>
      <c r="D35" s="22">
        <v>2.092745806451613</v>
      </c>
      <c r="E35" s="22">
        <v>0</v>
      </c>
      <c r="F35" s="22">
        <v>0</v>
      </c>
      <c r="G35" s="23">
        <v>0</v>
      </c>
      <c r="H35" s="21">
        <v>1.8689359756451618</v>
      </c>
      <c r="I35" s="22">
        <v>53.2113092156129</v>
      </c>
      <c r="J35" s="22">
        <v>9.941469391806452</v>
      </c>
      <c r="K35" s="22">
        <v>0</v>
      </c>
      <c r="L35" s="23">
        <v>33.042881509903225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1.5587998285161284</v>
      </c>
      <c r="S35" s="22">
        <v>1.5202751910967742</v>
      </c>
      <c r="T35" s="22">
        <v>19.993196807290325</v>
      </c>
      <c r="U35" s="22">
        <v>0</v>
      </c>
      <c r="V35" s="23">
        <v>8.358573748580644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0.10923274312903225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0.004137585806451613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4.423825869838709</v>
      </c>
      <c r="AW35" s="22">
        <v>18.99437175271969</v>
      </c>
      <c r="AX35" s="22">
        <v>0</v>
      </c>
      <c r="AY35" s="22">
        <v>0</v>
      </c>
      <c r="AZ35" s="23">
        <v>75.9944107388387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3.4344613469677423</v>
      </c>
      <c r="BG35" s="22">
        <v>15.691568682870967</v>
      </c>
      <c r="BH35" s="22">
        <v>5.482301193548388</v>
      </c>
      <c r="BI35" s="22">
        <v>0</v>
      </c>
      <c r="BJ35" s="23">
        <v>12.875964485935484</v>
      </c>
      <c r="BK35" s="24">
        <f t="shared" si="3"/>
        <v>268.59846187455844</v>
      </c>
    </row>
    <row r="36" spans="1:63" s="25" customFormat="1" ht="15">
      <c r="A36" s="20"/>
      <c r="B36" s="7" t="s">
        <v>77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0.10494141532258064</v>
      </c>
      <c r="I36" s="22">
        <v>0</v>
      </c>
      <c r="J36" s="22">
        <v>0</v>
      </c>
      <c r="K36" s="22">
        <v>0</v>
      </c>
      <c r="L36" s="23">
        <v>0.7505412451612903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0.01488778535483871</v>
      </c>
      <c r="S36" s="22">
        <v>0</v>
      </c>
      <c r="T36" s="22">
        <v>0</v>
      </c>
      <c r="U36" s="22">
        <v>0</v>
      </c>
      <c r="V36" s="23">
        <v>0.024238791032258063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7.426615698</v>
      </c>
      <c r="AW36" s="22">
        <v>2.3679754745772645</v>
      </c>
      <c r="AX36" s="22">
        <v>0</v>
      </c>
      <c r="AY36" s="22">
        <v>0</v>
      </c>
      <c r="AZ36" s="23">
        <v>93.21778727135482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0.38587770541935484</v>
      </c>
      <c r="BG36" s="22">
        <v>0.029902241935483874</v>
      </c>
      <c r="BH36" s="22">
        <v>0</v>
      </c>
      <c r="BI36" s="22">
        <v>0</v>
      </c>
      <c r="BJ36" s="23">
        <v>4.6917574465483876</v>
      </c>
      <c r="BK36" s="24">
        <f t="shared" si="3"/>
        <v>109.0145250747063</v>
      </c>
    </row>
    <row r="37" spans="1:63" s="25" customFormat="1" ht="15">
      <c r="A37" s="20"/>
      <c r="B37" s="7" t="s">
        <v>175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0.06943425625806451</v>
      </c>
      <c r="I37" s="22">
        <v>1.270541759645161</v>
      </c>
      <c r="J37" s="22">
        <v>0</v>
      </c>
      <c r="K37" s="22">
        <v>0</v>
      </c>
      <c r="L37" s="23">
        <v>0.4295779041935483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0.08052689506451613</v>
      </c>
      <c r="S37" s="22">
        <v>0</v>
      </c>
      <c r="T37" s="22">
        <v>0</v>
      </c>
      <c r="U37" s="22">
        <v>0</v>
      </c>
      <c r="V37" s="23">
        <v>0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0.3099180339032258</v>
      </c>
      <c r="AW37" s="22">
        <v>1.707069880855067</v>
      </c>
      <c r="AX37" s="22">
        <v>0</v>
      </c>
      <c r="AY37" s="22">
        <v>0</v>
      </c>
      <c r="AZ37" s="23">
        <v>1.1260318528387099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0.13279353112903225</v>
      </c>
      <c r="BG37" s="22">
        <v>0.1562975225483871</v>
      </c>
      <c r="BH37" s="22">
        <v>0</v>
      </c>
      <c r="BI37" s="22">
        <v>0</v>
      </c>
      <c r="BJ37" s="23">
        <v>0.5484406641935483</v>
      </c>
      <c r="BK37" s="24">
        <f aca="true" t="shared" si="4" ref="BK37:BK46">SUM(C37:BJ37)</f>
        <v>5.830632300629261</v>
      </c>
    </row>
    <row r="38" spans="1:63" s="25" customFormat="1" ht="15">
      <c r="A38" s="20"/>
      <c r="B38" s="7" t="s">
        <v>204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0.13741822903225803</v>
      </c>
      <c r="I38" s="22">
        <v>104.8450174032258</v>
      </c>
      <c r="J38" s="22">
        <v>0</v>
      </c>
      <c r="K38" s="22">
        <v>0</v>
      </c>
      <c r="L38" s="23">
        <v>12.902200427322581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0.06751110832258064</v>
      </c>
      <c r="S38" s="22">
        <v>8.389391129032258</v>
      </c>
      <c r="T38" s="22">
        <v>0</v>
      </c>
      <c r="U38" s="22">
        <v>0</v>
      </c>
      <c r="V38" s="23">
        <v>0.36969250241935486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0.0027898685483870966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0.1736280638709677</v>
      </c>
      <c r="AW38" s="22">
        <v>8.55533151833542</v>
      </c>
      <c r="AX38" s="22">
        <v>0</v>
      </c>
      <c r="AY38" s="22">
        <v>0</v>
      </c>
      <c r="AZ38" s="23">
        <v>10.904173040322581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0.2153679578064516</v>
      </c>
      <c r="BG38" s="22">
        <v>3.9058159677419355</v>
      </c>
      <c r="BH38" s="22">
        <v>0</v>
      </c>
      <c r="BI38" s="22">
        <v>0</v>
      </c>
      <c r="BJ38" s="23">
        <v>0.09838643945161292</v>
      </c>
      <c r="BK38" s="24">
        <f t="shared" si="4"/>
        <v>150.56672365543218</v>
      </c>
    </row>
    <row r="39" spans="1:63" s="25" customFormat="1" ht="15">
      <c r="A39" s="20"/>
      <c r="B39" s="7" t="s">
        <v>185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0.05460828512903225</v>
      </c>
      <c r="I39" s="22">
        <v>0</v>
      </c>
      <c r="J39" s="22">
        <v>0</v>
      </c>
      <c r="K39" s="22">
        <v>0</v>
      </c>
      <c r="L39" s="23">
        <v>1.6483574699677421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0.02904842364516129</v>
      </c>
      <c r="S39" s="22">
        <v>0</v>
      </c>
      <c r="T39" s="22">
        <v>0</v>
      </c>
      <c r="U39" s="22">
        <v>0</v>
      </c>
      <c r="V39" s="23">
        <v>1.0539510212903227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0.05511840583870968</v>
      </c>
      <c r="AW39" s="22">
        <v>3.334777786802572</v>
      </c>
      <c r="AX39" s="22">
        <v>0</v>
      </c>
      <c r="AY39" s="22">
        <v>0</v>
      </c>
      <c r="AZ39" s="23">
        <v>18.096788682064513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0.02426886412903226</v>
      </c>
      <c r="BG39" s="22">
        <v>0</v>
      </c>
      <c r="BH39" s="22">
        <v>0</v>
      </c>
      <c r="BI39" s="22">
        <v>0</v>
      </c>
      <c r="BJ39" s="23">
        <v>0.3851355967741936</v>
      </c>
      <c r="BK39" s="24">
        <f t="shared" si="4"/>
        <v>24.682054535641278</v>
      </c>
    </row>
    <row r="40" spans="1:63" s="25" customFormat="1" ht="15">
      <c r="A40" s="20"/>
      <c r="B40" s="7" t="s">
        <v>103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0.11781500322580646</v>
      </c>
      <c r="I40" s="22">
        <v>173.79802322580645</v>
      </c>
      <c r="J40" s="22">
        <v>0</v>
      </c>
      <c r="K40" s="22">
        <v>0</v>
      </c>
      <c r="L40" s="23">
        <v>9.028199047290322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5.980845957064516</v>
      </c>
      <c r="S40" s="22">
        <v>8.95250806451613</v>
      </c>
      <c r="T40" s="22">
        <v>0</v>
      </c>
      <c r="U40" s="22">
        <v>0</v>
      </c>
      <c r="V40" s="23">
        <v>6.40402743548387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0.01191365822580645</v>
      </c>
      <c r="AW40" s="22">
        <v>1.172045096787285</v>
      </c>
      <c r="AX40" s="22">
        <v>0</v>
      </c>
      <c r="AY40" s="22">
        <v>0</v>
      </c>
      <c r="AZ40" s="23">
        <v>16.634445072580647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0.0017870487096774191</v>
      </c>
      <c r="BG40" s="22">
        <v>0</v>
      </c>
      <c r="BH40" s="22">
        <v>0</v>
      </c>
      <c r="BI40" s="22">
        <v>0</v>
      </c>
      <c r="BJ40" s="23">
        <v>0.03574097419354839</v>
      </c>
      <c r="BK40" s="24">
        <f t="shared" si="4"/>
        <v>222.13735058388406</v>
      </c>
    </row>
    <row r="41" spans="1:63" s="25" customFormat="1" ht="15">
      <c r="A41" s="20"/>
      <c r="B41" s="7" t="s">
        <v>224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0.3945239886129032</v>
      </c>
      <c r="I41" s="22">
        <v>7.044700451419355</v>
      </c>
      <c r="J41" s="22">
        <v>1.314392741935484</v>
      </c>
      <c r="K41" s="22">
        <v>0</v>
      </c>
      <c r="L41" s="23">
        <v>15.512077663870967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0.3957125638387096</v>
      </c>
      <c r="S41" s="22">
        <v>0.021030283870967743</v>
      </c>
      <c r="T41" s="22">
        <v>0.10515141935483871</v>
      </c>
      <c r="U41" s="22">
        <v>0</v>
      </c>
      <c r="V41" s="23">
        <v>5.886727468838711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1.4966440060967743</v>
      </c>
      <c r="AW41" s="22">
        <v>5.903415682211845</v>
      </c>
      <c r="AX41" s="22">
        <v>0</v>
      </c>
      <c r="AY41" s="22">
        <v>0</v>
      </c>
      <c r="AZ41" s="23">
        <v>26.764355545838704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2.0368185294516126</v>
      </c>
      <c r="BG41" s="22">
        <v>1.1999264792580644</v>
      </c>
      <c r="BH41" s="22">
        <v>0</v>
      </c>
      <c r="BI41" s="22">
        <v>0</v>
      </c>
      <c r="BJ41" s="23">
        <v>10.662074173096773</v>
      </c>
      <c r="BK41" s="24">
        <f>SUM(C41:BJ41)</f>
        <v>78.7375509976957</v>
      </c>
    </row>
    <row r="42" spans="1:63" s="25" customFormat="1" ht="15">
      <c r="A42" s="20"/>
      <c r="B42" s="7" t="s">
        <v>105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0.18764787796774193</v>
      </c>
      <c r="I42" s="22">
        <v>0.0023085761290322585</v>
      </c>
      <c r="J42" s="22">
        <v>0</v>
      </c>
      <c r="K42" s="22">
        <v>0</v>
      </c>
      <c r="L42" s="23">
        <v>0.25336623016129034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0.07826104135483872</v>
      </c>
      <c r="S42" s="22">
        <v>0</v>
      </c>
      <c r="T42" s="22">
        <v>0</v>
      </c>
      <c r="U42" s="22">
        <v>0</v>
      </c>
      <c r="V42" s="23">
        <v>0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0.022566651612903228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8.988928111225805</v>
      </c>
      <c r="AW42" s="22">
        <v>10.316118947050404</v>
      </c>
      <c r="AX42" s="22">
        <v>0</v>
      </c>
      <c r="AY42" s="22">
        <v>0</v>
      </c>
      <c r="AZ42" s="23">
        <v>113.7844235553871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0.9406500323225806</v>
      </c>
      <c r="BG42" s="22">
        <v>0.00846249435483871</v>
      </c>
      <c r="BH42" s="22">
        <v>0</v>
      </c>
      <c r="BI42" s="22">
        <v>0</v>
      </c>
      <c r="BJ42" s="23">
        <v>4.901481465903226</v>
      </c>
      <c r="BK42" s="24">
        <f t="shared" si="4"/>
        <v>139.48421498346977</v>
      </c>
    </row>
    <row r="43" spans="1:63" s="25" customFormat="1" ht="15">
      <c r="A43" s="20"/>
      <c r="B43" s="7" t="s">
        <v>84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0.14682620403225807</v>
      </c>
      <c r="I43" s="22">
        <v>0</v>
      </c>
      <c r="J43" s="22">
        <v>0</v>
      </c>
      <c r="K43" s="22">
        <v>0</v>
      </c>
      <c r="L43" s="23">
        <v>0.7260344170645161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0.06567877561290322</v>
      </c>
      <c r="S43" s="22">
        <v>0.030211153225806454</v>
      </c>
      <c r="T43" s="22">
        <v>0</v>
      </c>
      <c r="U43" s="22">
        <v>0</v>
      </c>
      <c r="V43" s="23">
        <v>0.24168922580645164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8.132577499258064</v>
      </c>
      <c r="AW43" s="22">
        <v>3.5389226604661923</v>
      </c>
      <c r="AX43" s="22">
        <v>0</v>
      </c>
      <c r="AY43" s="22">
        <v>0</v>
      </c>
      <c r="AZ43" s="23">
        <v>66.6688064908387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1.7406039219354839</v>
      </c>
      <c r="BG43" s="22">
        <v>4.299416957064517</v>
      </c>
      <c r="BH43" s="22">
        <v>0</v>
      </c>
      <c r="BI43" s="22">
        <v>0</v>
      </c>
      <c r="BJ43" s="23">
        <v>8.21716341983871</v>
      </c>
      <c r="BK43" s="24">
        <f t="shared" si="4"/>
        <v>93.80793072514362</v>
      </c>
    </row>
    <row r="44" spans="1:63" s="25" customFormat="1" ht="15">
      <c r="A44" s="20"/>
      <c r="B44" s="7" t="s">
        <v>232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0.3194852109032258</v>
      </c>
      <c r="I44" s="22">
        <v>0.7677056715483872</v>
      </c>
      <c r="J44" s="22">
        <v>1.03506</v>
      </c>
      <c r="K44" s="22">
        <v>0</v>
      </c>
      <c r="L44" s="23">
        <v>5.834556825096772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0.20700989245161291</v>
      </c>
      <c r="S44" s="22">
        <v>0</v>
      </c>
      <c r="T44" s="22">
        <v>5.185816341903227</v>
      </c>
      <c r="U44" s="22">
        <v>0</v>
      </c>
      <c r="V44" s="23">
        <v>1.3150696767741934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0.7138395110000001</v>
      </c>
      <c r="AW44" s="22">
        <v>0.6983380616462146</v>
      </c>
      <c r="AX44" s="22">
        <v>0</v>
      </c>
      <c r="AY44" s="22">
        <v>0</v>
      </c>
      <c r="AZ44" s="23">
        <v>12.051883024419357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0.9842960327096775</v>
      </c>
      <c r="BG44" s="22">
        <v>0.04646216612903226</v>
      </c>
      <c r="BH44" s="22">
        <v>0</v>
      </c>
      <c r="BI44" s="22">
        <v>0</v>
      </c>
      <c r="BJ44" s="23">
        <v>3.6988837224516136</v>
      </c>
      <c r="BK44" s="24">
        <f t="shared" si="4"/>
        <v>32.85840613703331</v>
      </c>
    </row>
    <row r="45" spans="1:63" s="25" customFormat="1" ht="15">
      <c r="A45" s="20"/>
      <c r="B45" s="7" t="s">
        <v>215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0.04444254116129032</v>
      </c>
      <c r="I45" s="22">
        <v>83.1929341935484</v>
      </c>
      <c r="J45" s="22">
        <v>0</v>
      </c>
      <c r="K45" s="22">
        <v>0</v>
      </c>
      <c r="L45" s="23">
        <v>5.146692561322581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0.007230123064516129</v>
      </c>
      <c r="S45" s="22">
        <v>0</v>
      </c>
      <c r="T45" s="22">
        <v>0</v>
      </c>
      <c r="U45" s="22">
        <v>0</v>
      </c>
      <c r="V45" s="23">
        <v>0.01094643870967742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0.385219427</v>
      </c>
      <c r="AW45" s="22">
        <v>2.0943873049603314</v>
      </c>
      <c r="AX45" s="22">
        <v>0</v>
      </c>
      <c r="AY45" s="22">
        <v>0</v>
      </c>
      <c r="AZ45" s="23">
        <v>31.407269964096773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0.01748288</v>
      </c>
      <c r="BG45" s="22">
        <v>0</v>
      </c>
      <c r="BH45" s="22">
        <v>0</v>
      </c>
      <c r="BI45" s="22">
        <v>0</v>
      </c>
      <c r="BJ45" s="23">
        <v>0.1529752</v>
      </c>
      <c r="BK45" s="24">
        <f t="shared" si="4"/>
        <v>122.45958063386357</v>
      </c>
    </row>
    <row r="46" spans="1:63" s="25" customFormat="1" ht="15">
      <c r="A46" s="20"/>
      <c r="B46" s="7" t="s">
        <v>55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0.030888419580645157</v>
      </c>
      <c r="I46" s="22">
        <v>2.735386969032258</v>
      </c>
      <c r="J46" s="22">
        <v>0</v>
      </c>
      <c r="K46" s="22">
        <v>0</v>
      </c>
      <c r="L46" s="23">
        <v>3.785016886935484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0.022768974225806454</v>
      </c>
      <c r="S46" s="22">
        <v>0</v>
      </c>
      <c r="T46" s="22">
        <v>0</v>
      </c>
      <c r="U46" s="22">
        <v>0</v>
      </c>
      <c r="V46" s="23">
        <v>0.05456634354838709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0.012843916354838714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0.7969337293225809</v>
      </c>
      <c r="AW46" s="22">
        <v>0.5331818964873332</v>
      </c>
      <c r="AX46" s="22">
        <v>0</v>
      </c>
      <c r="AY46" s="22">
        <v>0</v>
      </c>
      <c r="AZ46" s="23">
        <v>8.409636016548387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0.23346559300000005</v>
      </c>
      <c r="BG46" s="22">
        <v>0</v>
      </c>
      <c r="BH46" s="22">
        <v>0</v>
      </c>
      <c r="BI46" s="22">
        <v>0</v>
      </c>
      <c r="BJ46" s="23">
        <v>0.022954183290322578</v>
      </c>
      <c r="BK46" s="24">
        <f t="shared" si="4"/>
        <v>16.63764292832605</v>
      </c>
    </row>
    <row r="47" spans="1:63" s="25" customFormat="1" ht="15">
      <c r="A47" s="20"/>
      <c r="B47" s="7" t="s">
        <v>52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0.046420914838709686</v>
      </c>
      <c r="I47" s="22">
        <v>0.007059902709677417</v>
      </c>
      <c r="J47" s="22">
        <v>0</v>
      </c>
      <c r="K47" s="22">
        <v>0</v>
      </c>
      <c r="L47" s="23">
        <v>0.1415603623870968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0.09309799567741935</v>
      </c>
      <c r="S47" s="22">
        <v>1.1077574697419352</v>
      </c>
      <c r="T47" s="22">
        <v>0</v>
      </c>
      <c r="U47" s="22">
        <v>0</v>
      </c>
      <c r="V47" s="23">
        <v>0.04706600980645162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0.08091758593548387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4.058370967741935E-05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0.5307793652580647</v>
      </c>
      <c r="AW47" s="22">
        <v>0.2842072266278108</v>
      </c>
      <c r="AX47" s="22">
        <v>0</v>
      </c>
      <c r="AY47" s="22">
        <v>0</v>
      </c>
      <c r="AZ47" s="23">
        <v>4.162691051032259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0.392702103516129</v>
      </c>
      <c r="BG47" s="22">
        <v>0.23141002090322588</v>
      </c>
      <c r="BH47" s="22">
        <v>0</v>
      </c>
      <c r="BI47" s="22">
        <v>0</v>
      </c>
      <c r="BJ47" s="23">
        <v>0.7207180986774192</v>
      </c>
      <c r="BK47" s="24">
        <f>SUM(C47:BJ47)</f>
        <v>7.84642869082136</v>
      </c>
    </row>
    <row r="48" spans="1:63" s="25" customFormat="1" ht="15">
      <c r="A48" s="20"/>
      <c r="B48" s="7" t="s">
        <v>178</v>
      </c>
      <c r="C48" s="21">
        <v>0</v>
      </c>
      <c r="D48" s="22">
        <v>11.406206451612903</v>
      </c>
      <c r="E48" s="22">
        <v>0</v>
      </c>
      <c r="F48" s="22">
        <v>0</v>
      </c>
      <c r="G48" s="23">
        <v>0</v>
      </c>
      <c r="H48" s="21">
        <v>0.2849263813225807</v>
      </c>
      <c r="I48" s="22">
        <v>471.4055922282258</v>
      </c>
      <c r="J48" s="22">
        <v>0</v>
      </c>
      <c r="K48" s="22">
        <v>0</v>
      </c>
      <c r="L48" s="23">
        <v>40.00123425812903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0.046302444612903226</v>
      </c>
      <c r="S48" s="22">
        <v>4.562482580645161</v>
      </c>
      <c r="T48" s="22">
        <v>0</v>
      </c>
      <c r="U48" s="22">
        <v>0</v>
      </c>
      <c r="V48" s="23">
        <v>2.2812412903225807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0.10566285096774192</v>
      </c>
      <c r="AW48" s="22">
        <v>0.12349940634167897</v>
      </c>
      <c r="AX48" s="22">
        <v>0</v>
      </c>
      <c r="AY48" s="22">
        <v>0</v>
      </c>
      <c r="AZ48" s="23">
        <v>4.787754157483871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0.01930335729032258</v>
      </c>
      <c r="BG48" s="22">
        <v>0</v>
      </c>
      <c r="BH48" s="22">
        <v>0</v>
      </c>
      <c r="BI48" s="22">
        <v>0</v>
      </c>
      <c r="BJ48" s="23">
        <v>0.05680798387096775</v>
      </c>
      <c r="BK48" s="24">
        <f>SUM(C48:BJ48)</f>
        <v>535.0810133908255</v>
      </c>
    </row>
    <row r="49" spans="1:63" s="25" customFormat="1" ht="15">
      <c r="A49" s="20"/>
      <c r="B49" s="7" t="s">
        <v>54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0.19392853816129038</v>
      </c>
      <c r="I49" s="22">
        <v>24.26530921448387</v>
      </c>
      <c r="J49" s="22">
        <v>0.11198956177419352</v>
      </c>
      <c r="K49" s="22">
        <v>0</v>
      </c>
      <c r="L49" s="23">
        <v>7.474332677548388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0.1787291334516129</v>
      </c>
      <c r="S49" s="22">
        <v>26.984177492419356</v>
      </c>
      <c r="T49" s="22">
        <v>0.6693945525483872</v>
      </c>
      <c r="U49" s="22">
        <v>0</v>
      </c>
      <c r="V49" s="23">
        <v>2.38518727383871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0.7876185947096775</v>
      </c>
      <c r="AW49" s="22">
        <v>4.013847339949684</v>
      </c>
      <c r="AX49" s="22">
        <v>0</v>
      </c>
      <c r="AY49" s="22">
        <v>0</v>
      </c>
      <c r="AZ49" s="23">
        <v>4.8990352920322575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0.7968737821935485</v>
      </c>
      <c r="BG49" s="22">
        <v>1.1795601431612905</v>
      </c>
      <c r="BH49" s="22">
        <v>0.11172860303225805</v>
      </c>
      <c r="BI49" s="22">
        <v>0</v>
      </c>
      <c r="BJ49" s="23">
        <v>1.0086754248064516</v>
      </c>
      <c r="BK49" s="24">
        <f>SUM(C49:BJ49)</f>
        <v>75.06038762411097</v>
      </c>
    </row>
    <row r="50" spans="1:63" s="25" customFormat="1" ht="15">
      <c r="A50" s="20"/>
      <c r="B50" s="7" t="s">
        <v>205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0.14020534170967738</v>
      </c>
      <c r="I50" s="22">
        <v>118.79908967741933</v>
      </c>
      <c r="J50" s="22">
        <v>0</v>
      </c>
      <c r="K50" s="22">
        <v>0</v>
      </c>
      <c r="L50" s="23">
        <v>3.8906849080322594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0.06222164093548385</v>
      </c>
      <c r="S50" s="22">
        <v>0.7710733367741932</v>
      </c>
      <c r="T50" s="22">
        <v>0</v>
      </c>
      <c r="U50" s="22">
        <v>0</v>
      </c>
      <c r="V50" s="23">
        <v>0.9887222350322582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0.08330349677419355</v>
      </c>
      <c r="AW50" s="22">
        <v>0.16148175504918458</v>
      </c>
      <c r="AX50" s="22">
        <v>0</v>
      </c>
      <c r="AY50" s="22">
        <v>0</v>
      </c>
      <c r="AZ50" s="23">
        <v>8.10223227651613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0.006149922580645162</v>
      </c>
      <c r="BG50" s="22">
        <v>0</v>
      </c>
      <c r="BH50" s="22">
        <v>0</v>
      </c>
      <c r="BI50" s="22">
        <v>0</v>
      </c>
      <c r="BJ50" s="23">
        <v>0.04472670967741936</v>
      </c>
      <c r="BK50" s="24">
        <f>SUM(C50:BJ50)</f>
        <v>133.04989130050075</v>
      </c>
    </row>
    <row r="51" spans="1:63" s="25" customFormat="1" ht="15">
      <c r="A51" s="20"/>
      <c r="B51" s="7" t="s">
        <v>82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0.2239394774516129</v>
      </c>
      <c r="I51" s="22">
        <v>0.31258961290322584</v>
      </c>
      <c r="J51" s="22">
        <v>0</v>
      </c>
      <c r="K51" s="22">
        <v>0</v>
      </c>
      <c r="L51" s="23">
        <v>10.097606313935485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0.7008275592258062</v>
      </c>
      <c r="S51" s="22">
        <v>0</v>
      </c>
      <c r="T51" s="22">
        <v>0</v>
      </c>
      <c r="U51" s="22">
        <v>0</v>
      </c>
      <c r="V51" s="23">
        <v>5.904544497870969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1.6573485521935485</v>
      </c>
      <c r="AW51" s="22">
        <v>16.055206317635225</v>
      </c>
      <c r="AX51" s="22">
        <v>0</v>
      </c>
      <c r="AY51" s="22">
        <v>0</v>
      </c>
      <c r="AZ51" s="23">
        <v>24.19306193522581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0.22609762477419357</v>
      </c>
      <c r="BG51" s="22">
        <v>1.215898179677419</v>
      </c>
      <c r="BH51" s="22">
        <v>0</v>
      </c>
      <c r="BI51" s="22">
        <v>0</v>
      </c>
      <c r="BJ51" s="23">
        <v>5.854699585419355</v>
      </c>
      <c r="BK51" s="24">
        <f>SUM(C51:BJ51)</f>
        <v>66.44181965631265</v>
      </c>
    </row>
    <row r="52" spans="1:63" s="25" customFormat="1" ht="15">
      <c r="A52" s="20"/>
      <c r="B52" s="7" t="s">
        <v>115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0.21984289216129027</v>
      </c>
      <c r="I52" s="22">
        <v>4.344271669741936</v>
      </c>
      <c r="J52" s="22">
        <v>0.27906951658064516</v>
      </c>
      <c r="K52" s="22">
        <v>0</v>
      </c>
      <c r="L52" s="23">
        <v>8.671435328096774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0.1907314600967742</v>
      </c>
      <c r="S52" s="22">
        <v>0.03336197512903226</v>
      </c>
      <c r="T52" s="22">
        <v>1.1093929032258065</v>
      </c>
      <c r="U52" s="22">
        <v>0</v>
      </c>
      <c r="V52" s="23">
        <v>3.5666981838709675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1.8174180637096773</v>
      </c>
      <c r="AW52" s="22">
        <v>9.1646525593379</v>
      </c>
      <c r="AX52" s="22">
        <v>0</v>
      </c>
      <c r="AY52" s="22">
        <v>0</v>
      </c>
      <c r="AZ52" s="23">
        <v>33.93239354774194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0.510256829451613</v>
      </c>
      <c r="BG52" s="22">
        <v>0.6415513403225807</v>
      </c>
      <c r="BH52" s="22">
        <v>0</v>
      </c>
      <c r="BI52" s="22">
        <v>0</v>
      </c>
      <c r="BJ52" s="23">
        <v>5.567221630967741</v>
      </c>
      <c r="BK52" s="24">
        <f aca="true" t="shared" si="5" ref="BK52:BK115">SUM(C52:BJ52)</f>
        <v>70.04829790043468</v>
      </c>
    </row>
    <row r="53" spans="1:63" s="25" customFormat="1" ht="15">
      <c r="A53" s="20"/>
      <c r="B53" s="7" t="s">
        <v>180</v>
      </c>
      <c r="C53" s="21">
        <v>0</v>
      </c>
      <c r="D53" s="22">
        <v>11.41778387096774</v>
      </c>
      <c r="E53" s="22">
        <v>0</v>
      </c>
      <c r="F53" s="22">
        <v>0</v>
      </c>
      <c r="G53" s="23">
        <v>0</v>
      </c>
      <c r="H53" s="21">
        <v>0.18470295441935486</v>
      </c>
      <c r="I53" s="22">
        <v>76.29090940938708</v>
      </c>
      <c r="J53" s="22">
        <v>0</v>
      </c>
      <c r="K53" s="22">
        <v>0</v>
      </c>
      <c r="L53" s="23">
        <v>19.16273293590322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0.025692694709677423</v>
      </c>
      <c r="S53" s="22">
        <v>0</v>
      </c>
      <c r="T53" s="22">
        <v>0</v>
      </c>
      <c r="U53" s="22">
        <v>0</v>
      </c>
      <c r="V53" s="23">
        <v>5.914412045161289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0.4253980177419354</v>
      </c>
      <c r="AW53" s="22">
        <v>13.063835488484004</v>
      </c>
      <c r="AX53" s="22">
        <v>0</v>
      </c>
      <c r="AY53" s="22">
        <v>0</v>
      </c>
      <c r="AZ53" s="23">
        <v>17.126760985096777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0.10570493545161289</v>
      </c>
      <c r="BG53" s="22">
        <v>0.125069771</v>
      </c>
      <c r="BH53" s="22">
        <v>0</v>
      </c>
      <c r="BI53" s="22">
        <v>0</v>
      </c>
      <c r="BJ53" s="23">
        <v>5.367109670193549</v>
      </c>
      <c r="BK53" s="24">
        <f t="shared" si="5"/>
        <v>149.21011277851625</v>
      </c>
    </row>
    <row r="54" spans="1:63" s="25" customFormat="1" ht="15">
      <c r="A54" s="20"/>
      <c r="B54" s="7" t="s">
        <v>150</v>
      </c>
      <c r="C54" s="21">
        <v>0</v>
      </c>
      <c r="D54" s="22">
        <v>2.267332258064516</v>
      </c>
      <c r="E54" s="22">
        <v>0</v>
      </c>
      <c r="F54" s="22">
        <v>0</v>
      </c>
      <c r="G54" s="23">
        <v>0</v>
      </c>
      <c r="H54" s="21">
        <v>0.13932878306451615</v>
      </c>
      <c r="I54" s="22">
        <v>133.77260322580645</v>
      </c>
      <c r="J54" s="22">
        <v>0</v>
      </c>
      <c r="K54" s="22">
        <v>0</v>
      </c>
      <c r="L54" s="23">
        <v>3.075899180096774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0.050018485258064516</v>
      </c>
      <c r="S54" s="22">
        <v>5.668330645161291</v>
      </c>
      <c r="T54" s="22">
        <v>0</v>
      </c>
      <c r="U54" s="22">
        <v>0</v>
      </c>
      <c r="V54" s="23">
        <v>0.01133666129032258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0.0033910819354838707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0.22001339596774191</v>
      </c>
      <c r="AW54" s="22">
        <v>58.55822337973879</v>
      </c>
      <c r="AX54" s="22">
        <v>0</v>
      </c>
      <c r="AY54" s="22">
        <v>0</v>
      </c>
      <c r="AZ54" s="23">
        <v>10.767872423967741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0.03560636032258064</v>
      </c>
      <c r="BG54" s="22">
        <v>0</v>
      </c>
      <c r="BH54" s="22">
        <v>0</v>
      </c>
      <c r="BI54" s="22">
        <v>0</v>
      </c>
      <c r="BJ54" s="23">
        <v>0.16955409677419359</v>
      </c>
      <c r="BK54" s="24">
        <f t="shared" si="5"/>
        <v>214.7395099774485</v>
      </c>
    </row>
    <row r="55" spans="1:63" s="25" customFormat="1" ht="15">
      <c r="A55" s="20"/>
      <c r="B55" s="7" t="s">
        <v>83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0.3406886541612903</v>
      </c>
      <c r="I55" s="22">
        <v>15.284241832580644</v>
      </c>
      <c r="J55" s="22">
        <v>0</v>
      </c>
      <c r="K55" s="22">
        <v>0</v>
      </c>
      <c r="L55" s="23">
        <v>4.166722108354839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0.06016577806451613</v>
      </c>
      <c r="S55" s="22">
        <v>0.00491040258064516</v>
      </c>
      <c r="T55" s="22">
        <v>0</v>
      </c>
      <c r="U55" s="22">
        <v>0</v>
      </c>
      <c r="V55" s="23">
        <v>0.11662206129032257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24.848817801387096</v>
      </c>
      <c r="AW55" s="22">
        <v>26.41607013270626</v>
      </c>
      <c r="AX55" s="22">
        <v>0</v>
      </c>
      <c r="AY55" s="22">
        <v>0</v>
      </c>
      <c r="AZ55" s="23">
        <v>53.69210741393549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0.18083025599999997</v>
      </c>
      <c r="BG55" s="22">
        <v>0.060762854838709676</v>
      </c>
      <c r="BH55" s="22">
        <v>0</v>
      </c>
      <c r="BI55" s="22">
        <v>0</v>
      </c>
      <c r="BJ55" s="23">
        <v>8.126985194290322</v>
      </c>
      <c r="BK55" s="24">
        <f t="shared" si="5"/>
        <v>133.29892449019013</v>
      </c>
    </row>
    <row r="56" spans="1:63" s="25" customFormat="1" ht="15">
      <c r="A56" s="20"/>
      <c r="B56" s="7" t="s">
        <v>174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0.31284323687096777</v>
      </c>
      <c r="I56" s="22">
        <v>7.431130589516129</v>
      </c>
      <c r="J56" s="22">
        <v>0</v>
      </c>
      <c r="K56" s="22">
        <v>0</v>
      </c>
      <c r="L56" s="23">
        <v>9.522766092000001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0.327079655</v>
      </c>
      <c r="S56" s="22">
        <v>4.337266458354837</v>
      </c>
      <c r="T56" s="22">
        <v>0</v>
      </c>
      <c r="U56" s="22">
        <v>0</v>
      </c>
      <c r="V56" s="23">
        <v>1.88988593216129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0.22221834677419355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0.005419959677419354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1.903042976451613</v>
      </c>
      <c r="AW56" s="22">
        <v>8.228862048431383</v>
      </c>
      <c r="AX56" s="22">
        <v>0</v>
      </c>
      <c r="AY56" s="22">
        <v>0</v>
      </c>
      <c r="AZ56" s="23">
        <v>20.956068737129037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8.262444204967744</v>
      </c>
      <c r="BG56" s="22">
        <v>0.4124480915806451</v>
      </c>
      <c r="BH56" s="22">
        <v>0</v>
      </c>
      <c r="BI56" s="22">
        <v>0</v>
      </c>
      <c r="BJ56" s="23">
        <v>16.30011687696774</v>
      </c>
      <c r="BK56" s="24">
        <f t="shared" si="5"/>
        <v>80.111593205883</v>
      </c>
    </row>
    <row r="57" spans="1:63" s="25" customFormat="1" ht="15">
      <c r="A57" s="20"/>
      <c r="B57" s="7" t="s">
        <v>225</v>
      </c>
      <c r="C57" s="21">
        <v>0</v>
      </c>
      <c r="D57" s="22">
        <v>2.1442296774193546</v>
      </c>
      <c r="E57" s="22">
        <v>0</v>
      </c>
      <c r="F57" s="22">
        <v>0</v>
      </c>
      <c r="G57" s="23">
        <v>0</v>
      </c>
      <c r="H57" s="21">
        <v>0.05896631612903224</v>
      </c>
      <c r="I57" s="22">
        <v>3.4307674838709676</v>
      </c>
      <c r="J57" s="22">
        <v>0</v>
      </c>
      <c r="K57" s="22">
        <v>0</v>
      </c>
      <c r="L57" s="23">
        <v>5.013964048354839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0.006432689032258066</v>
      </c>
      <c r="S57" s="22">
        <v>0</v>
      </c>
      <c r="T57" s="22">
        <v>0</v>
      </c>
      <c r="U57" s="22">
        <v>0</v>
      </c>
      <c r="V57" s="23">
        <v>4.851319645161291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0.16058714516129033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0.09260525516129033</v>
      </c>
      <c r="AW57" s="22">
        <v>4.637045384573845</v>
      </c>
      <c r="AX57" s="22">
        <v>0</v>
      </c>
      <c r="AY57" s="22">
        <v>0</v>
      </c>
      <c r="AZ57" s="23">
        <v>2.102130368129032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0.04346459054838709</v>
      </c>
      <c r="BG57" s="22">
        <v>0</v>
      </c>
      <c r="BH57" s="22">
        <v>0</v>
      </c>
      <c r="BI57" s="22">
        <v>0</v>
      </c>
      <c r="BJ57" s="23">
        <v>1.0705809677419356</v>
      </c>
      <c r="BK57" s="24">
        <f t="shared" si="5"/>
        <v>23.612093571283523</v>
      </c>
    </row>
    <row r="58" spans="1:63" s="25" customFormat="1" ht="15">
      <c r="A58" s="20"/>
      <c r="B58" s="7" t="s">
        <v>219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0.09367829906451612</v>
      </c>
      <c r="I58" s="22">
        <v>12.421235903225806</v>
      </c>
      <c r="J58" s="22">
        <v>0</v>
      </c>
      <c r="K58" s="22">
        <v>0</v>
      </c>
      <c r="L58" s="23">
        <v>11.405944364516133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0.018599682903225806</v>
      </c>
      <c r="S58" s="22">
        <v>0</v>
      </c>
      <c r="T58" s="22">
        <v>0</v>
      </c>
      <c r="U58" s="22">
        <v>0</v>
      </c>
      <c r="V58" s="23">
        <v>9.534234918516129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0.06499460041935484</v>
      </c>
      <c r="AW58" s="22">
        <v>8.317496369720471</v>
      </c>
      <c r="AX58" s="22">
        <v>0</v>
      </c>
      <c r="AY58" s="22">
        <v>0</v>
      </c>
      <c r="AZ58" s="23">
        <v>5.113043892290322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0.01746800258064516</v>
      </c>
      <c r="BG58" s="22">
        <v>0</v>
      </c>
      <c r="BH58" s="22">
        <v>0</v>
      </c>
      <c r="BI58" s="22">
        <v>0</v>
      </c>
      <c r="BJ58" s="23">
        <v>0.5770039903225807</v>
      </c>
      <c r="BK58" s="24">
        <f t="shared" si="5"/>
        <v>47.56370002355918</v>
      </c>
    </row>
    <row r="59" spans="1:63" s="25" customFormat="1" ht="15">
      <c r="A59" s="20"/>
      <c r="B59" s="7" t="s">
        <v>122</v>
      </c>
      <c r="C59" s="21">
        <v>0</v>
      </c>
      <c r="D59" s="22">
        <v>1.387403193548387</v>
      </c>
      <c r="E59" s="22">
        <v>0</v>
      </c>
      <c r="F59" s="22">
        <v>0</v>
      </c>
      <c r="G59" s="23">
        <v>0</v>
      </c>
      <c r="H59" s="21">
        <v>0.2971881299032258</v>
      </c>
      <c r="I59" s="22">
        <v>1.7822794870967744</v>
      </c>
      <c r="J59" s="22">
        <v>0.16008498387096773</v>
      </c>
      <c r="K59" s="22">
        <v>0</v>
      </c>
      <c r="L59" s="23">
        <v>3.663811653870968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0.08742881187096774</v>
      </c>
      <c r="S59" s="22">
        <v>0.04268932903225807</v>
      </c>
      <c r="T59" s="22">
        <v>0</v>
      </c>
      <c r="U59" s="22">
        <v>0</v>
      </c>
      <c r="V59" s="23">
        <v>0.6883654306451614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0.005274235483870967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0.9587766188387095</v>
      </c>
      <c r="AW59" s="22">
        <v>2.239445156677573</v>
      </c>
      <c r="AX59" s="22">
        <v>0</v>
      </c>
      <c r="AY59" s="22">
        <v>0</v>
      </c>
      <c r="AZ59" s="23">
        <v>9.343958721774193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0.08935376112903226</v>
      </c>
      <c r="BG59" s="22">
        <v>0.26371177419354835</v>
      </c>
      <c r="BH59" s="22">
        <v>0</v>
      </c>
      <c r="BI59" s="22">
        <v>0</v>
      </c>
      <c r="BJ59" s="23">
        <v>0.2953571870967742</v>
      </c>
      <c r="BK59" s="24">
        <f t="shared" si="5"/>
        <v>21.305128475032408</v>
      </c>
    </row>
    <row r="60" spans="1:63" s="25" customFormat="1" ht="15">
      <c r="A60" s="20"/>
      <c r="B60" s="7" t="s">
        <v>121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0.13944734332258066</v>
      </c>
      <c r="I60" s="22">
        <v>0</v>
      </c>
      <c r="J60" s="22">
        <v>0</v>
      </c>
      <c r="K60" s="22">
        <v>0</v>
      </c>
      <c r="L60" s="23">
        <v>0.6920907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0.02610726096774194</v>
      </c>
      <c r="S60" s="22">
        <v>0</v>
      </c>
      <c r="T60" s="22">
        <v>0</v>
      </c>
      <c r="U60" s="22">
        <v>0</v>
      </c>
      <c r="V60" s="23">
        <v>0.00055545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0.003268346129032258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1.9720083542258067</v>
      </c>
      <c r="AW60" s="22">
        <v>0.40414958957148206</v>
      </c>
      <c r="AX60" s="22">
        <v>0</v>
      </c>
      <c r="AY60" s="22">
        <v>0</v>
      </c>
      <c r="AZ60" s="23">
        <v>21.924314186741938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0.44569346712903224</v>
      </c>
      <c r="BG60" s="22">
        <v>0.05447243548387097</v>
      </c>
      <c r="BH60" s="22">
        <v>0</v>
      </c>
      <c r="BI60" s="22">
        <v>0</v>
      </c>
      <c r="BJ60" s="23">
        <v>1.0398787933870968</v>
      </c>
      <c r="BK60" s="24">
        <f t="shared" si="5"/>
        <v>26.70198592695858</v>
      </c>
    </row>
    <row r="61" spans="1:63" s="25" customFormat="1" ht="15">
      <c r="A61" s="20"/>
      <c r="B61" s="7" t="s">
        <v>218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0.5872645935806452</v>
      </c>
      <c r="I61" s="22">
        <v>11.360643595387096</v>
      </c>
      <c r="J61" s="22">
        <v>0</v>
      </c>
      <c r="K61" s="22">
        <v>0</v>
      </c>
      <c r="L61" s="23">
        <v>11.178977041354841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0.6546867588709676</v>
      </c>
      <c r="S61" s="22">
        <v>0.10095224903225802</v>
      </c>
      <c r="T61" s="22">
        <v>0</v>
      </c>
      <c r="U61" s="22">
        <v>0</v>
      </c>
      <c r="V61" s="23">
        <v>7.251011314161292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3.4631261957741932</v>
      </c>
      <c r="AW61" s="22">
        <v>11.051069587569886</v>
      </c>
      <c r="AX61" s="22">
        <v>0.10528235483870968</v>
      </c>
      <c r="AY61" s="22">
        <v>0</v>
      </c>
      <c r="AZ61" s="23">
        <v>29.278823243354847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3.1062492422903225</v>
      </c>
      <c r="BG61" s="22">
        <v>16.678246337129035</v>
      </c>
      <c r="BH61" s="22">
        <v>0</v>
      </c>
      <c r="BI61" s="22">
        <v>0</v>
      </c>
      <c r="BJ61" s="23">
        <v>29.21179083193548</v>
      </c>
      <c r="BK61" s="24">
        <f t="shared" si="5"/>
        <v>124.02812334527957</v>
      </c>
    </row>
    <row r="62" spans="1:63" s="25" customFormat="1" ht="15">
      <c r="A62" s="20"/>
      <c r="B62" s="7" t="s">
        <v>230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0.20920660161290322</v>
      </c>
      <c r="I62" s="22">
        <v>0.6407792129032258</v>
      </c>
      <c r="J62" s="22">
        <v>0</v>
      </c>
      <c r="K62" s="22">
        <v>0</v>
      </c>
      <c r="L62" s="23">
        <v>1.8085138109677419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0.34541325258064515</v>
      </c>
      <c r="S62" s="22">
        <v>0.036467109677419354</v>
      </c>
      <c r="T62" s="22">
        <v>0</v>
      </c>
      <c r="U62" s="22">
        <v>0</v>
      </c>
      <c r="V62" s="23">
        <v>1.0436505478709677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0.7711068110322581</v>
      </c>
      <c r="AW62" s="22">
        <v>1.4985673978977567</v>
      </c>
      <c r="AX62" s="22">
        <v>0.07147616996774192</v>
      </c>
      <c r="AY62" s="22">
        <v>0</v>
      </c>
      <c r="AZ62" s="23">
        <v>9.26800015251613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1.409419881612903</v>
      </c>
      <c r="BG62" s="22">
        <v>7.976234221709678</v>
      </c>
      <c r="BH62" s="22">
        <v>0</v>
      </c>
      <c r="BI62" s="22">
        <v>0</v>
      </c>
      <c r="BJ62" s="23">
        <v>3.773908467225807</v>
      </c>
      <c r="BK62" s="24">
        <f t="shared" si="5"/>
        <v>28.852743637575173</v>
      </c>
    </row>
    <row r="63" spans="1:63" s="25" customFormat="1" ht="15">
      <c r="A63" s="20"/>
      <c r="B63" s="7" t="s">
        <v>51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0.11072850216129031</v>
      </c>
      <c r="I63" s="22">
        <v>0.18705454022580656</v>
      </c>
      <c r="J63" s="22">
        <v>0</v>
      </c>
      <c r="K63" s="22">
        <v>0</v>
      </c>
      <c r="L63" s="23">
        <v>1.030238857935484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0.043729541161290325</v>
      </c>
      <c r="S63" s="22">
        <v>0</v>
      </c>
      <c r="T63" s="22">
        <v>0</v>
      </c>
      <c r="U63" s="22">
        <v>0</v>
      </c>
      <c r="V63" s="23">
        <v>0.2308311352903226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0.4518805411612904</v>
      </c>
      <c r="AW63" s="22">
        <v>2.236361964754348</v>
      </c>
      <c r="AX63" s="22">
        <v>0</v>
      </c>
      <c r="AY63" s="22">
        <v>0</v>
      </c>
      <c r="AZ63" s="23">
        <v>2.5136777448387098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0.32713439393548377</v>
      </c>
      <c r="BG63" s="22">
        <v>0.02297158616129032</v>
      </c>
      <c r="BH63" s="22">
        <v>0</v>
      </c>
      <c r="BI63" s="22">
        <v>0</v>
      </c>
      <c r="BJ63" s="23">
        <v>0.3720644468064517</v>
      </c>
      <c r="BK63" s="24">
        <f t="shared" si="5"/>
        <v>7.526673254431766</v>
      </c>
    </row>
    <row r="64" spans="1:63" s="25" customFormat="1" ht="15">
      <c r="A64" s="20"/>
      <c r="B64" s="7" t="s">
        <v>211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0.10126336748387096</v>
      </c>
      <c r="I64" s="22">
        <v>1.1488727496774194</v>
      </c>
      <c r="J64" s="22">
        <v>0</v>
      </c>
      <c r="K64" s="22">
        <v>0</v>
      </c>
      <c r="L64" s="23">
        <v>1.7590209648064512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0.29098727080645165</v>
      </c>
      <c r="S64" s="22">
        <v>7.19285493364516</v>
      </c>
      <c r="T64" s="22">
        <v>0</v>
      </c>
      <c r="U64" s="22">
        <v>0</v>
      </c>
      <c r="V64" s="23">
        <v>5.785884878709678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1.0266789622258063</v>
      </c>
      <c r="AW64" s="22">
        <v>2.7938352991037627</v>
      </c>
      <c r="AX64" s="22">
        <v>0</v>
      </c>
      <c r="AY64" s="22">
        <v>0</v>
      </c>
      <c r="AZ64" s="23">
        <v>15.471871629290321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1.7357751063225801</v>
      </c>
      <c r="BG64" s="22">
        <v>1.5643417987419355</v>
      </c>
      <c r="BH64" s="22">
        <v>0</v>
      </c>
      <c r="BI64" s="22">
        <v>0</v>
      </c>
      <c r="BJ64" s="23">
        <v>6.160187796967741</v>
      </c>
      <c r="BK64" s="24">
        <f t="shared" si="5"/>
        <v>45.03157475778117</v>
      </c>
    </row>
    <row r="65" spans="1:63" s="25" customFormat="1" ht="15">
      <c r="A65" s="20"/>
      <c r="B65" s="7" t="s">
        <v>72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0.17568184632258063</v>
      </c>
      <c r="I65" s="22">
        <v>0.009073867741935483</v>
      </c>
      <c r="J65" s="22">
        <v>0</v>
      </c>
      <c r="K65" s="22">
        <v>0</v>
      </c>
      <c r="L65" s="23">
        <v>0.5294146353548387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0.11531260287096776</v>
      </c>
      <c r="S65" s="22">
        <v>0</v>
      </c>
      <c r="T65" s="22">
        <v>0</v>
      </c>
      <c r="U65" s="22">
        <v>0</v>
      </c>
      <c r="V65" s="23">
        <v>0.45642843574193553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1.224082875967742</v>
      </c>
      <c r="AW65" s="22">
        <v>1.7711548412416698</v>
      </c>
      <c r="AX65" s="22">
        <v>0</v>
      </c>
      <c r="AY65" s="22">
        <v>0</v>
      </c>
      <c r="AZ65" s="23">
        <v>9.33198486316129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0.2030031905483871</v>
      </c>
      <c r="BG65" s="22">
        <v>2.968017106064516</v>
      </c>
      <c r="BH65" s="22">
        <v>0</v>
      </c>
      <c r="BI65" s="22">
        <v>0</v>
      </c>
      <c r="BJ65" s="23">
        <v>0.7662896595161288</v>
      </c>
      <c r="BK65" s="24">
        <f t="shared" si="5"/>
        <v>17.550443924531994</v>
      </c>
    </row>
    <row r="66" spans="1:63" s="25" customFormat="1" ht="15">
      <c r="A66" s="20"/>
      <c r="B66" s="7" t="s">
        <v>226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0.2874658809032259</v>
      </c>
      <c r="I66" s="22">
        <v>0.6816359235806452</v>
      </c>
      <c r="J66" s="22">
        <v>0.2622223387096774</v>
      </c>
      <c r="K66" s="22">
        <v>0</v>
      </c>
      <c r="L66" s="23">
        <v>4.746288299290322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0.4678262371935483</v>
      </c>
      <c r="S66" s="22">
        <v>5.537043466580646</v>
      </c>
      <c r="T66" s="22">
        <v>0</v>
      </c>
      <c r="U66" s="22">
        <v>0</v>
      </c>
      <c r="V66" s="23">
        <v>3.318769826741935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1.362691373580645</v>
      </c>
      <c r="AW66" s="22">
        <v>2.0360638541614877</v>
      </c>
      <c r="AX66" s="22">
        <v>0.1568244193548387</v>
      </c>
      <c r="AY66" s="22">
        <v>0</v>
      </c>
      <c r="AZ66" s="23">
        <v>24.27831710090322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1.342162859516129</v>
      </c>
      <c r="BG66" s="22">
        <v>3.616883403451613</v>
      </c>
      <c r="BH66" s="22">
        <v>0</v>
      </c>
      <c r="BI66" s="22">
        <v>0</v>
      </c>
      <c r="BJ66" s="23">
        <v>7.04484605183871</v>
      </c>
      <c r="BK66" s="24">
        <f t="shared" si="5"/>
        <v>55.13904103580665</v>
      </c>
    </row>
    <row r="67" spans="1:63" s="25" customFormat="1" ht="15">
      <c r="A67" s="20"/>
      <c r="B67" s="7" t="s">
        <v>234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0.3153896373870968</v>
      </c>
      <c r="I67" s="22">
        <v>8.558560141935484</v>
      </c>
      <c r="J67" s="22">
        <v>0</v>
      </c>
      <c r="K67" s="22">
        <v>0</v>
      </c>
      <c r="L67" s="23">
        <v>7.436987098064516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0.11170818667741936</v>
      </c>
      <c r="S67" s="22">
        <v>0.010299109677419354</v>
      </c>
      <c r="T67" s="22">
        <v>2.1136805755483876</v>
      </c>
      <c r="U67" s="22">
        <v>0</v>
      </c>
      <c r="V67" s="23">
        <v>0.5988932277419354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0.334990531</v>
      </c>
      <c r="AW67" s="22">
        <v>1.0994526121096775</v>
      </c>
      <c r="AX67" s="22">
        <v>0</v>
      </c>
      <c r="AY67" s="22">
        <v>0</v>
      </c>
      <c r="AZ67" s="23">
        <v>14.425572116258067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0.4184718744193548</v>
      </c>
      <c r="BG67" s="22">
        <v>0.5137423527741936</v>
      </c>
      <c r="BH67" s="22">
        <v>0</v>
      </c>
      <c r="BI67" s="22">
        <v>0</v>
      </c>
      <c r="BJ67" s="23">
        <v>0.8920605833870968</v>
      </c>
      <c r="BK67" s="24">
        <f t="shared" si="5"/>
        <v>36.829808046980645</v>
      </c>
    </row>
    <row r="68" spans="1:63" s="25" customFormat="1" ht="15">
      <c r="A68" s="20"/>
      <c r="B68" s="7" t="s">
        <v>182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0.14057390000000003</v>
      </c>
      <c r="I68" s="22">
        <v>48.59462796974193</v>
      </c>
      <c r="J68" s="22">
        <v>0</v>
      </c>
      <c r="K68" s="22">
        <v>0</v>
      </c>
      <c r="L68" s="23">
        <v>4.791819117741936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0.043291406645161304</v>
      </c>
      <c r="S68" s="22">
        <v>5.788027741935484</v>
      </c>
      <c r="T68" s="22">
        <v>0</v>
      </c>
      <c r="U68" s="22">
        <v>0</v>
      </c>
      <c r="V68" s="23">
        <v>0.6973460346774194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0.14041291887096774</v>
      </c>
      <c r="AW68" s="22">
        <v>3.3355005622890754</v>
      </c>
      <c r="AX68" s="22">
        <v>0</v>
      </c>
      <c r="AY68" s="22">
        <v>0</v>
      </c>
      <c r="AZ68" s="23">
        <v>11.619489521161292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0.07297737593548387</v>
      </c>
      <c r="BG68" s="22">
        <v>0</v>
      </c>
      <c r="BH68" s="22">
        <v>0</v>
      </c>
      <c r="BI68" s="22">
        <v>0</v>
      </c>
      <c r="BJ68" s="23">
        <v>0.05549917741935484</v>
      </c>
      <c r="BK68" s="24">
        <f t="shared" si="5"/>
        <v>75.2795657264181</v>
      </c>
    </row>
    <row r="69" spans="1:63" s="25" customFormat="1" ht="15">
      <c r="A69" s="20"/>
      <c r="B69" s="7" t="s">
        <v>91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0.1147513304193548</v>
      </c>
      <c r="I69" s="22">
        <v>0</v>
      </c>
      <c r="J69" s="22">
        <v>0</v>
      </c>
      <c r="K69" s="22">
        <v>0</v>
      </c>
      <c r="L69" s="23">
        <v>0.19749425458064515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0.04903055703225806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3.0017494477096784</v>
      </c>
      <c r="AW69" s="22">
        <v>1.3615283309476462</v>
      </c>
      <c r="AX69" s="22">
        <v>0</v>
      </c>
      <c r="AY69" s="22">
        <v>0</v>
      </c>
      <c r="AZ69" s="23">
        <v>46.64679128290324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0.2630927550967742</v>
      </c>
      <c r="BG69" s="22">
        <v>0.06997147741935483</v>
      </c>
      <c r="BH69" s="22">
        <v>0</v>
      </c>
      <c r="BI69" s="22">
        <v>0</v>
      </c>
      <c r="BJ69" s="23">
        <v>1.797385023516129</v>
      </c>
      <c r="BK69" s="24">
        <f t="shared" si="5"/>
        <v>53.501794459625074</v>
      </c>
    </row>
    <row r="70" spans="1:63" s="25" customFormat="1" ht="15">
      <c r="A70" s="20"/>
      <c r="B70" s="7" t="s">
        <v>154</v>
      </c>
      <c r="C70" s="21">
        <v>0</v>
      </c>
      <c r="D70" s="22">
        <v>3.3856509677419355</v>
      </c>
      <c r="E70" s="22">
        <v>0</v>
      </c>
      <c r="F70" s="22">
        <v>0</v>
      </c>
      <c r="G70" s="23">
        <v>0</v>
      </c>
      <c r="H70" s="21">
        <v>0.11025936651612905</v>
      </c>
      <c r="I70" s="22">
        <v>56.540371161290324</v>
      </c>
      <c r="J70" s="22">
        <v>0</v>
      </c>
      <c r="K70" s="22">
        <v>0</v>
      </c>
      <c r="L70" s="23">
        <v>3.112282791322581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0.015580109322580648</v>
      </c>
      <c r="S70" s="22">
        <v>0</v>
      </c>
      <c r="T70" s="22">
        <v>0.11285503225806451</v>
      </c>
      <c r="U70" s="22">
        <v>0</v>
      </c>
      <c r="V70" s="23">
        <v>0.0005642751612903226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0.2559537690967742</v>
      </c>
      <c r="AW70" s="22">
        <v>3.8302058317612393</v>
      </c>
      <c r="AX70" s="22">
        <v>0</v>
      </c>
      <c r="AY70" s="22">
        <v>0</v>
      </c>
      <c r="AZ70" s="23">
        <v>2.373206008483871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0.044797729032258066</v>
      </c>
      <c r="BG70" s="22">
        <v>0</v>
      </c>
      <c r="BH70" s="22">
        <v>0</v>
      </c>
      <c r="BI70" s="22">
        <v>0</v>
      </c>
      <c r="BJ70" s="23">
        <v>0.4233385393548388</v>
      </c>
      <c r="BK70" s="24">
        <f t="shared" si="5"/>
        <v>70.20506558134188</v>
      </c>
    </row>
    <row r="71" spans="1:63" s="25" customFormat="1" ht="15">
      <c r="A71" s="20"/>
      <c r="B71" s="7" t="s">
        <v>147</v>
      </c>
      <c r="C71" s="21">
        <v>0</v>
      </c>
      <c r="D71" s="22">
        <v>5.347387096774193</v>
      </c>
      <c r="E71" s="22">
        <v>0</v>
      </c>
      <c r="F71" s="22">
        <v>0</v>
      </c>
      <c r="G71" s="23">
        <v>0</v>
      </c>
      <c r="H71" s="21">
        <v>0.13749663941935483</v>
      </c>
      <c r="I71" s="22">
        <v>0</v>
      </c>
      <c r="J71" s="22">
        <v>0</v>
      </c>
      <c r="K71" s="22">
        <v>0</v>
      </c>
      <c r="L71" s="23">
        <v>0.15699928516129033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0.06539961367741937</v>
      </c>
      <c r="S71" s="22">
        <v>0</v>
      </c>
      <c r="T71" s="22">
        <v>0</v>
      </c>
      <c r="U71" s="22">
        <v>0</v>
      </c>
      <c r="V71" s="23">
        <v>0.04812648387096774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0.0005264404838709678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1.1235115347741933</v>
      </c>
      <c r="AW71" s="22">
        <v>2.9492171342980877</v>
      </c>
      <c r="AX71" s="22">
        <v>0</v>
      </c>
      <c r="AY71" s="22">
        <v>0</v>
      </c>
      <c r="AZ71" s="23">
        <v>23.946819489645158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0.09255667164516129</v>
      </c>
      <c r="BG71" s="22">
        <v>1.5793214516129033</v>
      </c>
      <c r="BH71" s="22">
        <v>0</v>
      </c>
      <c r="BI71" s="22">
        <v>0</v>
      </c>
      <c r="BJ71" s="23">
        <v>0.2526914322580645</v>
      </c>
      <c r="BK71" s="24">
        <f t="shared" si="5"/>
        <v>35.700053273620675</v>
      </c>
    </row>
    <row r="72" spans="1:63" s="25" customFormat="1" ht="15">
      <c r="A72" s="20"/>
      <c r="B72" s="7" t="s">
        <v>177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0.6214471744516129</v>
      </c>
      <c r="I72" s="22">
        <v>1.4935194196774193</v>
      </c>
      <c r="J72" s="22">
        <v>0</v>
      </c>
      <c r="K72" s="22">
        <v>0</v>
      </c>
      <c r="L72" s="23">
        <v>16.13263021548387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0.18593938483870964</v>
      </c>
      <c r="S72" s="22">
        <v>5.975453612903226</v>
      </c>
      <c r="T72" s="22">
        <v>0</v>
      </c>
      <c r="U72" s="22">
        <v>0</v>
      </c>
      <c r="V72" s="23">
        <v>13.297597595451615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0.02204758064516129</v>
      </c>
      <c r="AC72" s="22">
        <v>0</v>
      </c>
      <c r="AD72" s="22">
        <v>0</v>
      </c>
      <c r="AE72" s="22">
        <v>0</v>
      </c>
      <c r="AF72" s="23">
        <v>0.37878294748387104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0.7886500488709677</v>
      </c>
      <c r="AW72" s="22">
        <v>11.681261844243036</v>
      </c>
      <c r="AX72" s="22">
        <v>0</v>
      </c>
      <c r="AY72" s="22">
        <v>0</v>
      </c>
      <c r="AZ72" s="23">
        <v>32.46608342070967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0.8019555213225806</v>
      </c>
      <c r="BG72" s="22">
        <v>1.0126508910322582</v>
      </c>
      <c r="BH72" s="22">
        <v>0.2755947580645161</v>
      </c>
      <c r="BI72" s="22">
        <v>0</v>
      </c>
      <c r="BJ72" s="23">
        <v>6.226842303161289</v>
      </c>
      <c r="BK72" s="24">
        <f t="shared" si="5"/>
        <v>91.3604567183398</v>
      </c>
    </row>
    <row r="73" spans="1:63" s="25" customFormat="1" ht="15">
      <c r="A73" s="20"/>
      <c r="B73" s="7" t="s">
        <v>97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0.18916433538709676</v>
      </c>
      <c r="I73" s="22">
        <v>23.574696058064518</v>
      </c>
      <c r="J73" s="22">
        <v>0</v>
      </c>
      <c r="K73" s="22">
        <v>0</v>
      </c>
      <c r="L73" s="23">
        <v>7.757443648548386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0.04827401483870967</v>
      </c>
      <c r="S73" s="22">
        <v>0.006906825870967741</v>
      </c>
      <c r="T73" s="22">
        <v>0</v>
      </c>
      <c r="U73" s="22">
        <v>0</v>
      </c>
      <c r="V73" s="23">
        <v>2.4402250645161288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0.2679853615483871</v>
      </c>
      <c r="AW73" s="22">
        <v>10.902507808192103</v>
      </c>
      <c r="AX73" s="22">
        <v>0</v>
      </c>
      <c r="AY73" s="22">
        <v>0</v>
      </c>
      <c r="AZ73" s="23">
        <v>9.524481482225807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0.04007133990322581</v>
      </c>
      <c r="BG73" s="22">
        <v>0</v>
      </c>
      <c r="BH73" s="22">
        <v>0</v>
      </c>
      <c r="BI73" s="22">
        <v>0</v>
      </c>
      <c r="BJ73" s="23">
        <v>0.16589232306451612</v>
      </c>
      <c r="BK73" s="24">
        <f t="shared" si="5"/>
        <v>54.91764826215985</v>
      </c>
    </row>
    <row r="74" spans="1:63" s="25" customFormat="1" ht="15">
      <c r="A74" s="20"/>
      <c r="B74" s="7" t="s">
        <v>172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0.11747020280645164</v>
      </c>
      <c r="I74" s="22">
        <v>20.50199798054839</v>
      </c>
      <c r="J74" s="22">
        <v>0</v>
      </c>
      <c r="K74" s="22">
        <v>0</v>
      </c>
      <c r="L74" s="23">
        <v>4.360164587225807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0.022001310032258067</v>
      </c>
      <c r="S74" s="22">
        <v>0.4877199925806452</v>
      </c>
      <c r="T74" s="22">
        <v>0</v>
      </c>
      <c r="U74" s="22">
        <v>0</v>
      </c>
      <c r="V74" s="23">
        <v>0.35780812096774195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0.3418396501290323</v>
      </c>
      <c r="AW74" s="22">
        <v>1.4913870997124261</v>
      </c>
      <c r="AX74" s="22">
        <v>0</v>
      </c>
      <c r="AY74" s="22">
        <v>0</v>
      </c>
      <c r="AZ74" s="23">
        <v>22.944793607903225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0.02416216</v>
      </c>
      <c r="BG74" s="22">
        <v>3.29484</v>
      </c>
      <c r="BH74" s="22">
        <v>0</v>
      </c>
      <c r="BI74" s="22">
        <v>0</v>
      </c>
      <c r="BJ74" s="23">
        <v>0.9886526668064517</v>
      </c>
      <c r="BK74" s="24">
        <f t="shared" si="5"/>
        <v>54.932837378712435</v>
      </c>
    </row>
    <row r="75" spans="1:63" s="25" customFormat="1" ht="15">
      <c r="A75" s="20"/>
      <c r="B75" s="7" t="s">
        <v>80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0.07148722306451613</v>
      </c>
      <c r="I75" s="22">
        <v>157.2715465048387</v>
      </c>
      <c r="J75" s="22">
        <v>0</v>
      </c>
      <c r="K75" s="22">
        <v>0</v>
      </c>
      <c r="L75" s="23">
        <v>5.024528433612903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0.11959624341935489</v>
      </c>
      <c r="S75" s="22">
        <v>1.505395957967742</v>
      </c>
      <c r="T75" s="22">
        <v>0</v>
      </c>
      <c r="U75" s="22">
        <v>0</v>
      </c>
      <c r="V75" s="23">
        <v>1.8684115824838705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0.3263067364193548</v>
      </c>
      <c r="AW75" s="22">
        <v>50.1717264512404</v>
      </c>
      <c r="AX75" s="22">
        <v>0</v>
      </c>
      <c r="AY75" s="22">
        <v>0</v>
      </c>
      <c r="AZ75" s="23">
        <v>6.698786589774193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0.11991042629032259</v>
      </c>
      <c r="BG75" s="22">
        <v>0</v>
      </c>
      <c r="BH75" s="22">
        <v>0</v>
      </c>
      <c r="BI75" s="22">
        <v>0</v>
      </c>
      <c r="BJ75" s="23">
        <v>0.16152848516129034</v>
      </c>
      <c r="BK75" s="24">
        <f t="shared" si="5"/>
        <v>223.33922463427265</v>
      </c>
    </row>
    <row r="76" spans="1:63" s="25" customFormat="1" ht="15">
      <c r="A76" s="20"/>
      <c r="B76" s="7" t="s">
        <v>220</v>
      </c>
      <c r="C76" s="21">
        <v>0</v>
      </c>
      <c r="D76" s="22">
        <v>0</v>
      </c>
      <c r="E76" s="22">
        <v>0</v>
      </c>
      <c r="F76" s="22">
        <v>0</v>
      </c>
      <c r="G76" s="23">
        <v>0</v>
      </c>
      <c r="H76" s="21">
        <v>0.050330185967741935</v>
      </c>
      <c r="I76" s="22">
        <v>102.7774524343871</v>
      </c>
      <c r="J76" s="22">
        <v>0</v>
      </c>
      <c r="K76" s="22">
        <v>0</v>
      </c>
      <c r="L76" s="23">
        <v>5.489751072096773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0.014642849032258067</v>
      </c>
      <c r="S76" s="22">
        <v>0</v>
      </c>
      <c r="T76" s="22">
        <v>0</v>
      </c>
      <c r="U76" s="22">
        <v>0</v>
      </c>
      <c r="V76" s="23">
        <v>0.5775790451612903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0.09742622222580644</v>
      </c>
      <c r="AW76" s="22">
        <v>0.027071862534795186</v>
      </c>
      <c r="AX76" s="22">
        <v>0</v>
      </c>
      <c r="AY76" s="22">
        <v>0</v>
      </c>
      <c r="AZ76" s="23">
        <v>10.220217189774193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0.038138430000000015</v>
      </c>
      <c r="BG76" s="22">
        <v>0</v>
      </c>
      <c r="BH76" s="22">
        <v>0</v>
      </c>
      <c r="BI76" s="22">
        <v>0</v>
      </c>
      <c r="BJ76" s="23">
        <v>0.8121558870967741</v>
      </c>
      <c r="BK76" s="24">
        <f t="shared" si="5"/>
        <v>120.10476517827672</v>
      </c>
    </row>
    <row r="77" spans="1:63" s="25" customFormat="1" ht="15">
      <c r="A77" s="20"/>
      <c r="B77" s="7" t="s">
        <v>56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0.010360206419354838</v>
      </c>
      <c r="I77" s="22">
        <v>362.6612441146129</v>
      </c>
      <c r="J77" s="22">
        <v>0</v>
      </c>
      <c r="K77" s="22">
        <v>0</v>
      </c>
      <c r="L77" s="23">
        <v>0.34924696245161285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0.021473515</v>
      </c>
      <c r="S77" s="22">
        <v>0.07321495645161288</v>
      </c>
      <c r="T77" s="22">
        <v>0</v>
      </c>
      <c r="U77" s="22">
        <v>0</v>
      </c>
      <c r="V77" s="23">
        <v>0.005639167516129034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705.3849870967742</v>
      </c>
      <c r="AS77" s="22">
        <v>0</v>
      </c>
      <c r="AT77" s="22">
        <v>0</v>
      </c>
      <c r="AU77" s="23">
        <v>0</v>
      </c>
      <c r="AV77" s="21">
        <v>0.09297852458064516</v>
      </c>
      <c r="AW77" s="22">
        <v>140.98676505163735</v>
      </c>
      <c r="AX77" s="22">
        <v>0</v>
      </c>
      <c r="AY77" s="22">
        <v>0</v>
      </c>
      <c r="AZ77" s="23">
        <v>4.315160365903226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0.09969262032258067</v>
      </c>
      <c r="BG77" s="22">
        <v>0</v>
      </c>
      <c r="BH77" s="22">
        <v>0</v>
      </c>
      <c r="BI77" s="22">
        <v>0</v>
      </c>
      <c r="BJ77" s="23">
        <v>6.906929074645159</v>
      </c>
      <c r="BK77" s="24">
        <f t="shared" si="5"/>
        <v>1220.9076916563151</v>
      </c>
    </row>
    <row r="78" spans="1:63" s="25" customFormat="1" ht="15">
      <c r="A78" s="20"/>
      <c r="B78" s="7" t="s">
        <v>111</v>
      </c>
      <c r="C78" s="21">
        <v>0</v>
      </c>
      <c r="D78" s="22">
        <v>2.621000612903226</v>
      </c>
      <c r="E78" s="22">
        <v>0</v>
      </c>
      <c r="F78" s="22">
        <v>0</v>
      </c>
      <c r="G78" s="23">
        <v>0</v>
      </c>
      <c r="H78" s="21">
        <v>0.22922193338709682</v>
      </c>
      <c r="I78" s="22">
        <v>0</v>
      </c>
      <c r="J78" s="22">
        <v>0</v>
      </c>
      <c r="K78" s="22">
        <v>0</v>
      </c>
      <c r="L78" s="23">
        <v>0.37890552338709677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0.03663703025806451</v>
      </c>
      <c r="S78" s="22">
        <v>0</v>
      </c>
      <c r="T78" s="22">
        <v>0</v>
      </c>
      <c r="U78" s="22">
        <v>0</v>
      </c>
      <c r="V78" s="23">
        <v>0.005697827419354839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0.001113154193548387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2.3618007927741935</v>
      </c>
      <c r="AW78" s="22">
        <v>4.653727017105476</v>
      </c>
      <c r="AX78" s="22">
        <v>0</v>
      </c>
      <c r="AY78" s="22">
        <v>0</v>
      </c>
      <c r="AZ78" s="23">
        <v>9.944805000774195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0.45243446467741927</v>
      </c>
      <c r="BG78" s="22">
        <v>0.8980384268709678</v>
      </c>
      <c r="BH78" s="22">
        <v>0</v>
      </c>
      <c r="BI78" s="22">
        <v>0</v>
      </c>
      <c r="BJ78" s="23">
        <v>1.1326598131612902</v>
      </c>
      <c r="BK78" s="24">
        <f t="shared" si="5"/>
        <v>22.716041596911932</v>
      </c>
    </row>
    <row r="79" spans="1:63" s="25" customFormat="1" ht="15">
      <c r="A79" s="20"/>
      <c r="B79" s="7" t="s">
        <v>210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0.14414859277419356</v>
      </c>
      <c r="I79" s="22">
        <v>93.6697094451613</v>
      </c>
      <c r="J79" s="22">
        <v>0</v>
      </c>
      <c r="K79" s="22">
        <v>0</v>
      </c>
      <c r="L79" s="23">
        <v>84.26635098109676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0.11715875590322579</v>
      </c>
      <c r="S79" s="22">
        <v>12.579264235870967</v>
      </c>
      <c r="T79" s="22">
        <v>0</v>
      </c>
      <c r="U79" s="22">
        <v>0</v>
      </c>
      <c r="V79" s="23">
        <v>4.3657710417741935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0.18536392903225807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0.32369521903225806</v>
      </c>
      <c r="AW79" s="22">
        <v>10.52811784353599</v>
      </c>
      <c r="AX79" s="22">
        <v>0</v>
      </c>
      <c r="AY79" s="22">
        <v>0</v>
      </c>
      <c r="AZ79" s="23">
        <v>20.20544813135484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0.09588638467741935</v>
      </c>
      <c r="BG79" s="22">
        <v>0</v>
      </c>
      <c r="BH79" s="22">
        <v>0</v>
      </c>
      <c r="BI79" s="22">
        <v>0</v>
      </c>
      <c r="BJ79" s="23">
        <v>0.9406527741935483</v>
      </c>
      <c r="BK79" s="24">
        <f t="shared" si="5"/>
        <v>227.42156733440697</v>
      </c>
    </row>
    <row r="80" spans="1:63" s="25" customFormat="1" ht="15">
      <c r="A80" s="20"/>
      <c r="B80" s="7" t="s">
        <v>173</v>
      </c>
      <c r="C80" s="21">
        <v>0</v>
      </c>
      <c r="D80" s="22">
        <v>0</v>
      </c>
      <c r="E80" s="22">
        <v>0</v>
      </c>
      <c r="F80" s="22">
        <v>0</v>
      </c>
      <c r="G80" s="23">
        <v>0</v>
      </c>
      <c r="H80" s="21">
        <v>0.21745557077419353</v>
      </c>
      <c r="I80" s="22">
        <v>89.91905781761291</v>
      </c>
      <c r="J80" s="22">
        <v>0</v>
      </c>
      <c r="K80" s="22">
        <v>0</v>
      </c>
      <c r="L80" s="23">
        <v>25.862480157935483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0.049058895806451605</v>
      </c>
      <c r="S80" s="22">
        <v>5.512235483870968</v>
      </c>
      <c r="T80" s="22">
        <v>0</v>
      </c>
      <c r="U80" s="22">
        <v>0</v>
      </c>
      <c r="V80" s="23">
        <v>0.30482331496774195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1.2265172961935484</v>
      </c>
      <c r="AW80" s="22">
        <v>1.4101750457690436</v>
      </c>
      <c r="AX80" s="22">
        <v>0</v>
      </c>
      <c r="AY80" s="22">
        <v>0</v>
      </c>
      <c r="AZ80" s="23">
        <v>32.77545745225806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0.13688844248387097</v>
      </c>
      <c r="BG80" s="22">
        <v>0</v>
      </c>
      <c r="BH80" s="22">
        <v>0</v>
      </c>
      <c r="BI80" s="22">
        <v>0</v>
      </c>
      <c r="BJ80" s="23">
        <v>0.3738619161290322</v>
      </c>
      <c r="BK80" s="24">
        <f t="shared" si="5"/>
        <v>157.7880113938013</v>
      </c>
    </row>
    <row r="81" spans="1:63" s="25" customFormat="1" ht="15">
      <c r="A81" s="20"/>
      <c r="B81" s="7" t="s">
        <v>213</v>
      </c>
      <c r="C81" s="21">
        <v>0</v>
      </c>
      <c r="D81" s="22">
        <v>0</v>
      </c>
      <c r="E81" s="22">
        <v>0</v>
      </c>
      <c r="F81" s="22">
        <v>0</v>
      </c>
      <c r="G81" s="23">
        <v>0</v>
      </c>
      <c r="H81" s="21">
        <v>0.10062610648387095</v>
      </c>
      <c r="I81" s="22">
        <v>49.29070760341935</v>
      </c>
      <c r="J81" s="22">
        <v>0</v>
      </c>
      <c r="K81" s="22">
        <v>0</v>
      </c>
      <c r="L81" s="23">
        <v>44.173063327516125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0.05794382690322581</v>
      </c>
      <c r="S81" s="22">
        <v>0.027658943548387098</v>
      </c>
      <c r="T81" s="22">
        <v>0</v>
      </c>
      <c r="U81" s="22">
        <v>0</v>
      </c>
      <c r="V81" s="23">
        <v>0.3769416144516129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0.2977813973870968</v>
      </c>
      <c r="AW81" s="22">
        <v>2.286767870779646</v>
      </c>
      <c r="AX81" s="22">
        <v>0</v>
      </c>
      <c r="AY81" s="22">
        <v>0</v>
      </c>
      <c r="AZ81" s="23">
        <v>7.697608735419356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0.12073760632258065</v>
      </c>
      <c r="BG81" s="22">
        <v>0</v>
      </c>
      <c r="BH81" s="22">
        <v>0</v>
      </c>
      <c r="BI81" s="22">
        <v>0</v>
      </c>
      <c r="BJ81" s="23">
        <v>2.3766427009999997</v>
      </c>
      <c r="BK81" s="24">
        <f t="shared" si="5"/>
        <v>106.80647973323124</v>
      </c>
    </row>
    <row r="82" spans="1:63" s="25" customFormat="1" ht="15">
      <c r="A82" s="20"/>
      <c r="B82" s="7" t="s">
        <v>285</v>
      </c>
      <c r="C82" s="21">
        <v>0</v>
      </c>
      <c r="D82" s="22">
        <v>0</v>
      </c>
      <c r="E82" s="22">
        <v>0</v>
      </c>
      <c r="F82" s="22">
        <v>0</v>
      </c>
      <c r="G82" s="23">
        <v>0</v>
      </c>
      <c r="H82" s="21">
        <v>0.03154970164516129</v>
      </c>
      <c r="I82" s="22">
        <v>6.146045806451613</v>
      </c>
      <c r="J82" s="22">
        <v>0</v>
      </c>
      <c r="K82" s="22">
        <v>0</v>
      </c>
      <c r="L82" s="23">
        <v>1.2630124132258065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0.0379006093548387</v>
      </c>
      <c r="S82" s="22">
        <v>2.6632865161290327</v>
      </c>
      <c r="T82" s="22">
        <v>0</v>
      </c>
      <c r="U82" s="22">
        <v>0</v>
      </c>
      <c r="V82" s="23">
        <v>0.008706898225806451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0.11604793380645163</v>
      </c>
      <c r="AW82" s="22">
        <v>7.262515650944353</v>
      </c>
      <c r="AX82" s="22">
        <v>0</v>
      </c>
      <c r="AY82" s="22">
        <v>0</v>
      </c>
      <c r="AZ82" s="23">
        <v>3.2146038711935487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0.023037837096774202</v>
      </c>
      <c r="BG82" s="22">
        <v>0</v>
      </c>
      <c r="BH82" s="22">
        <v>0</v>
      </c>
      <c r="BI82" s="22">
        <v>0</v>
      </c>
      <c r="BJ82" s="23">
        <v>0.3083532748387096</v>
      </c>
      <c r="BK82" s="24">
        <f t="shared" si="5"/>
        <v>21.075060512912092</v>
      </c>
    </row>
    <row r="83" spans="1:63" s="25" customFormat="1" ht="15">
      <c r="A83" s="20"/>
      <c r="B83" s="7" t="s">
        <v>149</v>
      </c>
      <c r="C83" s="21">
        <v>0</v>
      </c>
      <c r="D83" s="22">
        <v>11.338638709677419</v>
      </c>
      <c r="E83" s="22">
        <v>0</v>
      </c>
      <c r="F83" s="22">
        <v>0</v>
      </c>
      <c r="G83" s="23">
        <v>0</v>
      </c>
      <c r="H83" s="21">
        <v>0.1640749330645161</v>
      </c>
      <c r="I83" s="22">
        <v>131.34815541919355</v>
      </c>
      <c r="J83" s="22">
        <v>0</v>
      </c>
      <c r="K83" s="22">
        <v>0</v>
      </c>
      <c r="L83" s="23">
        <v>2.2399480770967743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0.04129645583870968</v>
      </c>
      <c r="S83" s="22">
        <v>10.204774838709676</v>
      </c>
      <c r="T83" s="22">
        <v>0</v>
      </c>
      <c r="U83" s="22">
        <v>0</v>
      </c>
      <c r="V83" s="23">
        <v>0.8679727932258066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0.11396273132258067</v>
      </c>
      <c r="AW83" s="22">
        <v>5.258070208189565</v>
      </c>
      <c r="AX83" s="22">
        <v>0</v>
      </c>
      <c r="AY83" s="22">
        <v>0</v>
      </c>
      <c r="AZ83" s="23">
        <v>6.077480760612904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0.04159825938709678</v>
      </c>
      <c r="BG83" s="22">
        <v>0</v>
      </c>
      <c r="BH83" s="22">
        <v>0</v>
      </c>
      <c r="BI83" s="22">
        <v>0</v>
      </c>
      <c r="BJ83" s="23">
        <v>0.5653474193548387</v>
      </c>
      <c r="BK83" s="24">
        <f t="shared" si="5"/>
        <v>168.26132060567343</v>
      </c>
    </row>
    <row r="84" spans="1:63" s="25" customFormat="1" ht="15">
      <c r="A84" s="20"/>
      <c r="B84" s="7" t="s">
        <v>124</v>
      </c>
      <c r="C84" s="21">
        <v>0</v>
      </c>
      <c r="D84" s="22">
        <v>0</v>
      </c>
      <c r="E84" s="22">
        <v>0</v>
      </c>
      <c r="F84" s="22">
        <v>0</v>
      </c>
      <c r="G84" s="23">
        <v>0</v>
      </c>
      <c r="H84" s="21">
        <v>0.22783893051612908</v>
      </c>
      <c r="I84" s="22">
        <v>50.8251119516129</v>
      </c>
      <c r="J84" s="22">
        <v>0</v>
      </c>
      <c r="K84" s="22">
        <v>0</v>
      </c>
      <c r="L84" s="23">
        <v>8.576889082935484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0.23491077177419356</v>
      </c>
      <c r="S84" s="22">
        <v>2.500773401612904</v>
      </c>
      <c r="T84" s="22">
        <v>0</v>
      </c>
      <c r="U84" s="22">
        <v>0</v>
      </c>
      <c r="V84" s="23">
        <v>3.1610323161290315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0.5242480431935483</v>
      </c>
      <c r="AW84" s="22">
        <v>4.049596291106461</v>
      </c>
      <c r="AX84" s="22">
        <v>0</v>
      </c>
      <c r="AY84" s="22">
        <v>0</v>
      </c>
      <c r="AZ84" s="23">
        <v>11.450530708322578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0.08025981083870967</v>
      </c>
      <c r="BG84" s="22">
        <v>0</v>
      </c>
      <c r="BH84" s="22">
        <v>0</v>
      </c>
      <c r="BI84" s="22">
        <v>0</v>
      </c>
      <c r="BJ84" s="23">
        <v>0</v>
      </c>
      <c r="BK84" s="24">
        <f t="shared" si="5"/>
        <v>81.63119130804193</v>
      </c>
    </row>
    <row r="85" spans="1:63" s="25" customFormat="1" ht="15">
      <c r="A85" s="20"/>
      <c r="B85" s="7" t="s">
        <v>101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0.011986119354838707</v>
      </c>
      <c r="I85" s="22">
        <v>161.62570800970968</v>
      </c>
      <c r="J85" s="22">
        <v>0</v>
      </c>
      <c r="K85" s="22">
        <v>0</v>
      </c>
      <c r="L85" s="23">
        <v>2.578465261419355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0.0005993059677419356</v>
      </c>
      <c r="S85" s="22">
        <v>7.191671612903225</v>
      </c>
      <c r="T85" s="22">
        <v>0</v>
      </c>
      <c r="U85" s="22">
        <v>0</v>
      </c>
      <c r="V85" s="23">
        <v>0.2397223870967742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0.008375118387096774</v>
      </c>
      <c r="AW85" s="22">
        <v>11.964454838479575</v>
      </c>
      <c r="AX85" s="22">
        <v>0</v>
      </c>
      <c r="AY85" s="22">
        <v>0</v>
      </c>
      <c r="AZ85" s="23">
        <v>0.42832748322580644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0.007178672903225806</v>
      </c>
      <c r="BG85" s="22">
        <v>0</v>
      </c>
      <c r="BH85" s="22">
        <v>0</v>
      </c>
      <c r="BI85" s="22">
        <v>0</v>
      </c>
      <c r="BJ85" s="23">
        <v>0.011964454838709677</v>
      </c>
      <c r="BK85" s="24">
        <f t="shared" si="5"/>
        <v>184.06845326428606</v>
      </c>
    </row>
    <row r="86" spans="1:63" s="25" customFormat="1" ht="15">
      <c r="A86" s="20"/>
      <c r="B86" s="7" t="s">
        <v>167</v>
      </c>
      <c r="C86" s="21">
        <v>0</v>
      </c>
      <c r="D86" s="22">
        <v>2.250261935483871</v>
      </c>
      <c r="E86" s="22">
        <v>0</v>
      </c>
      <c r="F86" s="22">
        <v>0</v>
      </c>
      <c r="G86" s="23">
        <v>0</v>
      </c>
      <c r="H86" s="21">
        <v>17.08066027996774</v>
      </c>
      <c r="I86" s="22">
        <v>243.59086451074194</v>
      </c>
      <c r="J86" s="22">
        <v>0</v>
      </c>
      <c r="K86" s="22">
        <v>0</v>
      </c>
      <c r="L86" s="23">
        <v>12.44117435090323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0.04607199122580645</v>
      </c>
      <c r="S86" s="22">
        <v>4.500523870967742</v>
      </c>
      <c r="T86" s="22">
        <v>0</v>
      </c>
      <c r="U86" s="22">
        <v>0</v>
      </c>
      <c r="V86" s="23">
        <v>13.112002952064516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0.17561849548387096</v>
      </c>
      <c r="AW86" s="22">
        <v>6.4469897575864685</v>
      </c>
      <c r="AX86" s="22">
        <v>0</v>
      </c>
      <c r="AY86" s="22">
        <v>0</v>
      </c>
      <c r="AZ86" s="23">
        <v>5.071765168645161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0.03200900516129032</v>
      </c>
      <c r="BG86" s="22">
        <v>0.3285134491935484</v>
      </c>
      <c r="BH86" s="22">
        <v>0</v>
      </c>
      <c r="BI86" s="22">
        <v>0</v>
      </c>
      <c r="BJ86" s="23">
        <v>33.82555586454839</v>
      </c>
      <c r="BK86" s="24">
        <f t="shared" si="5"/>
        <v>338.90201163197366</v>
      </c>
    </row>
    <row r="87" spans="1:63" s="25" customFormat="1" ht="15">
      <c r="A87" s="20"/>
      <c r="B87" s="7" t="s">
        <v>112</v>
      </c>
      <c r="C87" s="21">
        <v>0</v>
      </c>
      <c r="D87" s="22">
        <v>0</v>
      </c>
      <c r="E87" s="22">
        <v>0</v>
      </c>
      <c r="F87" s="22">
        <v>0</v>
      </c>
      <c r="G87" s="23">
        <v>0</v>
      </c>
      <c r="H87" s="21">
        <v>0.08314500667741935</v>
      </c>
      <c r="I87" s="22">
        <v>26.5718881</v>
      </c>
      <c r="J87" s="22">
        <v>0</v>
      </c>
      <c r="K87" s="22">
        <v>0</v>
      </c>
      <c r="L87" s="23">
        <v>0.6950617887096775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0.033433369354838705</v>
      </c>
      <c r="S87" s="22">
        <v>0.011731</v>
      </c>
      <c r="T87" s="22">
        <v>0</v>
      </c>
      <c r="U87" s="22">
        <v>0</v>
      </c>
      <c r="V87" s="23">
        <v>0.0058655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0.039779086903225805</v>
      </c>
      <c r="AW87" s="22">
        <v>13.937198709463198</v>
      </c>
      <c r="AX87" s="22">
        <v>0</v>
      </c>
      <c r="AY87" s="22">
        <v>0</v>
      </c>
      <c r="AZ87" s="23">
        <v>5.005777203225806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0.006387881774193549</v>
      </c>
      <c r="BG87" s="22">
        <v>0</v>
      </c>
      <c r="BH87" s="22">
        <v>0</v>
      </c>
      <c r="BI87" s="22">
        <v>0</v>
      </c>
      <c r="BJ87" s="23">
        <v>0.5807166129032258</v>
      </c>
      <c r="BK87" s="24">
        <f t="shared" si="5"/>
        <v>46.97098425901158</v>
      </c>
    </row>
    <row r="88" spans="1:63" s="25" customFormat="1" ht="15">
      <c r="A88" s="20"/>
      <c r="B88" s="7" t="s">
        <v>117</v>
      </c>
      <c r="C88" s="21">
        <v>0</v>
      </c>
      <c r="D88" s="22">
        <v>0</v>
      </c>
      <c r="E88" s="22">
        <v>0</v>
      </c>
      <c r="F88" s="22">
        <v>0</v>
      </c>
      <c r="G88" s="23">
        <v>0</v>
      </c>
      <c r="H88" s="21">
        <v>0.14777693812903228</v>
      </c>
      <c r="I88" s="22">
        <v>15.254860766935485</v>
      </c>
      <c r="J88" s="22">
        <v>0</v>
      </c>
      <c r="K88" s="22">
        <v>0</v>
      </c>
      <c r="L88" s="23">
        <v>15.709132709258066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6.577910023290322</v>
      </c>
      <c r="S88" s="22">
        <v>0</v>
      </c>
      <c r="T88" s="22">
        <v>0</v>
      </c>
      <c r="U88" s="22">
        <v>0</v>
      </c>
      <c r="V88" s="23">
        <v>11.931296880645162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0.45003307699999995</v>
      </c>
      <c r="AW88" s="22">
        <v>0.12896883852492919</v>
      </c>
      <c r="AX88" s="22">
        <v>0</v>
      </c>
      <c r="AY88" s="22">
        <v>0</v>
      </c>
      <c r="AZ88" s="23">
        <v>4.9007836308709685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0.07233003274193549</v>
      </c>
      <c r="BG88" s="22">
        <v>0</v>
      </c>
      <c r="BH88" s="22">
        <v>0</v>
      </c>
      <c r="BI88" s="22">
        <v>0</v>
      </c>
      <c r="BJ88" s="23">
        <v>1.1886628941935482</v>
      </c>
      <c r="BK88" s="24">
        <f t="shared" si="5"/>
        <v>56.36175579158945</v>
      </c>
    </row>
    <row r="89" spans="1:63" s="25" customFormat="1" ht="15">
      <c r="A89" s="20"/>
      <c r="B89" s="7" t="s">
        <v>100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0.10947398738709678</v>
      </c>
      <c r="I89" s="22">
        <v>103.06253870967743</v>
      </c>
      <c r="J89" s="22">
        <v>0</v>
      </c>
      <c r="K89" s="22">
        <v>0</v>
      </c>
      <c r="L89" s="23">
        <v>1.418614426129032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0.08472699403225809</v>
      </c>
      <c r="S89" s="22">
        <v>7.155895710967743</v>
      </c>
      <c r="T89" s="22">
        <v>0</v>
      </c>
      <c r="U89" s="22">
        <v>0</v>
      </c>
      <c r="V89" s="23">
        <v>1.7990405012903228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0.07775639677419355</v>
      </c>
      <c r="AW89" s="22">
        <v>12.070185283732043</v>
      </c>
      <c r="AX89" s="22">
        <v>0</v>
      </c>
      <c r="AY89" s="22">
        <v>0</v>
      </c>
      <c r="AZ89" s="23">
        <v>0.4557263419032258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0.0023326946129032253</v>
      </c>
      <c r="BG89" s="22">
        <v>0</v>
      </c>
      <c r="BH89" s="22">
        <v>0</v>
      </c>
      <c r="BI89" s="22">
        <v>0</v>
      </c>
      <c r="BJ89" s="23">
        <v>0.02392504516129032</v>
      </c>
      <c r="BK89" s="24">
        <f t="shared" si="5"/>
        <v>126.26021609166752</v>
      </c>
    </row>
    <row r="90" spans="1:63" s="25" customFormat="1" ht="15">
      <c r="A90" s="20"/>
      <c r="B90" s="7" t="s">
        <v>176</v>
      </c>
      <c r="C90" s="21">
        <v>0</v>
      </c>
      <c r="D90" s="22">
        <v>2.2459812903225806</v>
      </c>
      <c r="E90" s="22">
        <v>0</v>
      </c>
      <c r="F90" s="22">
        <v>0</v>
      </c>
      <c r="G90" s="23">
        <v>0</v>
      </c>
      <c r="H90" s="21">
        <v>0.07995440980645162</v>
      </c>
      <c r="I90" s="22">
        <v>28.074766129032255</v>
      </c>
      <c r="J90" s="22">
        <v>0</v>
      </c>
      <c r="K90" s="22">
        <v>0</v>
      </c>
      <c r="L90" s="23">
        <v>2.251596243548387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0.034649983548387095</v>
      </c>
      <c r="S90" s="22">
        <v>0</v>
      </c>
      <c r="T90" s="22">
        <v>0</v>
      </c>
      <c r="U90" s="22">
        <v>0</v>
      </c>
      <c r="V90" s="23">
        <v>0.07860934516129033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0.1566277173548387</v>
      </c>
      <c r="AW90" s="22">
        <v>6.161229515999884</v>
      </c>
      <c r="AX90" s="22">
        <v>0</v>
      </c>
      <c r="AY90" s="22">
        <v>0</v>
      </c>
      <c r="AZ90" s="23">
        <v>10.370835947612903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0.029237833645161287</v>
      </c>
      <c r="BG90" s="22">
        <v>0</v>
      </c>
      <c r="BH90" s="22">
        <v>0</v>
      </c>
      <c r="BI90" s="22">
        <v>0</v>
      </c>
      <c r="BJ90" s="23">
        <v>1.1190921226451613</v>
      </c>
      <c r="BK90" s="24">
        <f t="shared" si="5"/>
        <v>50.6025805386773</v>
      </c>
    </row>
    <row r="91" spans="1:63" s="25" customFormat="1" ht="15">
      <c r="A91" s="20"/>
      <c r="B91" s="7" t="s">
        <v>94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0.0812120891935484</v>
      </c>
      <c r="I91" s="22">
        <v>81.35468861935483</v>
      </c>
      <c r="J91" s="22">
        <v>0</v>
      </c>
      <c r="K91" s="22">
        <v>0</v>
      </c>
      <c r="L91" s="23">
        <v>1.867854811612904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0.006579674838709677</v>
      </c>
      <c r="S91" s="22">
        <v>0</v>
      </c>
      <c r="T91" s="22">
        <v>0</v>
      </c>
      <c r="U91" s="22">
        <v>0</v>
      </c>
      <c r="V91" s="23">
        <v>0.001435565419354839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0.06964666806451614</v>
      </c>
      <c r="AW91" s="22">
        <v>39.78360281439926</v>
      </c>
      <c r="AX91" s="22">
        <v>0</v>
      </c>
      <c r="AY91" s="22">
        <v>0</v>
      </c>
      <c r="AZ91" s="23">
        <v>4.8617606030000005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0.0017918080645161288</v>
      </c>
      <c r="BG91" s="22">
        <v>45.71008548387097</v>
      </c>
      <c r="BH91" s="22">
        <v>0</v>
      </c>
      <c r="BI91" s="22">
        <v>0</v>
      </c>
      <c r="BJ91" s="23">
        <v>0</v>
      </c>
      <c r="BK91" s="24">
        <f t="shared" si="5"/>
        <v>173.73865813781862</v>
      </c>
    </row>
    <row r="92" spans="1:63" s="25" customFormat="1" ht="15">
      <c r="A92" s="20"/>
      <c r="B92" s="7" t="s">
        <v>145</v>
      </c>
      <c r="C92" s="21">
        <v>0</v>
      </c>
      <c r="D92" s="22">
        <v>11.37058387096774</v>
      </c>
      <c r="E92" s="22">
        <v>0</v>
      </c>
      <c r="F92" s="22">
        <v>0</v>
      </c>
      <c r="G92" s="23">
        <v>0</v>
      </c>
      <c r="H92" s="21">
        <v>0.047187809290322576</v>
      </c>
      <c r="I92" s="22">
        <v>131.84191998387098</v>
      </c>
      <c r="J92" s="22">
        <v>0</v>
      </c>
      <c r="K92" s="22">
        <v>0</v>
      </c>
      <c r="L92" s="23">
        <v>3.550805817451613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0.0397970435483871</v>
      </c>
      <c r="S92" s="22">
        <v>8.527937903225807</v>
      </c>
      <c r="T92" s="22">
        <v>0</v>
      </c>
      <c r="U92" s="22">
        <v>0</v>
      </c>
      <c r="V92" s="23">
        <v>0.034111751612903224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0.06178512048387097</v>
      </c>
      <c r="AW92" s="22">
        <v>24.945025482744242</v>
      </c>
      <c r="AX92" s="22">
        <v>0</v>
      </c>
      <c r="AY92" s="22">
        <v>0</v>
      </c>
      <c r="AZ92" s="23">
        <v>5.278586721354839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0.0005668359677419355</v>
      </c>
      <c r="BG92" s="22">
        <v>0</v>
      </c>
      <c r="BH92" s="22">
        <v>0</v>
      </c>
      <c r="BI92" s="22">
        <v>0</v>
      </c>
      <c r="BJ92" s="23">
        <v>0.03967851774193548</v>
      </c>
      <c r="BK92" s="24">
        <f t="shared" si="5"/>
        <v>185.7379868582604</v>
      </c>
    </row>
    <row r="93" spans="1:63" s="25" customFormat="1" ht="15">
      <c r="A93" s="20"/>
      <c r="B93" s="7" t="s">
        <v>183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0.35780272187096773</v>
      </c>
      <c r="I93" s="22">
        <v>34.837201887096775</v>
      </c>
      <c r="J93" s="22">
        <v>0</v>
      </c>
      <c r="K93" s="22">
        <v>0</v>
      </c>
      <c r="L93" s="23">
        <v>4.30469181216129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0.022664634677419353</v>
      </c>
      <c r="S93" s="22">
        <v>0</v>
      </c>
      <c r="T93" s="22">
        <v>0</v>
      </c>
      <c r="U93" s="22">
        <v>0</v>
      </c>
      <c r="V93" s="23">
        <v>0.03316775806451613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0.23862749609677414</v>
      </c>
      <c r="AW93" s="22">
        <v>3.617548153551654</v>
      </c>
      <c r="AX93" s="22">
        <v>0</v>
      </c>
      <c r="AY93" s="22">
        <v>0</v>
      </c>
      <c r="AZ93" s="23">
        <v>12.794583291870968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0.0490642070967742</v>
      </c>
      <c r="BG93" s="22">
        <v>0</v>
      </c>
      <c r="BH93" s="22">
        <v>0</v>
      </c>
      <c r="BI93" s="22">
        <v>0</v>
      </c>
      <c r="BJ93" s="23">
        <v>0.38534697483870967</v>
      </c>
      <c r="BK93" s="24">
        <f t="shared" si="5"/>
        <v>56.64069893732585</v>
      </c>
    </row>
    <row r="94" spans="1:63" s="25" customFormat="1" ht="15">
      <c r="A94" s="20"/>
      <c r="B94" s="7" t="s">
        <v>231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0.03661471758064516</v>
      </c>
      <c r="I94" s="22">
        <v>5.308019354838709</v>
      </c>
      <c r="J94" s="22">
        <v>0</v>
      </c>
      <c r="K94" s="22">
        <v>0</v>
      </c>
      <c r="L94" s="23">
        <v>5.00493144967742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0.0047772193548387114</v>
      </c>
      <c r="S94" s="22">
        <v>1.3492985199999996</v>
      </c>
      <c r="T94" s="22">
        <v>0</v>
      </c>
      <c r="U94" s="22">
        <v>0</v>
      </c>
      <c r="V94" s="23">
        <v>1.1867669673548384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0.011663473870967741</v>
      </c>
      <c r="AW94" s="22">
        <v>2.1206316128203233</v>
      </c>
      <c r="AX94" s="22">
        <v>0</v>
      </c>
      <c r="AY94" s="22">
        <v>0</v>
      </c>
      <c r="AZ94" s="23">
        <v>7.716173356419355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0.021736474032258063</v>
      </c>
      <c r="BG94" s="22">
        <v>0</v>
      </c>
      <c r="BH94" s="22">
        <v>0</v>
      </c>
      <c r="BI94" s="22">
        <v>0</v>
      </c>
      <c r="BJ94" s="23">
        <v>1.1133315967741937</v>
      </c>
      <c r="BK94" s="24">
        <f t="shared" si="5"/>
        <v>23.873944742723552</v>
      </c>
    </row>
    <row r="95" spans="1:63" s="25" customFormat="1" ht="15">
      <c r="A95" s="20"/>
      <c r="B95" s="7" t="s">
        <v>143</v>
      </c>
      <c r="C95" s="21">
        <v>0</v>
      </c>
      <c r="D95" s="22">
        <v>5.259379032258065</v>
      </c>
      <c r="E95" s="22">
        <v>0</v>
      </c>
      <c r="F95" s="22">
        <v>0</v>
      </c>
      <c r="G95" s="23">
        <v>0</v>
      </c>
      <c r="H95" s="21">
        <v>0.21414854232258068</v>
      </c>
      <c r="I95" s="22">
        <v>3.630549345967742</v>
      </c>
      <c r="J95" s="22">
        <v>0.21037516129032258</v>
      </c>
      <c r="K95" s="22">
        <v>0</v>
      </c>
      <c r="L95" s="23">
        <v>4.226130784774194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0.054434574903225806</v>
      </c>
      <c r="S95" s="22">
        <v>0</v>
      </c>
      <c r="T95" s="22">
        <v>0</v>
      </c>
      <c r="U95" s="22">
        <v>0</v>
      </c>
      <c r="V95" s="23">
        <v>0.10518758064516129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0.10377983870967741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0.2883107821612904</v>
      </c>
      <c r="AW95" s="22">
        <v>1.037798387023098</v>
      </c>
      <c r="AX95" s="22">
        <v>0</v>
      </c>
      <c r="AY95" s="22">
        <v>0</v>
      </c>
      <c r="AZ95" s="23">
        <v>4.0963661380000005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0.07077785387096774</v>
      </c>
      <c r="BG95" s="22">
        <v>0</v>
      </c>
      <c r="BH95" s="22">
        <v>0</v>
      </c>
      <c r="BI95" s="22">
        <v>0</v>
      </c>
      <c r="BJ95" s="23">
        <v>2.117108709677419</v>
      </c>
      <c r="BK95" s="24">
        <f t="shared" si="5"/>
        <v>21.414346731603743</v>
      </c>
    </row>
    <row r="96" spans="1:63" s="25" customFormat="1" ht="15">
      <c r="A96" s="20"/>
      <c r="B96" s="7" t="s">
        <v>169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0.2712771505483871</v>
      </c>
      <c r="I96" s="22">
        <v>107.4885220064516</v>
      </c>
      <c r="J96" s="22">
        <v>0</v>
      </c>
      <c r="K96" s="22">
        <v>0</v>
      </c>
      <c r="L96" s="23">
        <v>4.576910827354839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0.021976877483870963</v>
      </c>
      <c r="S96" s="22">
        <v>0</v>
      </c>
      <c r="T96" s="22">
        <v>0</v>
      </c>
      <c r="U96" s="22">
        <v>0</v>
      </c>
      <c r="V96" s="23">
        <v>0.5429844096774193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0.32555129877419353</v>
      </c>
      <c r="AW96" s="22">
        <v>2.883396193130907</v>
      </c>
      <c r="AX96" s="22">
        <v>0</v>
      </c>
      <c r="AY96" s="22">
        <v>0</v>
      </c>
      <c r="AZ96" s="23">
        <v>15.847086287096776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0.08078259419354838</v>
      </c>
      <c r="BG96" s="22">
        <v>0</v>
      </c>
      <c r="BH96" s="22">
        <v>0</v>
      </c>
      <c r="BI96" s="22">
        <v>0</v>
      </c>
      <c r="BJ96" s="23">
        <v>2.8762898027741937</v>
      </c>
      <c r="BK96" s="24">
        <f t="shared" si="5"/>
        <v>134.9147774474857</v>
      </c>
    </row>
    <row r="97" spans="1:63" s="25" customFormat="1" ht="15">
      <c r="A97" s="20"/>
      <c r="B97" s="7" t="s">
        <v>98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0.04923826419354839</v>
      </c>
      <c r="I97" s="22">
        <v>105.68212387091617</v>
      </c>
      <c r="J97" s="22">
        <v>0</v>
      </c>
      <c r="K97" s="22">
        <v>0</v>
      </c>
      <c r="L97" s="23">
        <v>0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0.1077237103548387</v>
      </c>
      <c r="S97" s="22">
        <v>1.1024567012903224</v>
      </c>
      <c r="T97" s="22">
        <v>0</v>
      </c>
      <c r="U97" s="22">
        <v>0</v>
      </c>
      <c r="V97" s="23">
        <v>3.7355027988709697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0.027562903870967742</v>
      </c>
      <c r="AW97" s="22">
        <v>0</v>
      </c>
      <c r="AX97" s="22">
        <v>0</v>
      </c>
      <c r="AY97" s="22">
        <v>0</v>
      </c>
      <c r="AZ97" s="23">
        <v>3.64228368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0.0005994541935483871</v>
      </c>
      <c r="BG97" s="22">
        <v>17.983625806451613</v>
      </c>
      <c r="BH97" s="22">
        <v>0</v>
      </c>
      <c r="BI97" s="22">
        <v>0</v>
      </c>
      <c r="BJ97" s="23">
        <v>0</v>
      </c>
      <c r="BK97" s="24">
        <f t="shared" si="5"/>
        <v>132.33111719014198</v>
      </c>
    </row>
    <row r="98" spans="1:63" s="25" customFormat="1" ht="15">
      <c r="A98" s="20"/>
      <c r="B98" s="7" t="s">
        <v>118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0.04323123206451612</v>
      </c>
      <c r="I98" s="22">
        <v>47.79729314516129</v>
      </c>
      <c r="J98" s="22">
        <v>0</v>
      </c>
      <c r="K98" s="22">
        <v>0</v>
      </c>
      <c r="L98" s="23">
        <v>0.6326044133548387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0.004692825322580644</v>
      </c>
      <c r="S98" s="22">
        <v>0</v>
      </c>
      <c r="T98" s="22">
        <v>0</v>
      </c>
      <c r="U98" s="22">
        <v>0</v>
      </c>
      <c r="V98" s="23">
        <v>0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0.027140720258064514</v>
      </c>
      <c r="AW98" s="22">
        <v>4.619677419303744</v>
      </c>
      <c r="AX98" s="22">
        <v>0</v>
      </c>
      <c r="AY98" s="22">
        <v>0</v>
      </c>
      <c r="AZ98" s="23">
        <v>4.065316129032259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0.0035802498387096766</v>
      </c>
      <c r="BG98" s="22">
        <v>0</v>
      </c>
      <c r="BH98" s="22">
        <v>0</v>
      </c>
      <c r="BI98" s="22">
        <v>0</v>
      </c>
      <c r="BJ98" s="23">
        <v>0</v>
      </c>
      <c r="BK98" s="24">
        <f t="shared" si="5"/>
        <v>57.19353613433601</v>
      </c>
    </row>
    <row r="99" spans="1:63" s="25" customFormat="1" ht="15">
      <c r="A99" s="20"/>
      <c r="B99" s="7" t="s">
        <v>89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0.09110012658064517</v>
      </c>
      <c r="I99" s="22">
        <v>42.44331451609794</v>
      </c>
      <c r="J99" s="22">
        <v>0</v>
      </c>
      <c r="K99" s="22">
        <v>0</v>
      </c>
      <c r="L99" s="23">
        <v>4.816238025806451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0.00788233064516129</v>
      </c>
      <c r="S99" s="22">
        <v>0</v>
      </c>
      <c r="T99" s="22">
        <v>0</v>
      </c>
      <c r="U99" s="22">
        <v>0</v>
      </c>
      <c r="V99" s="23">
        <v>0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0.1790695254193548</v>
      </c>
      <c r="AW99" s="22">
        <v>0</v>
      </c>
      <c r="AX99" s="22">
        <v>0</v>
      </c>
      <c r="AY99" s="22">
        <v>0</v>
      </c>
      <c r="AZ99" s="23">
        <v>4.898989785870968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0.035668811612903216</v>
      </c>
      <c r="BG99" s="22">
        <v>0</v>
      </c>
      <c r="BH99" s="22">
        <v>0</v>
      </c>
      <c r="BI99" s="22">
        <v>0</v>
      </c>
      <c r="BJ99" s="23">
        <v>0.048364490322580646</v>
      </c>
      <c r="BK99" s="24">
        <f t="shared" si="5"/>
        <v>52.520627612356</v>
      </c>
    </row>
    <row r="100" spans="1:63" s="25" customFormat="1" ht="15">
      <c r="A100" s="20"/>
      <c r="B100" s="7" t="s">
        <v>236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0.03988091258064516</v>
      </c>
      <c r="I100" s="22">
        <v>8.19470806451613</v>
      </c>
      <c r="J100" s="22">
        <v>0</v>
      </c>
      <c r="K100" s="22">
        <v>0</v>
      </c>
      <c r="L100" s="23">
        <v>12.464931343709676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0.03825086141935484</v>
      </c>
      <c r="S100" s="22">
        <v>0</v>
      </c>
      <c r="T100" s="22">
        <v>0</v>
      </c>
      <c r="U100" s="22">
        <v>0</v>
      </c>
      <c r="V100" s="23">
        <v>3.2778832258064514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0.05675345809677419</v>
      </c>
      <c r="AW100" s="22">
        <v>2.8306721906971437</v>
      </c>
      <c r="AX100" s="22">
        <v>0</v>
      </c>
      <c r="AY100" s="22">
        <v>0</v>
      </c>
      <c r="AZ100" s="23">
        <v>19.271173868645157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0.021286640322580645</v>
      </c>
      <c r="BG100" s="22">
        <v>0</v>
      </c>
      <c r="BH100" s="22">
        <v>0</v>
      </c>
      <c r="BI100" s="22">
        <v>0</v>
      </c>
      <c r="BJ100" s="23">
        <v>0.6767950839032257</v>
      </c>
      <c r="BK100" s="24">
        <f t="shared" si="5"/>
        <v>46.872335649697135</v>
      </c>
    </row>
    <row r="101" spans="1:63" s="25" customFormat="1" ht="15">
      <c r="A101" s="20"/>
      <c r="B101" s="7" t="s">
        <v>179</v>
      </c>
      <c r="C101" s="21">
        <v>0</v>
      </c>
      <c r="D101" s="22">
        <v>2.246430322580645</v>
      </c>
      <c r="E101" s="22">
        <v>0</v>
      </c>
      <c r="F101" s="22">
        <v>0</v>
      </c>
      <c r="G101" s="23">
        <v>0</v>
      </c>
      <c r="H101" s="21">
        <v>0.08929605403225807</v>
      </c>
      <c r="I101" s="22">
        <v>118.21839572580646</v>
      </c>
      <c r="J101" s="22">
        <v>0</v>
      </c>
      <c r="K101" s="22">
        <v>0</v>
      </c>
      <c r="L101" s="23">
        <v>1.1091145821290322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0.01347858193548387</v>
      </c>
      <c r="S101" s="22">
        <v>0</v>
      </c>
      <c r="T101" s="22">
        <v>0</v>
      </c>
      <c r="U101" s="22">
        <v>0</v>
      </c>
      <c r="V101" s="23">
        <v>3.4595026967741935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0.039761396774193554</v>
      </c>
      <c r="AW101" s="22">
        <v>0.1120039355042209</v>
      </c>
      <c r="AX101" s="22">
        <v>0</v>
      </c>
      <c r="AY101" s="22">
        <v>0</v>
      </c>
      <c r="AZ101" s="23">
        <v>12.001221687096773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0.004480157258064516</v>
      </c>
      <c r="BG101" s="22">
        <v>0</v>
      </c>
      <c r="BH101" s="22">
        <v>0</v>
      </c>
      <c r="BI101" s="22">
        <v>0</v>
      </c>
      <c r="BJ101" s="23">
        <v>0.05600196774193548</v>
      </c>
      <c r="BK101" s="24">
        <f t="shared" si="5"/>
        <v>137.34968710763326</v>
      </c>
    </row>
    <row r="102" spans="1:63" s="25" customFormat="1" ht="15">
      <c r="A102" s="20"/>
      <c r="B102" s="7" t="s">
        <v>217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0.07484027161290323</v>
      </c>
      <c r="I102" s="22">
        <v>102.76927512158065</v>
      </c>
      <c r="J102" s="22">
        <v>0</v>
      </c>
      <c r="K102" s="22">
        <v>0</v>
      </c>
      <c r="L102" s="23">
        <v>12.148302194258063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0.04279998887096774</v>
      </c>
      <c r="S102" s="22">
        <v>0</v>
      </c>
      <c r="T102" s="22">
        <v>0</v>
      </c>
      <c r="U102" s="22">
        <v>0</v>
      </c>
      <c r="V102" s="23">
        <v>0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0.07086916677419354</v>
      </c>
      <c r="AW102" s="22">
        <v>0.3162823258312212</v>
      </c>
      <c r="AX102" s="22">
        <v>0</v>
      </c>
      <c r="AY102" s="22">
        <v>0</v>
      </c>
      <c r="AZ102" s="23">
        <v>5.256436087774194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0.03053847961290322</v>
      </c>
      <c r="BG102" s="22">
        <v>0</v>
      </c>
      <c r="BH102" s="22">
        <v>0</v>
      </c>
      <c r="BI102" s="22">
        <v>0</v>
      </c>
      <c r="BJ102" s="23">
        <v>0</v>
      </c>
      <c r="BK102" s="24">
        <f t="shared" si="5"/>
        <v>120.70934363631508</v>
      </c>
    </row>
    <row r="103" spans="1:63" s="25" customFormat="1" ht="15">
      <c r="A103" s="20"/>
      <c r="B103" s="7" t="s">
        <v>79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0.1372120785483871</v>
      </c>
      <c r="I103" s="22">
        <v>56.595266129032254</v>
      </c>
      <c r="J103" s="22">
        <v>0</v>
      </c>
      <c r="K103" s="22">
        <v>0</v>
      </c>
      <c r="L103" s="23">
        <v>21.94155015225806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0.026242596290322575</v>
      </c>
      <c r="S103" s="22">
        <v>0</v>
      </c>
      <c r="T103" s="22">
        <v>0</v>
      </c>
      <c r="U103" s="22">
        <v>0</v>
      </c>
      <c r="V103" s="23">
        <v>0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0.19702769680645163</v>
      </c>
      <c r="AW103" s="22">
        <v>22.000491906960605</v>
      </c>
      <c r="AX103" s="22">
        <v>0</v>
      </c>
      <c r="AY103" s="22">
        <v>0</v>
      </c>
      <c r="AZ103" s="23">
        <v>12.05857673083871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0.012321296387096772</v>
      </c>
      <c r="BG103" s="22">
        <v>0</v>
      </c>
      <c r="BH103" s="22">
        <v>0</v>
      </c>
      <c r="BI103" s="22">
        <v>0</v>
      </c>
      <c r="BJ103" s="23">
        <v>0.15414737254838706</v>
      </c>
      <c r="BK103" s="24">
        <f t="shared" si="5"/>
        <v>113.12283595967028</v>
      </c>
    </row>
    <row r="104" spans="1:63" s="25" customFormat="1" ht="15">
      <c r="A104" s="20"/>
      <c r="B104" s="7" t="s">
        <v>222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23.582881278806465</v>
      </c>
      <c r="I104" s="22">
        <v>63.05411177422576</v>
      </c>
      <c r="J104" s="22">
        <v>0</v>
      </c>
      <c r="K104" s="22">
        <v>0</v>
      </c>
      <c r="L104" s="23">
        <v>30.52401371180645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0.013473100806451616</v>
      </c>
      <c r="S104" s="22">
        <v>0</v>
      </c>
      <c r="T104" s="22">
        <v>0</v>
      </c>
      <c r="U104" s="22">
        <v>0</v>
      </c>
      <c r="V104" s="23">
        <v>0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0.061125045161290324</v>
      </c>
      <c r="AW104" s="22">
        <v>0</v>
      </c>
      <c r="AX104" s="22">
        <v>0</v>
      </c>
      <c r="AY104" s="22">
        <v>0</v>
      </c>
      <c r="AZ104" s="23">
        <v>1.3215062580645163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0.0005380725806451612</v>
      </c>
      <c r="BG104" s="22">
        <v>0</v>
      </c>
      <c r="BH104" s="22">
        <v>0</v>
      </c>
      <c r="BI104" s="22">
        <v>0</v>
      </c>
      <c r="BJ104" s="23">
        <v>1.0761451612903226</v>
      </c>
      <c r="BK104" s="24">
        <f t="shared" si="5"/>
        <v>119.6337944027419</v>
      </c>
    </row>
    <row r="105" spans="1:63" s="25" customFormat="1" ht="15">
      <c r="A105" s="20"/>
      <c r="B105" s="7" t="s">
        <v>171</v>
      </c>
      <c r="C105" s="21">
        <v>0</v>
      </c>
      <c r="D105" s="22">
        <v>2.2230916129032257</v>
      </c>
      <c r="E105" s="22">
        <v>0</v>
      </c>
      <c r="F105" s="22">
        <v>0</v>
      </c>
      <c r="G105" s="23">
        <v>0</v>
      </c>
      <c r="H105" s="21">
        <v>0.07566002200000001</v>
      </c>
      <c r="I105" s="22">
        <v>51.26449259354838</v>
      </c>
      <c r="J105" s="22">
        <v>0</v>
      </c>
      <c r="K105" s="22">
        <v>0</v>
      </c>
      <c r="L105" s="23">
        <v>5.584781707129032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0.02445400774193548</v>
      </c>
      <c r="S105" s="22">
        <v>0</v>
      </c>
      <c r="T105" s="22">
        <v>0</v>
      </c>
      <c r="U105" s="22">
        <v>0</v>
      </c>
      <c r="V105" s="23">
        <v>0.13338549677419353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0.17318987722580645</v>
      </c>
      <c r="AW105" s="22">
        <v>22.2862770000349</v>
      </c>
      <c r="AX105" s="22">
        <v>0</v>
      </c>
      <c r="AY105" s="22">
        <v>0</v>
      </c>
      <c r="AZ105" s="23">
        <v>9.039250393258062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0.048209319967741936</v>
      </c>
      <c r="BG105" s="22">
        <v>0</v>
      </c>
      <c r="BH105" s="22">
        <v>0</v>
      </c>
      <c r="BI105" s="22">
        <v>0</v>
      </c>
      <c r="BJ105" s="23">
        <v>0.17740319999999998</v>
      </c>
      <c r="BK105" s="24">
        <f t="shared" si="5"/>
        <v>91.03019523058329</v>
      </c>
    </row>
    <row r="106" spans="1:63" s="25" customFormat="1" ht="15">
      <c r="A106" s="20"/>
      <c r="B106" s="7" t="s">
        <v>155</v>
      </c>
      <c r="C106" s="21">
        <v>0</v>
      </c>
      <c r="D106" s="22">
        <v>2.260014193548387</v>
      </c>
      <c r="E106" s="22">
        <v>0</v>
      </c>
      <c r="F106" s="22">
        <v>0</v>
      </c>
      <c r="G106" s="23">
        <v>0</v>
      </c>
      <c r="H106" s="21">
        <v>0.1290803859032258</v>
      </c>
      <c r="I106" s="22">
        <v>117.52073806451611</v>
      </c>
      <c r="J106" s="22">
        <v>0</v>
      </c>
      <c r="K106" s="22">
        <v>0</v>
      </c>
      <c r="L106" s="23">
        <v>5.651413923129033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0.02305213380645161</v>
      </c>
      <c r="S106" s="22">
        <v>5.650035483870967</v>
      </c>
      <c r="T106" s="22">
        <v>0</v>
      </c>
      <c r="U106" s="22">
        <v>0</v>
      </c>
      <c r="V106" s="23">
        <v>0.05706535838709677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0.20973709783870967</v>
      </c>
      <c r="AW106" s="22">
        <v>0.012391148751059431</v>
      </c>
      <c r="AX106" s="22">
        <v>0</v>
      </c>
      <c r="AY106" s="22">
        <v>0</v>
      </c>
      <c r="AZ106" s="23">
        <v>6.490516586967741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0.05688663790322581</v>
      </c>
      <c r="BG106" s="22">
        <v>0</v>
      </c>
      <c r="BH106" s="22">
        <v>0</v>
      </c>
      <c r="BI106" s="22">
        <v>0</v>
      </c>
      <c r="BJ106" s="23">
        <v>0.0619557435483871</v>
      </c>
      <c r="BK106" s="24">
        <f t="shared" si="5"/>
        <v>138.12288675817038</v>
      </c>
    </row>
    <row r="107" spans="1:63" s="25" customFormat="1" ht="15">
      <c r="A107" s="20"/>
      <c r="B107" s="7" t="s">
        <v>144</v>
      </c>
      <c r="C107" s="21">
        <v>0</v>
      </c>
      <c r="D107" s="22">
        <v>5.686437096774194</v>
      </c>
      <c r="E107" s="22">
        <v>0</v>
      </c>
      <c r="F107" s="22">
        <v>0</v>
      </c>
      <c r="G107" s="23">
        <v>0</v>
      </c>
      <c r="H107" s="21">
        <v>0.09419340245161292</v>
      </c>
      <c r="I107" s="22">
        <v>51.17793387096774</v>
      </c>
      <c r="J107" s="22">
        <v>0</v>
      </c>
      <c r="K107" s="22">
        <v>0</v>
      </c>
      <c r="L107" s="23">
        <v>2.376930706451613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0.05857030209677419</v>
      </c>
      <c r="S107" s="22">
        <v>0</v>
      </c>
      <c r="T107" s="22">
        <v>0</v>
      </c>
      <c r="U107" s="22">
        <v>0</v>
      </c>
      <c r="V107" s="23">
        <v>0.06266114222580645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0.09921501451612905</v>
      </c>
      <c r="AW107" s="22">
        <v>9.298926967802927</v>
      </c>
      <c r="AX107" s="22">
        <v>0</v>
      </c>
      <c r="AY107" s="22">
        <v>0</v>
      </c>
      <c r="AZ107" s="23">
        <v>2.8962755458064517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0.02901945606451613</v>
      </c>
      <c r="BG107" s="22">
        <v>0</v>
      </c>
      <c r="BH107" s="22">
        <v>0</v>
      </c>
      <c r="BI107" s="22">
        <v>0</v>
      </c>
      <c r="BJ107" s="23">
        <v>0</v>
      </c>
      <c r="BK107" s="24">
        <f t="shared" si="5"/>
        <v>71.78016350515776</v>
      </c>
    </row>
    <row r="108" spans="1:63" s="25" customFormat="1" ht="15">
      <c r="A108" s="20"/>
      <c r="B108" s="7" t="s">
        <v>157</v>
      </c>
      <c r="C108" s="21">
        <v>0</v>
      </c>
      <c r="D108" s="22">
        <v>425.4619120447097</v>
      </c>
      <c r="E108" s="22">
        <v>0</v>
      </c>
      <c r="F108" s="22">
        <v>0</v>
      </c>
      <c r="G108" s="23">
        <v>0</v>
      </c>
      <c r="H108" s="21">
        <v>0.18038049119354832</v>
      </c>
      <c r="I108" s="22">
        <v>451.7447565064516</v>
      </c>
      <c r="J108" s="22">
        <v>0</v>
      </c>
      <c r="K108" s="22">
        <v>0</v>
      </c>
      <c r="L108" s="23">
        <v>5.233588987129033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0.053665053483870975</v>
      </c>
      <c r="S108" s="22">
        <v>7.892483385967743</v>
      </c>
      <c r="T108" s="22">
        <v>0</v>
      </c>
      <c r="U108" s="22">
        <v>0</v>
      </c>
      <c r="V108" s="23">
        <v>0.6657397956451612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0.35728225119354845</v>
      </c>
      <c r="AW108" s="22">
        <v>6.595842274262328</v>
      </c>
      <c r="AX108" s="22">
        <v>0</v>
      </c>
      <c r="AY108" s="22">
        <v>0</v>
      </c>
      <c r="AZ108" s="23">
        <v>4.824932360935484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0.04248170838709678</v>
      </c>
      <c r="BG108" s="22">
        <v>0.3353818064516129</v>
      </c>
      <c r="BH108" s="22">
        <v>0</v>
      </c>
      <c r="BI108" s="22">
        <v>0</v>
      </c>
      <c r="BJ108" s="23">
        <v>0.19536970554838712</v>
      </c>
      <c r="BK108" s="24">
        <f t="shared" si="5"/>
        <v>903.583816371359</v>
      </c>
    </row>
    <row r="109" spans="1:63" s="25" customFormat="1" ht="15">
      <c r="A109" s="20"/>
      <c r="B109" s="7" t="s">
        <v>96</v>
      </c>
      <c r="C109" s="21">
        <v>0</v>
      </c>
      <c r="D109" s="22">
        <v>1.199138064516129</v>
      </c>
      <c r="E109" s="22">
        <v>0</v>
      </c>
      <c r="F109" s="22">
        <v>0</v>
      </c>
      <c r="G109" s="23">
        <v>0</v>
      </c>
      <c r="H109" s="21">
        <v>0.0516960410967742</v>
      </c>
      <c r="I109" s="22">
        <v>67.15772730330715</v>
      </c>
      <c r="J109" s="22">
        <v>0</v>
      </c>
      <c r="K109" s="22">
        <v>0</v>
      </c>
      <c r="L109" s="23">
        <v>13.372786289612902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0.007674484258064516</v>
      </c>
      <c r="S109" s="22">
        <v>0</v>
      </c>
      <c r="T109" s="22">
        <v>0</v>
      </c>
      <c r="U109" s="22">
        <v>0</v>
      </c>
      <c r="V109" s="23">
        <v>0.0028899226774193537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0.08450809577419355</v>
      </c>
      <c r="AW109" s="22">
        <v>0</v>
      </c>
      <c r="AX109" s="22">
        <v>0</v>
      </c>
      <c r="AY109" s="22">
        <v>0</v>
      </c>
      <c r="AZ109" s="23">
        <v>0.44055784774193546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0.04070371419354839</v>
      </c>
      <c r="BG109" s="22">
        <v>14.366016774193548</v>
      </c>
      <c r="BH109" s="22">
        <v>0</v>
      </c>
      <c r="BI109" s="22">
        <v>0</v>
      </c>
      <c r="BJ109" s="23">
        <v>0</v>
      </c>
      <c r="BK109" s="24">
        <f t="shared" si="5"/>
        <v>96.7236985373717</v>
      </c>
    </row>
    <row r="110" spans="1:63" s="25" customFormat="1" ht="15">
      <c r="A110" s="20"/>
      <c r="B110" s="7" t="s">
        <v>229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0.1001141760967742</v>
      </c>
      <c r="I110" s="22">
        <v>27.132812655096778</v>
      </c>
      <c r="J110" s="22">
        <v>0</v>
      </c>
      <c r="K110" s="22">
        <v>0</v>
      </c>
      <c r="L110" s="23">
        <v>6.529416958064515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0.015977366129032257</v>
      </c>
      <c r="S110" s="22">
        <v>0</v>
      </c>
      <c r="T110" s="22">
        <v>0</v>
      </c>
      <c r="U110" s="22">
        <v>0</v>
      </c>
      <c r="V110" s="23">
        <v>0.02130315483870968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0.14799580048387095</v>
      </c>
      <c r="AW110" s="22">
        <v>2.659499193635066</v>
      </c>
      <c r="AX110" s="22">
        <v>0</v>
      </c>
      <c r="AY110" s="22">
        <v>0</v>
      </c>
      <c r="AZ110" s="23">
        <v>7.273001366064516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0.08669967338709678</v>
      </c>
      <c r="BG110" s="22">
        <v>0</v>
      </c>
      <c r="BH110" s="22">
        <v>0</v>
      </c>
      <c r="BI110" s="22">
        <v>0</v>
      </c>
      <c r="BJ110" s="23">
        <v>1.1489036516129032</v>
      </c>
      <c r="BK110" s="24">
        <f t="shared" si="5"/>
        <v>45.115723995409255</v>
      </c>
    </row>
    <row r="111" spans="1:63" s="25" customFormat="1" ht="15">
      <c r="A111" s="20"/>
      <c r="B111" s="7" t="s">
        <v>228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0.08541767193548386</v>
      </c>
      <c r="I111" s="22">
        <v>6.736842</v>
      </c>
      <c r="J111" s="22">
        <v>0</v>
      </c>
      <c r="K111" s="22">
        <v>0</v>
      </c>
      <c r="L111" s="23">
        <v>5.491060900000001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0.06303603493548388</v>
      </c>
      <c r="S111" s="22">
        <v>0</v>
      </c>
      <c r="T111" s="22">
        <v>0</v>
      </c>
      <c r="U111" s="22">
        <v>0</v>
      </c>
      <c r="V111" s="23">
        <v>1.3952562574193548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0.12815121290322581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0.08327693364516128</v>
      </c>
      <c r="AW111" s="22">
        <v>1.5322225933772253</v>
      </c>
      <c r="AX111" s="22">
        <v>0</v>
      </c>
      <c r="AY111" s="22">
        <v>0</v>
      </c>
      <c r="AZ111" s="23">
        <v>8.62807939616129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0.06674542532258064</v>
      </c>
      <c r="BG111" s="22">
        <v>0</v>
      </c>
      <c r="BH111" s="22">
        <v>0</v>
      </c>
      <c r="BI111" s="22">
        <v>0</v>
      </c>
      <c r="BJ111" s="23">
        <v>0.2792963727741935</v>
      </c>
      <c r="BK111" s="24">
        <f t="shared" si="5"/>
        <v>24.489384798474003</v>
      </c>
    </row>
    <row r="112" spans="1:63" s="25" customFormat="1" ht="15">
      <c r="A112" s="20"/>
      <c r="B112" s="7" t="s">
        <v>212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0.02524982016129032</v>
      </c>
      <c r="I112" s="22">
        <v>51.2002483253871</v>
      </c>
      <c r="J112" s="22">
        <v>2.1489206451612906</v>
      </c>
      <c r="K112" s="22">
        <v>0</v>
      </c>
      <c r="L112" s="23">
        <v>0.25935780451612905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0.039325249096774186</v>
      </c>
      <c r="S112" s="22">
        <v>0</v>
      </c>
      <c r="T112" s="22">
        <v>0</v>
      </c>
      <c r="U112" s="22">
        <v>0</v>
      </c>
      <c r="V112" s="23">
        <v>0.10207373064516129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0.03562199948387097</v>
      </c>
      <c r="AW112" s="22">
        <v>3.597098965700769</v>
      </c>
      <c r="AX112" s="22">
        <v>0</v>
      </c>
      <c r="AY112" s="22">
        <v>0</v>
      </c>
      <c r="AZ112" s="23">
        <v>2.9728349471612896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0.05900112580645162</v>
      </c>
      <c r="BG112" s="22">
        <v>0.053637387096774194</v>
      </c>
      <c r="BH112" s="22">
        <v>5.363727982161289</v>
      </c>
      <c r="BI112" s="22">
        <v>0</v>
      </c>
      <c r="BJ112" s="23">
        <v>0.10727477419354839</v>
      </c>
      <c r="BK112" s="24">
        <f t="shared" si="5"/>
        <v>65.96437275657173</v>
      </c>
    </row>
    <row r="113" spans="1:63" s="25" customFormat="1" ht="15">
      <c r="A113" s="20"/>
      <c r="B113" s="7" t="s">
        <v>148</v>
      </c>
      <c r="C113" s="21">
        <v>0</v>
      </c>
      <c r="D113" s="22">
        <v>5.6731596774193545</v>
      </c>
      <c r="E113" s="22">
        <v>0</v>
      </c>
      <c r="F113" s="22">
        <v>0</v>
      </c>
      <c r="G113" s="23">
        <v>0</v>
      </c>
      <c r="H113" s="21">
        <v>0.12151908206451612</v>
      </c>
      <c r="I113" s="22">
        <v>77.43550697735483</v>
      </c>
      <c r="J113" s="22">
        <v>0</v>
      </c>
      <c r="K113" s="22">
        <v>0</v>
      </c>
      <c r="L113" s="23">
        <v>1.2771814617419355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0.021048557645161288</v>
      </c>
      <c r="S113" s="22">
        <v>5.6731596774193545</v>
      </c>
      <c r="T113" s="22">
        <v>0</v>
      </c>
      <c r="U113" s="22">
        <v>0</v>
      </c>
      <c r="V113" s="23">
        <v>0.11686708935483871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0.14057050961290324</v>
      </c>
      <c r="AW113" s="22">
        <v>7.921234023970073</v>
      </c>
      <c r="AX113" s="22">
        <v>0</v>
      </c>
      <c r="AY113" s="22">
        <v>0</v>
      </c>
      <c r="AZ113" s="23">
        <v>0.45031440387096777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0.005091494838709676</v>
      </c>
      <c r="BG113" s="22">
        <v>0</v>
      </c>
      <c r="BH113" s="22">
        <v>0</v>
      </c>
      <c r="BI113" s="22">
        <v>0</v>
      </c>
      <c r="BJ113" s="23">
        <v>0</v>
      </c>
      <c r="BK113" s="24">
        <f t="shared" si="5"/>
        <v>98.83565295529263</v>
      </c>
    </row>
    <row r="114" spans="1:63" s="25" customFormat="1" ht="15">
      <c r="A114" s="20"/>
      <c r="B114" s="7" t="s">
        <v>87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2.3969409235806456</v>
      </c>
      <c r="I114" s="22">
        <v>9.545105322580646</v>
      </c>
      <c r="J114" s="22">
        <v>0</v>
      </c>
      <c r="K114" s="22">
        <v>0</v>
      </c>
      <c r="L114" s="23">
        <v>0.6265595668064516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0.0029460198387096775</v>
      </c>
      <c r="S114" s="22">
        <v>0</v>
      </c>
      <c r="T114" s="22">
        <v>0</v>
      </c>
      <c r="U114" s="22">
        <v>0</v>
      </c>
      <c r="V114" s="23">
        <v>0.058920403225806446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9.199570387096774</v>
      </c>
      <c r="AD114" s="22">
        <v>0</v>
      </c>
      <c r="AE114" s="22">
        <v>0</v>
      </c>
      <c r="AF114" s="23">
        <v>6.41038737267742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0.031208667032258067</v>
      </c>
      <c r="AW114" s="22">
        <v>1.1645025807481757</v>
      </c>
      <c r="AX114" s="22">
        <v>0</v>
      </c>
      <c r="AY114" s="22">
        <v>0</v>
      </c>
      <c r="AZ114" s="23">
        <v>3.889438619354839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0.026201307096774196</v>
      </c>
      <c r="BG114" s="22">
        <v>0</v>
      </c>
      <c r="BH114" s="22">
        <v>0</v>
      </c>
      <c r="BI114" s="22">
        <v>0</v>
      </c>
      <c r="BJ114" s="23">
        <v>0.23288304858064515</v>
      </c>
      <c r="BK114" s="24">
        <f t="shared" si="5"/>
        <v>33.584664218619146</v>
      </c>
    </row>
    <row r="115" spans="1:63" s="25" customFormat="1" ht="15">
      <c r="A115" s="20"/>
      <c r="B115" s="7" t="s">
        <v>207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0.05432707103225807</v>
      </c>
      <c r="I115" s="22">
        <v>94.96226697112903</v>
      </c>
      <c r="J115" s="22">
        <v>0</v>
      </c>
      <c r="K115" s="22">
        <v>0</v>
      </c>
      <c r="L115" s="23">
        <v>4.8212480938709685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0.019562216935483875</v>
      </c>
      <c r="S115" s="22">
        <v>0</v>
      </c>
      <c r="T115" s="22">
        <v>0</v>
      </c>
      <c r="U115" s="22">
        <v>0</v>
      </c>
      <c r="V115" s="23">
        <v>5.622740067741935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0.05137683090322581</v>
      </c>
      <c r="AW115" s="22">
        <v>8.476454064635032</v>
      </c>
      <c r="AX115" s="22">
        <v>0</v>
      </c>
      <c r="AY115" s="22">
        <v>0</v>
      </c>
      <c r="AZ115" s="23">
        <v>5.593884416870968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0.06416921087096775</v>
      </c>
      <c r="BG115" s="22">
        <v>0</v>
      </c>
      <c r="BH115" s="22">
        <v>2.230645806451613</v>
      </c>
      <c r="BI115" s="22">
        <v>0</v>
      </c>
      <c r="BJ115" s="23">
        <v>0.07167131783870968</v>
      </c>
      <c r="BK115" s="24">
        <f t="shared" si="5"/>
        <v>121.96834606828018</v>
      </c>
    </row>
    <row r="116" spans="1:63" s="25" customFormat="1" ht="15">
      <c r="A116" s="20"/>
      <c r="B116" s="7" t="s">
        <v>233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0.0966039239032258</v>
      </c>
      <c r="I116" s="22">
        <v>15.752351612903226</v>
      </c>
      <c r="J116" s="22">
        <v>0</v>
      </c>
      <c r="K116" s="22">
        <v>0</v>
      </c>
      <c r="L116" s="23">
        <v>0.05880877935483871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0.033079938387096774</v>
      </c>
      <c r="S116" s="22">
        <v>0</v>
      </c>
      <c r="T116" s="22">
        <v>0</v>
      </c>
      <c r="U116" s="22">
        <v>0</v>
      </c>
      <c r="V116" s="23">
        <v>0.4200627096774193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0.0010497154838709684</v>
      </c>
      <c r="AW116" s="22">
        <v>6.298292903348386</v>
      </c>
      <c r="AX116" s="22">
        <v>0</v>
      </c>
      <c r="AY116" s="22">
        <v>0</v>
      </c>
      <c r="AZ116" s="23">
        <v>3.789472896774193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0.00890158735483871</v>
      </c>
      <c r="BG116" s="22">
        <v>0</v>
      </c>
      <c r="BH116" s="22">
        <v>0</v>
      </c>
      <c r="BI116" s="22">
        <v>0</v>
      </c>
      <c r="BJ116" s="23">
        <v>0</v>
      </c>
      <c r="BK116" s="24">
        <f aca="true" t="shared" si="6" ref="BK116:BK144">SUM(C116:BJ116)</f>
        <v>26.458624067187095</v>
      </c>
    </row>
    <row r="117" spans="1:63" s="25" customFormat="1" ht="15">
      <c r="A117" s="20"/>
      <c r="B117" s="7" t="s">
        <v>108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0.09475649912903224</v>
      </c>
      <c r="I117" s="22">
        <v>34.980515258064514</v>
      </c>
      <c r="J117" s="22">
        <v>0</v>
      </c>
      <c r="K117" s="22">
        <v>0</v>
      </c>
      <c r="L117" s="23">
        <v>13.250448485322577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0.051320486129032256</v>
      </c>
      <c r="S117" s="22">
        <v>0</v>
      </c>
      <c r="T117" s="22">
        <v>0</v>
      </c>
      <c r="U117" s="22">
        <v>0</v>
      </c>
      <c r="V117" s="23">
        <v>5.922502077419354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0.10885797661290322</v>
      </c>
      <c r="AW117" s="22">
        <v>2.63150098723155</v>
      </c>
      <c r="AX117" s="22">
        <v>0</v>
      </c>
      <c r="AY117" s="22">
        <v>0</v>
      </c>
      <c r="AZ117" s="23">
        <v>16.642485528064515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0.009315050322580645</v>
      </c>
      <c r="BG117" s="22">
        <v>0</v>
      </c>
      <c r="BH117" s="22">
        <v>0</v>
      </c>
      <c r="BI117" s="22">
        <v>0</v>
      </c>
      <c r="BJ117" s="23">
        <v>0.02328761935483871</v>
      </c>
      <c r="BK117" s="24">
        <f t="shared" si="6"/>
        <v>73.7149899676509</v>
      </c>
    </row>
    <row r="118" spans="1:63" s="25" customFormat="1" ht="15">
      <c r="A118" s="20"/>
      <c r="B118" s="7" t="s">
        <v>116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0.1455288421935484</v>
      </c>
      <c r="I118" s="22">
        <v>0.002804901612903226</v>
      </c>
      <c r="J118" s="22">
        <v>0</v>
      </c>
      <c r="K118" s="22">
        <v>0</v>
      </c>
      <c r="L118" s="23">
        <v>0.38834771935483875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0.058834929580645165</v>
      </c>
      <c r="S118" s="22">
        <v>0</v>
      </c>
      <c r="T118" s="22">
        <v>0</v>
      </c>
      <c r="U118" s="22">
        <v>0</v>
      </c>
      <c r="V118" s="23">
        <v>0.04487842580645161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0.0005468177419354839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2.8199774029032256</v>
      </c>
      <c r="AW118" s="22">
        <v>6.75757365497642</v>
      </c>
      <c r="AX118" s="22">
        <v>0</v>
      </c>
      <c r="AY118" s="22">
        <v>0</v>
      </c>
      <c r="AZ118" s="23">
        <v>20.10239643651613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0.8192241659032259</v>
      </c>
      <c r="BG118" s="22">
        <v>0</v>
      </c>
      <c r="BH118" s="22">
        <v>0</v>
      </c>
      <c r="BI118" s="22">
        <v>0</v>
      </c>
      <c r="BJ118" s="23">
        <v>1.9586902152580643</v>
      </c>
      <c r="BK118" s="24">
        <f t="shared" si="6"/>
        <v>33.098803511847386</v>
      </c>
    </row>
    <row r="119" spans="1:63" s="25" customFormat="1" ht="15">
      <c r="A119" s="20"/>
      <c r="B119" s="7" t="s">
        <v>221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0.09745772212903228</v>
      </c>
      <c r="I119" s="22">
        <v>25.198842513806447</v>
      </c>
      <c r="J119" s="22">
        <v>0</v>
      </c>
      <c r="K119" s="22">
        <v>0</v>
      </c>
      <c r="L119" s="23">
        <v>5.969674525225808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0.061581057096774194</v>
      </c>
      <c r="S119" s="22">
        <v>0</v>
      </c>
      <c r="T119" s="22">
        <v>0</v>
      </c>
      <c r="U119" s="22">
        <v>0</v>
      </c>
      <c r="V119" s="23">
        <v>0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0.27671360248387095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0.0911479741935484</v>
      </c>
      <c r="AW119" s="22">
        <v>0.5290640907725976</v>
      </c>
      <c r="AX119" s="22">
        <v>0</v>
      </c>
      <c r="AY119" s="22">
        <v>0</v>
      </c>
      <c r="AZ119" s="23">
        <v>8.272017819774193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0.01833570235483871</v>
      </c>
      <c r="BG119" s="22">
        <v>0</v>
      </c>
      <c r="BH119" s="22">
        <v>0</v>
      </c>
      <c r="BI119" s="22">
        <v>0</v>
      </c>
      <c r="BJ119" s="23">
        <v>0.9524943243870968</v>
      </c>
      <c r="BK119" s="24">
        <f t="shared" si="6"/>
        <v>41.46732933222421</v>
      </c>
    </row>
    <row r="120" spans="1:63" s="25" customFormat="1" ht="15">
      <c r="A120" s="20"/>
      <c r="B120" s="7" t="s">
        <v>109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0.0633523110967742</v>
      </c>
      <c r="I120" s="22">
        <v>25.94352129032258</v>
      </c>
      <c r="J120" s="22">
        <v>0</v>
      </c>
      <c r="K120" s="22">
        <v>0</v>
      </c>
      <c r="L120" s="23">
        <v>2.3134545514193547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0.018278390000000002</v>
      </c>
      <c r="S120" s="22">
        <v>0</v>
      </c>
      <c r="T120" s="22">
        <v>0</v>
      </c>
      <c r="U120" s="22">
        <v>0</v>
      </c>
      <c r="V120" s="23">
        <v>0.3242940161290323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0.0919481085483871</v>
      </c>
      <c r="AW120" s="22">
        <v>2.339439648549193</v>
      </c>
      <c r="AX120" s="22">
        <v>0</v>
      </c>
      <c r="AY120" s="22">
        <v>0</v>
      </c>
      <c r="AZ120" s="23">
        <v>17.14126612938709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0.004655601290322581</v>
      </c>
      <c r="BG120" s="22">
        <v>0</v>
      </c>
      <c r="BH120" s="22">
        <v>0</v>
      </c>
      <c r="BI120" s="22">
        <v>0</v>
      </c>
      <c r="BJ120" s="23">
        <v>0.05819501612903225</v>
      </c>
      <c r="BK120" s="24">
        <f t="shared" si="6"/>
        <v>48.298405062871765</v>
      </c>
    </row>
    <row r="121" spans="1:63" s="25" customFormat="1" ht="15">
      <c r="A121" s="20"/>
      <c r="B121" s="7" t="s">
        <v>223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0.02128981548387097</v>
      </c>
      <c r="I121" s="22">
        <v>20.421618009258065</v>
      </c>
      <c r="J121" s="22">
        <v>0</v>
      </c>
      <c r="K121" s="22">
        <v>0</v>
      </c>
      <c r="L121" s="23">
        <v>0.3836239162580645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0.03195549438709677</v>
      </c>
      <c r="S121" s="22">
        <v>4.257963870967742</v>
      </c>
      <c r="T121" s="22">
        <v>0</v>
      </c>
      <c r="U121" s="22">
        <v>0</v>
      </c>
      <c r="V121" s="23">
        <v>0.13231399183870968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0.06239016603225807</v>
      </c>
      <c r="AW121" s="22">
        <v>1.351026058633448</v>
      </c>
      <c r="AX121" s="22">
        <v>0</v>
      </c>
      <c r="AY121" s="22">
        <v>0</v>
      </c>
      <c r="AZ121" s="23">
        <v>2.2748662516129032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0.06511361158064517</v>
      </c>
      <c r="BG121" s="22">
        <v>0</v>
      </c>
      <c r="BH121" s="22">
        <v>0</v>
      </c>
      <c r="BI121" s="22">
        <v>0</v>
      </c>
      <c r="BJ121" s="23">
        <v>0</v>
      </c>
      <c r="BK121" s="24">
        <f t="shared" si="6"/>
        <v>29.002161186052806</v>
      </c>
    </row>
    <row r="122" spans="1:63" s="25" customFormat="1" ht="15">
      <c r="A122" s="20"/>
      <c r="B122" s="7" t="s">
        <v>114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0.07811406151612904</v>
      </c>
      <c r="I122" s="22">
        <v>64.11066129032258</v>
      </c>
      <c r="J122" s="22">
        <v>0</v>
      </c>
      <c r="K122" s="22">
        <v>0</v>
      </c>
      <c r="L122" s="23">
        <v>0.19932587451612904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0.014570604838709677</v>
      </c>
      <c r="S122" s="22">
        <v>0</v>
      </c>
      <c r="T122" s="22">
        <v>0</v>
      </c>
      <c r="U122" s="22">
        <v>0</v>
      </c>
      <c r="V122" s="23">
        <v>0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0.011594535483870969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0.14188928732258066</v>
      </c>
      <c r="AW122" s="22">
        <v>2.318907096958054</v>
      </c>
      <c r="AX122" s="22">
        <v>0</v>
      </c>
      <c r="AY122" s="22">
        <v>0</v>
      </c>
      <c r="AZ122" s="23">
        <v>5.38334282516129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0.013890253548387098</v>
      </c>
      <c r="BG122" s="22">
        <v>0</v>
      </c>
      <c r="BH122" s="22">
        <v>0</v>
      </c>
      <c r="BI122" s="22">
        <v>0</v>
      </c>
      <c r="BJ122" s="23">
        <v>0</v>
      </c>
      <c r="BK122" s="24">
        <f t="shared" si="6"/>
        <v>72.27229582966774</v>
      </c>
    </row>
    <row r="123" spans="1:63" s="25" customFormat="1" ht="15">
      <c r="A123" s="20"/>
      <c r="B123" s="7" t="s">
        <v>125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0.10405231083870968</v>
      </c>
      <c r="I123" s="22">
        <v>26.126671935483873</v>
      </c>
      <c r="J123" s="22">
        <v>0</v>
      </c>
      <c r="K123" s="22">
        <v>0</v>
      </c>
      <c r="L123" s="23">
        <v>1.4483263790322582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0.04895911132258064</v>
      </c>
      <c r="S123" s="22">
        <v>0</v>
      </c>
      <c r="T123" s="22">
        <v>0</v>
      </c>
      <c r="U123" s="22">
        <v>0</v>
      </c>
      <c r="V123" s="23">
        <v>0.09655509193548387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0.0356627804516129</v>
      </c>
      <c r="AW123" s="22">
        <v>18.14283087116128</v>
      </c>
      <c r="AX123" s="22">
        <v>0</v>
      </c>
      <c r="AY123" s="22">
        <v>0</v>
      </c>
      <c r="AZ123" s="23">
        <v>3.714184027741936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0.0034994597741935486</v>
      </c>
      <c r="BG123" s="22">
        <v>0</v>
      </c>
      <c r="BH123" s="22">
        <v>0</v>
      </c>
      <c r="BI123" s="22">
        <v>0</v>
      </c>
      <c r="BJ123" s="23">
        <v>0</v>
      </c>
      <c r="BK123" s="24">
        <f t="shared" si="6"/>
        <v>49.72074196774194</v>
      </c>
    </row>
    <row r="124" spans="1:63" s="25" customFormat="1" ht="15">
      <c r="A124" s="20"/>
      <c r="B124" s="7" t="s">
        <v>81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0.016535667096774193</v>
      </c>
      <c r="I124" s="22">
        <v>56.92574142925806</v>
      </c>
      <c r="J124" s="22">
        <v>0</v>
      </c>
      <c r="K124" s="22">
        <v>0</v>
      </c>
      <c r="L124" s="23">
        <v>18.55867916532258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0.02711977612903226</v>
      </c>
      <c r="S124" s="22">
        <v>0</v>
      </c>
      <c r="T124" s="22">
        <v>0</v>
      </c>
      <c r="U124" s="22">
        <v>0</v>
      </c>
      <c r="V124" s="23">
        <v>0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0.13145016225806452</v>
      </c>
      <c r="AW124" s="22">
        <v>0.024443617399861572</v>
      </c>
      <c r="AX124" s="22">
        <v>0</v>
      </c>
      <c r="AY124" s="22">
        <v>0</v>
      </c>
      <c r="AZ124" s="23">
        <v>0.3541323767096774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0.025666409451612898</v>
      </c>
      <c r="BG124" s="22">
        <v>0</v>
      </c>
      <c r="BH124" s="22">
        <v>0</v>
      </c>
      <c r="BI124" s="22">
        <v>0</v>
      </c>
      <c r="BJ124" s="23">
        <v>0.09782338064516129</v>
      </c>
      <c r="BK124" s="24">
        <f t="shared" si="6"/>
        <v>76.16159198427083</v>
      </c>
    </row>
    <row r="125" spans="1:63" s="25" customFormat="1" ht="15">
      <c r="A125" s="20"/>
      <c r="B125" s="7" t="s">
        <v>107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0.1352599658387097</v>
      </c>
      <c r="I125" s="22">
        <v>74.49239677067743</v>
      </c>
      <c r="J125" s="22">
        <v>0</v>
      </c>
      <c r="K125" s="22">
        <v>0</v>
      </c>
      <c r="L125" s="23">
        <v>33.18316995574193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0.0682358284516129</v>
      </c>
      <c r="S125" s="22">
        <v>0</v>
      </c>
      <c r="T125" s="22">
        <v>0</v>
      </c>
      <c r="U125" s="22">
        <v>0</v>
      </c>
      <c r="V125" s="23">
        <v>5.926264516129033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0.12304098</v>
      </c>
      <c r="AW125" s="22">
        <v>6.4258934046447385</v>
      </c>
      <c r="AX125" s="22">
        <v>0</v>
      </c>
      <c r="AY125" s="22">
        <v>0</v>
      </c>
      <c r="AZ125" s="23">
        <v>11.651465410225804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0.01572190358064516</v>
      </c>
      <c r="BG125" s="22">
        <v>0</v>
      </c>
      <c r="BH125" s="22">
        <v>0</v>
      </c>
      <c r="BI125" s="22">
        <v>0</v>
      </c>
      <c r="BJ125" s="23">
        <v>0</v>
      </c>
      <c r="BK125" s="24">
        <f t="shared" si="6"/>
        <v>132.0214487352899</v>
      </c>
    </row>
    <row r="126" spans="1:63" s="25" customFormat="1" ht="15">
      <c r="A126" s="20"/>
      <c r="B126" s="7" t="s">
        <v>104</v>
      </c>
      <c r="C126" s="21">
        <v>0</v>
      </c>
      <c r="D126" s="22">
        <v>3.5769454838709676</v>
      </c>
      <c r="E126" s="22">
        <v>0</v>
      </c>
      <c r="F126" s="22">
        <v>0</v>
      </c>
      <c r="G126" s="23">
        <v>0</v>
      </c>
      <c r="H126" s="21">
        <v>0.13389699261290322</v>
      </c>
      <c r="I126" s="22">
        <v>82.30297213819355</v>
      </c>
      <c r="J126" s="22">
        <v>0</v>
      </c>
      <c r="K126" s="22">
        <v>0</v>
      </c>
      <c r="L126" s="23">
        <v>0.9216596267741937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0.0029807879032258057</v>
      </c>
      <c r="S126" s="22">
        <v>19.077042580645163</v>
      </c>
      <c r="T126" s="22">
        <v>0</v>
      </c>
      <c r="U126" s="22">
        <v>0</v>
      </c>
      <c r="V126" s="23">
        <v>5.961575806451613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0.09755424048387096</v>
      </c>
      <c r="AW126" s="22">
        <v>4.760775484108416</v>
      </c>
      <c r="AX126" s="22">
        <v>0</v>
      </c>
      <c r="AY126" s="22">
        <v>0</v>
      </c>
      <c r="AZ126" s="23">
        <v>6.7638025304516125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0.001190193870967742</v>
      </c>
      <c r="BG126" s="22">
        <v>0</v>
      </c>
      <c r="BH126" s="22">
        <v>0</v>
      </c>
      <c r="BI126" s="22">
        <v>0</v>
      </c>
      <c r="BJ126" s="23">
        <v>0</v>
      </c>
      <c r="BK126" s="24">
        <f t="shared" si="6"/>
        <v>123.6003958653665</v>
      </c>
    </row>
    <row r="127" spans="1:63" s="25" customFormat="1" ht="15">
      <c r="A127" s="20"/>
      <c r="B127" s="7" t="s">
        <v>158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0.035388188870967736</v>
      </c>
      <c r="I127" s="22">
        <v>229.76482723870964</v>
      </c>
      <c r="J127" s="22">
        <v>0</v>
      </c>
      <c r="K127" s="22">
        <v>0</v>
      </c>
      <c r="L127" s="23">
        <v>4.9619105050000005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0.004493738225806452</v>
      </c>
      <c r="S127" s="22">
        <v>0</v>
      </c>
      <c r="T127" s="22">
        <v>0</v>
      </c>
      <c r="U127" s="22">
        <v>0</v>
      </c>
      <c r="V127" s="23">
        <v>0.04493738064516129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0.11828520051612904</v>
      </c>
      <c r="AW127" s="22">
        <v>14.031922267341825</v>
      </c>
      <c r="AX127" s="22">
        <v>0</v>
      </c>
      <c r="AY127" s="22">
        <v>0</v>
      </c>
      <c r="AZ127" s="23">
        <v>11.134254274161293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0.0117680575483871</v>
      </c>
      <c r="BG127" s="22">
        <v>0</v>
      </c>
      <c r="BH127" s="22">
        <v>0</v>
      </c>
      <c r="BI127" s="22">
        <v>0</v>
      </c>
      <c r="BJ127" s="23">
        <v>0.4475956593870968</v>
      </c>
      <c r="BK127" s="24">
        <f t="shared" si="6"/>
        <v>260.5553825104064</v>
      </c>
    </row>
    <row r="128" spans="1:63" s="25" customFormat="1" ht="15">
      <c r="A128" s="20"/>
      <c r="B128" s="7" t="s">
        <v>102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0.3412641423870968</v>
      </c>
      <c r="I128" s="22">
        <v>23.027704180451614</v>
      </c>
      <c r="J128" s="22">
        <v>0</v>
      </c>
      <c r="K128" s="22">
        <v>0</v>
      </c>
      <c r="L128" s="23">
        <v>11.670394878064515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2.4963231906774195</v>
      </c>
      <c r="S128" s="22">
        <v>6.15395670967742</v>
      </c>
      <c r="T128" s="22">
        <v>0</v>
      </c>
      <c r="U128" s="22">
        <v>0</v>
      </c>
      <c r="V128" s="23">
        <v>5.554326538870968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0.3377885806451613</v>
      </c>
      <c r="AD128" s="22">
        <v>0</v>
      </c>
      <c r="AE128" s="22">
        <v>0</v>
      </c>
      <c r="AF128" s="23">
        <v>11.42851364516129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1.0710530652580648</v>
      </c>
      <c r="AW128" s="22">
        <v>30.71013981093072</v>
      </c>
      <c r="AX128" s="22">
        <v>0</v>
      </c>
      <c r="AY128" s="22">
        <v>0</v>
      </c>
      <c r="AZ128" s="23">
        <v>60.799154455258076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0.7226986680645162</v>
      </c>
      <c r="BG128" s="22">
        <v>5.039374254935483</v>
      </c>
      <c r="BH128" s="22">
        <v>0</v>
      </c>
      <c r="BI128" s="22">
        <v>0</v>
      </c>
      <c r="BJ128" s="23">
        <v>10.743024815548388</v>
      </c>
      <c r="BK128" s="24">
        <f t="shared" si="6"/>
        <v>170.09571693593074</v>
      </c>
    </row>
    <row r="129" spans="1:63" s="25" customFormat="1" ht="15">
      <c r="A129" s="20"/>
      <c r="B129" s="7" t="s">
        <v>95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0.13851833254838708</v>
      </c>
      <c r="I129" s="22">
        <v>0</v>
      </c>
      <c r="J129" s="22">
        <v>0</v>
      </c>
      <c r="K129" s="22">
        <v>0</v>
      </c>
      <c r="L129" s="23">
        <v>0.17926595612903226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0.05542964451612903</v>
      </c>
      <c r="S129" s="22">
        <v>0</v>
      </c>
      <c r="T129" s="22">
        <v>0</v>
      </c>
      <c r="U129" s="22">
        <v>0</v>
      </c>
      <c r="V129" s="23">
        <v>0.04127834516129032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1.1500216129032257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4.326679113999999</v>
      </c>
      <c r="AW129" s="22">
        <v>7.0785777181340945</v>
      </c>
      <c r="AX129" s="22">
        <v>0</v>
      </c>
      <c r="AY129" s="22">
        <v>0</v>
      </c>
      <c r="AZ129" s="23">
        <v>46.55697720012902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1.5818130852258059</v>
      </c>
      <c r="BG129" s="22">
        <v>1.9895373903225806</v>
      </c>
      <c r="BH129" s="22">
        <v>0</v>
      </c>
      <c r="BI129" s="22">
        <v>0</v>
      </c>
      <c r="BJ129" s="23">
        <v>5.057772052967741</v>
      </c>
      <c r="BK129" s="24">
        <f t="shared" si="6"/>
        <v>68.1558704520373</v>
      </c>
    </row>
    <row r="130" spans="1:63" s="25" customFormat="1" ht="15">
      <c r="A130" s="20"/>
      <c r="B130" s="7" t="s">
        <v>93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0.20600007051612898</v>
      </c>
      <c r="I130" s="22">
        <v>0</v>
      </c>
      <c r="J130" s="22">
        <v>0</v>
      </c>
      <c r="K130" s="22">
        <v>0</v>
      </c>
      <c r="L130" s="23">
        <v>0.22261661032258065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0.02337885212903226</v>
      </c>
      <c r="S130" s="22">
        <v>0</v>
      </c>
      <c r="T130" s="22">
        <v>0</v>
      </c>
      <c r="U130" s="22">
        <v>0</v>
      </c>
      <c r="V130" s="23">
        <v>0.00569351935483871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0.18956206516129032</v>
      </c>
      <c r="AW130" s="22">
        <v>0.359999174523496</v>
      </c>
      <c r="AX130" s="22">
        <v>0</v>
      </c>
      <c r="AY130" s="22">
        <v>0</v>
      </c>
      <c r="AZ130" s="23">
        <v>25.33643638535484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0.008412422419354838</v>
      </c>
      <c r="BG130" s="22">
        <v>0.5624987096774193</v>
      </c>
      <c r="BH130" s="22">
        <v>0</v>
      </c>
      <c r="BI130" s="22">
        <v>0</v>
      </c>
      <c r="BJ130" s="23">
        <v>0.9451469371290322</v>
      </c>
      <c r="BK130" s="24">
        <f t="shared" si="6"/>
        <v>27.859744746588014</v>
      </c>
    </row>
    <row r="131" spans="1:63" s="25" customFormat="1" ht="15">
      <c r="A131" s="20"/>
      <c r="B131" s="7" t="s">
        <v>120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0.14390980616129034</v>
      </c>
      <c r="I131" s="22">
        <v>3.448054475806452</v>
      </c>
      <c r="J131" s="22">
        <v>0</v>
      </c>
      <c r="K131" s="22">
        <v>0</v>
      </c>
      <c r="L131" s="23">
        <v>3.756522141741936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0.10192269654838709</v>
      </c>
      <c r="S131" s="22">
        <v>0</v>
      </c>
      <c r="T131" s="22">
        <v>1.0800483870967743</v>
      </c>
      <c r="U131" s="22">
        <v>0</v>
      </c>
      <c r="V131" s="23">
        <v>0.032401451612903226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0.9340159062258064</v>
      </c>
      <c r="AW131" s="22">
        <v>2.3533839297324843</v>
      </c>
      <c r="AX131" s="22">
        <v>0</v>
      </c>
      <c r="AY131" s="22">
        <v>0</v>
      </c>
      <c r="AZ131" s="23">
        <v>9.735013622322581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0.07915117648387096</v>
      </c>
      <c r="BG131" s="22">
        <v>0.5333637096774193</v>
      </c>
      <c r="BH131" s="22">
        <v>0</v>
      </c>
      <c r="BI131" s="22">
        <v>0</v>
      </c>
      <c r="BJ131" s="23">
        <v>0.634436303451613</v>
      </c>
      <c r="BK131" s="24">
        <f t="shared" si="6"/>
        <v>22.83222360686152</v>
      </c>
    </row>
    <row r="132" spans="1:63" s="25" customFormat="1" ht="15">
      <c r="A132" s="20"/>
      <c r="B132" s="7" t="s">
        <v>86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0.5012822092903226</v>
      </c>
      <c r="I132" s="22">
        <v>2.0519876129032255</v>
      </c>
      <c r="J132" s="22">
        <v>0</v>
      </c>
      <c r="K132" s="22">
        <v>0</v>
      </c>
      <c r="L132" s="23">
        <v>9.477706233741936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0.12139460451612903</v>
      </c>
      <c r="S132" s="22">
        <v>4.162940387096774</v>
      </c>
      <c r="T132" s="22">
        <v>0</v>
      </c>
      <c r="U132" s="22">
        <v>0</v>
      </c>
      <c r="V132" s="23">
        <v>7.568178451612901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1.1995533371935483</v>
      </c>
      <c r="AW132" s="22">
        <v>6.991014033059925</v>
      </c>
      <c r="AX132" s="22">
        <v>0</v>
      </c>
      <c r="AY132" s="22">
        <v>0</v>
      </c>
      <c r="AZ132" s="23">
        <v>22.51674794319355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0.4864951502903226</v>
      </c>
      <c r="BG132" s="22">
        <v>1.095344766</v>
      </c>
      <c r="BH132" s="22">
        <v>0.40719970967741936</v>
      </c>
      <c r="BI132" s="22">
        <v>0</v>
      </c>
      <c r="BJ132" s="23">
        <v>4.005069927064516</v>
      </c>
      <c r="BK132" s="24">
        <f t="shared" si="6"/>
        <v>60.58491436564057</v>
      </c>
    </row>
    <row r="133" spans="1:63" s="25" customFormat="1" ht="15">
      <c r="A133" s="20"/>
      <c r="B133" s="7" t="s">
        <v>166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0.10828046200000001</v>
      </c>
      <c r="I133" s="22">
        <v>92.77973058064516</v>
      </c>
      <c r="J133" s="22">
        <v>0</v>
      </c>
      <c r="K133" s="22">
        <v>0</v>
      </c>
      <c r="L133" s="23">
        <v>5.601528490483871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0.01965672306451613</v>
      </c>
      <c r="S133" s="22">
        <v>2.246482580645161</v>
      </c>
      <c r="T133" s="22">
        <v>0</v>
      </c>
      <c r="U133" s="22">
        <v>0</v>
      </c>
      <c r="V133" s="23">
        <v>0.7643690116129032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0.5589888692258064</v>
      </c>
      <c r="AW133" s="22">
        <v>6.317928000412669</v>
      </c>
      <c r="AX133" s="22">
        <v>0</v>
      </c>
      <c r="AY133" s="22">
        <v>0</v>
      </c>
      <c r="AZ133" s="23">
        <v>10.45622739948387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0.0033606000000000005</v>
      </c>
      <c r="BG133" s="22">
        <v>1.6803</v>
      </c>
      <c r="BH133" s="22">
        <v>0</v>
      </c>
      <c r="BI133" s="22">
        <v>0</v>
      </c>
      <c r="BJ133" s="23">
        <v>0.16803</v>
      </c>
      <c r="BK133" s="24">
        <f t="shared" si="6"/>
        <v>120.70488271757394</v>
      </c>
    </row>
    <row r="134" spans="1:63" s="25" customFormat="1" ht="15">
      <c r="A134" s="20"/>
      <c r="B134" s="7" t="s">
        <v>106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0.017229777741935483</v>
      </c>
      <c r="I134" s="22">
        <v>33.27129806451613</v>
      </c>
      <c r="J134" s="22">
        <v>0</v>
      </c>
      <c r="K134" s="22">
        <v>0</v>
      </c>
      <c r="L134" s="23">
        <v>4.62392617816129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0.013664997419354839</v>
      </c>
      <c r="S134" s="22">
        <v>0</v>
      </c>
      <c r="T134" s="22">
        <v>0</v>
      </c>
      <c r="U134" s="22">
        <v>0</v>
      </c>
      <c r="V134" s="23">
        <v>7.723694193548387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0.050397196935483876</v>
      </c>
      <c r="AW134" s="22">
        <v>2.96523871021746</v>
      </c>
      <c r="AX134" s="22">
        <v>0</v>
      </c>
      <c r="AY134" s="22">
        <v>0</v>
      </c>
      <c r="AZ134" s="23">
        <v>9.602542153161291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0.013047034193548388</v>
      </c>
      <c r="BG134" s="22">
        <v>0</v>
      </c>
      <c r="BH134" s="22">
        <v>0</v>
      </c>
      <c r="BI134" s="22">
        <v>0</v>
      </c>
      <c r="BJ134" s="23">
        <v>0</v>
      </c>
      <c r="BK134" s="24">
        <f t="shared" si="6"/>
        <v>58.281038305894896</v>
      </c>
    </row>
    <row r="135" spans="1:63" s="25" customFormat="1" ht="15">
      <c r="A135" s="20"/>
      <c r="B135" s="7" t="s">
        <v>113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0.15311552696774192</v>
      </c>
      <c r="I135" s="22">
        <v>0.04546547225806452</v>
      </c>
      <c r="J135" s="22">
        <v>0</v>
      </c>
      <c r="K135" s="22">
        <v>0</v>
      </c>
      <c r="L135" s="23">
        <v>2.656063459483871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0.10243425677419354</v>
      </c>
      <c r="S135" s="22">
        <v>0</v>
      </c>
      <c r="T135" s="22">
        <v>0</v>
      </c>
      <c r="U135" s="22">
        <v>0</v>
      </c>
      <c r="V135" s="23">
        <v>1.2960398477419355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0.5360836611612905</v>
      </c>
      <c r="AW135" s="22">
        <v>8.74970954794648</v>
      </c>
      <c r="AX135" s="22">
        <v>0</v>
      </c>
      <c r="AY135" s="22">
        <v>0</v>
      </c>
      <c r="AZ135" s="23">
        <v>23.562523282258066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0.12759325725806453</v>
      </c>
      <c r="BG135" s="22">
        <v>0</v>
      </c>
      <c r="BH135" s="22">
        <v>0</v>
      </c>
      <c r="BI135" s="22">
        <v>0</v>
      </c>
      <c r="BJ135" s="23">
        <v>0.476375193</v>
      </c>
      <c r="BK135" s="24">
        <f t="shared" si="6"/>
        <v>37.70540350484971</v>
      </c>
    </row>
    <row r="136" spans="1:63" s="25" customFormat="1" ht="15">
      <c r="A136" s="20"/>
      <c r="B136" s="7" t="s">
        <v>160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0.2721374260322581</v>
      </c>
      <c r="I136" s="22">
        <v>215.13464128793552</v>
      </c>
      <c r="J136" s="22">
        <v>0</v>
      </c>
      <c r="K136" s="22">
        <v>0</v>
      </c>
      <c r="L136" s="23">
        <v>20.661317447548388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0.03463260967741935</v>
      </c>
      <c r="S136" s="22">
        <v>0</v>
      </c>
      <c r="T136" s="22">
        <v>0</v>
      </c>
      <c r="U136" s="22">
        <v>0</v>
      </c>
      <c r="V136" s="23">
        <v>7.9330997632258065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0.11133609677419355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2.0904171893225807</v>
      </c>
      <c r="AW136" s="22">
        <v>13.311428111537401</v>
      </c>
      <c r="AX136" s="22">
        <v>0</v>
      </c>
      <c r="AY136" s="22">
        <v>0</v>
      </c>
      <c r="AZ136" s="23">
        <v>26.81394061187097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0.00943016706451613</v>
      </c>
      <c r="BG136" s="22">
        <v>0</v>
      </c>
      <c r="BH136" s="22">
        <v>0</v>
      </c>
      <c r="BI136" s="22">
        <v>0</v>
      </c>
      <c r="BJ136" s="23">
        <v>0.16700414516129033</v>
      </c>
      <c r="BK136" s="24">
        <f t="shared" si="6"/>
        <v>286.5393848561504</v>
      </c>
    </row>
    <row r="137" spans="1:63" s="25" customFormat="1" ht="15">
      <c r="A137" s="20"/>
      <c r="B137" s="7" t="s">
        <v>214</v>
      </c>
      <c r="C137" s="21">
        <v>0</v>
      </c>
      <c r="D137" s="22">
        <v>0</v>
      </c>
      <c r="E137" s="22">
        <v>0</v>
      </c>
      <c r="F137" s="22">
        <v>0</v>
      </c>
      <c r="G137" s="23">
        <v>0</v>
      </c>
      <c r="H137" s="21">
        <v>0.11239176299999998</v>
      </c>
      <c r="I137" s="22">
        <v>308.49928237925803</v>
      </c>
      <c r="J137" s="22">
        <v>0</v>
      </c>
      <c r="K137" s="22">
        <v>0</v>
      </c>
      <c r="L137" s="23">
        <v>29.192313014483865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0.05822838161290323</v>
      </c>
      <c r="S137" s="22">
        <v>1.2008230396774198</v>
      </c>
      <c r="T137" s="22">
        <v>0</v>
      </c>
      <c r="U137" s="22">
        <v>0</v>
      </c>
      <c r="V137" s="23">
        <v>2.0788341983870966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0.431184643516129</v>
      </c>
      <c r="AW137" s="22">
        <v>1.0987970794411954</v>
      </c>
      <c r="AX137" s="22">
        <v>0</v>
      </c>
      <c r="AY137" s="22">
        <v>0</v>
      </c>
      <c r="AZ137" s="23">
        <v>13.730213617064514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0.09617947735483873</v>
      </c>
      <c r="BG137" s="22">
        <v>0</v>
      </c>
      <c r="BH137" s="22">
        <v>0</v>
      </c>
      <c r="BI137" s="22">
        <v>0</v>
      </c>
      <c r="BJ137" s="23">
        <v>22.448060863741937</v>
      </c>
      <c r="BK137" s="24">
        <f t="shared" si="6"/>
        <v>378.9463084575379</v>
      </c>
    </row>
    <row r="138" spans="1:63" s="25" customFormat="1" ht="15">
      <c r="A138" s="20"/>
      <c r="B138" s="7" t="s">
        <v>184</v>
      </c>
      <c r="C138" s="21">
        <v>0</v>
      </c>
      <c r="D138" s="22">
        <v>777.3490817889677</v>
      </c>
      <c r="E138" s="22">
        <v>0</v>
      </c>
      <c r="F138" s="22">
        <v>0</v>
      </c>
      <c r="G138" s="23">
        <v>0</v>
      </c>
      <c r="H138" s="21">
        <v>3.089965228838709</v>
      </c>
      <c r="I138" s="22">
        <v>951.2283588036128</v>
      </c>
      <c r="J138" s="22">
        <v>0</v>
      </c>
      <c r="K138" s="22">
        <v>0</v>
      </c>
      <c r="L138" s="23">
        <v>14.067856921645161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0.12922897700000002</v>
      </c>
      <c r="S138" s="22">
        <v>8.419688646032258</v>
      </c>
      <c r="T138" s="22">
        <v>0</v>
      </c>
      <c r="U138" s="22">
        <v>0</v>
      </c>
      <c r="V138" s="23">
        <v>0.903388550516129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0.5501671044193548</v>
      </c>
      <c r="AW138" s="22">
        <v>7.895790366792625</v>
      </c>
      <c r="AX138" s="22">
        <v>0</v>
      </c>
      <c r="AY138" s="22">
        <v>0</v>
      </c>
      <c r="AZ138" s="23">
        <v>32.96653192893549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0.13820459154838707</v>
      </c>
      <c r="BG138" s="22">
        <v>4.857439451548387</v>
      </c>
      <c r="BH138" s="22">
        <v>0</v>
      </c>
      <c r="BI138" s="22">
        <v>0</v>
      </c>
      <c r="BJ138" s="23">
        <v>1.7926503300967744</v>
      </c>
      <c r="BK138" s="24">
        <f t="shared" si="6"/>
        <v>1803.388352689954</v>
      </c>
    </row>
    <row r="139" spans="1:63" s="25" customFormat="1" ht="15">
      <c r="A139" s="20"/>
      <c r="B139" s="7" t="s">
        <v>92</v>
      </c>
      <c r="C139" s="21">
        <v>0</v>
      </c>
      <c r="D139" s="22">
        <v>0</v>
      </c>
      <c r="E139" s="22">
        <v>0</v>
      </c>
      <c r="F139" s="22">
        <v>0</v>
      </c>
      <c r="G139" s="23">
        <v>0</v>
      </c>
      <c r="H139" s="21">
        <v>0.0845762943548387</v>
      </c>
      <c r="I139" s="22">
        <v>0</v>
      </c>
      <c r="J139" s="22">
        <v>0</v>
      </c>
      <c r="K139" s="22">
        <v>0</v>
      </c>
      <c r="L139" s="23">
        <v>0.03025688312903226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0.02168013016129032</v>
      </c>
      <c r="S139" s="22">
        <v>0</v>
      </c>
      <c r="T139" s="22">
        <v>0</v>
      </c>
      <c r="U139" s="22">
        <v>0</v>
      </c>
      <c r="V139" s="23">
        <v>0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3.67262844067742</v>
      </c>
      <c r="AW139" s="22">
        <v>1.9198560090198935</v>
      </c>
      <c r="AX139" s="22">
        <v>0</v>
      </c>
      <c r="AY139" s="22">
        <v>0</v>
      </c>
      <c r="AZ139" s="23">
        <v>34.73858002854839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0.29460777380645164</v>
      </c>
      <c r="BG139" s="22">
        <v>5.9313369877096775</v>
      </c>
      <c r="BH139" s="22">
        <v>0</v>
      </c>
      <c r="BI139" s="22">
        <v>0</v>
      </c>
      <c r="BJ139" s="23">
        <v>0.33348952016129035</v>
      </c>
      <c r="BK139" s="24">
        <f t="shared" si="6"/>
        <v>47.02701206756829</v>
      </c>
    </row>
    <row r="140" spans="1:63" s="25" customFormat="1" ht="15">
      <c r="A140" s="20"/>
      <c r="B140" s="7" t="s">
        <v>119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0.3157481607096775</v>
      </c>
      <c r="I140" s="22">
        <v>0</v>
      </c>
      <c r="J140" s="22">
        <v>0</v>
      </c>
      <c r="K140" s="22">
        <v>0</v>
      </c>
      <c r="L140" s="23">
        <v>0.7799596247096775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0.07344063335483869</v>
      </c>
      <c r="S140" s="22">
        <v>0</v>
      </c>
      <c r="T140" s="22">
        <v>0</v>
      </c>
      <c r="U140" s="22">
        <v>0</v>
      </c>
      <c r="V140" s="23">
        <v>0.10115607941935482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0.0010928548387096775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0.0005464274193548388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2.6301996838709667</v>
      </c>
      <c r="AW140" s="22">
        <v>4.390314817426248</v>
      </c>
      <c r="AX140" s="22">
        <v>0</v>
      </c>
      <c r="AY140" s="22">
        <v>0</v>
      </c>
      <c r="AZ140" s="23">
        <v>17.071551070645167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0.6203930146774194</v>
      </c>
      <c r="BG140" s="22">
        <v>0.10928548387096773</v>
      </c>
      <c r="BH140" s="22">
        <v>0</v>
      </c>
      <c r="BI140" s="22">
        <v>0</v>
      </c>
      <c r="BJ140" s="23">
        <v>1.0783978333225805</v>
      </c>
      <c r="BK140" s="24">
        <f t="shared" si="6"/>
        <v>27.172085684264957</v>
      </c>
    </row>
    <row r="141" spans="1:63" s="25" customFormat="1" ht="15">
      <c r="A141" s="20"/>
      <c r="B141" s="7" t="s">
        <v>206</v>
      </c>
      <c r="C141" s="21">
        <v>0</v>
      </c>
      <c r="D141" s="22">
        <v>0</v>
      </c>
      <c r="E141" s="22">
        <v>0</v>
      </c>
      <c r="F141" s="22">
        <v>0</v>
      </c>
      <c r="G141" s="23">
        <v>0</v>
      </c>
      <c r="H141" s="21">
        <v>0.5316537558709679</v>
      </c>
      <c r="I141" s="22">
        <v>3.3464962151935485</v>
      </c>
      <c r="J141" s="22">
        <v>0</v>
      </c>
      <c r="K141" s="22">
        <v>0</v>
      </c>
      <c r="L141" s="23">
        <v>18.352206017806452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0.37817212051612903</v>
      </c>
      <c r="S141" s="22">
        <v>1.5033929516129032</v>
      </c>
      <c r="T141" s="22">
        <v>0</v>
      </c>
      <c r="U141" s="22">
        <v>0</v>
      </c>
      <c r="V141" s="23">
        <v>12.355015219483873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1.9061960796774189</v>
      </c>
      <c r="AW141" s="22">
        <v>15.103910033735449</v>
      </c>
      <c r="AX141" s="22">
        <v>0</v>
      </c>
      <c r="AY141" s="22">
        <v>0</v>
      </c>
      <c r="AZ141" s="23">
        <v>36.932350501870964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1.7154112112580644</v>
      </c>
      <c r="BG141" s="22">
        <v>0.8265522000322582</v>
      </c>
      <c r="BH141" s="22">
        <v>0</v>
      </c>
      <c r="BI141" s="22">
        <v>0</v>
      </c>
      <c r="BJ141" s="23">
        <v>18.632616409258066</v>
      </c>
      <c r="BK141" s="24">
        <f t="shared" si="6"/>
        <v>111.58397271631607</v>
      </c>
    </row>
    <row r="142" spans="1:63" s="25" customFormat="1" ht="15">
      <c r="A142" s="20"/>
      <c r="B142" s="7" t="s">
        <v>170</v>
      </c>
      <c r="C142" s="21">
        <v>0</v>
      </c>
      <c r="D142" s="22">
        <v>0</v>
      </c>
      <c r="E142" s="22">
        <v>0</v>
      </c>
      <c r="F142" s="22">
        <v>0</v>
      </c>
      <c r="G142" s="23">
        <v>0</v>
      </c>
      <c r="H142" s="21">
        <v>0.6736641281612906</v>
      </c>
      <c r="I142" s="22">
        <v>4.036007868967742</v>
      </c>
      <c r="J142" s="22">
        <v>0.2701516935483871</v>
      </c>
      <c r="K142" s="22">
        <v>0</v>
      </c>
      <c r="L142" s="23">
        <v>22.577032359903225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0.4004469090000001</v>
      </c>
      <c r="S142" s="22">
        <v>5.659137676451613</v>
      </c>
      <c r="T142" s="22">
        <v>0</v>
      </c>
      <c r="U142" s="22">
        <v>0</v>
      </c>
      <c r="V142" s="23">
        <v>3.331929275193548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0.16664167054838708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7.668506347903225</v>
      </c>
      <c r="AW142" s="22">
        <v>29.90516159427759</v>
      </c>
      <c r="AX142" s="22">
        <v>0</v>
      </c>
      <c r="AY142" s="22">
        <v>0</v>
      </c>
      <c r="AZ142" s="23">
        <v>75.05950847154838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1.6672399390645165</v>
      </c>
      <c r="BG142" s="22">
        <v>12.108542863129031</v>
      </c>
      <c r="BH142" s="22">
        <v>0.5491173290322581</v>
      </c>
      <c r="BI142" s="22">
        <v>0</v>
      </c>
      <c r="BJ142" s="23">
        <v>11.045917413709677</v>
      </c>
      <c r="BK142" s="24">
        <f t="shared" si="6"/>
        <v>175.11900554043888</v>
      </c>
    </row>
    <row r="143" spans="1:63" s="25" customFormat="1" ht="15">
      <c r="A143" s="20"/>
      <c r="B143" s="7" t="s">
        <v>78</v>
      </c>
      <c r="C143" s="21">
        <v>0</v>
      </c>
      <c r="D143" s="22">
        <v>0</v>
      </c>
      <c r="E143" s="22">
        <v>0</v>
      </c>
      <c r="F143" s="22">
        <v>0</v>
      </c>
      <c r="G143" s="23">
        <v>0</v>
      </c>
      <c r="H143" s="21">
        <v>0.13305579677419355</v>
      </c>
      <c r="I143" s="22">
        <v>7.456973225806451</v>
      </c>
      <c r="J143" s="22">
        <v>0</v>
      </c>
      <c r="K143" s="22">
        <v>0</v>
      </c>
      <c r="L143" s="23">
        <v>1.4786522071290322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0.114177878</v>
      </c>
      <c r="S143" s="22">
        <v>0</v>
      </c>
      <c r="T143" s="22">
        <v>0</v>
      </c>
      <c r="U143" s="22">
        <v>0</v>
      </c>
      <c r="V143" s="23">
        <v>0.3046149193548387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1.4432200009354839</v>
      </c>
      <c r="AW143" s="22">
        <v>12.680806818224324</v>
      </c>
      <c r="AX143" s="22">
        <v>0</v>
      </c>
      <c r="AY143" s="22">
        <v>0</v>
      </c>
      <c r="AZ143" s="23">
        <v>18.406285436225808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0.5460301569354838</v>
      </c>
      <c r="BG143" s="22">
        <v>0</v>
      </c>
      <c r="BH143" s="22">
        <v>0</v>
      </c>
      <c r="BI143" s="22">
        <v>0</v>
      </c>
      <c r="BJ143" s="23">
        <v>1.4874730689354838</v>
      </c>
      <c r="BK143" s="24">
        <f t="shared" si="6"/>
        <v>44.051289508321105</v>
      </c>
    </row>
    <row r="144" spans="1:63" s="25" customFormat="1" ht="15">
      <c r="A144" s="20"/>
      <c r="B144" s="7" t="s">
        <v>284</v>
      </c>
      <c r="C144" s="21">
        <v>0</v>
      </c>
      <c r="D144" s="22">
        <v>0</v>
      </c>
      <c r="E144" s="22">
        <v>0</v>
      </c>
      <c r="F144" s="22">
        <v>0</v>
      </c>
      <c r="G144" s="23">
        <v>0</v>
      </c>
      <c r="H144" s="21">
        <v>0.21928501032258063</v>
      </c>
      <c r="I144" s="22">
        <v>4.005307674193549</v>
      </c>
      <c r="J144" s="22">
        <v>3.9237746935483875</v>
      </c>
      <c r="K144" s="22">
        <v>0</v>
      </c>
      <c r="L144" s="23">
        <v>3.1834993143870967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0.4379573335161291</v>
      </c>
      <c r="S144" s="22">
        <v>0.8043193083870966</v>
      </c>
      <c r="T144" s="22">
        <v>2.038324516129032</v>
      </c>
      <c r="U144" s="22">
        <v>0</v>
      </c>
      <c r="V144" s="23">
        <v>9.587029635032259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1.937818396322581</v>
      </c>
      <c r="AW144" s="22">
        <v>3.267024985694613</v>
      </c>
      <c r="AX144" s="22">
        <v>0</v>
      </c>
      <c r="AY144" s="22">
        <v>0</v>
      </c>
      <c r="AZ144" s="23">
        <v>11.319833905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2.6222014194516134</v>
      </c>
      <c r="BG144" s="22">
        <v>8.075398798612904</v>
      </c>
      <c r="BH144" s="22">
        <v>0.050910209677419355</v>
      </c>
      <c r="BI144" s="22">
        <v>0</v>
      </c>
      <c r="BJ144" s="23">
        <v>9.25123832167742</v>
      </c>
      <c r="BK144" s="24">
        <f t="shared" si="6"/>
        <v>60.723923521952685</v>
      </c>
    </row>
    <row r="145" spans="1:63" s="30" customFormat="1" ht="15">
      <c r="A145" s="20"/>
      <c r="B145" s="8" t="s">
        <v>15</v>
      </c>
      <c r="C145" s="26">
        <f aca="true" t="shared" si="7" ref="C145:AH145">SUM(C18:C144)</f>
        <v>0</v>
      </c>
      <c r="D145" s="26">
        <f t="shared" si="7"/>
        <v>1300.2107950594839</v>
      </c>
      <c r="E145" s="26">
        <f t="shared" si="7"/>
        <v>0</v>
      </c>
      <c r="F145" s="26">
        <f t="shared" si="7"/>
        <v>0</v>
      </c>
      <c r="G145" s="26">
        <f t="shared" si="7"/>
        <v>0</v>
      </c>
      <c r="H145" s="26">
        <f t="shared" si="7"/>
        <v>69.69494357048384</v>
      </c>
      <c r="I145" s="26">
        <f t="shared" si="7"/>
        <v>7582.196373310836</v>
      </c>
      <c r="J145" s="26">
        <f t="shared" si="7"/>
        <v>20.86257417983871</v>
      </c>
      <c r="K145" s="26">
        <f t="shared" si="7"/>
        <v>0</v>
      </c>
      <c r="L145" s="26">
        <f t="shared" si="7"/>
        <v>1055.017711230129</v>
      </c>
      <c r="M145" s="26">
        <f t="shared" si="7"/>
        <v>0</v>
      </c>
      <c r="N145" s="26">
        <f t="shared" si="7"/>
        <v>0</v>
      </c>
      <c r="O145" s="26">
        <f t="shared" si="7"/>
        <v>0</v>
      </c>
      <c r="P145" s="26">
        <f t="shared" si="7"/>
        <v>0</v>
      </c>
      <c r="Q145" s="26">
        <f t="shared" si="7"/>
        <v>0</v>
      </c>
      <c r="R145" s="26">
        <f t="shared" si="7"/>
        <v>30.452164939677413</v>
      </c>
      <c r="S145" s="26">
        <f t="shared" si="7"/>
        <v>255.68322287770974</v>
      </c>
      <c r="T145" s="26">
        <f t="shared" si="7"/>
        <v>36.80949904641936</v>
      </c>
      <c r="U145" s="26">
        <f t="shared" si="7"/>
        <v>0</v>
      </c>
      <c r="V145" s="26">
        <f t="shared" si="7"/>
        <v>270.27658983819356</v>
      </c>
      <c r="W145" s="26">
        <f t="shared" si="7"/>
        <v>0</v>
      </c>
      <c r="X145" s="26">
        <f t="shared" si="7"/>
        <v>0</v>
      </c>
      <c r="Y145" s="26">
        <f t="shared" si="7"/>
        <v>0</v>
      </c>
      <c r="Z145" s="26">
        <f t="shared" si="7"/>
        <v>0</v>
      </c>
      <c r="AA145" s="26">
        <f t="shared" si="7"/>
        <v>0</v>
      </c>
      <c r="AB145" s="26">
        <f t="shared" si="7"/>
        <v>0.1842378462580645</v>
      </c>
      <c r="AC145" s="26">
        <f t="shared" si="7"/>
        <v>9.97477664516129</v>
      </c>
      <c r="AD145" s="26">
        <f t="shared" si="7"/>
        <v>0</v>
      </c>
      <c r="AE145" s="26">
        <f t="shared" si="7"/>
        <v>0</v>
      </c>
      <c r="AF145" s="26">
        <f t="shared" si="7"/>
        <v>23.744659095677417</v>
      </c>
      <c r="AG145" s="26">
        <f t="shared" si="7"/>
        <v>0</v>
      </c>
      <c r="AH145" s="26">
        <f t="shared" si="7"/>
        <v>0</v>
      </c>
      <c r="AI145" s="26">
        <f aca="true" t="shared" si="8" ref="AI145:BK145">SUM(AI18:AI144)</f>
        <v>0</v>
      </c>
      <c r="AJ145" s="26">
        <f t="shared" si="8"/>
        <v>0</v>
      </c>
      <c r="AK145" s="26">
        <f t="shared" si="8"/>
        <v>0</v>
      </c>
      <c r="AL145" s="26">
        <f t="shared" si="8"/>
        <v>0.03725116474193548</v>
      </c>
      <c r="AM145" s="26">
        <f t="shared" si="8"/>
        <v>0</v>
      </c>
      <c r="AN145" s="26">
        <f t="shared" si="8"/>
        <v>0</v>
      </c>
      <c r="AO145" s="26">
        <f t="shared" si="8"/>
        <v>0</v>
      </c>
      <c r="AP145" s="26">
        <f t="shared" si="8"/>
        <v>0.31073018048387097</v>
      </c>
      <c r="AQ145" s="26">
        <f t="shared" si="8"/>
        <v>0</v>
      </c>
      <c r="AR145" s="26">
        <f t="shared" si="8"/>
        <v>705.3849870967742</v>
      </c>
      <c r="AS145" s="26">
        <f t="shared" si="8"/>
        <v>0</v>
      </c>
      <c r="AT145" s="26">
        <f t="shared" si="8"/>
        <v>0</v>
      </c>
      <c r="AU145" s="26">
        <f t="shared" si="8"/>
        <v>0</v>
      </c>
      <c r="AV145" s="26">
        <f t="shared" si="8"/>
        <v>380.2444359829033</v>
      </c>
      <c r="AW145" s="26">
        <f t="shared" si="8"/>
        <v>1342.487820788075</v>
      </c>
      <c r="AX145" s="26">
        <f t="shared" si="8"/>
        <v>0.3335829441612903</v>
      </c>
      <c r="AY145" s="26">
        <f t="shared" si="8"/>
        <v>0</v>
      </c>
      <c r="AZ145" s="26">
        <f t="shared" si="8"/>
        <v>2792.0890196866444</v>
      </c>
      <c r="BA145" s="26">
        <f t="shared" si="8"/>
        <v>0</v>
      </c>
      <c r="BB145" s="26">
        <f t="shared" si="8"/>
        <v>0</v>
      </c>
      <c r="BC145" s="26">
        <f t="shared" si="8"/>
        <v>0</v>
      </c>
      <c r="BD145" s="26">
        <f t="shared" si="8"/>
        <v>0</v>
      </c>
      <c r="BE145" s="26">
        <f t="shared" si="8"/>
        <v>0</v>
      </c>
      <c r="BF145" s="26">
        <f t="shared" si="8"/>
        <v>62.710558344354844</v>
      </c>
      <c r="BG145" s="26">
        <f t="shared" si="8"/>
        <v>226.4355683687419</v>
      </c>
      <c r="BH145" s="26">
        <f t="shared" si="8"/>
        <v>17.21252394648387</v>
      </c>
      <c r="BI145" s="26">
        <f t="shared" si="8"/>
        <v>0</v>
      </c>
      <c r="BJ145" s="26">
        <f t="shared" si="8"/>
        <v>391.58895215199976</v>
      </c>
      <c r="BK145" s="26">
        <f t="shared" si="8"/>
        <v>16573.94297829524</v>
      </c>
    </row>
    <row r="146" spans="3:63" ht="15" customHeight="1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</row>
    <row r="147" spans="1:63" s="25" customFormat="1" ht="15">
      <c r="A147" s="20" t="s">
        <v>33</v>
      </c>
      <c r="B147" s="5" t="s">
        <v>34</v>
      </c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4"/>
    </row>
    <row r="148" spans="1:63" s="25" customFormat="1" ht="15">
      <c r="A148" s="20"/>
      <c r="B148" s="7" t="s">
        <v>35</v>
      </c>
      <c r="C148" s="21">
        <v>0</v>
      </c>
      <c r="D148" s="22">
        <v>0</v>
      </c>
      <c r="E148" s="22">
        <v>0</v>
      </c>
      <c r="F148" s="22">
        <v>0</v>
      </c>
      <c r="G148" s="23">
        <v>0</v>
      </c>
      <c r="H148" s="21">
        <v>0</v>
      </c>
      <c r="I148" s="22">
        <v>0</v>
      </c>
      <c r="J148" s="22">
        <v>0</v>
      </c>
      <c r="K148" s="22">
        <v>0</v>
      </c>
      <c r="L148" s="23">
        <v>0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</v>
      </c>
      <c r="S148" s="22">
        <v>0</v>
      </c>
      <c r="T148" s="22">
        <v>0</v>
      </c>
      <c r="U148" s="22">
        <v>0</v>
      </c>
      <c r="V148" s="23">
        <v>0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v>0</v>
      </c>
    </row>
    <row r="149" spans="1:63" s="30" customFormat="1" ht="15">
      <c r="A149" s="20"/>
      <c r="B149" s="8" t="s">
        <v>36</v>
      </c>
      <c r="C149" s="26">
        <v>0</v>
      </c>
      <c r="D149" s="27">
        <v>0</v>
      </c>
      <c r="E149" s="27">
        <v>0</v>
      </c>
      <c r="F149" s="27">
        <v>0</v>
      </c>
      <c r="G149" s="28">
        <v>0</v>
      </c>
      <c r="H149" s="26">
        <v>0</v>
      </c>
      <c r="I149" s="27">
        <v>0</v>
      </c>
      <c r="J149" s="27">
        <v>0</v>
      </c>
      <c r="K149" s="27">
        <v>0</v>
      </c>
      <c r="L149" s="28">
        <v>0</v>
      </c>
      <c r="M149" s="26">
        <v>0</v>
      </c>
      <c r="N149" s="27">
        <v>0</v>
      </c>
      <c r="O149" s="27">
        <v>0</v>
      </c>
      <c r="P149" s="27">
        <v>0</v>
      </c>
      <c r="Q149" s="28">
        <v>0</v>
      </c>
      <c r="R149" s="26">
        <v>0</v>
      </c>
      <c r="S149" s="27">
        <v>0</v>
      </c>
      <c r="T149" s="27">
        <v>0</v>
      </c>
      <c r="U149" s="27">
        <v>0</v>
      </c>
      <c r="V149" s="28">
        <v>0</v>
      </c>
      <c r="W149" s="26">
        <v>0</v>
      </c>
      <c r="X149" s="27">
        <v>0</v>
      </c>
      <c r="Y149" s="27">
        <v>0</v>
      </c>
      <c r="Z149" s="27">
        <v>0</v>
      </c>
      <c r="AA149" s="28">
        <v>0</v>
      </c>
      <c r="AB149" s="26">
        <v>0</v>
      </c>
      <c r="AC149" s="27">
        <v>0</v>
      </c>
      <c r="AD149" s="27">
        <v>0</v>
      </c>
      <c r="AE149" s="27">
        <v>0</v>
      </c>
      <c r="AF149" s="28">
        <v>0</v>
      </c>
      <c r="AG149" s="26">
        <v>0</v>
      </c>
      <c r="AH149" s="27">
        <v>0</v>
      </c>
      <c r="AI149" s="27">
        <v>0</v>
      </c>
      <c r="AJ149" s="27">
        <v>0</v>
      </c>
      <c r="AK149" s="28">
        <v>0</v>
      </c>
      <c r="AL149" s="26">
        <v>0</v>
      </c>
      <c r="AM149" s="27">
        <v>0</v>
      </c>
      <c r="AN149" s="27">
        <v>0</v>
      </c>
      <c r="AO149" s="27">
        <v>0</v>
      </c>
      <c r="AP149" s="28">
        <v>0</v>
      </c>
      <c r="AQ149" s="26">
        <v>0</v>
      </c>
      <c r="AR149" s="27">
        <v>0</v>
      </c>
      <c r="AS149" s="27">
        <v>0</v>
      </c>
      <c r="AT149" s="27">
        <v>0</v>
      </c>
      <c r="AU149" s="28">
        <v>0</v>
      </c>
      <c r="AV149" s="26">
        <v>0</v>
      </c>
      <c r="AW149" s="27">
        <v>0</v>
      </c>
      <c r="AX149" s="27">
        <v>0</v>
      </c>
      <c r="AY149" s="27">
        <v>0</v>
      </c>
      <c r="AZ149" s="28">
        <v>0</v>
      </c>
      <c r="BA149" s="26">
        <v>0</v>
      </c>
      <c r="BB149" s="27">
        <v>0</v>
      </c>
      <c r="BC149" s="27">
        <v>0</v>
      </c>
      <c r="BD149" s="27">
        <v>0</v>
      </c>
      <c r="BE149" s="28">
        <v>0</v>
      </c>
      <c r="BF149" s="26">
        <v>0</v>
      </c>
      <c r="BG149" s="27">
        <v>0</v>
      </c>
      <c r="BH149" s="27">
        <v>0</v>
      </c>
      <c r="BI149" s="27">
        <v>0</v>
      </c>
      <c r="BJ149" s="28">
        <v>0</v>
      </c>
      <c r="BK149" s="29">
        <v>0</v>
      </c>
    </row>
    <row r="150" spans="1:63" s="25" customFormat="1" ht="15">
      <c r="A150" s="20" t="s">
        <v>37</v>
      </c>
      <c r="B150" s="5" t="s">
        <v>38</v>
      </c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4"/>
    </row>
    <row r="151" spans="1:63" s="25" customFormat="1" ht="15">
      <c r="A151" s="20"/>
      <c r="B151" s="7" t="s">
        <v>35</v>
      </c>
      <c r="C151" s="21">
        <v>0</v>
      </c>
      <c r="D151" s="22">
        <v>0</v>
      </c>
      <c r="E151" s="22">
        <v>0</v>
      </c>
      <c r="F151" s="22">
        <v>0</v>
      </c>
      <c r="G151" s="23">
        <v>0</v>
      </c>
      <c r="H151" s="21">
        <v>0</v>
      </c>
      <c r="I151" s="22">
        <v>0</v>
      </c>
      <c r="J151" s="22">
        <v>0</v>
      </c>
      <c r="K151" s="22">
        <v>0</v>
      </c>
      <c r="L151" s="23">
        <v>0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0</v>
      </c>
      <c r="S151" s="22">
        <v>0</v>
      </c>
      <c r="T151" s="22">
        <v>0</v>
      </c>
      <c r="U151" s="22">
        <v>0</v>
      </c>
      <c r="V151" s="23">
        <v>0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v>0</v>
      </c>
    </row>
    <row r="152" spans="1:63" s="30" customFormat="1" ht="15">
      <c r="A152" s="20"/>
      <c r="B152" s="8" t="s">
        <v>39</v>
      </c>
      <c r="C152" s="26">
        <v>0</v>
      </c>
      <c r="D152" s="27">
        <v>0</v>
      </c>
      <c r="E152" s="27">
        <v>0</v>
      </c>
      <c r="F152" s="27">
        <v>0</v>
      </c>
      <c r="G152" s="28">
        <v>0</v>
      </c>
      <c r="H152" s="26">
        <v>0</v>
      </c>
      <c r="I152" s="27">
        <v>0</v>
      </c>
      <c r="J152" s="27">
        <v>0</v>
      </c>
      <c r="K152" s="27">
        <v>0</v>
      </c>
      <c r="L152" s="28">
        <v>0</v>
      </c>
      <c r="M152" s="26">
        <v>0</v>
      </c>
      <c r="N152" s="27">
        <v>0</v>
      </c>
      <c r="O152" s="27">
        <v>0</v>
      </c>
      <c r="P152" s="27">
        <v>0</v>
      </c>
      <c r="Q152" s="28">
        <v>0</v>
      </c>
      <c r="R152" s="26">
        <v>0</v>
      </c>
      <c r="S152" s="27">
        <v>0</v>
      </c>
      <c r="T152" s="27">
        <v>0</v>
      </c>
      <c r="U152" s="27">
        <v>0</v>
      </c>
      <c r="V152" s="28">
        <v>0</v>
      </c>
      <c r="W152" s="26">
        <v>0</v>
      </c>
      <c r="X152" s="27">
        <v>0</v>
      </c>
      <c r="Y152" s="27">
        <v>0</v>
      </c>
      <c r="Z152" s="27">
        <v>0</v>
      </c>
      <c r="AA152" s="28">
        <v>0</v>
      </c>
      <c r="AB152" s="26">
        <v>0</v>
      </c>
      <c r="AC152" s="27">
        <v>0</v>
      </c>
      <c r="AD152" s="27">
        <v>0</v>
      </c>
      <c r="AE152" s="27">
        <v>0</v>
      </c>
      <c r="AF152" s="28">
        <v>0</v>
      </c>
      <c r="AG152" s="26">
        <v>0</v>
      </c>
      <c r="AH152" s="27">
        <v>0</v>
      </c>
      <c r="AI152" s="27">
        <v>0</v>
      </c>
      <c r="AJ152" s="27">
        <v>0</v>
      </c>
      <c r="AK152" s="28">
        <v>0</v>
      </c>
      <c r="AL152" s="26">
        <v>0</v>
      </c>
      <c r="AM152" s="27">
        <v>0</v>
      </c>
      <c r="AN152" s="27">
        <v>0</v>
      </c>
      <c r="AO152" s="27">
        <v>0</v>
      </c>
      <c r="AP152" s="28">
        <v>0</v>
      </c>
      <c r="AQ152" s="26">
        <v>0</v>
      </c>
      <c r="AR152" s="27">
        <v>0</v>
      </c>
      <c r="AS152" s="27">
        <v>0</v>
      </c>
      <c r="AT152" s="27">
        <v>0</v>
      </c>
      <c r="AU152" s="28">
        <v>0</v>
      </c>
      <c r="AV152" s="26">
        <v>0</v>
      </c>
      <c r="AW152" s="27">
        <v>0</v>
      </c>
      <c r="AX152" s="27">
        <v>0</v>
      </c>
      <c r="AY152" s="27">
        <v>0</v>
      </c>
      <c r="AZ152" s="28">
        <v>0</v>
      </c>
      <c r="BA152" s="26">
        <v>0</v>
      </c>
      <c r="BB152" s="27">
        <v>0</v>
      </c>
      <c r="BC152" s="27">
        <v>0</v>
      </c>
      <c r="BD152" s="27">
        <v>0</v>
      </c>
      <c r="BE152" s="28">
        <v>0</v>
      </c>
      <c r="BF152" s="26">
        <v>0</v>
      </c>
      <c r="BG152" s="27">
        <v>0</v>
      </c>
      <c r="BH152" s="27">
        <v>0</v>
      </c>
      <c r="BI152" s="27">
        <v>0</v>
      </c>
      <c r="BJ152" s="28">
        <v>0</v>
      </c>
      <c r="BK152" s="29">
        <v>0</v>
      </c>
    </row>
    <row r="153" spans="1:63" s="30" customFormat="1" ht="15">
      <c r="A153" s="20" t="s">
        <v>16</v>
      </c>
      <c r="B153" s="12" t="s">
        <v>17</v>
      </c>
      <c r="C153" s="26"/>
      <c r="D153" s="27"/>
      <c r="E153" s="27"/>
      <c r="F153" s="27"/>
      <c r="G153" s="28"/>
      <c r="H153" s="26"/>
      <c r="I153" s="27"/>
      <c r="J153" s="27"/>
      <c r="K153" s="27"/>
      <c r="L153" s="28"/>
      <c r="M153" s="26"/>
      <c r="N153" s="27"/>
      <c r="O153" s="27"/>
      <c r="P153" s="27"/>
      <c r="Q153" s="28"/>
      <c r="R153" s="26"/>
      <c r="S153" s="27"/>
      <c r="T153" s="27"/>
      <c r="U153" s="27"/>
      <c r="V153" s="28"/>
      <c r="W153" s="26"/>
      <c r="X153" s="27"/>
      <c r="Y153" s="27"/>
      <c r="Z153" s="27"/>
      <c r="AA153" s="28"/>
      <c r="AB153" s="26"/>
      <c r="AC153" s="27"/>
      <c r="AD153" s="27"/>
      <c r="AE153" s="27"/>
      <c r="AF153" s="28"/>
      <c r="AG153" s="26"/>
      <c r="AH153" s="27"/>
      <c r="AI153" s="27"/>
      <c r="AJ153" s="27"/>
      <c r="AK153" s="28"/>
      <c r="AL153" s="26"/>
      <c r="AM153" s="27"/>
      <c r="AN153" s="27"/>
      <c r="AO153" s="27"/>
      <c r="AP153" s="28"/>
      <c r="AQ153" s="26"/>
      <c r="AR153" s="27"/>
      <c r="AS153" s="27"/>
      <c r="AT153" s="27"/>
      <c r="AU153" s="28"/>
      <c r="AV153" s="26"/>
      <c r="AW153" s="27"/>
      <c r="AX153" s="27"/>
      <c r="AY153" s="27"/>
      <c r="AZ153" s="28"/>
      <c r="BA153" s="26"/>
      <c r="BB153" s="27"/>
      <c r="BC153" s="27"/>
      <c r="BD153" s="27"/>
      <c r="BE153" s="28"/>
      <c r="BF153" s="26"/>
      <c r="BG153" s="27"/>
      <c r="BH153" s="27"/>
      <c r="BI153" s="27"/>
      <c r="BJ153" s="28"/>
      <c r="BK153" s="29"/>
    </row>
    <row r="154" spans="1:63" s="25" customFormat="1" ht="15">
      <c r="A154" s="20"/>
      <c r="B154" s="7" t="s">
        <v>191</v>
      </c>
      <c r="C154" s="21">
        <v>0</v>
      </c>
      <c r="D154" s="22">
        <v>16.69843505803226</v>
      </c>
      <c r="E154" s="22">
        <v>0</v>
      </c>
      <c r="F154" s="22">
        <v>0</v>
      </c>
      <c r="G154" s="23">
        <v>0</v>
      </c>
      <c r="H154" s="21">
        <v>22.95557800958065</v>
      </c>
      <c r="I154" s="22">
        <v>1615.9386414423225</v>
      </c>
      <c r="J154" s="22">
        <v>13.257969411935484</v>
      </c>
      <c r="K154" s="22">
        <v>0</v>
      </c>
      <c r="L154" s="23">
        <v>173.32400486454844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10.826948458806458</v>
      </c>
      <c r="S154" s="22">
        <v>103.59339963293546</v>
      </c>
      <c r="T154" s="22">
        <v>74.28952017125806</v>
      </c>
      <c r="U154" s="22">
        <v>0</v>
      </c>
      <c r="V154" s="23">
        <v>13.933966224129032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0.0392297616451613</v>
      </c>
      <c r="AC154" s="22">
        <v>4.204792696516128</v>
      </c>
      <c r="AD154" s="22">
        <v>0</v>
      </c>
      <c r="AE154" s="22">
        <v>0</v>
      </c>
      <c r="AF154" s="23">
        <v>0.16836881825806452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0.021009144354838718</v>
      </c>
      <c r="AM154" s="22">
        <v>0</v>
      </c>
      <c r="AN154" s="22">
        <v>0</v>
      </c>
      <c r="AO154" s="22">
        <v>0</v>
      </c>
      <c r="AP154" s="23">
        <v>0.011570867516129034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40.37384080406453</v>
      </c>
      <c r="AW154" s="22">
        <v>965.1887404112738</v>
      </c>
      <c r="AX154" s="22">
        <v>52.00257249351613</v>
      </c>
      <c r="AY154" s="22">
        <v>0</v>
      </c>
      <c r="AZ154" s="23">
        <v>171.75311836577427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12.62845745016129</v>
      </c>
      <c r="BG154" s="22">
        <v>52.289496104548384</v>
      </c>
      <c r="BH154" s="22">
        <v>2.9441757153870975</v>
      </c>
      <c r="BI154" s="22">
        <v>0</v>
      </c>
      <c r="BJ154" s="23">
        <v>28.531927803290323</v>
      </c>
      <c r="BK154" s="24">
        <f>SUM(C154:BJ154)</f>
        <v>3374.9757637098555</v>
      </c>
    </row>
    <row r="155" spans="1:63" s="25" customFormat="1" ht="15">
      <c r="A155" s="20"/>
      <c r="B155" s="7" t="s">
        <v>194</v>
      </c>
      <c r="C155" s="21">
        <v>0</v>
      </c>
      <c r="D155" s="22">
        <v>228.2046606173548</v>
      </c>
      <c r="E155" s="22">
        <v>0</v>
      </c>
      <c r="F155" s="22">
        <v>0</v>
      </c>
      <c r="G155" s="23">
        <v>0</v>
      </c>
      <c r="H155" s="21">
        <v>15.885538892290324</v>
      </c>
      <c r="I155" s="22">
        <v>187.3677942847419</v>
      </c>
      <c r="J155" s="22">
        <v>24.064075976225805</v>
      </c>
      <c r="K155" s="22">
        <v>0</v>
      </c>
      <c r="L155" s="23">
        <v>185.2876950842903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10.867352532258066</v>
      </c>
      <c r="S155" s="22">
        <v>93.09110808538712</v>
      </c>
      <c r="T155" s="22">
        <v>102.3737436768387</v>
      </c>
      <c r="U155" s="22">
        <v>0</v>
      </c>
      <c r="V155" s="23">
        <v>45.6973666427742</v>
      </c>
      <c r="W155" s="21">
        <v>0</v>
      </c>
      <c r="X155" s="22">
        <v>0.15596713070967744</v>
      </c>
      <c r="Y155" s="22">
        <v>0</v>
      </c>
      <c r="Z155" s="22">
        <v>0</v>
      </c>
      <c r="AA155" s="23">
        <v>0</v>
      </c>
      <c r="AB155" s="21">
        <v>1.2783782009677416</v>
      </c>
      <c r="AC155" s="22">
        <v>6.009121596290322</v>
      </c>
      <c r="AD155" s="22">
        <v>0</v>
      </c>
      <c r="AE155" s="22">
        <v>0</v>
      </c>
      <c r="AF155" s="23">
        <v>2.290884600193548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0.09262835370967742</v>
      </c>
      <c r="AM155" s="22">
        <v>0</v>
      </c>
      <c r="AN155" s="22">
        <v>0</v>
      </c>
      <c r="AO155" s="22">
        <v>0</v>
      </c>
      <c r="AP155" s="23">
        <v>0.051524408677419364</v>
      </c>
      <c r="AQ155" s="21">
        <v>0</v>
      </c>
      <c r="AR155" s="22">
        <v>0.27921484119354845</v>
      </c>
      <c r="AS155" s="22">
        <v>0</v>
      </c>
      <c r="AT155" s="22">
        <v>0</v>
      </c>
      <c r="AU155" s="23">
        <v>0</v>
      </c>
      <c r="AV155" s="21">
        <v>333.5963230270967</v>
      </c>
      <c r="AW155" s="22">
        <v>1377.086287971862</v>
      </c>
      <c r="AX155" s="22">
        <v>25.779781966870967</v>
      </c>
      <c r="AY155" s="22">
        <v>0</v>
      </c>
      <c r="AZ155" s="23">
        <v>2859.005390511259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251.68378637754836</v>
      </c>
      <c r="BG155" s="22">
        <v>464.19575060558066</v>
      </c>
      <c r="BH155" s="22">
        <v>376.2445440130968</v>
      </c>
      <c r="BI155" s="22">
        <v>0</v>
      </c>
      <c r="BJ155" s="23">
        <v>642.8605007386773</v>
      </c>
      <c r="BK155" s="24">
        <f>SUM(C155:BJ155)</f>
        <v>7233.449420135894</v>
      </c>
    </row>
    <row r="156" spans="1:63" s="25" customFormat="1" ht="15">
      <c r="A156" s="20"/>
      <c r="B156" s="7" t="s">
        <v>187</v>
      </c>
      <c r="C156" s="21">
        <v>0</v>
      </c>
      <c r="D156" s="22">
        <v>0.6787143999677421</v>
      </c>
      <c r="E156" s="22">
        <v>0</v>
      </c>
      <c r="F156" s="22">
        <v>0</v>
      </c>
      <c r="G156" s="23">
        <v>0</v>
      </c>
      <c r="H156" s="21">
        <v>23.133306879129027</v>
      </c>
      <c r="I156" s="22">
        <v>399.8265552593549</v>
      </c>
      <c r="J156" s="22">
        <v>19.470477148580645</v>
      </c>
      <c r="K156" s="22">
        <v>0</v>
      </c>
      <c r="L156" s="23">
        <v>95.6243225417742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15.353469379032259</v>
      </c>
      <c r="S156" s="22">
        <v>71.64151978980647</v>
      </c>
      <c r="T156" s="22">
        <v>73.21272803706452</v>
      </c>
      <c r="U156" s="22">
        <v>0</v>
      </c>
      <c r="V156" s="23">
        <v>52.56228536503226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0.09006577045161289</v>
      </c>
      <c r="AC156" s="22">
        <v>1.2516164115483872</v>
      </c>
      <c r="AD156" s="22">
        <v>0</v>
      </c>
      <c r="AE156" s="22">
        <v>0</v>
      </c>
      <c r="AF156" s="23">
        <v>1.9568280592258065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0.0011239666774193547</v>
      </c>
      <c r="AM156" s="22">
        <v>0</v>
      </c>
      <c r="AN156" s="22">
        <v>0</v>
      </c>
      <c r="AO156" s="22">
        <v>0</v>
      </c>
      <c r="AP156" s="23">
        <v>6.499667741935484E-05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149.93368123248388</v>
      </c>
      <c r="AW156" s="22">
        <v>928.3251014349653</v>
      </c>
      <c r="AX156" s="22">
        <v>18.86170219367742</v>
      </c>
      <c r="AY156" s="22">
        <v>0</v>
      </c>
      <c r="AZ156" s="23">
        <v>664.5089526785158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131.5737768401613</v>
      </c>
      <c r="BG156" s="22">
        <v>217.90988091767744</v>
      </c>
      <c r="BH156" s="22">
        <v>219.65997601996773</v>
      </c>
      <c r="BI156" s="22">
        <v>0</v>
      </c>
      <c r="BJ156" s="23">
        <v>308.30490828700005</v>
      </c>
      <c r="BK156" s="24">
        <f>SUM(C156:BJ156)</f>
        <v>3393.881057608772</v>
      </c>
    </row>
    <row r="157" spans="1:63" s="25" customFormat="1" ht="15">
      <c r="A157" s="20"/>
      <c r="B157" s="7" t="s">
        <v>75</v>
      </c>
      <c r="C157" s="21">
        <v>0</v>
      </c>
      <c r="D157" s="22">
        <v>763.6494601620324</v>
      </c>
      <c r="E157" s="22">
        <v>0</v>
      </c>
      <c r="F157" s="22">
        <v>0</v>
      </c>
      <c r="G157" s="23">
        <v>0</v>
      </c>
      <c r="H157" s="21">
        <v>12.138805664096775</v>
      </c>
      <c r="I157" s="22">
        <v>3763.6118004281943</v>
      </c>
      <c r="J157" s="22">
        <v>4.349987825806451</v>
      </c>
      <c r="K157" s="22">
        <v>0</v>
      </c>
      <c r="L157" s="23">
        <v>274.01978122419354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6.905632490903226</v>
      </c>
      <c r="S157" s="22">
        <v>130.33018035335482</v>
      </c>
      <c r="T157" s="22">
        <v>15.369985334612904</v>
      </c>
      <c r="U157" s="22">
        <v>0</v>
      </c>
      <c r="V157" s="23">
        <v>28.932541789290326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0.06718360864516129</v>
      </c>
      <c r="AC157" s="22">
        <v>0.0057882604516129015</v>
      </c>
      <c r="AD157" s="22">
        <v>0</v>
      </c>
      <c r="AE157" s="22">
        <v>0</v>
      </c>
      <c r="AF157" s="23">
        <v>0.06655840590322579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0.0015211781612903227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230.66419837348388</v>
      </c>
      <c r="AS157" s="22">
        <v>0</v>
      </c>
      <c r="AT157" s="22">
        <v>0</v>
      </c>
      <c r="AU157" s="23">
        <v>0</v>
      </c>
      <c r="AV157" s="21">
        <v>46.49303710019356</v>
      </c>
      <c r="AW157" s="22">
        <v>581.501816188782</v>
      </c>
      <c r="AX157" s="22">
        <v>3.385996123806452</v>
      </c>
      <c r="AY157" s="22">
        <v>0</v>
      </c>
      <c r="AZ157" s="23">
        <v>631.8062157896775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16.245736191129033</v>
      </c>
      <c r="BG157" s="22">
        <v>48.089397170677415</v>
      </c>
      <c r="BH157" s="22">
        <v>8.883767183225807</v>
      </c>
      <c r="BI157" s="22">
        <v>0</v>
      </c>
      <c r="BJ157" s="23">
        <v>92.69493212941936</v>
      </c>
      <c r="BK157" s="24">
        <f>SUM(C157:BJ157)</f>
        <v>6659.214322976041</v>
      </c>
    </row>
    <row r="158" spans="1:63" s="25" customFormat="1" ht="15">
      <c r="A158" s="20"/>
      <c r="B158" s="7" t="s">
        <v>190</v>
      </c>
      <c r="C158" s="21">
        <v>0</v>
      </c>
      <c r="D158" s="22">
        <v>11.0203589293871</v>
      </c>
      <c r="E158" s="22">
        <v>0</v>
      </c>
      <c r="F158" s="22">
        <v>0</v>
      </c>
      <c r="G158" s="23">
        <v>0</v>
      </c>
      <c r="H158" s="21">
        <v>58.35243332641935</v>
      </c>
      <c r="I158" s="22">
        <v>605.837225226645</v>
      </c>
      <c r="J158" s="22">
        <v>4.776258736258064</v>
      </c>
      <c r="K158" s="22">
        <v>0</v>
      </c>
      <c r="L158" s="23">
        <v>250.69426053309678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51.05882237854839</v>
      </c>
      <c r="S158" s="22">
        <v>23.389039154</v>
      </c>
      <c r="T158" s="22">
        <v>8.164048394322581</v>
      </c>
      <c r="U158" s="22">
        <v>0</v>
      </c>
      <c r="V158" s="23">
        <v>95.74506957383873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0.3784702663225807</v>
      </c>
      <c r="AC158" s="22">
        <v>0.43952042512903217</v>
      </c>
      <c r="AD158" s="22">
        <v>0</v>
      </c>
      <c r="AE158" s="22">
        <v>0</v>
      </c>
      <c r="AF158" s="23">
        <v>3.6953506169032257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0.16088891232258062</v>
      </c>
      <c r="AM158" s="22">
        <v>0.00014157896774193547</v>
      </c>
      <c r="AN158" s="22">
        <v>0</v>
      </c>
      <c r="AO158" s="22">
        <v>0</v>
      </c>
      <c r="AP158" s="23">
        <v>0.0007854732903225805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323.91527921606445</v>
      </c>
      <c r="AW158" s="22">
        <v>589.6160369449887</v>
      </c>
      <c r="AX158" s="22">
        <v>0</v>
      </c>
      <c r="AY158" s="22">
        <v>0</v>
      </c>
      <c r="AZ158" s="23">
        <v>998.063887269516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292.03440450148383</v>
      </c>
      <c r="BG158" s="22">
        <v>162.47129650729033</v>
      </c>
      <c r="BH158" s="22">
        <v>29.92506933883871</v>
      </c>
      <c r="BI158" s="22">
        <v>0</v>
      </c>
      <c r="BJ158" s="23">
        <v>350.6541090112902</v>
      </c>
      <c r="BK158" s="24">
        <f aca="true" t="shared" si="9" ref="BK158:BK163">SUM(C158:BJ158)</f>
        <v>3860.3927563149236</v>
      </c>
    </row>
    <row r="159" spans="1:63" s="25" customFormat="1" ht="15">
      <c r="A159" s="20"/>
      <c r="B159" s="7" t="s">
        <v>186</v>
      </c>
      <c r="C159" s="21">
        <v>0</v>
      </c>
      <c r="D159" s="22">
        <v>29.96539853490323</v>
      </c>
      <c r="E159" s="22">
        <v>0</v>
      </c>
      <c r="F159" s="22">
        <v>0</v>
      </c>
      <c r="G159" s="23">
        <v>0</v>
      </c>
      <c r="H159" s="21">
        <v>10.700478573967743</v>
      </c>
      <c r="I159" s="22">
        <v>349.6304643540968</v>
      </c>
      <c r="J159" s="22">
        <v>2.5900127429032263</v>
      </c>
      <c r="K159" s="22">
        <v>0</v>
      </c>
      <c r="L159" s="23">
        <v>239.13968598038707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3.985205048677419</v>
      </c>
      <c r="S159" s="22">
        <v>147.73136204419356</v>
      </c>
      <c r="T159" s="22">
        <v>11.950497376903224</v>
      </c>
      <c r="U159" s="22">
        <v>0</v>
      </c>
      <c r="V159" s="23">
        <v>40.08103593280646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0.17977513238709683</v>
      </c>
      <c r="AC159" s="22">
        <v>0.3660580676774194</v>
      </c>
      <c r="AD159" s="22">
        <v>0</v>
      </c>
      <c r="AE159" s="22">
        <v>0</v>
      </c>
      <c r="AF159" s="23">
        <v>8.685984117225805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0.0016663513548387102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87.48150878803224</v>
      </c>
      <c r="AW159" s="22">
        <v>607.2133803805976</v>
      </c>
      <c r="AX159" s="22">
        <v>3.1405114363225812</v>
      </c>
      <c r="AY159" s="22">
        <v>0</v>
      </c>
      <c r="AZ159" s="23">
        <v>1656.2276598357098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23.60515433580645</v>
      </c>
      <c r="BG159" s="22">
        <v>163.5324268666774</v>
      </c>
      <c r="BH159" s="22">
        <v>16.3775311853871</v>
      </c>
      <c r="BI159" s="22">
        <v>0</v>
      </c>
      <c r="BJ159" s="23">
        <v>213.9406057838387</v>
      </c>
      <c r="BK159" s="24">
        <f t="shared" si="9"/>
        <v>3616.526402869856</v>
      </c>
    </row>
    <row r="160" spans="1:63" s="25" customFormat="1" ht="15">
      <c r="A160" s="20"/>
      <c r="B160" s="7" t="s">
        <v>69</v>
      </c>
      <c r="C160" s="21">
        <v>0</v>
      </c>
      <c r="D160" s="22">
        <v>145.91978101838708</v>
      </c>
      <c r="E160" s="22">
        <v>0</v>
      </c>
      <c r="F160" s="22">
        <v>0</v>
      </c>
      <c r="G160" s="23">
        <v>0</v>
      </c>
      <c r="H160" s="21">
        <v>1.9749299066774197</v>
      </c>
      <c r="I160" s="22">
        <v>2169.245181559032</v>
      </c>
      <c r="J160" s="22">
        <v>39.93124452916128</v>
      </c>
      <c r="K160" s="22">
        <v>0</v>
      </c>
      <c r="L160" s="23">
        <v>182.44206961096776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1.4567488181935482</v>
      </c>
      <c r="S160" s="22">
        <v>18.564410336903226</v>
      </c>
      <c r="T160" s="22">
        <v>5.706790102612905</v>
      </c>
      <c r="U160" s="22">
        <v>0</v>
      </c>
      <c r="V160" s="23">
        <v>19.549341342032257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0.0037053693225806454</v>
      </c>
      <c r="AC160" s="22">
        <v>0.03266898387096774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6.588781056129032</v>
      </c>
      <c r="AW160" s="22">
        <v>620.1641186675726</v>
      </c>
      <c r="AX160" s="22">
        <v>13.593522357064519</v>
      </c>
      <c r="AY160" s="22">
        <v>0</v>
      </c>
      <c r="AZ160" s="23">
        <v>172.53125669519355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3.3092722949677422</v>
      </c>
      <c r="BG160" s="22">
        <v>7.06342878448387</v>
      </c>
      <c r="BH160" s="22">
        <v>0</v>
      </c>
      <c r="BI160" s="22">
        <v>0</v>
      </c>
      <c r="BJ160" s="23">
        <v>7.9582191403548395</v>
      </c>
      <c r="BK160" s="24">
        <f t="shared" si="9"/>
        <v>3416.035470572927</v>
      </c>
    </row>
    <row r="161" spans="1:63" s="25" customFormat="1" ht="15">
      <c r="A161" s="20"/>
      <c r="B161" s="7" t="s">
        <v>188</v>
      </c>
      <c r="C161" s="21">
        <v>0</v>
      </c>
      <c r="D161" s="22">
        <v>641.1458003228064</v>
      </c>
      <c r="E161" s="22">
        <v>0</v>
      </c>
      <c r="F161" s="22">
        <v>0</v>
      </c>
      <c r="G161" s="23">
        <v>0</v>
      </c>
      <c r="H161" s="21">
        <v>3.3879155038387103</v>
      </c>
      <c r="I161" s="22">
        <v>4719.005833953612</v>
      </c>
      <c r="J161" s="22">
        <v>20.82652899477419</v>
      </c>
      <c r="K161" s="22">
        <v>0</v>
      </c>
      <c r="L161" s="23">
        <v>256.9243628733227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10.072167003290321</v>
      </c>
      <c r="S161" s="22">
        <v>146.31336556612905</v>
      </c>
      <c r="T161" s="22">
        <v>6.415959114290323</v>
      </c>
      <c r="U161" s="22">
        <v>0</v>
      </c>
      <c r="V161" s="23">
        <v>21.427859608516137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0.0017781278064516125</v>
      </c>
      <c r="AC161" s="22">
        <v>0</v>
      </c>
      <c r="AD161" s="22">
        <v>0</v>
      </c>
      <c r="AE161" s="22">
        <v>0</v>
      </c>
      <c r="AF161" s="23">
        <v>0.02788734296774193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0.00016845867741935484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4.0936018752580665</v>
      </c>
      <c r="AS161" s="22">
        <v>0</v>
      </c>
      <c r="AT161" s="22">
        <v>0</v>
      </c>
      <c r="AU161" s="23">
        <v>0</v>
      </c>
      <c r="AV161" s="21">
        <v>8.507248528258065</v>
      </c>
      <c r="AW161" s="22">
        <v>123.60810828488357</v>
      </c>
      <c r="AX161" s="22">
        <v>0</v>
      </c>
      <c r="AY161" s="22">
        <v>0</v>
      </c>
      <c r="AZ161" s="23">
        <v>166.76531275677428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3.4759887549032267</v>
      </c>
      <c r="BG161" s="22">
        <v>49.9135116718387</v>
      </c>
      <c r="BH161" s="22">
        <v>6.7708014396451635</v>
      </c>
      <c r="BI161" s="22">
        <v>0</v>
      </c>
      <c r="BJ161" s="23">
        <v>5.372786502258064</v>
      </c>
      <c r="BK161" s="24">
        <f t="shared" si="9"/>
        <v>6194.056986683851</v>
      </c>
    </row>
    <row r="162" spans="1:63" s="25" customFormat="1" ht="15">
      <c r="A162" s="20"/>
      <c r="B162" s="7" t="s">
        <v>192</v>
      </c>
      <c r="C162" s="21">
        <v>0</v>
      </c>
      <c r="D162" s="22">
        <v>0.6663953483870967</v>
      </c>
      <c r="E162" s="22">
        <v>0</v>
      </c>
      <c r="F162" s="22">
        <v>0</v>
      </c>
      <c r="G162" s="23">
        <v>0</v>
      </c>
      <c r="H162" s="21">
        <v>23.432741014774198</v>
      </c>
      <c r="I162" s="22">
        <v>6.161492280129033</v>
      </c>
      <c r="J162" s="22">
        <v>0</v>
      </c>
      <c r="K162" s="22">
        <v>0</v>
      </c>
      <c r="L162" s="23">
        <v>45.50834350090324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8.566945645580645</v>
      </c>
      <c r="S162" s="22">
        <v>6.474565969741936</v>
      </c>
      <c r="T162" s="22">
        <v>0</v>
      </c>
      <c r="U162" s="22">
        <v>0</v>
      </c>
      <c r="V162" s="23">
        <v>12.522030115225808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0.23161015496774193</v>
      </c>
      <c r="AC162" s="22">
        <v>0</v>
      </c>
      <c r="AD162" s="22">
        <v>0</v>
      </c>
      <c r="AE162" s="22">
        <v>0</v>
      </c>
      <c r="AF162" s="23">
        <v>0.5227011198387097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0.054973551935483866</v>
      </c>
      <c r="AM162" s="22">
        <v>0.004736674451612903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275.63084551500003</v>
      </c>
      <c r="AW162" s="22">
        <v>276.4834335436628</v>
      </c>
      <c r="AX162" s="22">
        <v>0</v>
      </c>
      <c r="AY162" s="22">
        <v>0</v>
      </c>
      <c r="AZ162" s="23">
        <v>726.7084105387421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133.19848926658065</v>
      </c>
      <c r="BG162" s="22">
        <v>40.72764277887096</v>
      </c>
      <c r="BH162" s="22">
        <v>0</v>
      </c>
      <c r="BI162" s="22">
        <v>0</v>
      </c>
      <c r="BJ162" s="23">
        <v>157.22087039654835</v>
      </c>
      <c r="BK162" s="24">
        <f t="shared" si="9"/>
        <v>1714.1162274153405</v>
      </c>
    </row>
    <row r="163" spans="1:63" s="25" customFormat="1" ht="15">
      <c r="A163" s="20"/>
      <c r="B163" s="7" t="s">
        <v>58</v>
      </c>
      <c r="C163" s="21">
        <v>0</v>
      </c>
      <c r="D163" s="22">
        <v>0.7030911302258064</v>
      </c>
      <c r="E163" s="22">
        <v>0</v>
      </c>
      <c r="F163" s="22">
        <v>0</v>
      </c>
      <c r="G163" s="23">
        <v>0</v>
      </c>
      <c r="H163" s="21">
        <v>14.807788937806452</v>
      </c>
      <c r="I163" s="22">
        <v>68.9119000251613</v>
      </c>
      <c r="J163" s="22">
        <v>0</v>
      </c>
      <c r="K163" s="22">
        <v>0</v>
      </c>
      <c r="L163" s="23">
        <v>32.926678633129036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3.273321194677419</v>
      </c>
      <c r="S163" s="22">
        <v>3.9820321068387097</v>
      </c>
      <c r="T163" s="22">
        <v>0.16842196199999998</v>
      </c>
      <c r="U163" s="22">
        <v>0</v>
      </c>
      <c r="V163" s="23">
        <v>3.312079595451614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0.11006362919354838</v>
      </c>
      <c r="AC163" s="22">
        <v>0.1319368030645161</v>
      </c>
      <c r="AD163" s="22">
        <v>0</v>
      </c>
      <c r="AE163" s="22">
        <v>0</v>
      </c>
      <c r="AF163" s="23">
        <v>0.01781798012903225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0.06667894683870969</v>
      </c>
      <c r="AM163" s="22">
        <v>0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55.025786407258046</v>
      </c>
      <c r="AW163" s="22">
        <v>363.02943731336495</v>
      </c>
      <c r="AX163" s="22">
        <v>4.46969495532258</v>
      </c>
      <c r="AY163" s="22">
        <v>0</v>
      </c>
      <c r="AZ163" s="23">
        <v>370.00022773912906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14.12721517954839</v>
      </c>
      <c r="BG163" s="22">
        <v>17.916996277612903</v>
      </c>
      <c r="BH163" s="22">
        <v>0</v>
      </c>
      <c r="BI163" s="22">
        <v>0</v>
      </c>
      <c r="BJ163" s="23">
        <v>20.217161138741943</v>
      </c>
      <c r="BK163" s="24">
        <f t="shared" si="9"/>
        <v>973.1983299554942</v>
      </c>
    </row>
    <row r="164" spans="1:63" s="25" customFormat="1" ht="15">
      <c r="A164" s="20"/>
      <c r="B164" s="7" t="s">
        <v>193</v>
      </c>
      <c r="C164" s="21">
        <v>0</v>
      </c>
      <c r="D164" s="22">
        <v>0.6148527419354838</v>
      </c>
      <c r="E164" s="22">
        <v>0</v>
      </c>
      <c r="F164" s="22">
        <v>0</v>
      </c>
      <c r="G164" s="23">
        <v>0</v>
      </c>
      <c r="H164" s="21">
        <v>35.8870987276129</v>
      </c>
      <c r="I164" s="22">
        <v>186.48139864487095</v>
      </c>
      <c r="J164" s="22">
        <v>0</v>
      </c>
      <c r="K164" s="22">
        <v>0</v>
      </c>
      <c r="L164" s="23">
        <v>176.09456665051619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4.02643373748387</v>
      </c>
      <c r="S164" s="22">
        <v>24.13476342567742</v>
      </c>
      <c r="T164" s="22">
        <v>19.675287741935488</v>
      </c>
      <c r="U164" s="22">
        <v>0</v>
      </c>
      <c r="V164" s="23">
        <v>38.57255439874192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0.07243258619354838</v>
      </c>
      <c r="AC164" s="22">
        <v>0</v>
      </c>
      <c r="AD164" s="22">
        <v>0</v>
      </c>
      <c r="AE164" s="22">
        <v>0</v>
      </c>
      <c r="AF164" s="23">
        <v>0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0.010321199645161289</v>
      </c>
      <c r="AM164" s="22">
        <v>0</v>
      </c>
      <c r="AN164" s="22">
        <v>0</v>
      </c>
      <c r="AO164" s="22">
        <v>0</v>
      </c>
      <c r="AP164" s="23">
        <v>0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10.501815546258063</v>
      </c>
      <c r="AW164" s="22">
        <v>27.040488652017693</v>
      </c>
      <c r="AX164" s="22">
        <v>0.13961370967741935</v>
      </c>
      <c r="AY164" s="22">
        <v>0</v>
      </c>
      <c r="AZ164" s="23">
        <v>73.97125511129035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7.814856709548389</v>
      </c>
      <c r="BG164" s="22">
        <v>7.139989018</v>
      </c>
      <c r="BH164" s="22">
        <v>1.041335822580645</v>
      </c>
      <c r="BI164" s="22">
        <v>0</v>
      </c>
      <c r="BJ164" s="23">
        <v>17.339390894935484</v>
      </c>
      <c r="BK164" s="24">
        <f>SUM(C164:BJ164)</f>
        <v>630.558455318921</v>
      </c>
    </row>
    <row r="165" spans="1:63" s="25" customFormat="1" ht="15">
      <c r="A165" s="20"/>
      <c r="B165" s="7" t="s">
        <v>67</v>
      </c>
      <c r="C165" s="21">
        <v>0</v>
      </c>
      <c r="D165" s="22">
        <v>6.433677580645162</v>
      </c>
      <c r="E165" s="22">
        <v>0</v>
      </c>
      <c r="F165" s="22">
        <v>0</v>
      </c>
      <c r="G165" s="23">
        <v>0</v>
      </c>
      <c r="H165" s="21">
        <v>4.74823223583871</v>
      </c>
      <c r="I165" s="22">
        <v>0</v>
      </c>
      <c r="J165" s="22">
        <v>0</v>
      </c>
      <c r="K165" s="22">
        <v>0</v>
      </c>
      <c r="L165" s="23">
        <v>1.556235485935484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1.531733311483871</v>
      </c>
      <c r="S165" s="22">
        <v>0</v>
      </c>
      <c r="T165" s="22">
        <v>0</v>
      </c>
      <c r="U165" s="22">
        <v>0</v>
      </c>
      <c r="V165" s="23">
        <v>0.3971288888064516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0.11699941174193547</v>
      </c>
      <c r="AC165" s="22">
        <v>0</v>
      </c>
      <c r="AD165" s="22">
        <v>0</v>
      </c>
      <c r="AE165" s="22">
        <v>0</v>
      </c>
      <c r="AF165" s="23">
        <v>0.09160304761290322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0.039582487741935485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51.14933199683869</v>
      </c>
      <c r="AW165" s="22">
        <v>0.25321891473457353</v>
      </c>
      <c r="AX165" s="22">
        <v>0</v>
      </c>
      <c r="AY165" s="22">
        <v>0</v>
      </c>
      <c r="AZ165" s="23">
        <v>104.07150312458063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24.908435209967738</v>
      </c>
      <c r="BG165" s="22">
        <v>0</v>
      </c>
      <c r="BH165" s="22">
        <v>0</v>
      </c>
      <c r="BI165" s="22">
        <v>0</v>
      </c>
      <c r="BJ165" s="23">
        <v>53.78407511564515</v>
      </c>
      <c r="BK165" s="24">
        <f>SUM(C165:BJ165)</f>
        <v>249.08175681157323</v>
      </c>
    </row>
    <row r="166" spans="1:63" s="25" customFormat="1" ht="15">
      <c r="A166" s="20"/>
      <c r="B166" s="7" t="s">
        <v>189</v>
      </c>
      <c r="C166" s="21">
        <v>0</v>
      </c>
      <c r="D166" s="22">
        <v>195.34148798419352</v>
      </c>
      <c r="E166" s="22">
        <v>0</v>
      </c>
      <c r="F166" s="22">
        <v>0</v>
      </c>
      <c r="G166" s="23">
        <v>0</v>
      </c>
      <c r="H166" s="21">
        <v>17.180404519064506</v>
      </c>
      <c r="I166" s="22">
        <v>338.8833986747096</v>
      </c>
      <c r="J166" s="22">
        <v>0</v>
      </c>
      <c r="K166" s="22">
        <v>0</v>
      </c>
      <c r="L166" s="23">
        <v>80.11341055619354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8.02751767051613</v>
      </c>
      <c r="S166" s="22">
        <v>26.918080261774186</v>
      </c>
      <c r="T166" s="22">
        <v>2.2628837917419355</v>
      </c>
      <c r="U166" s="22">
        <v>0</v>
      </c>
      <c r="V166" s="23">
        <v>7.643558615032257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0.054344134774193545</v>
      </c>
      <c r="AC166" s="22">
        <v>0</v>
      </c>
      <c r="AD166" s="22">
        <v>0</v>
      </c>
      <c r="AE166" s="22">
        <v>0</v>
      </c>
      <c r="AF166" s="23">
        <v>1.663454838709678E-05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0.0162432240967742</v>
      </c>
      <c r="AM166" s="22">
        <v>0.011055473741935483</v>
      </c>
      <c r="AN166" s="22">
        <v>0</v>
      </c>
      <c r="AO166" s="22">
        <v>0</v>
      </c>
      <c r="AP166" s="23">
        <v>0.005654790903225806</v>
      </c>
      <c r="AQ166" s="21">
        <v>0</v>
      </c>
      <c r="AR166" s="22">
        <v>2.028584128451613</v>
      </c>
      <c r="AS166" s="22">
        <v>0</v>
      </c>
      <c r="AT166" s="22">
        <v>0</v>
      </c>
      <c r="AU166" s="23">
        <v>0</v>
      </c>
      <c r="AV166" s="21">
        <v>29.276559610774196</v>
      </c>
      <c r="AW166" s="22">
        <v>97.9576415732963</v>
      </c>
      <c r="AX166" s="22">
        <v>0</v>
      </c>
      <c r="AY166" s="22">
        <v>0</v>
      </c>
      <c r="AZ166" s="23">
        <v>150.96708414500006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17.944230154354837</v>
      </c>
      <c r="BG166" s="22">
        <v>17.144712001354844</v>
      </c>
      <c r="BH166" s="22">
        <v>0</v>
      </c>
      <c r="BI166" s="22">
        <v>0</v>
      </c>
      <c r="BJ166" s="23">
        <v>144.54056435916127</v>
      </c>
      <c r="BK166" s="24">
        <f>SUM(C166:BJ166)</f>
        <v>1136.3174323036833</v>
      </c>
    </row>
    <row r="167" spans="1:63" s="25" customFormat="1" ht="15">
      <c r="A167" s="20"/>
      <c r="B167" s="7" t="s">
        <v>57</v>
      </c>
      <c r="C167" s="21">
        <v>0</v>
      </c>
      <c r="D167" s="22">
        <v>0.7230946978709676</v>
      </c>
      <c r="E167" s="22">
        <v>0</v>
      </c>
      <c r="F167" s="22">
        <v>0</v>
      </c>
      <c r="G167" s="23">
        <v>0</v>
      </c>
      <c r="H167" s="21">
        <v>9.03283121848387</v>
      </c>
      <c r="I167" s="22">
        <v>15.79213015383871</v>
      </c>
      <c r="J167" s="22">
        <v>0</v>
      </c>
      <c r="K167" s="22">
        <v>0</v>
      </c>
      <c r="L167" s="23">
        <v>18.369815670129032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5.71998752667742</v>
      </c>
      <c r="S167" s="22">
        <v>2.2334056671935487</v>
      </c>
      <c r="T167" s="22">
        <v>0</v>
      </c>
      <c r="U167" s="22">
        <v>0</v>
      </c>
      <c r="V167" s="23">
        <v>4.180849965806451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0.08971483509677419</v>
      </c>
      <c r="AC167" s="22">
        <v>0.0501841483548387</v>
      </c>
      <c r="AD167" s="22">
        <v>0</v>
      </c>
      <c r="AE167" s="22">
        <v>0</v>
      </c>
      <c r="AF167" s="23">
        <v>0.35917016051612904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0.003370713677419354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6.000000000000004E-09</v>
      </c>
      <c r="AS167" s="22">
        <v>0</v>
      </c>
      <c r="AT167" s="22">
        <v>0</v>
      </c>
      <c r="AU167" s="23">
        <v>0</v>
      </c>
      <c r="AV167" s="21">
        <v>20.541501151451612</v>
      </c>
      <c r="AW167" s="22">
        <v>55.64091545507314</v>
      </c>
      <c r="AX167" s="22">
        <v>5.761996128645162</v>
      </c>
      <c r="AY167" s="22">
        <v>0</v>
      </c>
      <c r="AZ167" s="23">
        <v>76.83762915380646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5.960193696548386</v>
      </c>
      <c r="BG167" s="22">
        <v>24.096375720548387</v>
      </c>
      <c r="BH167" s="22">
        <v>1.4946359476451614</v>
      </c>
      <c r="BI167" s="22">
        <v>0</v>
      </c>
      <c r="BJ167" s="23">
        <v>7.764291847838709</v>
      </c>
      <c r="BK167" s="24">
        <f>SUM(C167:BJ167)</f>
        <v>254.65209386520215</v>
      </c>
    </row>
    <row r="168" spans="1:63" s="30" customFormat="1" ht="15">
      <c r="A168" s="20"/>
      <c r="B168" s="8" t="s">
        <v>18</v>
      </c>
      <c r="C168" s="26">
        <f aca="true" t="shared" si="10" ref="C168:AH168">SUM(C154:C167)</f>
        <v>0</v>
      </c>
      <c r="D168" s="27">
        <f t="shared" si="10"/>
        <v>2041.765208526129</v>
      </c>
      <c r="E168" s="27">
        <f t="shared" si="10"/>
        <v>0</v>
      </c>
      <c r="F168" s="27">
        <f t="shared" si="10"/>
        <v>0</v>
      </c>
      <c r="G168" s="28">
        <f t="shared" si="10"/>
        <v>0</v>
      </c>
      <c r="H168" s="26">
        <f t="shared" si="10"/>
        <v>253.61808340958066</v>
      </c>
      <c r="I168" s="27">
        <f t="shared" si="10"/>
        <v>14426.693816286712</v>
      </c>
      <c r="J168" s="27">
        <f t="shared" si="10"/>
        <v>129.26655536564513</v>
      </c>
      <c r="K168" s="27">
        <f t="shared" si="10"/>
        <v>0</v>
      </c>
      <c r="L168" s="28">
        <f t="shared" si="10"/>
        <v>2012.0252332093876</v>
      </c>
      <c r="M168" s="26">
        <f t="shared" si="10"/>
        <v>0</v>
      </c>
      <c r="N168" s="27">
        <f t="shared" si="10"/>
        <v>0</v>
      </c>
      <c r="O168" s="27">
        <f t="shared" si="10"/>
        <v>0</v>
      </c>
      <c r="P168" s="27">
        <f t="shared" si="10"/>
        <v>0</v>
      </c>
      <c r="Q168" s="28">
        <f t="shared" si="10"/>
        <v>0</v>
      </c>
      <c r="R168" s="26">
        <f t="shared" si="10"/>
        <v>141.67228519612902</v>
      </c>
      <c r="S168" s="27">
        <f t="shared" si="10"/>
        <v>798.3972323939355</v>
      </c>
      <c r="T168" s="27">
        <f t="shared" si="10"/>
        <v>319.58986570358076</v>
      </c>
      <c r="U168" s="27">
        <f t="shared" si="10"/>
        <v>0</v>
      </c>
      <c r="V168" s="28">
        <f t="shared" si="10"/>
        <v>384.5576680574839</v>
      </c>
      <c r="W168" s="26">
        <f t="shared" si="10"/>
        <v>0</v>
      </c>
      <c r="X168" s="27">
        <f t="shared" si="10"/>
        <v>0.15596713070967744</v>
      </c>
      <c r="Y168" s="27">
        <f t="shared" si="10"/>
        <v>0</v>
      </c>
      <c r="Z168" s="27">
        <f t="shared" si="10"/>
        <v>0</v>
      </c>
      <c r="AA168" s="28">
        <f t="shared" si="10"/>
        <v>0</v>
      </c>
      <c r="AB168" s="26">
        <f t="shared" si="10"/>
        <v>2.7137509895161287</v>
      </c>
      <c r="AC168" s="27">
        <f t="shared" si="10"/>
        <v>12.491687392903225</v>
      </c>
      <c r="AD168" s="27">
        <f t="shared" si="10"/>
        <v>0</v>
      </c>
      <c r="AE168" s="27">
        <f t="shared" si="10"/>
        <v>0</v>
      </c>
      <c r="AF168" s="28">
        <f t="shared" si="10"/>
        <v>17.883170903322576</v>
      </c>
      <c r="AG168" s="26">
        <f t="shared" si="10"/>
        <v>0</v>
      </c>
      <c r="AH168" s="27">
        <f t="shared" si="10"/>
        <v>0</v>
      </c>
      <c r="AI168" s="27">
        <f aca="true" t="shared" si="11" ref="AI168:BK168">SUM(AI154:AI167)</f>
        <v>0</v>
      </c>
      <c r="AJ168" s="27">
        <f t="shared" si="11"/>
        <v>0</v>
      </c>
      <c r="AK168" s="28">
        <f t="shared" si="11"/>
        <v>0</v>
      </c>
      <c r="AL168" s="26">
        <f t="shared" si="11"/>
        <v>0.4685101378387097</v>
      </c>
      <c r="AM168" s="27">
        <f t="shared" si="11"/>
        <v>0.015933727161290323</v>
      </c>
      <c r="AN168" s="27">
        <f t="shared" si="11"/>
        <v>0</v>
      </c>
      <c r="AO168" s="27">
        <f t="shared" si="11"/>
        <v>0</v>
      </c>
      <c r="AP168" s="28">
        <f t="shared" si="11"/>
        <v>0.07126688841935486</v>
      </c>
      <c r="AQ168" s="26">
        <f t="shared" si="11"/>
        <v>0</v>
      </c>
      <c r="AR168" s="27">
        <f t="shared" si="11"/>
        <v>237.0655992243871</v>
      </c>
      <c r="AS168" s="27">
        <f t="shared" si="11"/>
        <v>0</v>
      </c>
      <c r="AT168" s="27">
        <f t="shared" si="11"/>
        <v>0</v>
      </c>
      <c r="AU168" s="28">
        <f t="shared" si="11"/>
        <v>0</v>
      </c>
      <c r="AV168" s="26">
        <f t="shared" si="11"/>
        <v>1439.0155399799032</v>
      </c>
      <c r="AW168" s="27">
        <f t="shared" si="11"/>
        <v>6613.108725737073</v>
      </c>
      <c r="AX168" s="27">
        <f t="shared" si="11"/>
        <v>127.13539136490323</v>
      </c>
      <c r="AY168" s="27">
        <f t="shared" si="11"/>
        <v>0</v>
      </c>
      <c r="AZ168" s="28">
        <f t="shared" si="11"/>
        <v>8823.217903714967</v>
      </c>
      <c r="BA168" s="26">
        <f t="shared" si="11"/>
        <v>0</v>
      </c>
      <c r="BB168" s="27">
        <f t="shared" si="11"/>
        <v>0</v>
      </c>
      <c r="BC168" s="27">
        <f t="shared" si="11"/>
        <v>0</v>
      </c>
      <c r="BD168" s="27">
        <f t="shared" si="11"/>
        <v>0</v>
      </c>
      <c r="BE168" s="28">
        <f t="shared" si="11"/>
        <v>0</v>
      </c>
      <c r="BF168" s="26">
        <f t="shared" si="11"/>
        <v>938.5099969627096</v>
      </c>
      <c r="BG168" s="27">
        <f t="shared" si="11"/>
        <v>1272.4909044251615</v>
      </c>
      <c r="BH168" s="27">
        <f t="shared" si="11"/>
        <v>663.3418366657743</v>
      </c>
      <c r="BI168" s="27">
        <f t="shared" si="11"/>
        <v>0</v>
      </c>
      <c r="BJ168" s="28">
        <f t="shared" si="11"/>
        <v>2051.1843431489997</v>
      </c>
      <c r="BK168" s="29">
        <f t="shared" si="11"/>
        <v>42706.45647654233</v>
      </c>
    </row>
    <row r="169" spans="1:63" s="30" customFormat="1" ht="15">
      <c r="A169" s="20"/>
      <c r="B169" s="8" t="s">
        <v>19</v>
      </c>
      <c r="C169" s="26">
        <f aca="true" t="shared" si="12" ref="C169:AH169">C168+C152+C149+C145+C15+C11</f>
        <v>0</v>
      </c>
      <c r="D169" s="27">
        <f t="shared" si="12"/>
        <v>4072.7038583319677</v>
      </c>
      <c r="E169" s="27">
        <f t="shared" si="12"/>
        <v>0</v>
      </c>
      <c r="F169" s="27">
        <f t="shared" si="12"/>
        <v>0</v>
      </c>
      <c r="G169" s="28">
        <f t="shared" si="12"/>
        <v>0</v>
      </c>
      <c r="H169" s="26">
        <f t="shared" si="12"/>
        <v>669.0365676376774</v>
      </c>
      <c r="I169" s="27">
        <f t="shared" si="12"/>
        <v>33495.19982869061</v>
      </c>
      <c r="J169" s="27">
        <f t="shared" si="12"/>
        <v>1664.5392606515481</v>
      </c>
      <c r="K169" s="27">
        <f t="shared" si="12"/>
        <v>0</v>
      </c>
      <c r="L169" s="28">
        <f t="shared" si="12"/>
        <v>4234.190220263323</v>
      </c>
      <c r="M169" s="26">
        <f t="shared" si="12"/>
        <v>0</v>
      </c>
      <c r="N169" s="27">
        <f t="shared" si="12"/>
        <v>0</v>
      </c>
      <c r="O169" s="27">
        <f t="shared" si="12"/>
        <v>0</v>
      </c>
      <c r="P169" s="27">
        <f t="shared" si="12"/>
        <v>0</v>
      </c>
      <c r="Q169" s="28">
        <f t="shared" si="12"/>
        <v>0</v>
      </c>
      <c r="R169" s="26">
        <f t="shared" si="12"/>
        <v>347.42750654745157</v>
      </c>
      <c r="S169" s="27">
        <f t="shared" si="12"/>
        <v>2075.3485706277743</v>
      </c>
      <c r="T169" s="27">
        <f t="shared" si="12"/>
        <v>1357.7169294503872</v>
      </c>
      <c r="U169" s="27">
        <f t="shared" si="12"/>
        <v>0</v>
      </c>
      <c r="V169" s="28">
        <f t="shared" si="12"/>
        <v>889.686614954</v>
      </c>
      <c r="W169" s="26">
        <f t="shared" si="12"/>
        <v>0</v>
      </c>
      <c r="X169" s="27">
        <f t="shared" si="12"/>
        <v>52.03325953635484</v>
      </c>
      <c r="Y169" s="27">
        <f t="shared" si="12"/>
        <v>0</v>
      </c>
      <c r="Z169" s="27">
        <f t="shared" si="12"/>
        <v>0</v>
      </c>
      <c r="AA169" s="28">
        <f t="shared" si="12"/>
        <v>0</v>
      </c>
      <c r="AB169" s="26">
        <f t="shared" si="12"/>
        <v>3.6018659865483866</v>
      </c>
      <c r="AC169" s="27">
        <f t="shared" si="12"/>
        <v>26.1943823976129</v>
      </c>
      <c r="AD169" s="27">
        <f t="shared" si="12"/>
        <v>0</v>
      </c>
      <c r="AE169" s="27">
        <f t="shared" si="12"/>
        <v>0</v>
      </c>
      <c r="AF169" s="28">
        <f t="shared" si="12"/>
        <v>45.19929237429031</v>
      </c>
      <c r="AG169" s="26">
        <f t="shared" si="12"/>
        <v>0</v>
      </c>
      <c r="AH169" s="27">
        <f t="shared" si="12"/>
        <v>0</v>
      </c>
      <c r="AI169" s="27">
        <f aca="true" t="shared" si="13" ref="AI169:BK169">AI168+AI152+AI149+AI145+AI15+AI11</f>
        <v>0</v>
      </c>
      <c r="AJ169" s="27">
        <f t="shared" si="13"/>
        <v>0</v>
      </c>
      <c r="AK169" s="28">
        <f t="shared" si="13"/>
        <v>0</v>
      </c>
      <c r="AL169" s="26">
        <f t="shared" si="13"/>
        <v>0.8367562900967742</v>
      </c>
      <c r="AM169" s="27">
        <f t="shared" si="13"/>
        <v>0.017280479967741937</v>
      </c>
      <c r="AN169" s="27">
        <f t="shared" si="13"/>
        <v>0</v>
      </c>
      <c r="AO169" s="27">
        <f t="shared" si="13"/>
        <v>0</v>
      </c>
      <c r="AP169" s="28">
        <f t="shared" si="13"/>
        <v>1.0427338151935484</v>
      </c>
      <c r="AQ169" s="26">
        <f t="shared" si="13"/>
        <v>0</v>
      </c>
      <c r="AR169" s="27">
        <f t="shared" si="13"/>
        <v>960.3404058687743</v>
      </c>
      <c r="AS169" s="27">
        <f t="shared" si="13"/>
        <v>0</v>
      </c>
      <c r="AT169" s="27">
        <f t="shared" si="13"/>
        <v>0</v>
      </c>
      <c r="AU169" s="28">
        <f t="shared" si="13"/>
        <v>0</v>
      </c>
      <c r="AV169" s="26">
        <f t="shared" si="13"/>
        <v>2178.0840835034837</v>
      </c>
      <c r="AW169" s="27">
        <f t="shared" si="13"/>
        <v>13033.000792549077</v>
      </c>
      <c r="AX169" s="27">
        <f t="shared" si="13"/>
        <v>929.6652155117417</v>
      </c>
      <c r="AY169" s="27">
        <f t="shared" si="13"/>
        <v>0</v>
      </c>
      <c r="AZ169" s="28">
        <f t="shared" si="13"/>
        <v>13525.353815926483</v>
      </c>
      <c r="BA169" s="26">
        <f t="shared" si="13"/>
        <v>0</v>
      </c>
      <c r="BB169" s="27">
        <f t="shared" si="13"/>
        <v>0</v>
      </c>
      <c r="BC169" s="27">
        <f t="shared" si="13"/>
        <v>0</v>
      </c>
      <c r="BD169" s="27">
        <f t="shared" si="13"/>
        <v>0</v>
      </c>
      <c r="BE169" s="28">
        <f t="shared" si="13"/>
        <v>0</v>
      </c>
      <c r="BF169" s="26">
        <f t="shared" si="13"/>
        <v>1251.8271302528385</v>
      </c>
      <c r="BG169" s="27">
        <f t="shared" si="13"/>
        <v>2446.990395513613</v>
      </c>
      <c r="BH169" s="27">
        <f t="shared" si="13"/>
        <v>1108.6971258330645</v>
      </c>
      <c r="BI169" s="27">
        <f t="shared" si="13"/>
        <v>93.92664110441935</v>
      </c>
      <c r="BJ169" s="28">
        <f t="shared" si="13"/>
        <v>2901.351634634322</v>
      </c>
      <c r="BK169" s="28">
        <f t="shared" si="13"/>
        <v>87364.01216873263</v>
      </c>
    </row>
    <row r="170" spans="3:63" ht="15" customHeight="1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</row>
    <row r="171" spans="1:63" s="25" customFormat="1" ht="15" customHeight="1">
      <c r="A171" s="20" t="s">
        <v>20</v>
      </c>
      <c r="B171" s="11" t="s">
        <v>21</v>
      </c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4"/>
      <c r="BK171" s="35"/>
    </row>
    <row r="172" spans="1:63" s="25" customFormat="1" ht="15">
      <c r="A172" s="20" t="s">
        <v>7</v>
      </c>
      <c r="B172" s="36" t="s">
        <v>50</v>
      </c>
      <c r="C172" s="21"/>
      <c r="D172" s="22"/>
      <c r="E172" s="22"/>
      <c r="F172" s="22"/>
      <c r="G172" s="23"/>
      <c r="H172" s="21"/>
      <c r="I172" s="22"/>
      <c r="J172" s="22"/>
      <c r="K172" s="22"/>
      <c r="L172" s="23"/>
      <c r="M172" s="21"/>
      <c r="N172" s="22"/>
      <c r="O172" s="22"/>
      <c r="P172" s="22"/>
      <c r="Q172" s="23"/>
      <c r="R172" s="21"/>
      <c r="S172" s="22"/>
      <c r="T172" s="22"/>
      <c r="U172" s="22"/>
      <c r="V172" s="23"/>
      <c r="W172" s="21"/>
      <c r="X172" s="22"/>
      <c r="Y172" s="22"/>
      <c r="Z172" s="22"/>
      <c r="AA172" s="23"/>
      <c r="AB172" s="21"/>
      <c r="AC172" s="22"/>
      <c r="AD172" s="22"/>
      <c r="AE172" s="22"/>
      <c r="AF172" s="23"/>
      <c r="AG172" s="21"/>
      <c r="AH172" s="22"/>
      <c r="AI172" s="22"/>
      <c r="AJ172" s="22"/>
      <c r="AK172" s="23"/>
      <c r="AL172" s="21"/>
      <c r="AM172" s="22"/>
      <c r="AN172" s="22"/>
      <c r="AO172" s="22"/>
      <c r="AP172" s="23"/>
      <c r="AQ172" s="21"/>
      <c r="AR172" s="22"/>
      <c r="AS172" s="22"/>
      <c r="AT172" s="22"/>
      <c r="AU172" s="23"/>
      <c r="AV172" s="21"/>
      <c r="AW172" s="22"/>
      <c r="AX172" s="22"/>
      <c r="AY172" s="22"/>
      <c r="AZ172" s="23"/>
      <c r="BA172" s="21"/>
      <c r="BB172" s="22"/>
      <c r="BC172" s="22"/>
      <c r="BD172" s="22"/>
      <c r="BE172" s="23"/>
      <c r="BF172" s="21"/>
      <c r="BG172" s="22"/>
      <c r="BH172" s="22"/>
      <c r="BI172" s="22"/>
      <c r="BJ172" s="23"/>
      <c r="BK172" s="24"/>
    </row>
    <row r="173" spans="1:63" s="25" customFormat="1" ht="15">
      <c r="A173" s="20"/>
      <c r="B173" s="7" t="s">
        <v>283</v>
      </c>
      <c r="C173" s="21">
        <v>0</v>
      </c>
      <c r="D173" s="22">
        <v>0.6016189365806451</v>
      </c>
      <c r="E173" s="22">
        <v>0</v>
      </c>
      <c r="F173" s="22">
        <v>0</v>
      </c>
      <c r="G173" s="23">
        <v>0</v>
      </c>
      <c r="H173" s="21">
        <v>387.00162168403233</v>
      </c>
      <c r="I173" s="22">
        <v>20.779342795258064</v>
      </c>
      <c r="J173" s="22">
        <v>0.019314179516129026</v>
      </c>
      <c r="K173" s="22">
        <v>0</v>
      </c>
      <c r="L173" s="23">
        <v>46.10984077751613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261.4806158064515</v>
      </c>
      <c r="S173" s="22">
        <v>8.027865454774194</v>
      </c>
      <c r="T173" s="22">
        <v>0</v>
      </c>
      <c r="U173" s="22">
        <v>0</v>
      </c>
      <c r="V173" s="23">
        <v>17.819250095774198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11.739713137096778</v>
      </c>
      <c r="AC173" s="22">
        <v>0.31149241087096774</v>
      </c>
      <c r="AD173" s="22">
        <v>0</v>
      </c>
      <c r="AE173" s="22">
        <v>0</v>
      </c>
      <c r="AF173" s="23">
        <v>0.8895241134516129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6.286253779967741</v>
      </c>
      <c r="AM173" s="22">
        <v>0.15713297687096775</v>
      </c>
      <c r="AN173" s="22">
        <v>0</v>
      </c>
      <c r="AO173" s="22">
        <v>0</v>
      </c>
      <c r="AP173" s="23">
        <v>0.11249845103225808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3720.5135094888406</v>
      </c>
      <c r="AW173" s="22">
        <v>271.9264566205748</v>
      </c>
      <c r="AX173" s="22">
        <v>0.012979465419354838</v>
      </c>
      <c r="AY173" s="22">
        <v>0</v>
      </c>
      <c r="AZ173" s="23">
        <v>999.5760472123224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2983.6791504010653</v>
      </c>
      <c r="BG173" s="22">
        <v>151.92594083170968</v>
      </c>
      <c r="BH173" s="22">
        <v>0</v>
      </c>
      <c r="BI173" s="22">
        <v>0</v>
      </c>
      <c r="BJ173" s="23">
        <v>351.3065481076451</v>
      </c>
      <c r="BK173" s="24">
        <f>SUM(C173:BJ173)</f>
        <v>9240.27671672677</v>
      </c>
    </row>
    <row r="174" spans="1:63" s="30" customFormat="1" ht="15">
      <c r="A174" s="20"/>
      <c r="B174" s="8" t="s">
        <v>9</v>
      </c>
      <c r="C174" s="26">
        <f aca="true" t="shared" si="14" ref="C174:AH174">SUM(C173:C173)</f>
        <v>0</v>
      </c>
      <c r="D174" s="27">
        <f t="shared" si="14"/>
        <v>0.6016189365806451</v>
      </c>
      <c r="E174" s="27">
        <f t="shared" si="14"/>
        <v>0</v>
      </c>
      <c r="F174" s="27">
        <f t="shared" si="14"/>
        <v>0</v>
      </c>
      <c r="G174" s="28">
        <f t="shared" si="14"/>
        <v>0</v>
      </c>
      <c r="H174" s="26">
        <f t="shared" si="14"/>
        <v>387.00162168403233</v>
      </c>
      <c r="I174" s="27">
        <f t="shared" si="14"/>
        <v>20.779342795258064</v>
      </c>
      <c r="J174" s="27">
        <f t="shared" si="14"/>
        <v>0.019314179516129026</v>
      </c>
      <c r="K174" s="27">
        <f t="shared" si="14"/>
        <v>0</v>
      </c>
      <c r="L174" s="28">
        <f t="shared" si="14"/>
        <v>46.10984077751613</v>
      </c>
      <c r="M174" s="26">
        <f t="shared" si="14"/>
        <v>0</v>
      </c>
      <c r="N174" s="27">
        <f t="shared" si="14"/>
        <v>0</v>
      </c>
      <c r="O174" s="27">
        <f t="shared" si="14"/>
        <v>0</v>
      </c>
      <c r="P174" s="27">
        <f t="shared" si="14"/>
        <v>0</v>
      </c>
      <c r="Q174" s="28">
        <f t="shared" si="14"/>
        <v>0</v>
      </c>
      <c r="R174" s="26">
        <f t="shared" si="14"/>
        <v>261.4806158064515</v>
      </c>
      <c r="S174" s="27">
        <f t="shared" si="14"/>
        <v>8.027865454774194</v>
      </c>
      <c r="T174" s="27">
        <f t="shared" si="14"/>
        <v>0</v>
      </c>
      <c r="U174" s="27">
        <f t="shared" si="14"/>
        <v>0</v>
      </c>
      <c r="V174" s="28">
        <f t="shared" si="14"/>
        <v>17.819250095774198</v>
      </c>
      <c r="W174" s="26">
        <f t="shared" si="14"/>
        <v>0</v>
      </c>
      <c r="X174" s="27">
        <f t="shared" si="14"/>
        <v>0</v>
      </c>
      <c r="Y174" s="27">
        <f t="shared" si="14"/>
        <v>0</v>
      </c>
      <c r="Z174" s="27">
        <f t="shared" si="14"/>
        <v>0</v>
      </c>
      <c r="AA174" s="28">
        <f t="shared" si="14"/>
        <v>0</v>
      </c>
      <c r="AB174" s="26">
        <f t="shared" si="14"/>
        <v>11.739713137096778</v>
      </c>
      <c r="AC174" s="27">
        <f t="shared" si="14"/>
        <v>0.31149241087096774</v>
      </c>
      <c r="AD174" s="27">
        <f t="shared" si="14"/>
        <v>0</v>
      </c>
      <c r="AE174" s="27">
        <f t="shared" si="14"/>
        <v>0</v>
      </c>
      <c r="AF174" s="28">
        <f t="shared" si="14"/>
        <v>0.8895241134516129</v>
      </c>
      <c r="AG174" s="26">
        <f t="shared" si="14"/>
        <v>0</v>
      </c>
      <c r="AH174" s="27">
        <f t="shared" si="14"/>
        <v>0</v>
      </c>
      <c r="AI174" s="27">
        <f aca="true" t="shared" si="15" ref="AI174:BK174">SUM(AI173:AI173)</f>
        <v>0</v>
      </c>
      <c r="AJ174" s="27">
        <f t="shared" si="15"/>
        <v>0</v>
      </c>
      <c r="AK174" s="28">
        <f t="shared" si="15"/>
        <v>0</v>
      </c>
      <c r="AL174" s="26">
        <f t="shared" si="15"/>
        <v>6.286253779967741</v>
      </c>
      <c r="AM174" s="27">
        <f t="shared" si="15"/>
        <v>0.15713297687096775</v>
      </c>
      <c r="AN174" s="27">
        <f t="shared" si="15"/>
        <v>0</v>
      </c>
      <c r="AO174" s="27">
        <f t="shared" si="15"/>
        <v>0</v>
      </c>
      <c r="AP174" s="28">
        <f t="shared" si="15"/>
        <v>0.11249845103225808</v>
      </c>
      <c r="AQ174" s="26">
        <f t="shared" si="15"/>
        <v>0</v>
      </c>
      <c r="AR174" s="27">
        <f t="shared" si="15"/>
        <v>0</v>
      </c>
      <c r="AS174" s="27">
        <f t="shared" si="15"/>
        <v>0</v>
      </c>
      <c r="AT174" s="27">
        <f t="shared" si="15"/>
        <v>0</v>
      </c>
      <c r="AU174" s="28">
        <f t="shared" si="15"/>
        <v>0</v>
      </c>
      <c r="AV174" s="26">
        <f t="shared" si="15"/>
        <v>3720.5135094888406</v>
      </c>
      <c r="AW174" s="27">
        <f t="shared" si="15"/>
        <v>271.9264566205748</v>
      </c>
      <c r="AX174" s="27">
        <f t="shared" si="15"/>
        <v>0.012979465419354838</v>
      </c>
      <c r="AY174" s="27">
        <f t="shared" si="15"/>
        <v>0</v>
      </c>
      <c r="AZ174" s="28">
        <f t="shared" si="15"/>
        <v>999.5760472123224</v>
      </c>
      <c r="BA174" s="26">
        <f t="shared" si="15"/>
        <v>0</v>
      </c>
      <c r="BB174" s="27">
        <f t="shared" si="15"/>
        <v>0</v>
      </c>
      <c r="BC174" s="27">
        <f t="shared" si="15"/>
        <v>0</v>
      </c>
      <c r="BD174" s="27">
        <f t="shared" si="15"/>
        <v>0</v>
      </c>
      <c r="BE174" s="28">
        <f t="shared" si="15"/>
        <v>0</v>
      </c>
      <c r="BF174" s="26">
        <f t="shared" si="15"/>
        <v>2983.6791504010653</v>
      </c>
      <c r="BG174" s="27">
        <f t="shared" si="15"/>
        <v>151.92594083170968</v>
      </c>
      <c r="BH174" s="27">
        <f t="shared" si="15"/>
        <v>0</v>
      </c>
      <c r="BI174" s="27">
        <f t="shared" si="15"/>
        <v>0</v>
      </c>
      <c r="BJ174" s="28">
        <f t="shared" si="15"/>
        <v>351.3065481076451</v>
      </c>
      <c r="BK174" s="29">
        <f t="shared" si="15"/>
        <v>9240.27671672677</v>
      </c>
    </row>
    <row r="175" spans="3:63" ht="15" customHeight="1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</row>
    <row r="176" spans="1:63" s="25" customFormat="1" ht="15">
      <c r="A176" s="20" t="s">
        <v>10</v>
      </c>
      <c r="B176" s="12" t="s">
        <v>22</v>
      </c>
      <c r="C176" s="21"/>
      <c r="D176" s="22"/>
      <c r="E176" s="22"/>
      <c r="F176" s="22"/>
      <c r="G176" s="23"/>
      <c r="H176" s="21"/>
      <c r="I176" s="22"/>
      <c r="J176" s="22"/>
      <c r="K176" s="22"/>
      <c r="L176" s="23"/>
      <c r="M176" s="21"/>
      <c r="N176" s="22"/>
      <c r="O176" s="22"/>
      <c r="P176" s="22"/>
      <c r="Q176" s="23"/>
      <c r="R176" s="21"/>
      <c r="S176" s="22"/>
      <c r="T176" s="22"/>
      <c r="U176" s="22"/>
      <c r="V176" s="23"/>
      <c r="W176" s="21"/>
      <c r="X176" s="22"/>
      <c r="Y176" s="22"/>
      <c r="Z176" s="22"/>
      <c r="AA176" s="23"/>
      <c r="AB176" s="21"/>
      <c r="AC176" s="22"/>
      <c r="AD176" s="22"/>
      <c r="AE176" s="22"/>
      <c r="AF176" s="23"/>
      <c r="AG176" s="21"/>
      <c r="AH176" s="22"/>
      <c r="AI176" s="22"/>
      <c r="AJ176" s="22"/>
      <c r="AK176" s="23"/>
      <c r="AL176" s="21"/>
      <c r="AM176" s="22"/>
      <c r="AN176" s="22"/>
      <c r="AO176" s="22"/>
      <c r="AP176" s="23"/>
      <c r="AQ176" s="21"/>
      <c r="AR176" s="22"/>
      <c r="AS176" s="22"/>
      <c r="AT176" s="22"/>
      <c r="AU176" s="23"/>
      <c r="AV176" s="21"/>
      <c r="AW176" s="22"/>
      <c r="AX176" s="22"/>
      <c r="AY176" s="22"/>
      <c r="AZ176" s="23"/>
      <c r="BA176" s="21"/>
      <c r="BB176" s="22"/>
      <c r="BC176" s="22"/>
      <c r="BD176" s="22"/>
      <c r="BE176" s="23"/>
      <c r="BF176" s="21"/>
      <c r="BG176" s="22"/>
      <c r="BH176" s="22"/>
      <c r="BI176" s="22"/>
      <c r="BJ176" s="23"/>
      <c r="BK176" s="24"/>
    </row>
    <row r="177" spans="1:63" s="25" customFormat="1" ht="15">
      <c r="A177" s="20"/>
      <c r="B177" s="7" t="s">
        <v>195</v>
      </c>
      <c r="C177" s="21">
        <v>0</v>
      </c>
      <c r="D177" s="22">
        <v>0.7258760289999999</v>
      </c>
      <c r="E177" s="22">
        <v>0</v>
      </c>
      <c r="F177" s="22">
        <v>0</v>
      </c>
      <c r="G177" s="23">
        <v>0</v>
      </c>
      <c r="H177" s="21">
        <v>41.74081136029033</v>
      </c>
      <c r="I177" s="22">
        <v>1769.46867973271</v>
      </c>
      <c r="J177" s="22">
        <v>0</v>
      </c>
      <c r="K177" s="22">
        <v>0</v>
      </c>
      <c r="L177" s="23">
        <v>1135.6430049428063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12.529023176580642</v>
      </c>
      <c r="S177" s="22">
        <v>99.83813217009678</v>
      </c>
      <c r="T177" s="22">
        <v>0</v>
      </c>
      <c r="U177" s="22">
        <v>0</v>
      </c>
      <c r="V177" s="23">
        <v>216.45280235103223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0.0968828137419355</v>
      </c>
      <c r="AC177" s="22">
        <v>0.0816048221935484</v>
      </c>
      <c r="AD177" s="22">
        <v>0</v>
      </c>
      <c r="AE177" s="22">
        <v>0</v>
      </c>
      <c r="AF177" s="23">
        <v>7.377047584129034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0.0007547638387096773</v>
      </c>
      <c r="AM177" s="22">
        <v>0</v>
      </c>
      <c r="AN177" s="22">
        <v>0</v>
      </c>
      <c r="AO177" s="22">
        <v>0</v>
      </c>
      <c r="AP177" s="23">
        <v>0.1390915276774193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284.291293892742</v>
      </c>
      <c r="AW177" s="22">
        <v>1646.5331964972427</v>
      </c>
      <c r="AX177" s="22">
        <v>0</v>
      </c>
      <c r="AY177" s="22">
        <v>0</v>
      </c>
      <c r="AZ177" s="23">
        <v>2943.642554164903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152.04737187783869</v>
      </c>
      <c r="BG177" s="22">
        <v>339.01655773396766</v>
      </c>
      <c r="BH177" s="22">
        <v>0</v>
      </c>
      <c r="BI177" s="22">
        <v>0</v>
      </c>
      <c r="BJ177" s="23">
        <v>316.80725912329035</v>
      </c>
      <c r="BK177" s="24">
        <f>SUM(C177:BJ177)</f>
        <v>8966.431944564083</v>
      </c>
    </row>
    <row r="178" spans="1:63" s="25" customFormat="1" ht="15">
      <c r="A178" s="20"/>
      <c r="B178" s="7" t="s">
        <v>65</v>
      </c>
      <c r="C178" s="21">
        <v>0</v>
      </c>
      <c r="D178" s="22">
        <v>0.7689485981935483</v>
      </c>
      <c r="E178" s="22">
        <v>0</v>
      </c>
      <c r="F178" s="22">
        <v>0</v>
      </c>
      <c r="G178" s="23">
        <v>0</v>
      </c>
      <c r="H178" s="21">
        <v>552.5581091759033</v>
      </c>
      <c r="I178" s="22">
        <v>28.99684917058065</v>
      </c>
      <c r="J178" s="22">
        <v>0</v>
      </c>
      <c r="K178" s="22">
        <v>0</v>
      </c>
      <c r="L178" s="23">
        <v>242.23879537341935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349.89259580538715</v>
      </c>
      <c r="S178" s="22">
        <v>10.099356366451614</v>
      </c>
      <c r="T178" s="22">
        <v>0</v>
      </c>
      <c r="U178" s="22">
        <v>0</v>
      </c>
      <c r="V178" s="23">
        <v>60.86922416461291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5.971340640483872</v>
      </c>
      <c r="AC178" s="22">
        <v>0.13937220041935489</v>
      </c>
      <c r="AD178" s="22">
        <v>0</v>
      </c>
      <c r="AE178" s="22">
        <v>0</v>
      </c>
      <c r="AF178" s="23">
        <v>1.5874830075483868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2.2419979859677412</v>
      </c>
      <c r="AM178" s="22">
        <v>0.04053954987096774</v>
      </c>
      <c r="AN178" s="22">
        <v>0</v>
      </c>
      <c r="AO178" s="22">
        <v>0</v>
      </c>
      <c r="AP178" s="23">
        <v>0.09097939067741935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2791.0822632656436</v>
      </c>
      <c r="AW178" s="22">
        <v>143.68329066650546</v>
      </c>
      <c r="AX178" s="22">
        <v>0.0007193004516129034</v>
      </c>
      <c r="AY178" s="22">
        <v>0</v>
      </c>
      <c r="AZ178" s="23">
        <v>869.3627076701933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2041.854396886614</v>
      </c>
      <c r="BG178" s="22">
        <v>60.58340734103223</v>
      </c>
      <c r="BH178" s="22">
        <v>0</v>
      </c>
      <c r="BI178" s="22">
        <v>0</v>
      </c>
      <c r="BJ178" s="23">
        <v>272.50121236777426</v>
      </c>
      <c r="BK178" s="24">
        <f aca="true" t="shared" si="16" ref="BK178:BK201">SUM(C178:BJ178)</f>
        <v>7434.563588927731</v>
      </c>
    </row>
    <row r="179" spans="1:63" s="25" customFormat="1" ht="15">
      <c r="A179" s="20"/>
      <c r="B179" s="7" t="s">
        <v>70</v>
      </c>
      <c r="C179" s="21">
        <v>0</v>
      </c>
      <c r="D179" s="22">
        <v>0.6322169354838709</v>
      </c>
      <c r="E179" s="22">
        <v>0</v>
      </c>
      <c r="F179" s="22">
        <v>0</v>
      </c>
      <c r="G179" s="23">
        <v>0</v>
      </c>
      <c r="H179" s="21">
        <v>5.955652088774193</v>
      </c>
      <c r="I179" s="22">
        <v>5.546416033129033</v>
      </c>
      <c r="J179" s="22">
        <v>0</v>
      </c>
      <c r="K179" s="22">
        <v>0</v>
      </c>
      <c r="L179" s="23">
        <v>30.292826497032262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3.455947121032257</v>
      </c>
      <c r="S179" s="22">
        <v>6.897767221838708</v>
      </c>
      <c r="T179" s="22">
        <v>0</v>
      </c>
      <c r="U179" s="22">
        <v>0</v>
      </c>
      <c r="V179" s="23">
        <v>9.24107628551613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0.05552263158064516</v>
      </c>
      <c r="AC179" s="22">
        <v>0</v>
      </c>
      <c r="AD179" s="22">
        <v>0</v>
      </c>
      <c r="AE179" s="22">
        <v>0</v>
      </c>
      <c r="AF179" s="23">
        <v>0.09250132864516128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0.004693314677419354</v>
      </c>
      <c r="AM179" s="22">
        <v>0</v>
      </c>
      <c r="AN179" s="22">
        <v>0</v>
      </c>
      <c r="AO179" s="22">
        <v>0</v>
      </c>
      <c r="AP179" s="23">
        <v>0.010422072193548388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116.95755808964519</v>
      </c>
      <c r="AW179" s="22">
        <v>108.7130577702316</v>
      </c>
      <c r="AX179" s="22">
        <v>0</v>
      </c>
      <c r="AY179" s="22">
        <v>0</v>
      </c>
      <c r="AZ179" s="23">
        <v>598.3587442463224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70.18733524387098</v>
      </c>
      <c r="BG179" s="22">
        <v>64.45787302335485</v>
      </c>
      <c r="BH179" s="22">
        <v>2.5095164262258067</v>
      </c>
      <c r="BI179" s="22">
        <v>0</v>
      </c>
      <c r="BJ179" s="23">
        <v>134.96026049554843</v>
      </c>
      <c r="BK179" s="24">
        <f>SUM(C179:BJ179)</f>
        <v>1158.3293868251023</v>
      </c>
    </row>
    <row r="180" spans="1:63" s="25" customFormat="1" ht="15">
      <c r="A180" s="20"/>
      <c r="B180" s="7" t="s">
        <v>64</v>
      </c>
      <c r="C180" s="21">
        <v>0</v>
      </c>
      <c r="D180" s="22">
        <v>2.185329404290322</v>
      </c>
      <c r="E180" s="22">
        <v>0</v>
      </c>
      <c r="F180" s="22">
        <v>0</v>
      </c>
      <c r="G180" s="23">
        <v>0</v>
      </c>
      <c r="H180" s="21">
        <v>122.42483889077418</v>
      </c>
      <c r="I180" s="22">
        <v>44.89322520709674</v>
      </c>
      <c r="J180" s="22">
        <v>0</v>
      </c>
      <c r="K180" s="22">
        <v>0</v>
      </c>
      <c r="L180" s="23">
        <v>128.8460597504839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50.65766031258064</v>
      </c>
      <c r="S180" s="22">
        <v>1.551781600548387</v>
      </c>
      <c r="T180" s="22">
        <v>0</v>
      </c>
      <c r="U180" s="22">
        <v>0</v>
      </c>
      <c r="V180" s="23">
        <v>28.662662455129038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0.9722595168064515</v>
      </c>
      <c r="AC180" s="22">
        <v>0.22076282535483868</v>
      </c>
      <c r="AD180" s="22">
        <v>0</v>
      </c>
      <c r="AE180" s="22">
        <v>0</v>
      </c>
      <c r="AF180" s="23">
        <v>0.3427000825806453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0.5769774291935482</v>
      </c>
      <c r="AM180" s="22">
        <v>0</v>
      </c>
      <c r="AN180" s="22">
        <v>0</v>
      </c>
      <c r="AO180" s="22">
        <v>0</v>
      </c>
      <c r="AP180" s="23">
        <v>0.033345535967741945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633.2270313533224</v>
      </c>
      <c r="AW180" s="22">
        <v>168.72318664780573</v>
      </c>
      <c r="AX180" s="22">
        <v>0</v>
      </c>
      <c r="AY180" s="22">
        <v>0</v>
      </c>
      <c r="AZ180" s="23">
        <v>659.5221531372904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331.71838360409697</v>
      </c>
      <c r="BG180" s="22">
        <v>47.57075787864516</v>
      </c>
      <c r="BH180" s="22">
        <v>0.03326242948387097</v>
      </c>
      <c r="BI180" s="22">
        <v>0</v>
      </c>
      <c r="BJ180" s="23">
        <v>113.29193016703225</v>
      </c>
      <c r="BK180" s="24">
        <f t="shared" si="16"/>
        <v>2335.4543082284827</v>
      </c>
    </row>
    <row r="181" spans="1:63" s="25" customFormat="1" ht="15">
      <c r="A181" s="20"/>
      <c r="B181" s="7" t="s">
        <v>198</v>
      </c>
      <c r="C181" s="21">
        <v>0</v>
      </c>
      <c r="D181" s="22">
        <v>22.378006083483868</v>
      </c>
      <c r="E181" s="22">
        <v>0</v>
      </c>
      <c r="F181" s="22">
        <v>0</v>
      </c>
      <c r="G181" s="23">
        <v>0</v>
      </c>
      <c r="H181" s="21">
        <v>82.8001305057742</v>
      </c>
      <c r="I181" s="22">
        <v>31.999762914741936</v>
      </c>
      <c r="J181" s="22">
        <v>0</v>
      </c>
      <c r="K181" s="22">
        <v>0</v>
      </c>
      <c r="L181" s="23">
        <v>70.18769028125807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56.35201506416129</v>
      </c>
      <c r="S181" s="22">
        <v>10.436818592354838</v>
      </c>
      <c r="T181" s="22">
        <v>0</v>
      </c>
      <c r="U181" s="22">
        <v>0</v>
      </c>
      <c r="V181" s="23">
        <v>28.227169212612907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9.934966647258067</v>
      </c>
      <c r="AC181" s="22">
        <v>0.134525054</v>
      </c>
      <c r="AD181" s="22">
        <v>0</v>
      </c>
      <c r="AE181" s="22">
        <v>0</v>
      </c>
      <c r="AF181" s="23">
        <v>3.5828244779354836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12.980738531741936</v>
      </c>
      <c r="AM181" s="22">
        <v>0.13494347519354838</v>
      </c>
      <c r="AN181" s="22">
        <v>0</v>
      </c>
      <c r="AO181" s="22">
        <v>0</v>
      </c>
      <c r="AP181" s="23">
        <v>0.010647475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1514.8410499140648</v>
      </c>
      <c r="AW181" s="22">
        <v>172.7783608934658</v>
      </c>
      <c r="AX181" s="22">
        <v>0</v>
      </c>
      <c r="AY181" s="22">
        <v>0</v>
      </c>
      <c r="AZ181" s="23">
        <v>640.1809930808386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1048.1959212524516</v>
      </c>
      <c r="BG181" s="22">
        <v>55.325919259935496</v>
      </c>
      <c r="BH181" s="22">
        <v>0.07438808703225806</v>
      </c>
      <c r="BI181" s="22">
        <v>0</v>
      </c>
      <c r="BJ181" s="23">
        <v>176.02999041206454</v>
      </c>
      <c r="BK181" s="24">
        <f t="shared" si="16"/>
        <v>3936.586861215369</v>
      </c>
    </row>
    <row r="182" spans="1:63" s="25" customFormat="1" ht="15">
      <c r="A182" s="20"/>
      <c r="B182" s="7" t="s">
        <v>60</v>
      </c>
      <c r="C182" s="21">
        <v>0</v>
      </c>
      <c r="D182" s="22">
        <v>50.50068918648387</v>
      </c>
      <c r="E182" s="22">
        <v>0</v>
      </c>
      <c r="F182" s="22">
        <v>0</v>
      </c>
      <c r="G182" s="23">
        <v>0</v>
      </c>
      <c r="H182" s="21">
        <v>302.2381119417098</v>
      </c>
      <c r="I182" s="22">
        <v>31.74822423358065</v>
      </c>
      <c r="J182" s="22">
        <v>0.3491492435806452</v>
      </c>
      <c r="K182" s="22">
        <v>0</v>
      </c>
      <c r="L182" s="23">
        <v>123.5349627898387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117.58514842219354</v>
      </c>
      <c r="S182" s="22">
        <v>32.18454651583871</v>
      </c>
      <c r="T182" s="22">
        <v>0</v>
      </c>
      <c r="U182" s="22">
        <v>0</v>
      </c>
      <c r="V182" s="23">
        <v>31.5100219606129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8.35559855570968</v>
      </c>
      <c r="AC182" s="22">
        <v>0.012087040612903227</v>
      </c>
      <c r="AD182" s="22">
        <v>0</v>
      </c>
      <c r="AE182" s="22">
        <v>0</v>
      </c>
      <c r="AF182" s="23">
        <v>0.7755477191612904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4.7761113882258055</v>
      </c>
      <c r="AM182" s="22">
        <v>0.6128597635161289</v>
      </c>
      <c r="AN182" s="22">
        <v>0</v>
      </c>
      <c r="AO182" s="22">
        <v>0</v>
      </c>
      <c r="AP182" s="23">
        <v>0.0358243437419355</v>
      </c>
      <c r="AQ182" s="21">
        <v>0</v>
      </c>
      <c r="AR182" s="22">
        <v>0.001413441322580645</v>
      </c>
      <c r="AS182" s="22">
        <v>0</v>
      </c>
      <c r="AT182" s="22">
        <v>0</v>
      </c>
      <c r="AU182" s="23">
        <v>0</v>
      </c>
      <c r="AV182" s="21">
        <v>2838.18222967313</v>
      </c>
      <c r="AW182" s="22">
        <v>207.32350050631678</v>
      </c>
      <c r="AX182" s="22">
        <v>0.49327008003225803</v>
      </c>
      <c r="AY182" s="22">
        <v>0</v>
      </c>
      <c r="AZ182" s="23">
        <v>790.5741003505482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1446.5556850385487</v>
      </c>
      <c r="BG182" s="22">
        <v>56.14251441825808</v>
      </c>
      <c r="BH182" s="22">
        <v>2.686740431064517</v>
      </c>
      <c r="BI182" s="22">
        <v>0</v>
      </c>
      <c r="BJ182" s="23">
        <v>159.29539916758063</v>
      </c>
      <c r="BK182" s="24">
        <f>SUM(C182:BJ182)</f>
        <v>6205.4737362116075</v>
      </c>
    </row>
    <row r="183" spans="1:63" s="25" customFormat="1" ht="15">
      <c r="A183" s="20"/>
      <c r="B183" s="7" t="s">
        <v>197</v>
      </c>
      <c r="C183" s="21">
        <v>0</v>
      </c>
      <c r="D183" s="22">
        <v>0.6220070759032258</v>
      </c>
      <c r="E183" s="22">
        <v>0</v>
      </c>
      <c r="F183" s="22">
        <v>0</v>
      </c>
      <c r="G183" s="23">
        <v>0</v>
      </c>
      <c r="H183" s="21">
        <v>229.32079917970967</v>
      </c>
      <c r="I183" s="22">
        <v>146.07367033035484</v>
      </c>
      <c r="J183" s="22">
        <v>4.8039078390322585</v>
      </c>
      <c r="K183" s="22">
        <v>285.0485602738387</v>
      </c>
      <c r="L183" s="23">
        <v>739.5667506725482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117.78030323974193</v>
      </c>
      <c r="S183" s="22">
        <v>89.34227360164518</v>
      </c>
      <c r="T183" s="22">
        <v>0</v>
      </c>
      <c r="U183" s="22">
        <v>0</v>
      </c>
      <c r="V183" s="23">
        <v>76.04716573435483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8.642778143709675</v>
      </c>
      <c r="AC183" s="22">
        <v>0.27054530606451616</v>
      </c>
      <c r="AD183" s="22">
        <v>0</v>
      </c>
      <c r="AE183" s="22">
        <v>0</v>
      </c>
      <c r="AF183" s="23">
        <v>4.856402439193547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5.181686793193547</v>
      </c>
      <c r="AM183" s="22">
        <v>82.4361188393871</v>
      </c>
      <c r="AN183" s="22">
        <v>0</v>
      </c>
      <c r="AO183" s="22">
        <v>0</v>
      </c>
      <c r="AP183" s="23">
        <v>0.1687740227096774</v>
      </c>
      <c r="AQ183" s="21">
        <v>0</v>
      </c>
      <c r="AR183" s="22">
        <v>0.006501076677419357</v>
      </c>
      <c r="AS183" s="22">
        <v>0</v>
      </c>
      <c r="AT183" s="22">
        <v>0</v>
      </c>
      <c r="AU183" s="23">
        <v>0</v>
      </c>
      <c r="AV183" s="21">
        <v>3284.56463535877</v>
      </c>
      <c r="AW183" s="22">
        <v>328.5889519623909</v>
      </c>
      <c r="AX183" s="22">
        <v>1.3743898702258064</v>
      </c>
      <c r="AY183" s="22">
        <v>0</v>
      </c>
      <c r="AZ183" s="23">
        <v>1648.344636675774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1904.68583905055</v>
      </c>
      <c r="BG183" s="22">
        <v>112.00880582996771</v>
      </c>
      <c r="BH183" s="22">
        <v>3.1709667083225797</v>
      </c>
      <c r="BI183" s="22">
        <v>0</v>
      </c>
      <c r="BJ183" s="23">
        <v>351.5502940973226</v>
      </c>
      <c r="BK183" s="24">
        <f t="shared" si="16"/>
        <v>9424.456764121387</v>
      </c>
    </row>
    <row r="184" spans="1:63" s="25" customFormat="1" ht="15">
      <c r="A184" s="20"/>
      <c r="B184" s="7" t="s">
        <v>203</v>
      </c>
      <c r="C184" s="21">
        <v>0</v>
      </c>
      <c r="D184" s="22">
        <v>0.6815480469354838</v>
      </c>
      <c r="E184" s="22">
        <v>0</v>
      </c>
      <c r="F184" s="22">
        <v>0</v>
      </c>
      <c r="G184" s="23">
        <v>0</v>
      </c>
      <c r="H184" s="21">
        <v>107.58399372019355</v>
      </c>
      <c r="I184" s="22">
        <v>6.311377766967741</v>
      </c>
      <c r="J184" s="22">
        <v>0</v>
      </c>
      <c r="K184" s="22">
        <v>0</v>
      </c>
      <c r="L184" s="23">
        <v>38.10426726996775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55.17752226290321</v>
      </c>
      <c r="S184" s="22">
        <v>11.452734908064517</v>
      </c>
      <c r="T184" s="22">
        <v>0</v>
      </c>
      <c r="U184" s="22">
        <v>0</v>
      </c>
      <c r="V184" s="23">
        <v>5.059552885806452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4.1423530546129035</v>
      </c>
      <c r="AC184" s="22">
        <v>0.014958899032258062</v>
      </c>
      <c r="AD184" s="22">
        <v>0</v>
      </c>
      <c r="AE184" s="22">
        <v>0</v>
      </c>
      <c r="AF184" s="23">
        <v>0.37748942845161293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3.2347217549032266</v>
      </c>
      <c r="AM184" s="22">
        <v>0.004779727419354838</v>
      </c>
      <c r="AN184" s="22">
        <v>0</v>
      </c>
      <c r="AO184" s="22">
        <v>0</v>
      </c>
      <c r="AP184" s="23">
        <v>0.0031259159032258057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1331.658352830516</v>
      </c>
      <c r="AW184" s="22">
        <v>53.29218377413756</v>
      </c>
      <c r="AX184" s="22">
        <v>0</v>
      </c>
      <c r="AY184" s="22">
        <v>0</v>
      </c>
      <c r="AZ184" s="23">
        <v>311.45186208512894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868.3195294534518</v>
      </c>
      <c r="BG184" s="22">
        <v>16.356533866838713</v>
      </c>
      <c r="BH184" s="22">
        <v>0.004702245419354838</v>
      </c>
      <c r="BI184" s="22">
        <v>0</v>
      </c>
      <c r="BJ184" s="23">
        <v>87.68021809258065</v>
      </c>
      <c r="BK184" s="24">
        <f t="shared" si="16"/>
        <v>2900.9118079892337</v>
      </c>
    </row>
    <row r="185" spans="1:63" s="25" customFormat="1" ht="15">
      <c r="A185" s="20"/>
      <c r="B185" s="7" t="s">
        <v>196</v>
      </c>
      <c r="C185" s="21">
        <v>0</v>
      </c>
      <c r="D185" s="22">
        <v>42.858964661677426</v>
      </c>
      <c r="E185" s="22">
        <v>0</v>
      </c>
      <c r="F185" s="22">
        <v>0</v>
      </c>
      <c r="G185" s="23">
        <v>0</v>
      </c>
      <c r="H185" s="21">
        <v>235.8070490288064</v>
      </c>
      <c r="I185" s="22">
        <v>895.9106424305157</v>
      </c>
      <c r="J185" s="22">
        <v>17.91575357312903</v>
      </c>
      <c r="K185" s="22">
        <v>0</v>
      </c>
      <c r="L185" s="23">
        <v>395.3919535380001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130.2477296923871</v>
      </c>
      <c r="S185" s="22">
        <v>65.78868479993547</v>
      </c>
      <c r="T185" s="22">
        <v>4.613004390870969</v>
      </c>
      <c r="U185" s="22">
        <v>0</v>
      </c>
      <c r="V185" s="23">
        <v>103.97360977741937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9.660350209258063</v>
      </c>
      <c r="AC185" s="22">
        <v>7.578246460419355</v>
      </c>
      <c r="AD185" s="22">
        <v>0</v>
      </c>
      <c r="AE185" s="22">
        <v>0</v>
      </c>
      <c r="AF185" s="23">
        <v>11.152397969096773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9.732146460193551</v>
      </c>
      <c r="AM185" s="22">
        <v>9.048214583903222</v>
      </c>
      <c r="AN185" s="22">
        <v>0</v>
      </c>
      <c r="AO185" s="22">
        <v>0</v>
      </c>
      <c r="AP185" s="23">
        <v>1.0069376323225805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2159.1168034829047</v>
      </c>
      <c r="AW185" s="22">
        <v>615.0342465120054</v>
      </c>
      <c r="AX185" s="22">
        <v>0</v>
      </c>
      <c r="AY185" s="22">
        <v>0</v>
      </c>
      <c r="AZ185" s="23">
        <v>4198.8792772409015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1541.544178080517</v>
      </c>
      <c r="BG185" s="22">
        <v>232.5124790929355</v>
      </c>
      <c r="BH185" s="22">
        <v>0</v>
      </c>
      <c r="BI185" s="22">
        <v>0</v>
      </c>
      <c r="BJ185" s="23">
        <v>1169.3186481074517</v>
      </c>
      <c r="BK185" s="24">
        <f t="shared" si="16"/>
        <v>11857.091317724651</v>
      </c>
    </row>
    <row r="186" spans="1:63" s="25" customFormat="1" ht="15">
      <c r="A186" s="20"/>
      <c r="B186" s="7" t="s">
        <v>61</v>
      </c>
      <c r="C186" s="21">
        <v>0</v>
      </c>
      <c r="D186" s="22">
        <v>15.036281622225811</v>
      </c>
      <c r="E186" s="22">
        <v>0</v>
      </c>
      <c r="F186" s="22">
        <v>0</v>
      </c>
      <c r="G186" s="23">
        <v>0</v>
      </c>
      <c r="H186" s="21">
        <v>102.25271164070968</v>
      </c>
      <c r="I186" s="22">
        <v>71.32781975196775</v>
      </c>
      <c r="J186" s="22">
        <v>0</v>
      </c>
      <c r="K186" s="22">
        <v>0</v>
      </c>
      <c r="L186" s="23">
        <v>72.66606534716128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37.2403609298387</v>
      </c>
      <c r="S186" s="22">
        <v>14.889285513225806</v>
      </c>
      <c r="T186" s="22">
        <v>0</v>
      </c>
      <c r="U186" s="22">
        <v>0</v>
      </c>
      <c r="V186" s="23">
        <v>5.890181563451612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9.753321866774193</v>
      </c>
      <c r="AC186" s="22">
        <v>0.3156904804193548</v>
      </c>
      <c r="AD186" s="22">
        <v>0</v>
      </c>
      <c r="AE186" s="22">
        <v>0</v>
      </c>
      <c r="AF186" s="23">
        <v>0.6328041052580644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13.073204544967735</v>
      </c>
      <c r="AM186" s="22">
        <v>0.6279792215161292</v>
      </c>
      <c r="AN186" s="22">
        <v>0</v>
      </c>
      <c r="AO186" s="22">
        <v>0</v>
      </c>
      <c r="AP186" s="23">
        <v>0.5829820671612904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1156.1573062157076</v>
      </c>
      <c r="AW186" s="22">
        <v>130.53157449682743</v>
      </c>
      <c r="AX186" s="22">
        <v>0.08635541212903226</v>
      </c>
      <c r="AY186" s="22">
        <v>0</v>
      </c>
      <c r="AZ186" s="23">
        <v>292.13223884041935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595.9545946247741</v>
      </c>
      <c r="BG186" s="22">
        <v>41.438547189</v>
      </c>
      <c r="BH186" s="22">
        <v>0.03199689493548387</v>
      </c>
      <c r="BI186" s="22">
        <v>0</v>
      </c>
      <c r="BJ186" s="23">
        <v>43.207742381451624</v>
      </c>
      <c r="BK186" s="24">
        <f t="shared" si="16"/>
        <v>2603.8290447099225</v>
      </c>
    </row>
    <row r="187" spans="1:63" s="25" customFormat="1" ht="15">
      <c r="A187" s="20"/>
      <c r="B187" s="7" t="s">
        <v>59</v>
      </c>
      <c r="C187" s="21">
        <v>0</v>
      </c>
      <c r="D187" s="22">
        <v>18.1612706493871</v>
      </c>
      <c r="E187" s="22">
        <v>0</v>
      </c>
      <c r="F187" s="22">
        <v>0</v>
      </c>
      <c r="G187" s="23">
        <v>0</v>
      </c>
      <c r="H187" s="21">
        <v>126.76882049103223</v>
      </c>
      <c r="I187" s="22">
        <v>30.348819318</v>
      </c>
      <c r="J187" s="22">
        <v>0.017392897451612908</v>
      </c>
      <c r="K187" s="22">
        <v>0</v>
      </c>
      <c r="L187" s="23">
        <v>137.01333342693545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58.755738154677445</v>
      </c>
      <c r="S187" s="22">
        <v>2.3860134003870965</v>
      </c>
      <c r="T187" s="22">
        <v>0</v>
      </c>
      <c r="U187" s="22">
        <v>0</v>
      </c>
      <c r="V187" s="23">
        <v>23.18340279512903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1.8450710317096772</v>
      </c>
      <c r="AC187" s="22">
        <v>0.6002013989677419</v>
      </c>
      <c r="AD187" s="22">
        <v>0</v>
      </c>
      <c r="AE187" s="22">
        <v>0</v>
      </c>
      <c r="AF187" s="23">
        <v>2.503620230580645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1.044165649967742</v>
      </c>
      <c r="AM187" s="22">
        <v>0.03919515512903226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929.8013171446775</v>
      </c>
      <c r="AW187" s="22">
        <v>171.0452375571938</v>
      </c>
      <c r="AX187" s="22">
        <v>0.07732027574193548</v>
      </c>
      <c r="AY187" s="22">
        <v>0</v>
      </c>
      <c r="AZ187" s="23">
        <v>737.3522503501289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433.420739925387</v>
      </c>
      <c r="BG187" s="22">
        <v>26.678838923935476</v>
      </c>
      <c r="BH187" s="22">
        <v>0</v>
      </c>
      <c r="BI187" s="22">
        <v>0</v>
      </c>
      <c r="BJ187" s="23">
        <v>113.91408579738712</v>
      </c>
      <c r="BK187" s="24">
        <f t="shared" si="16"/>
        <v>2814.956834573806</v>
      </c>
    </row>
    <row r="188" spans="1:63" s="25" customFormat="1" ht="15">
      <c r="A188" s="20"/>
      <c r="B188" s="7" t="s">
        <v>201</v>
      </c>
      <c r="C188" s="21">
        <v>0</v>
      </c>
      <c r="D188" s="22">
        <v>0.6292752946129031</v>
      </c>
      <c r="E188" s="22">
        <v>0</v>
      </c>
      <c r="F188" s="22">
        <v>0</v>
      </c>
      <c r="G188" s="23">
        <v>0</v>
      </c>
      <c r="H188" s="21">
        <v>44.61426350706452</v>
      </c>
      <c r="I188" s="22">
        <v>6.046380809258065</v>
      </c>
      <c r="J188" s="22">
        <v>0</v>
      </c>
      <c r="K188" s="22">
        <v>0</v>
      </c>
      <c r="L188" s="23">
        <v>19.771196468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22.99349689609676</v>
      </c>
      <c r="S188" s="22">
        <v>0.5263431161935482</v>
      </c>
      <c r="T188" s="22">
        <v>0</v>
      </c>
      <c r="U188" s="22">
        <v>0</v>
      </c>
      <c r="V188" s="23">
        <v>3.5242934995483877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4.642637685580647</v>
      </c>
      <c r="AC188" s="22">
        <v>0.012398971290322584</v>
      </c>
      <c r="AD188" s="22">
        <v>0</v>
      </c>
      <c r="AE188" s="22">
        <v>0</v>
      </c>
      <c r="AF188" s="23">
        <v>0.4148395451612904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4.277574005870967</v>
      </c>
      <c r="AM188" s="22">
        <v>0.18418366203225806</v>
      </c>
      <c r="AN188" s="22">
        <v>0</v>
      </c>
      <c r="AO188" s="22">
        <v>0</v>
      </c>
      <c r="AP188" s="23">
        <v>0.037843725612903216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628.3964225016776</v>
      </c>
      <c r="AW188" s="22">
        <v>35.71725821552579</v>
      </c>
      <c r="AX188" s="22">
        <v>0</v>
      </c>
      <c r="AY188" s="22">
        <v>0</v>
      </c>
      <c r="AZ188" s="23">
        <v>146.0578187547097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314.1334441099355</v>
      </c>
      <c r="BG188" s="22">
        <v>12.069339303838706</v>
      </c>
      <c r="BH188" s="22">
        <v>0</v>
      </c>
      <c r="BI188" s="22">
        <v>0</v>
      </c>
      <c r="BJ188" s="23">
        <v>28.334303996354826</v>
      </c>
      <c r="BK188" s="24">
        <f t="shared" si="16"/>
        <v>1272.3833140683646</v>
      </c>
    </row>
    <row r="189" spans="1:63" s="25" customFormat="1" ht="15">
      <c r="A189" s="20"/>
      <c r="B189" s="7" t="s">
        <v>63</v>
      </c>
      <c r="C189" s="21">
        <v>0</v>
      </c>
      <c r="D189" s="22">
        <v>0.682410723870968</v>
      </c>
      <c r="E189" s="22">
        <v>0</v>
      </c>
      <c r="F189" s="22">
        <v>0</v>
      </c>
      <c r="G189" s="23">
        <v>0</v>
      </c>
      <c r="H189" s="21">
        <v>9.053550488548387</v>
      </c>
      <c r="I189" s="22">
        <v>19.639757684580644</v>
      </c>
      <c r="J189" s="22">
        <v>0</v>
      </c>
      <c r="K189" s="22">
        <v>0</v>
      </c>
      <c r="L189" s="23">
        <v>10.909764130193548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4.085729109580645</v>
      </c>
      <c r="S189" s="22">
        <v>17.290803261161294</v>
      </c>
      <c r="T189" s="22">
        <v>0</v>
      </c>
      <c r="U189" s="22">
        <v>0</v>
      </c>
      <c r="V189" s="23">
        <v>1.7297982217741934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0.09799680422580645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0.008658241322580643</v>
      </c>
      <c r="AM189" s="22">
        <v>0</v>
      </c>
      <c r="AN189" s="22">
        <v>0</v>
      </c>
      <c r="AO189" s="22">
        <v>0</v>
      </c>
      <c r="AP189" s="23">
        <v>0.13884282370967746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39.95575357803226</v>
      </c>
      <c r="AW189" s="22">
        <v>7.420196880415521</v>
      </c>
      <c r="AX189" s="22">
        <v>0</v>
      </c>
      <c r="AY189" s="22">
        <v>0</v>
      </c>
      <c r="AZ189" s="23">
        <v>9.931742096967742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15.864766620870965</v>
      </c>
      <c r="BG189" s="22">
        <v>2.283416118322581</v>
      </c>
      <c r="BH189" s="22">
        <v>0</v>
      </c>
      <c r="BI189" s="22">
        <v>0</v>
      </c>
      <c r="BJ189" s="23">
        <v>2.4992932170645163</v>
      </c>
      <c r="BK189" s="24">
        <f t="shared" si="16"/>
        <v>141.59248000064133</v>
      </c>
    </row>
    <row r="190" spans="1:63" s="25" customFormat="1" ht="15">
      <c r="A190" s="20"/>
      <c r="B190" s="7" t="s">
        <v>126</v>
      </c>
      <c r="C190" s="21">
        <v>0</v>
      </c>
      <c r="D190" s="22">
        <v>0</v>
      </c>
      <c r="E190" s="22">
        <v>0</v>
      </c>
      <c r="F190" s="22">
        <v>0</v>
      </c>
      <c r="G190" s="23">
        <v>0</v>
      </c>
      <c r="H190" s="21">
        <v>0.25151039383870966</v>
      </c>
      <c r="I190" s="22">
        <v>0.10410612387096774</v>
      </c>
      <c r="J190" s="22">
        <v>0</v>
      </c>
      <c r="K190" s="22">
        <v>0</v>
      </c>
      <c r="L190" s="23">
        <v>4.136506152096774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0.16857775770967742</v>
      </c>
      <c r="S190" s="22">
        <v>0.006849087096774194</v>
      </c>
      <c r="T190" s="22">
        <v>0</v>
      </c>
      <c r="U190" s="22">
        <v>0</v>
      </c>
      <c r="V190" s="23">
        <v>0.014383082903225807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0.007361916774193548</v>
      </c>
      <c r="AC190" s="22">
        <v>0</v>
      </c>
      <c r="AD190" s="22">
        <v>0</v>
      </c>
      <c r="AE190" s="22">
        <v>0</v>
      </c>
      <c r="AF190" s="23">
        <v>0.3011693225806451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0.06692651612903225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29.61687592922581</v>
      </c>
      <c r="AW190" s="22">
        <v>38.952459929480995</v>
      </c>
      <c r="AX190" s="22">
        <v>0</v>
      </c>
      <c r="AY190" s="22">
        <v>0</v>
      </c>
      <c r="AZ190" s="23">
        <v>212.86054037932266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12.735759538967741</v>
      </c>
      <c r="BG190" s="22">
        <v>4.0651835161935495</v>
      </c>
      <c r="BH190" s="22">
        <v>0</v>
      </c>
      <c r="BI190" s="22">
        <v>0</v>
      </c>
      <c r="BJ190" s="23">
        <v>33.31787084725807</v>
      </c>
      <c r="BK190" s="24">
        <f t="shared" si="16"/>
        <v>336.60608049344876</v>
      </c>
    </row>
    <row r="191" spans="1:63" s="25" customFormat="1" ht="15">
      <c r="A191" s="20"/>
      <c r="B191" s="7" t="s">
        <v>199</v>
      </c>
      <c r="C191" s="21">
        <v>0</v>
      </c>
      <c r="D191" s="22">
        <v>0.6487059046129031</v>
      </c>
      <c r="E191" s="22">
        <v>0</v>
      </c>
      <c r="F191" s="22">
        <v>0</v>
      </c>
      <c r="G191" s="23">
        <v>0</v>
      </c>
      <c r="H191" s="21">
        <v>2.836758556838709</v>
      </c>
      <c r="I191" s="22">
        <v>0.20670598912903226</v>
      </c>
      <c r="J191" s="22">
        <v>0</v>
      </c>
      <c r="K191" s="22">
        <v>0</v>
      </c>
      <c r="L191" s="23">
        <v>2.2236331797741937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1.4085251097741935</v>
      </c>
      <c r="S191" s="22">
        <v>0.06352175806451613</v>
      </c>
      <c r="T191" s="22">
        <v>0</v>
      </c>
      <c r="U191" s="22">
        <v>0</v>
      </c>
      <c r="V191" s="23">
        <v>0.33281742183870966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0.1918685037419355</v>
      </c>
      <c r="AC191" s="22">
        <v>0.0005052190967741935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0.08886917767741934</v>
      </c>
      <c r="AM191" s="22">
        <v>0.0025599277096774193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29.068978401064516</v>
      </c>
      <c r="AW191" s="22">
        <v>5.184187658505427</v>
      </c>
      <c r="AX191" s="22">
        <v>0</v>
      </c>
      <c r="AY191" s="22">
        <v>0</v>
      </c>
      <c r="AZ191" s="23">
        <v>13.307544777967744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14.389847660483872</v>
      </c>
      <c r="BG191" s="22">
        <v>1.752155889129032</v>
      </c>
      <c r="BH191" s="22">
        <v>0</v>
      </c>
      <c r="BI191" s="22">
        <v>0</v>
      </c>
      <c r="BJ191" s="23">
        <v>4.041183270612904</v>
      </c>
      <c r="BK191" s="24">
        <f t="shared" si="16"/>
        <v>75.74836840602156</v>
      </c>
    </row>
    <row r="192" spans="1:63" s="25" customFormat="1" ht="15">
      <c r="A192" s="20"/>
      <c r="B192" s="7" t="s">
        <v>208</v>
      </c>
      <c r="C192" s="21">
        <v>0</v>
      </c>
      <c r="D192" s="22">
        <v>3.0352558064516133</v>
      </c>
      <c r="E192" s="22">
        <v>0</v>
      </c>
      <c r="F192" s="22">
        <v>0</v>
      </c>
      <c r="G192" s="23">
        <v>0</v>
      </c>
      <c r="H192" s="21">
        <v>3.6487726827419347</v>
      </c>
      <c r="I192" s="22">
        <v>0.5985802287741937</v>
      </c>
      <c r="J192" s="22">
        <v>0</v>
      </c>
      <c r="K192" s="22">
        <v>0</v>
      </c>
      <c r="L192" s="23">
        <v>4.962092846451615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2.6753614513548385</v>
      </c>
      <c r="S192" s="22">
        <v>0.3035975791612903</v>
      </c>
      <c r="T192" s="22">
        <v>0</v>
      </c>
      <c r="U192" s="22">
        <v>0</v>
      </c>
      <c r="V192" s="23">
        <v>2.976038478645161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0.7187677568709675</v>
      </c>
      <c r="AC192" s="22">
        <v>0.0598291935483871</v>
      </c>
      <c r="AD192" s="22">
        <v>0</v>
      </c>
      <c r="AE192" s="22">
        <v>0</v>
      </c>
      <c r="AF192" s="23">
        <v>0.9886083906129032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0.1665655737419355</v>
      </c>
      <c r="AM192" s="22">
        <v>0</v>
      </c>
      <c r="AN192" s="22">
        <v>0</v>
      </c>
      <c r="AO192" s="22">
        <v>0</v>
      </c>
      <c r="AP192" s="23">
        <v>0.04985766129032258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70.16454670287096</v>
      </c>
      <c r="AW192" s="22">
        <v>16.22764519125566</v>
      </c>
      <c r="AX192" s="22">
        <v>0</v>
      </c>
      <c r="AY192" s="22">
        <v>0</v>
      </c>
      <c r="AZ192" s="23">
        <v>274.8543800070001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74.63406254564515</v>
      </c>
      <c r="BG192" s="22">
        <v>9.026497679419357</v>
      </c>
      <c r="BH192" s="22">
        <v>1.994296480096773</v>
      </c>
      <c r="BI192" s="22">
        <v>0</v>
      </c>
      <c r="BJ192" s="23">
        <v>147.08093393477424</v>
      </c>
      <c r="BK192" s="24">
        <f t="shared" si="16"/>
        <v>614.1656901907074</v>
      </c>
    </row>
    <row r="193" spans="1:63" s="25" customFormat="1" ht="15">
      <c r="A193" s="20"/>
      <c r="B193" s="7" t="s">
        <v>152</v>
      </c>
      <c r="C193" s="21">
        <v>0</v>
      </c>
      <c r="D193" s="22">
        <v>6.920041935483871</v>
      </c>
      <c r="E193" s="22">
        <v>0</v>
      </c>
      <c r="F193" s="22">
        <v>0</v>
      </c>
      <c r="G193" s="23">
        <v>0</v>
      </c>
      <c r="H193" s="21">
        <v>0.9765136023870967</v>
      </c>
      <c r="I193" s="22">
        <v>0.2637227981612903</v>
      </c>
      <c r="J193" s="22">
        <v>0</v>
      </c>
      <c r="K193" s="22">
        <v>0</v>
      </c>
      <c r="L193" s="23">
        <v>1.733981589451613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0.8584581266451613</v>
      </c>
      <c r="S193" s="22">
        <v>0.007612046129032258</v>
      </c>
      <c r="T193" s="22">
        <v>0</v>
      </c>
      <c r="U193" s="22">
        <v>0</v>
      </c>
      <c r="V193" s="23">
        <v>0.6284390244516128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0.006782129032258065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0.010512299999999999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8.390122907838709</v>
      </c>
      <c r="AW193" s="22">
        <v>2.7760450519611592</v>
      </c>
      <c r="AX193" s="22">
        <v>0</v>
      </c>
      <c r="AY193" s="22">
        <v>0</v>
      </c>
      <c r="AZ193" s="23">
        <v>18.17612711580645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8.859126594096773</v>
      </c>
      <c r="BG193" s="22">
        <v>0.5482300092903227</v>
      </c>
      <c r="BH193" s="22">
        <v>0</v>
      </c>
      <c r="BI193" s="22">
        <v>0</v>
      </c>
      <c r="BJ193" s="23">
        <v>7.774632392677421</v>
      </c>
      <c r="BK193" s="24">
        <f t="shared" si="16"/>
        <v>57.930347623412764</v>
      </c>
    </row>
    <row r="194" spans="1:63" s="25" customFormat="1" ht="15">
      <c r="A194" s="20"/>
      <c r="B194" s="7" t="s">
        <v>62</v>
      </c>
      <c r="C194" s="21">
        <v>0</v>
      </c>
      <c r="D194" s="22">
        <v>5.634451087354837</v>
      </c>
      <c r="E194" s="22">
        <v>0</v>
      </c>
      <c r="F194" s="22">
        <v>0</v>
      </c>
      <c r="G194" s="23">
        <v>0</v>
      </c>
      <c r="H194" s="21">
        <v>1.6651174428387097</v>
      </c>
      <c r="I194" s="22">
        <v>1.0283764848064518</v>
      </c>
      <c r="J194" s="22">
        <v>0</v>
      </c>
      <c r="K194" s="22">
        <v>0</v>
      </c>
      <c r="L194" s="23">
        <v>0.8552972970967743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0.5790723809032258</v>
      </c>
      <c r="S194" s="22">
        <v>0.0049516662580645155</v>
      </c>
      <c r="T194" s="22">
        <v>0</v>
      </c>
      <c r="U194" s="22">
        <v>0</v>
      </c>
      <c r="V194" s="23">
        <v>0.04675535829032258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0.27832752935483873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2.047754143967742</v>
      </c>
      <c r="AW194" s="22">
        <v>0.11150513439472164</v>
      </c>
      <c r="AX194" s="22">
        <v>0</v>
      </c>
      <c r="AY194" s="22">
        <v>0</v>
      </c>
      <c r="AZ194" s="23">
        <v>3.9143549349032267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0.5556061436774192</v>
      </c>
      <c r="BG194" s="22">
        <v>0.001417715064516129</v>
      </c>
      <c r="BH194" s="22">
        <v>0</v>
      </c>
      <c r="BI194" s="22">
        <v>0</v>
      </c>
      <c r="BJ194" s="23">
        <v>0.30849305112903225</v>
      </c>
      <c r="BK194" s="24">
        <f t="shared" si="16"/>
        <v>17.031480370039883</v>
      </c>
    </row>
    <row r="195" spans="1:63" s="25" customFormat="1" ht="15">
      <c r="A195" s="20"/>
      <c r="B195" s="7" t="s">
        <v>202</v>
      </c>
      <c r="C195" s="21">
        <v>0</v>
      </c>
      <c r="D195" s="22">
        <v>0.6684332766451614</v>
      </c>
      <c r="E195" s="22">
        <v>0</v>
      </c>
      <c r="F195" s="22">
        <v>0</v>
      </c>
      <c r="G195" s="23">
        <v>0</v>
      </c>
      <c r="H195" s="21">
        <v>1.608452193612903</v>
      </c>
      <c r="I195" s="22">
        <v>0.030127436419354836</v>
      </c>
      <c r="J195" s="22">
        <v>0</v>
      </c>
      <c r="K195" s="22">
        <v>0</v>
      </c>
      <c r="L195" s="23">
        <v>1.3459677831290322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0.49634834154838714</v>
      </c>
      <c r="S195" s="22">
        <v>0.41539023351612897</v>
      </c>
      <c r="T195" s="22">
        <v>0</v>
      </c>
      <c r="U195" s="22">
        <v>0</v>
      </c>
      <c r="V195" s="23">
        <v>0.43162021858064525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0.06559279087096775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0.030118593870967745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10.229031449677418</v>
      </c>
      <c r="AW195" s="22">
        <v>1.8190142511773495</v>
      </c>
      <c r="AX195" s="22">
        <v>0</v>
      </c>
      <c r="AY195" s="22">
        <v>0</v>
      </c>
      <c r="AZ195" s="23">
        <v>1.6029534162580648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4.393100536612903</v>
      </c>
      <c r="BG195" s="22">
        <v>0.03259976022580645</v>
      </c>
      <c r="BH195" s="22">
        <v>0</v>
      </c>
      <c r="BI195" s="22">
        <v>0</v>
      </c>
      <c r="BJ195" s="23">
        <v>0.9206497237741939</v>
      </c>
      <c r="BK195" s="24">
        <f t="shared" si="16"/>
        <v>24.08940000591928</v>
      </c>
    </row>
    <row r="196" spans="1:63" s="25" customFormat="1" ht="15">
      <c r="A196" s="20"/>
      <c r="B196" s="7" t="s">
        <v>123</v>
      </c>
      <c r="C196" s="21">
        <v>0</v>
      </c>
      <c r="D196" s="22">
        <v>0</v>
      </c>
      <c r="E196" s="22">
        <v>0</v>
      </c>
      <c r="F196" s="22">
        <v>0</v>
      </c>
      <c r="G196" s="23">
        <v>0</v>
      </c>
      <c r="H196" s="21">
        <v>1.303314698387097</v>
      </c>
      <c r="I196" s="22">
        <v>0.4550474058387097</v>
      </c>
      <c r="J196" s="22">
        <v>0</v>
      </c>
      <c r="K196" s="22">
        <v>0</v>
      </c>
      <c r="L196" s="23">
        <v>2.4100257415483872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1.294919217516129</v>
      </c>
      <c r="S196" s="22">
        <v>0.15020563403225803</v>
      </c>
      <c r="T196" s="22">
        <v>0</v>
      </c>
      <c r="U196" s="22">
        <v>0</v>
      </c>
      <c r="V196" s="23">
        <v>0.7794464432903228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0.31710851303225807</v>
      </c>
      <c r="AC196" s="22">
        <v>0</v>
      </c>
      <c r="AD196" s="22">
        <v>0</v>
      </c>
      <c r="AE196" s="22">
        <v>0</v>
      </c>
      <c r="AF196" s="23">
        <v>0.8626008774193549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0.19159780335483872</v>
      </c>
      <c r="AM196" s="22">
        <v>0</v>
      </c>
      <c r="AN196" s="22">
        <v>0</v>
      </c>
      <c r="AO196" s="22">
        <v>0</v>
      </c>
      <c r="AP196" s="23">
        <v>0.24234977032258065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22.111997499967742</v>
      </c>
      <c r="AW196" s="22">
        <v>9.322571116631263</v>
      </c>
      <c r="AX196" s="22">
        <v>0</v>
      </c>
      <c r="AY196" s="22">
        <v>0</v>
      </c>
      <c r="AZ196" s="23">
        <v>49.72901179409676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21.304556444225806</v>
      </c>
      <c r="BG196" s="22">
        <v>6.238509249064516</v>
      </c>
      <c r="BH196" s="22">
        <v>0</v>
      </c>
      <c r="BI196" s="22">
        <v>0</v>
      </c>
      <c r="BJ196" s="23">
        <v>23.730543390419342</v>
      </c>
      <c r="BK196" s="24">
        <f t="shared" si="16"/>
        <v>140.44380559914737</v>
      </c>
    </row>
    <row r="197" spans="1:63" s="25" customFormat="1" ht="15">
      <c r="A197" s="20"/>
      <c r="B197" s="7" t="s">
        <v>146</v>
      </c>
      <c r="C197" s="21">
        <v>0</v>
      </c>
      <c r="D197" s="22">
        <v>6.689141935483871</v>
      </c>
      <c r="E197" s="22">
        <v>0</v>
      </c>
      <c r="F197" s="22">
        <v>0</v>
      </c>
      <c r="G197" s="23">
        <v>0</v>
      </c>
      <c r="H197" s="21">
        <v>1.6764479500967742</v>
      </c>
      <c r="I197" s="22">
        <v>0.6634844979032257</v>
      </c>
      <c r="J197" s="22">
        <v>0</v>
      </c>
      <c r="K197" s="22">
        <v>0</v>
      </c>
      <c r="L197" s="23">
        <v>3.058593348161291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1.4906576315806455</v>
      </c>
      <c r="S197" s="22">
        <v>0.13345024848387096</v>
      </c>
      <c r="T197" s="22">
        <v>0</v>
      </c>
      <c r="U197" s="22">
        <v>0</v>
      </c>
      <c r="V197" s="23">
        <v>1.030891007451613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0.02587081806451613</v>
      </c>
      <c r="AC197" s="22">
        <v>0</v>
      </c>
      <c r="AD197" s="22">
        <v>0</v>
      </c>
      <c r="AE197" s="22">
        <v>0</v>
      </c>
      <c r="AF197" s="23">
        <v>0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0.0036022658064516133</v>
      </c>
      <c r="AM197" s="22">
        <v>0.009431386838709682</v>
      </c>
      <c r="AN197" s="22">
        <v>0</v>
      </c>
      <c r="AO197" s="22">
        <v>0</v>
      </c>
      <c r="AP197" s="23">
        <v>0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22.27208344119355</v>
      </c>
      <c r="AW197" s="22">
        <v>8.005971628430826</v>
      </c>
      <c r="AX197" s="22">
        <v>0</v>
      </c>
      <c r="AY197" s="22">
        <v>0</v>
      </c>
      <c r="AZ197" s="23">
        <v>47.421199397709664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20.469180709677424</v>
      </c>
      <c r="BG197" s="22">
        <v>2.3722667660967742</v>
      </c>
      <c r="BH197" s="22">
        <v>0</v>
      </c>
      <c r="BI197" s="22">
        <v>0</v>
      </c>
      <c r="BJ197" s="23">
        <v>13.606699853516126</v>
      </c>
      <c r="BK197" s="24">
        <f t="shared" si="16"/>
        <v>128.92897288649533</v>
      </c>
    </row>
    <row r="198" spans="1:63" s="25" customFormat="1" ht="15">
      <c r="A198" s="20"/>
      <c r="B198" s="7" t="s">
        <v>66</v>
      </c>
      <c r="C198" s="21">
        <v>0</v>
      </c>
      <c r="D198" s="22">
        <v>0.07482908177419355</v>
      </c>
      <c r="E198" s="22">
        <v>0</v>
      </c>
      <c r="F198" s="22">
        <v>0</v>
      </c>
      <c r="G198" s="23">
        <v>0</v>
      </c>
      <c r="H198" s="21">
        <v>5.912079857000002</v>
      </c>
      <c r="I198" s="22">
        <v>0.09634228790322581</v>
      </c>
      <c r="J198" s="22">
        <v>0</v>
      </c>
      <c r="K198" s="22">
        <v>0</v>
      </c>
      <c r="L198" s="23">
        <v>4.822508343677419</v>
      </c>
      <c r="M198" s="21">
        <v>0</v>
      </c>
      <c r="N198" s="22">
        <v>0</v>
      </c>
      <c r="O198" s="22">
        <v>0</v>
      </c>
      <c r="P198" s="22">
        <v>0</v>
      </c>
      <c r="Q198" s="23">
        <v>0</v>
      </c>
      <c r="R198" s="21">
        <v>2.5038815908387093</v>
      </c>
      <c r="S198" s="22">
        <v>1.1404340444193544</v>
      </c>
      <c r="T198" s="22">
        <v>0</v>
      </c>
      <c r="U198" s="22">
        <v>0</v>
      </c>
      <c r="V198" s="23">
        <v>0.583836468483871</v>
      </c>
      <c r="W198" s="21">
        <v>0</v>
      </c>
      <c r="X198" s="22">
        <v>0</v>
      </c>
      <c r="Y198" s="22">
        <v>0</v>
      </c>
      <c r="Z198" s="22">
        <v>0</v>
      </c>
      <c r="AA198" s="23">
        <v>0</v>
      </c>
      <c r="AB198" s="21">
        <v>0.011241625129032259</v>
      </c>
      <c r="AC198" s="22">
        <v>0</v>
      </c>
      <c r="AD198" s="22">
        <v>0</v>
      </c>
      <c r="AE198" s="22">
        <v>0</v>
      </c>
      <c r="AF198" s="23">
        <v>0</v>
      </c>
      <c r="AG198" s="21">
        <v>0</v>
      </c>
      <c r="AH198" s="22">
        <v>0</v>
      </c>
      <c r="AI198" s="22">
        <v>0</v>
      </c>
      <c r="AJ198" s="22">
        <v>0</v>
      </c>
      <c r="AK198" s="23">
        <v>0</v>
      </c>
      <c r="AL198" s="21">
        <v>0.001796020258064516</v>
      </c>
      <c r="AM198" s="22">
        <v>0</v>
      </c>
      <c r="AN198" s="22">
        <v>0</v>
      </c>
      <c r="AO198" s="22">
        <v>0</v>
      </c>
      <c r="AP198" s="23">
        <v>0</v>
      </c>
      <c r="AQ198" s="21">
        <v>0</v>
      </c>
      <c r="AR198" s="22">
        <v>0</v>
      </c>
      <c r="AS198" s="22">
        <v>0</v>
      </c>
      <c r="AT198" s="22">
        <v>0</v>
      </c>
      <c r="AU198" s="23">
        <v>0</v>
      </c>
      <c r="AV198" s="21">
        <v>2.5220725081935487</v>
      </c>
      <c r="AW198" s="22">
        <v>1.5904493170624747</v>
      </c>
      <c r="AX198" s="22">
        <v>0</v>
      </c>
      <c r="AY198" s="22">
        <v>0</v>
      </c>
      <c r="AZ198" s="23">
        <v>5.027988558129034</v>
      </c>
      <c r="BA198" s="21">
        <v>0</v>
      </c>
      <c r="BB198" s="22">
        <v>0</v>
      </c>
      <c r="BC198" s="22">
        <v>0</v>
      </c>
      <c r="BD198" s="22">
        <v>0</v>
      </c>
      <c r="BE198" s="23">
        <v>0</v>
      </c>
      <c r="BF198" s="21">
        <v>1.2233863042580646</v>
      </c>
      <c r="BG198" s="22">
        <v>0.08560916103225806</v>
      </c>
      <c r="BH198" s="22">
        <v>0</v>
      </c>
      <c r="BI198" s="22">
        <v>0</v>
      </c>
      <c r="BJ198" s="23">
        <v>0.445053101032258</v>
      </c>
      <c r="BK198" s="24">
        <f t="shared" si="16"/>
        <v>26.041508269191514</v>
      </c>
    </row>
    <row r="199" spans="1:63" s="25" customFormat="1" ht="15">
      <c r="A199" s="20"/>
      <c r="B199" s="7" t="s">
        <v>68</v>
      </c>
      <c r="C199" s="21">
        <v>0</v>
      </c>
      <c r="D199" s="22">
        <v>0.6530058064516129</v>
      </c>
      <c r="E199" s="22">
        <v>0</v>
      </c>
      <c r="F199" s="22">
        <v>0</v>
      </c>
      <c r="G199" s="23">
        <v>0</v>
      </c>
      <c r="H199" s="21">
        <v>17.160816909096773</v>
      </c>
      <c r="I199" s="22">
        <v>0</v>
      </c>
      <c r="J199" s="22">
        <v>0</v>
      </c>
      <c r="K199" s="22">
        <v>0</v>
      </c>
      <c r="L199" s="23">
        <v>8.75914958983871</v>
      </c>
      <c r="M199" s="21">
        <v>0</v>
      </c>
      <c r="N199" s="22">
        <v>0</v>
      </c>
      <c r="O199" s="22">
        <v>0</v>
      </c>
      <c r="P199" s="22">
        <v>0</v>
      </c>
      <c r="Q199" s="23">
        <v>0</v>
      </c>
      <c r="R199" s="21">
        <v>12.390525763193548</v>
      </c>
      <c r="S199" s="22">
        <v>0</v>
      </c>
      <c r="T199" s="22">
        <v>0</v>
      </c>
      <c r="U199" s="22">
        <v>0</v>
      </c>
      <c r="V199" s="23">
        <v>1.7385101320645158</v>
      </c>
      <c r="W199" s="21">
        <v>0</v>
      </c>
      <c r="X199" s="22">
        <v>0</v>
      </c>
      <c r="Y199" s="22">
        <v>0</v>
      </c>
      <c r="Z199" s="22">
        <v>0</v>
      </c>
      <c r="AA199" s="23">
        <v>0</v>
      </c>
      <c r="AB199" s="21">
        <v>1.4220319819032259</v>
      </c>
      <c r="AC199" s="22">
        <v>0</v>
      </c>
      <c r="AD199" s="22">
        <v>0</v>
      </c>
      <c r="AE199" s="22">
        <v>0</v>
      </c>
      <c r="AF199" s="23">
        <v>0.48787031058064523</v>
      </c>
      <c r="AG199" s="21">
        <v>0</v>
      </c>
      <c r="AH199" s="22">
        <v>0</v>
      </c>
      <c r="AI199" s="22">
        <v>0</v>
      </c>
      <c r="AJ199" s="22">
        <v>0</v>
      </c>
      <c r="AK199" s="23">
        <v>0</v>
      </c>
      <c r="AL199" s="21">
        <v>0.3732388954516129</v>
      </c>
      <c r="AM199" s="22">
        <v>0</v>
      </c>
      <c r="AN199" s="22">
        <v>0</v>
      </c>
      <c r="AO199" s="22">
        <v>0</v>
      </c>
      <c r="AP199" s="23">
        <v>0.03793362583870966</v>
      </c>
      <c r="AQ199" s="21">
        <v>0</v>
      </c>
      <c r="AR199" s="22">
        <v>0</v>
      </c>
      <c r="AS199" s="22">
        <v>0</v>
      </c>
      <c r="AT199" s="22">
        <v>0</v>
      </c>
      <c r="AU199" s="23">
        <v>0</v>
      </c>
      <c r="AV199" s="21">
        <v>559.2916539281613</v>
      </c>
      <c r="AW199" s="22">
        <v>0.18939713595801844</v>
      </c>
      <c r="AX199" s="22">
        <v>0</v>
      </c>
      <c r="AY199" s="22">
        <v>0</v>
      </c>
      <c r="AZ199" s="23">
        <v>275.7371967425161</v>
      </c>
      <c r="BA199" s="21">
        <v>0</v>
      </c>
      <c r="BB199" s="22">
        <v>0</v>
      </c>
      <c r="BC199" s="22">
        <v>0</v>
      </c>
      <c r="BD199" s="22">
        <v>0</v>
      </c>
      <c r="BE199" s="23">
        <v>0</v>
      </c>
      <c r="BF199" s="21">
        <v>473.56220460016135</v>
      </c>
      <c r="BG199" s="22">
        <v>0.0230590354516129</v>
      </c>
      <c r="BH199" s="22">
        <v>0</v>
      </c>
      <c r="BI199" s="22">
        <v>0</v>
      </c>
      <c r="BJ199" s="23">
        <v>145.06471884532257</v>
      </c>
      <c r="BK199" s="24">
        <f t="shared" si="16"/>
        <v>1496.8913133019903</v>
      </c>
    </row>
    <row r="200" spans="1:63" s="25" customFormat="1" ht="15">
      <c r="A200" s="20"/>
      <c r="B200" s="7" t="s">
        <v>71</v>
      </c>
      <c r="C200" s="21">
        <v>0</v>
      </c>
      <c r="D200" s="22">
        <v>2.4889398387096775</v>
      </c>
      <c r="E200" s="22">
        <v>0</v>
      </c>
      <c r="F200" s="22">
        <v>0</v>
      </c>
      <c r="G200" s="23">
        <v>0</v>
      </c>
      <c r="H200" s="21">
        <v>9.376138644064515</v>
      </c>
      <c r="I200" s="22">
        <v>0.4604402707419355</v>
      </c>
      <c r="J200" s="22">
        <v>0</v>
      </c>
      <c r="K200" s="22">
        <v>0</v>
      </c>
      <c r="L200" s="23">
        <v>9.712998990580644</v>
      </c>
      <c r="M200" s="21">
        <v>0</v>
      </c>
      <c r="N200" s="22">
        <v>0</v>
      </c>
      <c r="O200" s="22">
        <v>0</v>
      </c>
      <c r="P200" s="22">
        <v>0</v>
      </c>
      <c r="Q200" s="23">
        <v>0</v>
      </c>
      <c r="R200" s="21">
        <v>5.29713714316129</v>
      </c>
      <c r="S200" s="22">
        <v>0.33915213922580634</v>
      </c>
      <c r="T200" s="22">
        <v>0</v>
      </c>
      <c r="U200" s="22">
        <v>0</v>
      </c>
      <c r="V200" s="23">
        <v>1.429222965677419</v>
      </c>
      <c r="W200" s="21">
        <v>0</v>
      </c>
      <c r="X200" s="22">
        <v>0</v>
      </c>
      <c r="Y200" s="22">
        <v>0</v>
      </c>
      <c r="Z200" s="22">
        <v>0</v>
      </c>
      <c r="AA200" s="23">
        <v>0</v>
      </c>
      <c r="AB200" s="21">
        <v>0.010953349161290324</v>
      </c>
      <c r="AC200" s="22">
        <v>0</v>
      </c>
      <c r="AD200" s="22">
        <v>0</v>
      </c>
      <c r="AE200" s="22">
        <v>0</v>
      </c>
      <c r="AF200" s="23">
        <v>0</v>
      </c>
      <c r="AG200" s="21">
        <v>0</v>
      </c>
      <c r="AH200" s="22">
        <v>0</v>
      </c>
      <c r="AI200" s="22">
        <v>0</v>
      </c>
      <c r="AJ200" s="22">
        <v>0</v>
      </c>
      <c r="AK200" s="23">
        <v>0</v>
      </c>
      <c r="AL200" s="21">
        <v>0.0020333533870967747</v>
      </c>
      <c r="AM200" s="22">
        <v>0</v>
      </c>
      <c r="AN200" s="22">
        <v>0</v>
      </c>
      <c r="AO200" s="22">
        <v>0</v>
      </c>
      <c r="AP200" s="23">
        <v>0</v>
      </c>
      <c r="AQ200" s="21">
        <v>0</v>
      </c>
      <c r="AR200" s="22">
        <v>0</v>
      </c>
      <c r="AS200" s="22">
        <v>0</v>
      </c>
      <c r="AT200" s="22">
        <v>0</v>
      </c>
      <c r="AU200" s="23">
        <v>0</v>
      </c>
      <c r="AV200" s="21">
        <v>7.745503107064516</v>
      </c>
      <c r="AW200" s="22">
        <v>1.8774602027053886</v>
      </c>
      <c r="AX200" s="22">
        <v>0</v>
      </c>
      <c r="AY200" s="22">
        <v>0</v>
      </c>
      <c r="AZ200" s="23">
        <v>5.979261921612902</v>
      </c>
      <c r="BA200" s="21">
        <v>0</v>
      </c>
      <c r="BB200" s="22">
        <v>0</v>
      </c>
      <c r="BC200" s="22">
        <v>0</v>
      </c>
      <c r="BD200" s="22">
        <v>0</v>
      </c>
      <c r="BE200" s="23">
        <v>0</v>
      </c>
      <c r="BF200" s="21">
        <v>4.114549859935483</v>
      </c>
      <c r="BG200" s="22">
        <v>0.07567362254838711</v>
      </c>
      <c r="BH200" s="22">
        <v>0</v>
      </c>
      <c r="BI200" s="22">
        <v>0</v>
      </c>
      <c r="BJ200" s="23">
        <v>0.9701400169032258</v>
      </c>
      <c r="BK200" s="24">
        <f t="shared" si="16"/>
        <v>49.87960542547957</v>
      </c>
    </row>
    <row r="201" spans="1:63" s="25" customFormat="1" ht="15">
      <c r="A201" s="20"/>
      <c r="B201" s="7" t="s">
        <v>200</v>
      </c>
      <c r="C201" s="21">
        <v>0</v>
      </c>
      <c r="D201" s="22">
        <v>0.7845382210000003</v>
      </c>
      <c r="E201" s="22">
        <v>0</v>
      </c>
      <c r="F201" s="22">
        <v>0</v>
      </c>
      <c r="G201" s="23">
        <v>0</v>
      </c>
      <c r="H201" s="21">
        <v>11.286612638903225</v>
      </c>
      <c r="I201" s="22">
        <v>8.432611011870968</v>
      </c>
      <c r="J201" s="22">
        <v>1.0667836702903228</v>
      </c>
      <c r="K201" s="22">
        <v>0</v>
      </c>
      <c r="L201" s="23">
        <v>29.569846550741932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5.282261955806452</v>
      </c>
      <c r="S201" s="22">
        <v>6.970081513129032</v>
      </c>
      <c r="T201" s="22">
        <v>1.0672873630967745</v>
      </c>
      <c r="U201" s="22">
        <v>0</v>
      </c>
      <c r="V201" s="23">
        <v>16.69862764796774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0.2541961121612903</v>
      </c>
      <c r="AC201" s="22">
        <v>3.726407170225807</v>
      </c>
      <c r="AD201" s="22">
        <v>0</v>
      </c>
      <c r="AE201" s="22">
        <v>0</v>
      </c>
      <c r="AF201" s="23">
        <v>15.84282326432258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0.07744663838709677</v>
      </c>
      <c r="AM201" s="22">
        <v>0.005100782741935483</v>
      </c>
      <c r="AN201" s="22">
        <v>0</v>
      </c>
      <c r="AO201" s="22">
        <v>0</v>
      </c>
      <c r="AP201" s="23">
        <v>0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196.80038048390324</v>
      </c>
      <c r="AW201" s="22">
        <v>143.67527925285856</v>
      </c>
      <c r="AX201" s="22">
        <v>0</v>
      </c>
      <c r="AY201" s="22">
        <v>0</v>
      </c>
      <c r="AZ201" s="23">
        <v>1167.4905229018386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170.74324807267737</v>
      </c>
      <c r="BG201" s="22">
        <v>77.5730616642258</v>
      </c>
      <c r="BH201" s="22">
        <v>0</v>
      </c>
      <c r="BI201" s="22">
        <v>0</v>
      </c>
      <c r="BJ201" s="23">
        <v>412.6826210238065</v>
      </c>
      <c r="BK201" s="24">
        <f t="shared" si="16"/>
        <v>2270.0297379399553</v>
      </c>
    </row>
    <row r="202" spans="1:63" s="30" customFormat="1" ht="15">
      <c r="A202" s="20"/>
      <c r="B202" s="8" t="s">
        <v>12</v>
      </c>
      <c r="C202" s="26">
        <f aca="true" t="shared" si="17" ref="C202:AH202">SUM(C177:C201)</f>
        <v>0</v>
      </c>
      <c r="D202" s="27">
        <f t="shared" si="17"/>
        <v>183.46016720551614</v>
      </c>
      <c r="E202" s="27">
        <f t="shared" si="17"/>
        <v>0</v>
      </c>
      <c r="F202" s="27">
        <f t="shared" si="17"/>
        <v>0</v>
      </c>
      <c r="G202" s="28">
        <f t="shared" si="17"/>
        <v>0</v>
      </c>
      <c r="H202" s="26">
        <f t="shared" si="17"/>
        <v>2020.8213775890974</v>
      </c>
      <c r="I202" s="27">
        <f t="shared" si="17"/>
        <v>3100.6511699189027</v>
      </c>
      <c r="J202" s="27">
        <f t="shared" si="17"/>
        <v>24.152987223483873</v>
      </c>
      <c r="K202" s="27">
        <f t="shared" si="17"/>
        <v>285.0485602738387</v>
      </c>
      <c r="L202" s="28">
        <f t="shared" si="17"/>
        <v>3217.7572719001937</v>
      </c>
      <c r="M202" s="26">
        <f t="shared" si="17"/>
        <v>0</v>
      </c>
      <c r="N202" s="27">
        <f t="shared" si="17"/>
        <v>0</v>
      </c>
      <c r="O202" s="27">
        <f t="shared" si="17"/>
        <v>0</v>
      </c>
      <c r="P202" s="27">
        <f t="shared" si="17"/>
        <v>0</v>
      </c>
      <c r="Q202" s="28">
        <f t="shared" si="17"/>
        <v>0</v>
      </c>
      <c r="R202" s="26">
        <f t="shared" si="17"/>
        <v>1051.198996657194</v>
      </c>
      <c r="S202" s="27">
        <f t="shared" si="17"/>
        <v>372.2197870172581</v>
      </c>
      <c r="T202" s="27">
        <f t="shared" si="17"/>
        <v>5.680291753967743</v>
      </c>
      <c r="U202" s="27">
        <f t="shared" si="17"/>
        <v>0</v>
      </c>
      <c r="V202" s="28">
        <f t="shared" si="17"/>
        <v>621.0615491566455</v>
      </c>
      <c r="W202" s="26">
        <f t="shared" si="17"/>
        <v>0</v>
      </c>
      <c r="X202" s="27">
        <f t="shared" si="17"/>
        <v>0</v>
      </c>
      <c r="Y202" s="27">
        <f t="shared" si="17"/>
        <v>0</v>
      </c>
      <c r="Z202" s="27">
        <f t="shared" si="17"/>
        <v>0</v>
      </c>
      <c r="AA202" s="28">
        <f t="shared" si="17"/>
        <v>0</v>
      </c>
      <c r="AB202" s="26">
        <f t="shared" si="17"/>
        <v>67.20285509819354</v>
      </c>
      <c r="AC202" s="27">
        <f t="shared" si="17"/>
        <v>13.445462571</v>
      </c>
      <c r="AD202" s="27">
        <f t="shared" si="17"/>
        <v>0</v>
      </c>
      <c r="AE202" s="27">
        <f t="shared" si="17"/>
        <v>0</v>
      </c>
      <c r="AF202" s="28">
        <f t="shared" si="17"/>
        <v>52.178730083258074</v>
      </c>
      <c r="AG202" s="26">
        <f t="shared" si="17"/>
        <v>0</v>
      </c>
      <c r="AH202" s="27">
        <f t="shared" si="17"/>
        <v>0</v>
      </c>
      <c r="AI202" s="27">
        <f aca="true" t="shared" si="18" ref="AI202:BK202">SUM(AI177:AI201)</f>
        <v>0</v>
      </c>
      <c r="AJ202" s="27">
        <f t="shared" si="18"/>
        <v>0</v>
      </c>
      <c r="AK202" s="28">
        <f t="shared" si="18"/>
        <v>0</v>
      </c>
      <c r="AL202" s="26">
        <f t="shared" si="18"/>
        <v>58.079211485999984</v>
      </c>
      <c r="AM202" s="27">
        <f t="shared" si="18"/>
        <v>93.14590607525808</v>
      </c>
      <c r="AN202" s="27">
        <f t="shared" si="18"/>
        <v>0</v>
      </c>
      <c r="AO202" s="27">
        <f t="shared" si="18"/>
        <v>0</v>
      </c>
      <c r="AP202" s="28">
        <f t="shared" si="18"/>
        <v>2.6558841062580645</v>
      </c>
      <c r="AQ202" s="26">
        <f t="shared" si="18"/>
        <v>0</v>
      </c>
      <c r="AR202" s="27">
        <f t="shared" si="18"/>
        <v>0.007914518000000002</v>
      </c>
      <c r="AS202" s="27">
        <f t="shared" si="18"/>
        <v>0</v>
      </c>
      <c r="AT202" s="27">
        <f t="shared" si="18"/>
        <v>0</v>
      </c>
      <c r="AU202" s="28">
        <f t="shared" si="18"/>
        <v>0</v>
      </c>
      <c r="AV202" s="26">
        <f t="shared" si="18"/>
        <v>18668.49301780397</v>
      </c>
      <c r="AW202" s="27">
        <f t="shared" si="18"/>
        <v>4019.116228250487</v>
      </c>
      <c r="AX202" s="27">
        <f t="shared" si="18"/>
        <v>2.032054938580645</v>
      </c>
      <c r="AY202" s="27">
        <f t="shared" si="18"/>
        <v>0</v>
      </c>
      <c r="AZ202" s="28">
        <f t="shared" si="18"/>
        <v>15921.892160641288</v>
      </c>
      <c r="BA202" s="26">
        <f t="shared" si="18"/>
        <v>0</v>
      </c>
      <c r="BB202" s="27">
        <f t="shared" si="18"/>
        <v>0</v>
      </c>
      <c r="BC202" s="27">
        <f t="shared" si="18"/>
        <v>0</v>
      </c>
      <c r="BD202" s="27">
        <f t="shared" si="18"/>
        <v>0</v>
      </c>
      <c r="BE202" s="28">
        <f t="shared" si="18"/>
        <v>0</v>
      </c>
      <c r="BF202" s="26">
        <f t="shared" si="18"/>
        <v>11571.466814779324</v>
      </c>
      <c r="BG202" s="27">
        <f t="shared" si="18"/>
        <v>1168.2392540477742</v>
      </c>
      <c r="BH202" s="27">
        <f t="shared" si="18"/>
        <v>10.505869702580643</v>
      </c>
      <c r="BI202" s="27">
        <f t="shared" si="18"/>
        <v>0</v>
      </c>
      <c r="BJ202" s="28">
        <f t="shared" si="18"/>
        <v>3759.3341768741298</v>
      </c>
      <c r="BK202" s="29">
        <f t="shared" si="18"/>
        <v>66289.84769967217</v>
      </c>
    </row>
    <row r="203" spans="1:63" s="30" customFormat="1" ht="15">
      <c r="A203" s="20"/>
      <c r="B203" s="8" t="s">
        <v>23</v>
      </c>
      <c r="C203" s="26">
        <f aca="true" t="shared" si="19" ref="C203:AH203">C202+C174</f>
        <v>0</v>
      </c>
      <c r="D203" s="27">
        <f t="shared" si="19"/>
        <v>184.0617861420968</v>
      </c>
      <c r="E203" s="27">
        <f t="shared" si="19"/>
        <v>0</v>
      </c>
      <c r="F203" s="27">
        <f t="shared" si="19"/>
        <v>0</v>
      </c>
      <c r="G203" s="28">
        <f t="shared" si="19"/>
        <v>0</v>
      </c>
      <c r="H203" s="26">
        <f t="shared" si="19"/>
        <v>2407.82299927313</v>
      </c>
      <c r="I203" s="27">
        <f t="shared" si="19"/>
        <v>3121.4305127141606</v>
      </c>
      <c r="J203" s="27">
        <f t="shared" si="19"/>
        <v>24.172301403000002</v>
      </c>
      <c r="K203" s="27">
        <f t="shared" si="19"/>
        <v>285.0485602738387</v>
      </c>
      <c r="L203" s="28">
        <f t="shared" si="19"/>
        <v>3263.86711267771</v>
      </c>
      <c r="M203" s="26">
        <f t="shared" si="19"/>
        <v>0</v>
      </c>
      <c r="N203" s="27">
        <f t="shared" si="19"/>
        <v>0</v>
      </c>
      <c r="O203" s="27">
        <f t="shared" si="19"/>
        <v>0</v>
      </c>
      <c r="P203" s="27">
        <f t="shared" si="19"/>
        <v>0</v>
      </c>
      <c r="Q203" s="28">
        <f t="shared" si="19"/>
        <v>0</v>
      </c>
      <c r="R203" s="26">
        <f t="shared" si="19"/>
        <v>1312.6796124636453</v>
      </c>
      <c r="S203" s="27">
        <f t="shared" si="19"/>
        <v>380.2476524720323</v>
      </c>
      <c r="T203" s="27">
        <f t="shared" si="19"/>
        <v>5.680291753967743</v>
      </c>
      <c r="U203" s="27">
        <f t="shared" si="19"/>
        <v>0</v>
      </c>
      <c r="V203" s="28">
        <f t="shared" si="19"/>
        <v>638.8807992524197</v>
      </c>
      <c r="W203" s="26">
        <f t="shared" si="19"/>
        <v>0</v>
      </c>
      <c r="X203" s="27">
        <f t="shared" si="19"/>
        <v>0</v>
      </c>
      <c r="Y203" s="27">
        <f t="shared" si="19"/>
        <v>0</v>
      </c>
      <c r="Z203" s="27">
        <f t="shared" si="19"/>
        <v>0</v>
      </c>
      <c r="AA203" s="28">
        <f t="shared" si="19"/>
        <v>0</v>
      </c>
      <c r="AB203" s="26">
        <f t="shared" si="19"/>
        <v>78.94256823529031</v>
      </c>
      <c r="AC203" s="27">
        <f t="shared" si="19"/>
        <v>13.756954981870967</v>
      </c>
      <c r="AD203" s="27">
        <f t="shared" si="19"/>
        <v>0</v>
      </c>
      <c r="AE203" s="27">
        <f t="shared" si="19"/>
        <v>0</v>
      </c>
      <c r="AF203" s="28">
        <f t="shared" si="19"/>
        <v>53.06825419670969</v>
      </c>
      <c r="AG203" s="26">
        <f t="shared" si="19"/>
        <v>0</v>
      </c>
      <c r="AH203" s="27">
        <f t="shared" si="19"/>
        <v>0</v>
      </c>
      <c r="AI203" s="27">
        <f aca="true" t="shared" si="20" ref="AI203:BK203">AI202+AI174</f>
        <v>0</v>
      </c>
      <c r="AJ203" s="27">
        <f t="shared" si="20"/>
        <v>0</v>
      </c>
      <c r="AK203" s="28">
        <f t="shared" si="20"/>
        <v>0</v>
      </c>
      <c r="AL203" s="26">
        <f t="shared" si="20"/>
        <v>64.36546526596773</v>
      </c>
      <c r="AM203" s="27">
        <f t="shared" si="20"/>
        <v>93.30303905212905</v>
      </c>
      <c r="AN203" s="27">
        <f t="shared" si="20"/>
        <v>0</v>
      </c>
      <c r="AO203" s="27">
        <f t="shared" si="20"/>
        <v>0</v>
      </c>
      <c r="AP203" s="28">
        <f t="shared" si="20"/>
        <v>2.7683825572903227</v>
      </c>
      <c r="AQ203" s="26">
        <f t="shared" si="20"/>
        <v>0</v>
      </c>
      <c r="AR203" s="27">
        <f t="shared" si="20"/>
        <v>0.007914518000000002</v>
      </c>
      <c r="AS203" s="27">
        <f t="shared" si="20"/>
        <v>0</v>
      </c>
      <c r="AT203" s="27">
        <f t="shared" si="20"/>
        <v>0</v>
      </c>
      <c r="AU203" s="28">
        <f t="shared" si="20"/>
        <v>0</v>
      </c>
      <c r="AV203" s="26">
        <f t="shared" si="20"/>
        <v>22389.006527292808</v>
      </c>
      <c r="AW203" s="27">
        <f t="shared" si="20"/>
        <v>4291.042684871062</v>
      </c>
      <c r="AX203" s="27">
        <f t="shared" si="20"/>
        <v>2.0450344039999995</v>
      </c>
      <c r="AY203" s="27">
        <f t="shared" si="20"/>
        <v>0</v>
      </c>
      <c r="AZ203" s="28">
        <f t="shared" si="20"/>
        <v>16921.46820785361</v>
      </c>
      <c r="BA203" s="26">
        <f t="shared" si="20"/>
        <v>0</v>
      </c>
      <c r="BB203" s="27">
        <f t="shared" si="20"/>
        <v>0</v>
      </c>
      <c r="BC203" s="27">
        <f t="shared" si="20"/>
        <v>0</v>
      </c>
      <c r="BD203" s="27">
        <f t="shared" si="20"/>
        <v>0</v>
      </c>
      <c r="BE203" s="28">
        <f t="shared" si="20"/>
        <v>0</v>
      </c>
      <c r="BF203" s="26">
        <f t="shared" si="20"/>
        <v>14555.145965180389</v>
      </c>
      <c r="BG203" s="27">
        <f t="shared" si="20"/>
        <v>1320.1651948794838</v>
      </c>
      <c r="BH203" s="27">
        <f t="shared" si="20"/>
        <v>10.505869702580643</v>
      </c>
      <c r="BI203" s="27">
        <f t="shared" si="20"/>
        <v>0</v>
      </c>
      <c r="BJ203" s="28">
        <f t="shared" si="20"/>
        <v>4110.640724981775</v>
      </c>
      <c r="BK203" s="28">
        <f t="shared" si="20"/>
        <v>75530.12441639895</v>
      </c>
    </row>
    <row r="204" spans="3:63" ht="15" customHeight="1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</row>
    <row r="205" spans="1:63" s="25" customFormat="1" ht="15">
      <c r="A205" s="20" t="s">
        <v>24</v>
      </c>
      <c r="B205" s="12" t="s">
        <v>25</v>
      </c>
      <c r="C205" s="21"/>
      <c r="D205" s="22"/>
      <c r="E205" s="22"/>
      <c r="F205" s="22"/>
      <c r="G205" s="23"/>
      <c r="H205" s="21"/>
      <c r="I205" s="22"/>
      <c r="J205" s="22"/>
      <c r="K205" s="22"/>
      <c r="L205" s="23"/>
      <c r="M205" s="21"/>
      <c r="N205" s="22"/>
      <c r="O205" s="22"/>
      <c r="P205" s="22"/>
      <c r="Q205" s="23"/>
      <c r="R205" s="21"/>
      <c r="S205" s="22"/>
      <c r="T205" s="22"/>
      <c r="U205" s="22"/>
      <c r="V205" s="23"/>
      <c r="W205" s="21"/>
      <c r="X205" s="22"/>
      <c r="Y205" s="22"/>
      <c r="Z205" s="22"/>
      <c r="AA205" s="23"/>
      <c r="AB205" s="21"/>
      <c r="AC205" s="22"/>
      <c r="AD205" s="22"/>
      <c r="AE205" s="22"/>
      <c r="AF205" s="23"/>
      <c r="AG205" s="21"/>
      <c r="AH205" s="22"/>
      <c r="AI205" s="22"/>
      <c r="AJ205" s="22"/>
      <c r="AK205" s="23"/>
      <c r="AL205" s="21"/>
      <c r="AM205" s="22"/>
      <c r="AN205" s="22"/>
      <c r="AO205" s="22"/>
      <c r="AP205" s="23"/>
      <c r="AQ205" s="21"/>
      <c r="AR205" s="22"/>
      <c r="AS205" s="22"/>
      <c r="AT205" s="22"/>
      <c r="AU205" s="23"/>
      <c r="AV205" s="21"/>
      <c r="AW205" s="22"/>
      <c r="AX205" s="22"/>
      <c r="AY205" s="22"/>
      <c r="AZ205" s="23"/>
      <c r="BA205" s="21"/>
      <c r="BB205" s="22"/>
      <c r="BC205" s="22"/>
      <c r="BD205" s="22"/>
      <c r="BE205" s="23"/>
      <c r="BF205" s="21"/>
      <c r="BG205" s="22"/>
      <c r="BH205" s="22"/>
      <c r="BI205" s="22"/>
      <c r="BJ205" s="23"/>
      <c r="BK205" s="24"/>
    </row>
    <row r="206" spans="1:63" s="25" customFormat="1" ht="15">
      <c r="A206" s="20" t="s">
        <v>7</v>
      </c>
      <c r="B206" s="8" t="s">
        <v>26</v>
      </c>
      <c r="C206" s="21"/>
      <c r="D206" s="22"/>
      <c r="E206" s="22"/>
      <c r="F206" s="22"/>
      <c r="G206" s="23"/>
      <c r="H206" s="21"/>
      <c r="I206" s="22"/>
      <c r="J206" s="22"/>
      <c r="K206" s="22"/>
      <c r="L206" s="23"/>
      <c r="M206" s="21"/>
      <c r="N206" s="22"/>
      <c r="O206" s="22"/>
      <c r="P206" s="22"/>
      <c r="Q206" s="23"/>
      <c r="R206" s="21"/>
      <c r="S206" s="22"/>
      <c r="T206" s="22"/>
      <c r="U206" s="22"/>
      <c r="V206" s="23"/>
      <c r="W206" s="21"/>
      <c r="X206" s="22"/>
      <c r="Y206" s="22"/>
      <c r="Z206" s="22"/>
      <c r="AA206" s="23"/>
      <c r="AB206" s="21"/>
      <c r="AC206" s="22"/>
      <c r="AD206" s="22"/>
      <c r="AE206" s="22"/>
      <c r="AF206" s="23"/>
      <c r="AG206" s="21"/>
      <c r="AH206" s="22"/>
      <c r="AI206" s="22"/>
      <c r="AJ206" s="22"/>
      <c r="AK206" s="23"/>
      <c r="AL206" s="21"/>
      <c r="AM206" s="22"/>
      <c r="AN206" s="22"/>
      <c r="AO206" s="22"/>
      <c r="AP206" s="23"/>
      <c r="AQ206" s="21"/>
      <c r="AR206" s="22"/>
      <c r="AS206" s="22"/>
      <c r="AT206" s="22"/>
      <c r="AU206" s="23"/>
      <c r="AV206" s="21"/>
      <c r="AW206" s="22"/>
      <c r="AX206" s="22"/>
      <c r="AY206" s="22"/>
      <c r="AZ206" s="23"/>
      <c r="BA206" s="21"/>
      <c r="BB206" s="22"/>
      <c r="BC206" s="22"/>
      <c r="BD206" s="22"/>
      <c r="BE206" s="23"/>
      <c r="BF206" s="21"/>
      <c r="BG206" s="22"/>
      <c r="BH206" s="22"/>
      <c r="BI206" s="22"/>
      <c r="BJ206" s="23"/>
      <c r="BK206" s="24"/>
    </row>
    <row r="207" spans="1:63" s="25" customFormat="1" ht="15">
      <c r="A207" s="20"/>
      <c r="B207" s="8" t="s">
        <v>161</v>
      </c>
      <c r="C207" s="21">
        <v>0</v>
      </c>
      <c r="D207" s="22">
        <v>22.222352937161286</v>
      </c>
      <c r="E207" s="22">
        <v>0</v>
      </c>
      <c r="F207" s="22">
        <v>0</v>
      </c>
      <c r="G207" s="23">
        <v>0</v>
      </c>
      <c r="H207" s="21">
        <v>77.4514682507097</v>
      </c>
      <c r="I207" s="22">
        <v>101.07538964896774</v>
      </c>
      <c r="J207" s="22">
        <v>1.900033897322581</v>
      </c>
      <c r="K207" s="22">
        <v>0</v>
      </c>
      <c r="L207" s="23">
        <v>158.016467985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44.508231702419344</v>
      </c>
      <c r="S207" s="22">
        <v>101.87037649803226</v>
      </c>
      <c r="T207" s="22">
        <v>0</v>
      </c>
      <c r="U207" s="22">
        <v>0</v>
      </c>
      <c r="V207" s="23">
        <v>50.46853825867742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1.309694591516129</v>
      </c>
      <c r="AC207" s="22">
        <v>0.35211408574193553</v>
      </c>
      <c r="AD207" s="22">
        <v>0</v>
      </c>
      <c r="AE207" s="22">
        <v>0</v>
      </c>
      <c r="AF207" s="23">
        <v>7.364430751741936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0.5586995881290322</v>
      </c>
      <c r="AM207" s="22">
        <v>0</v>
      </c>
      <c r="AN207" s="22">
        <v>0</v>
      </c>
      <c r="AO207" s="22">
        <v>0</v>
      </c>
      <c r="AP207" s="23">
        <v>0.076487203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1402.4932528683871</v>
      </c>
      <c r="AW207" s="22">
        <v>573.375976654659</v>
      </c>
      <c r="AX207" s="22">
        <v>0</v>
      </c>
      <c r="AY207" s="22">
        <v>0</v>
      </c>
      <c r="AZ207" s="23">
        <v>4194.011860129616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1036.240766626032</v>
      </c>
      <c r="BG207" s="22">
        <v>224.5042835494516</v>
      </c>
      <c r="BH207" s="22">
        <v>8.130066604935482</v>
      </c>
      <c r="BI207" s="22">
        <v>0</v>
      </c>
      <c r="BJ207" s="23">
        <v>1420.566919174355</v>
      </c>
      <c r="BK207" s="24">
        <f>SUM(C207:BJ207)</f>
        <v>9426.497411005856</v>
      </c>
    </row>
    <row r="208" spans="1:63" s="30" customFormat="1" ht="15">
      <c r="A208" s="20"/>
      <c r="B208" s="8" t="s">
        <v>27</v>
      </c>
      <c r="C208" s="26">
        <f>SUM(C207)</f>
        <v>0</v>
      </c>
      <c r="D208" s="27">
        <f>SUM(D207)</f>
        <v>22.222352937161286</v>
      </c>
      <c r="E208" s="27">
        <f>SUM(E207)</f>
        <v>0</v>
      </c>
      <c r="F208" s="27">
        <f>SUM(F207)</f>
        <v>0</v>
      </c>
      <c r="G208" s="28">
        <f>SUM(G207)</f>
        <v>0</v>
      </c>
      <c r="H208" s="26">
        <f aca="true" t="shared" si="21" ref="H208:BJ208">SUM(H207)</f>
        <v>77.4514682507097</v>
      </c>
      <c r="I208" s="27">
        <f t="shared" si="21"/>
        <v>101.07538964896774</v>
      </c>
      <c r="J208" s="27">
        <f t="shared" si="21"/>
        <v>1.900033897322581</v>
      </c>
      <c r="K208" s="27">
        <f t="shared" si="21"/>
        <v>0</v>
      </c>
      <c r="L208" s="28">
        <f t="shared" si="21"/>
        <v>158.016467985</v>
      </c>
      <c r="M208" s="26">
        <f t="shared" si="21"/>
        <v>0</v>
      </c>
      <c r="N208" s="27">
        <f t="shared" si="21"/>
        <v>0</v>
      </c>
      <c r="O208" s="27">
        <f t="shared" si="21"/>
        <v>0</v>
      </c>
      <c r="P208" s="27">
        <f t="shared" si="21"/>
        <v>0</v>
      </c>
      <c r="Q208" s="28">
        <f t="shared" si="21"/>
        <v>0</v>
      </c>
      <c r="R208" s="26">
        <f t="shared" si="21"/>
        <v>44.508231702419344</v>
      </c>
      <c r="S208" s="27">
        <f t="shared" si="21"/>
        <v>101.87037649803226</v>
      </c>
      <c r="T208" s="27">
        <f t="shared" si="21"/>
        <v>0</v>
      </c>
      <c r="U208" s="27">
        <f t="shared" si="21"/>
        <v>0</v>
      </c>
      <c r="V208" s="28">
        <f t="shared" si="21"/>
        <v>50.46853825867742</v>
      </c>
      <c r="W208" s="26">
        <f t="shared" si="21"/>
        <v>0</v>
      </c>
      <c r="X208" s="27">
        <f t="shared" si="21"/>
        <v>0</v>
      </c>
      <c r="Y208" s="27">
        <f t="shared" si="21"/>
        <v>0</v>
      </c>
      <c r="Z208" s="27">
        <f t="shared" si="21"/>
        <v>0</v>
      </c>
      <c r="AA208" s="28">
        <f t="shared" si="21"/>
        <v>0</v>
      </c>
      <c r="AB208" s="26">
        <f t="shared" si="21"/>
        <v>1.309694591516129</v>
      </c>
      <c r="AC208" s="27">
        <f t="shared" si="21"/>
        <v>0.35211408574193553</v>
      </c>
      <c r="AD208" s="27">
        <f t="shared" si="21"/>
        <v>0</v>
      </c>
      <c r="AE208" s="27">
        <f t="shared" si="21"/>
        <v>0</v>
      </c>
      <c r="AF208" s="28">
        <f t="shared" si="21"/>
        <v>7.364430751741936</v>
      </c>
      <c r="AG208" s="26">
        <f t="shared" si="21"/>
        <v>0</v>
      </c>
      <c r="AH208" s="27">
        <f t="shared" si="21"/>
        <v>0</v>
      </c>
      <c r="AI208" s="27">
        <f t="shared" si="21"/>
        <v>0</v>
      </c>
      <c r="AJ208" s="27">
        <f t="shared" si="21"/>
        <v>0</v>
      </c>
      <c r="AK208" s="28">
        <f t="shared" si="21"/>
        <v>0</v>
      </c>
      <c r="AL208" s="26">
        <f t="shared" si="21"/>
        <v>0.5586995881290322</v>
      </c>
      <c r="AM208" s="27">
        <f t="shared" si="21"/>
        <v>0</v>
      </c>
      <c r="AN208" s="27">
        <f t="shared" si="21"/>
        <v>0</v>
      </c>
      <c r="AO208" s="27">
        <f t="shared" si="21"/>
        <v>0</v>
      </c>
      <c r="AP208" s="28">
        <f t="shared" si="21"/>
        <v>0.076487203</v>
      </c>
      <c r="AQ208" s="26">
        <f t="shared" si="21"/>
        <v>0</v>
      </c>
      <c r="AR208" s="27">
        <f t="shared" si="21"/>
        <v>0</v>
      </c>
      <c r="AS208" s="27">
        <f t="shared" si="21"/>
        <v>0</v>
      </c>
      <c r="AT208" s="27">
        <f t="shared" si="21"/>
        <v>0</v>
      </c>
      <c r="AU208" s="28">
        <f t="shared" si="21"/>
        <v>0</v>
      </c>
      <c r="AV208" s="26">
        <f t="shared" si="21"/>
        <v>1402.4932528683871</v>
      </c>
      <c r="AW208" s="27">
        <f t="shared" si="21"/>
        <v>573.375976654659</v>
      </c>
      <c r="AX208" s="27">
        <f t="shared" si="21"/>
        <v>0</v>
      </c>
      <c r="AY208" s="27">
        <f t="shared" si="21"/>
        <v>0</v>
      </c>
      <c r="AZ208" s="28">
        <f t="shared" si="21"/>
        <v>4194.011860129616</v>
      </c>
      <c r="BA208" s="26">
        <f t="shared" si="21"/>
        <v>0</v>
      </c>
      <c r="BB208" s="27">
        <f t="shared" si="21"/>
        <v>0</v>
      </c>
      <c r="BC208" s="27">
        <f t="shared" si="21"/>
        <v>0</v>
      </c>
      <c r="BD208" s="27">
        <f t="shared" si="21"/>
        <v>0</v>
      </c>
      <c r="BE208" s="28">
        <f t="shared" si="21"/>
        <v>0</v>
      </c>
      <c r="BF208" s="26">
        <f t="shared" si="21"/>
        <v>1036.240766626032</v>
      </c>
      <c r="BG208" s="27">
        <f t="shared" si="21"/>
        <v>224.5042835494516</v>
      </c>
      <c r="BH208" s="27">
        <f t="shared" si="21"/>
        <v>8.130066604935482</v>
      </c>
      <c r="BI208" s="27">
        <f t="shared" si="21"/>
        <v>0</v>
      </c>
      <c r="BJ208" s="28">
        <f t="shared" si="21"/>
        <v>1420.566919174355</v>
      </c>
      <c r="BK208" s="29">
        <f>SUM(BK207)</f>
        <v>9426.497411005856</v>
      </c>
    </row>
    <row r="209" spans="3:63" ht="15" customHeight="1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</row>
    <row r="210" spans="1:63" s="25" customFormat="1" ht="15">
      <c r="A210" s="20" t="s">
        <v>40</v>
      </c>
      <c r="B210" s="10" t="s">
        <v>41</v>
      </c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4"/>
    </row>
    <row r="211" spans="1:63" s="25" customFormat="1" ht="15">
      <c r="A211" s="20" t="s">
        <v>7</v>
      </c>
      <c r="B211" s="14" t="s">
        <v>42</v>
      </c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4"/>
    </row>
    <row r="212" spans="1:63" s="25" customFormat="1" ht="15">
      <c r="A212" s="20"/>
      <c r="B212" s="7" t="s">
        <v>127</v>
      </c>
      <c r="C212" s="21">
        <v>0</v>
      </c>
      <c r="D212" s="22">
        <v>0.9099602506901381</v>
      </c>
      <c r="E212" s="22">
        <v>0</v>
      </c>
      <c r="F212" s="22">
        <v>0</v>
      </c>
      <c r="G212" s="23">
        <v>0</v>
      </c>
      <c r="H212" s="21">
        <v>341.435</v>
      </c>
      <c r="I212" s="22">
        <v>965.621755844261</v>
      </c>
      <c r="J212" s="22">
        <v>8.2094</v>
      </c>
      <c r="K212" s="22">
        <v>0</v>
      </c>
      <c r="L212" s="23">
        <v>1040.3148999999999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127.8715</v>
      </c>
      <c r="S212" s="22">
        <v>55.9753</v>
      </c>
      <c r="T212" s="22">
        <v>0.0044</v>
      </c>
      <c r="U212" s="22">
        <v>0</v>
      </c>
      <c r="V212" s="23">
        <v>198.36080000000004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>SUM(C212:BJ212)</f>
        <v>2738.703016094951</v>
      </c>
    </row>
    <row r="213" spans="1:63" s="30" customFormat="1" ht="15">
      <c r="A213" s="20"/>
      <c r="B213" s="8" t="s">
        <v>9</v>
      </c>
      <c r="C213" s="26">
        <f>SUM(C212)</f>
        <v>0</v>
      </c>
      <c r="D213" s="26">
        <f aca="true" t="shared" si="22" ref="D213:BJ213">SUM(D212)</f>
        <v>0.9099602506901381</v>
      </c>
      <c r="E213" s="26">
        <f t="shared" si="22"/>
        <v>0</v>
      </c>
      <c r="F213" s="26">
        <f t="shared" si="22"/>
        <v>0</v>
      </c>
      <c r="G213" s="26">
        <f t="shared" si="22"/>
        <v>0</v>
      </c>
      <c r="H213" s="26">
        <f t="shared" si="22"/>
        <v>341.435</v>
      </c>
      <c r="I213" s="26">
        <f t="shared" si="22"/>
        <v>965.621755844261</v>
      </c>
      <c r="J213" s="26">
        <f t="shared" si="22"/>
        <v>8.2094</v>
      </c>
      <c r="K213" s="26">
        <f t="shared" si="22"/>
        <v>0</v>
      </c>
      <c r="L213" s="26">
        <f t="shared" si="22"/>
        <v>1040.3148999999999</v>
      </c>
      <c r="M213" s="26">
        <f t="shared" si="22"/>
        <v>0</v>
      </c>
      <c r="N213" s="26">
        <f t="shared" si="22"/>
        <v>0</v>
      </c>
      <c r="O213" s="26">
        <f t="shared" si="22"/>
        <v>0</v>
      </c>
      <c r="P213" s="26">
        <f t="shared" si="22"/>
        <v>0</v>
      </c>
      <c r="Q213" s="26">
        <f t="shared" si="22"/>
        <v>0</v>
      </c>
      <c r="R213" s="26">
        <f t="shared" si="22"/>
        <v>127.8715</v>
      </c>
      <c r="S213" s="26">
        <f t="shared" si="22"/>
        <v>55.9753</v>
      </c>
      <c r="T213" s="26">
        <f t="shared" si="22"/>
        <v>0.0044</v>
      </c>
      <c r="U213" s="26">
        <f t="shared" si="22"/>
        <v>0</v>
      </c>
      <c r="V213" s="26">
        <f t="shared" si="22"/>
        <v>198.36080000000004</v>
      </c>
      <c r="W213" s="26">
        <f t="shared" si="22"/>
        <v>0</v>
      </c>
      <c r="X213" s="26">
        <f t="shared" si="22"/>
        <v>0</v>
      </c>
      <c r="Y213" s="26">
        <f t="shared" si="22"/>
        <v>0</v>
      </c>
      <c r="Z213" s="26">
        <f t="shared" si="22"/>
        <v>0</v>
      </c>
      <c r="AA213" s="26">
        <f t="shared" si="22"/>
        <v>0</v>
      </c>
      <c r="AB213" s="26">
        <f t="shared" si="22"/>
        <v>0</v>
      </c>
      <c r="AC213" s="26">
        <f t="shared" si="22"/>
        <v>0</v>
      </c>
      <c r="AD213" s="26">
        <f t="shared" si="22"/>
        <v>0</v>
      </c>
      <c r="AE213" s="26">
        <f t="shared" si="22"/>
        <v>0</v>
      </c>
      <c r="AF213" s="26">
        <f t="shared" si="22"/>
        <v>0</v>
      </c>
      <c r="AG213" s="26">
        <f t="shared" si="22"/>
        <v>0</v>
      </c>
      <c r="AH213" s="26">
        <f t="shared" si="22"/>
        <v>0</v>
      </c>
      <c r="AI213" s="26">
        <f t="shared" si="22"/>
        <v>0</v>
      </c>
      <c r="AJ213" s="26">
        <f t="shared" si="22"/>
        <v>0</v>
      </c>
      <c r="AK213" s="26">
        <f t="shared" si="22"/>
        <v>0</v>
      </c>
      <c r="AL213" s="26">
        <f t="shared" si="22"/>
        <v>0</v>
      </c>
      <c r="AM213" s="26">
        <f t="shared" si="22"/>
        <v>0</v>
      </c>
      <c r="AN213" s="26">
        <f t="shared" si="22"/>
        <v>0</v>
      </c>
      <c r="AO213" s="26">
        <f t="shared" si="22"/>
        <v>0</v>
      </c>
      <c r="AP213" s="26">
        <f t="shared" si="22"/>
        <v>0</v>
      </c>
      <c r="AQ213" s="26">
        <f t="shared" si="22"/>
        <v>0</v>
      </c>
      <c r="AR213" s="26">
        <f t="shared" si="22"/>
        <v>0</v>
      </c>
      <c r="AS213" s="26">
        <f t="shared" si="22"/>
        <v>0</v>
      </c>
      <c r="AT213" s="26">
        <f t="shared" si="22"/>
        <v>0</v>
      </c>
      <c r="AU213" s="26">
        <f t="shared" si="22"/>
        <v>0</v>
      </c>
      <c r="AV213" s="26">
        <f t="shared" si="22"/>
        <v>0</v>
      </c>
      <c r="AW213" s="26">
        <f t="shared" si="22"/>
        <v>0</v>
      </c>
      <c r="AX213" s="26">
        <f t="shared" si="22"/>
        <v>0</v>
      </c>
      <c r="AY213" s="26">
        <f t="shared" si="22"/>
        <v>0</v>
      </c>
      <c r="AZ213" s="26">
        <f t="shared" si="22"/>
        <v>0</v>
      </c>
      <c r="BA213" s="26">
        <f t="shared" si="22"/>
        <v>0</v>
      </c>
      <c r="BB213" s="26">
        <f t="shared" si="22"/>
        <v>0</v>
      </c>
      <c r="BC213" s="26">
        <f t="shared" si="22"/>
        <v>0</v>
      </c>
      <c r="BD213" s="26">
        <f t="shared" si="22"/>
        <v>0</v>
      </c>
      <c r="BE213" s="26">
        <f t="shared" si="22"/>
        <v>0</v>
      </c>
      <c r="BF213" s="26">
        <f t="shared" si="22"/>
        <v>0</v>
      </c>
      <c r="BG213" s="26">
        <f t="shared" si="22"/>
        <v>0</v>
      </c>
      <c r="BH213" s="26">
        <f t="shared" si="22"/>
        <v>0</v>
      </c>
      <c r="BI213" s="26">
        <f t="shared" si="22"/>
        <v>0</v>
      </c>
      <c r="BJ213" s="26">
        <f t="shared" si="22"/>
        <v>0</v>
      </c>
      <c r="BK213" s="29">
        <f>SUM(BK212)</f>
        <v>2738.703016094951</v>
      </c>
    </row>
    <row r="214" spans="1:63" s="25" customFormat="1" ht="15">
      <c r="A214" s="20" t="s">
        <v>10</v>
      </c>
      <c r="B214" s="5" t="s">
        <v>43</v>
      </c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4"/>
    </row>
    <row r="215" spans="1:63" s="25" customFormat="1" ht="15">
      <c r="A215" s="20"/>
      <c r="B215" s="7" t="s">
        <v>128</v>
      </c>
      <c r="C215" s="21">
        <v>0</v>
      </c>
      <c r="D215" s="22">
        <v>9.412760389188215</v>
      </c>
      <c r="E215" s="22">
        <v>0</v>
      </c>
      <c r="F215" s="22">
        <v>0</v>
      </c>
      <c r="G215" s="23">
        <v>0</v>
      </c>
      <c r="H215" s="21">
        <v>0.27720000000000006</v>
      </c>
      <c r="I215" s="22">
        <v>0.1721676367575869</v>
      </c>
      <c r="J215" s="22">
        <v>0</v>
      </c>
      <c r="K215" s="22">
        <v>0</v>
      </c>
      <c r="L215" s="23">
        <v>0.3555999999999999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0.068</v>
      </c>
      <c r="S215" s="22">
        <v>8.7249</v>
      </c>
      <c r="T215" s="22">
        <v>0</v>
      </c>
      <c r="U215" s="22">
        <v>0</v>
      </c>
      <c r="V215" s="23">
        <v>0.0625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 aca="true" t="shared" si="23" ref="BK215:BK231">SUM(C215:BJ215)</f>
        <v>19.073128025945802</v>
      </c>
    </row>
    <row r="216" spans="1:63" s="25" customFormat="1" ht="15">
      <c r="A216" s="20"/>
      <c r="B216" s="7" t="s">
        <v>129</v>
      </c>
      <c r="C216" s="21">
        <v>0</v>
      </c>
      <c r="D216" s="22">
        <v>1.1848885571627419</v>
      </c>
      <c r="E216" s="22">
        <v>0</v>
      </c>
      <c r="F216" s="22">
        <v>0</v>
      </c>
      <c r="G216" s="23">
        <v>0</v>
      </c>
      <c r="H216" s="21">
        <v>1.4816</v>
      </c>
      <c r="I216" s="22">
        <v>2.434702863259839</v>
      </c>
      <c r="J216" s="22">
        <v>0.0009</v>
      </c>
      <c r="K216" s="22">
        <v>0</v>
      </c>
      <c r="L216" s="23">
        <v>0.35240000000000005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1.1208</v>
      </c>
      <c r="S216" s="22">
        <v>0.0001</v>
      </c>
      <c r="T216" s="22">
        <v>0</v>
      </c>
      <c r="U216" s="22">
        <v>0</v>
      </c>
      <c r="V216" s="23">
        <v>0.1279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6.70329142042258</v>
      </c>
    </row>
    <row r="217" spans="1:63" s="25" customFormat="1" ht="15">
      <c r="A217" s="20"/>
      <c r="B217" s="7" t="s">
        <v>130</v>
      </c>
      <c r="C217" s="21">
        <v>0</v>
      </c>
      <c r="D217" s="22">
        <v>1.5923376194579577</v>
      </c>
      <c r="E217" s="22">
        <v>0</v>
      </c>
      <c r="F217" s="22">
        <v>0</v>
      </c>
      <c r="G217" s="23">
        <v>0</v>
      </c>
      <c r="H217" s="21">
        <v>1.281</v>
      </c>
      <c r="I217" s="22">
        <v>6.745934800759782</v>
      </c>
      <c r="J217" s="22">
        <v>0.0009</v>
      </c>
      <c r="K217" s="22">
        <v>0</v>
      </c>
      <c r="L217" s="23">
        <v>1.2137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0.3849000000000001</v>
      </c>
      <c r="S217" s="22">
        <v>0.001</v>
      </c>
      <c r="T217" s="22">
        <v>0</v>
      </c>
      <c r="U217" s="22">
        <v>0</v>
      </c>
      <c r="V217" s="23">
        <v>0.06570000000000001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11.285472420217738</v>
      </c>
    </row>
    <row r="218" spans="1:63" s="25" customFormat="1" ht="15">
      <c r="A218" s="20"/>
      <c r="B218" s="7" t="s">
        <v>131</v>
      </c>
      <c r="C218" s="21">
        <v>0</v>
      </c>
      <c r="D218" s="22">
        <v>0.3332369383466981</v>
      </c>
      <c r="E218" s="22">
        <v>0</v>
      </c>
      <c r="F218" s="22">
        <v>0</v>
      </c>
      <c r="G218" s="23">
        <v>0</v>
      </c>
      <c r="H218" s="21">
        <v>0.5309</v>
      </c>
      <c r="I218" s="22">
        <v>0.08631314790943155</v>
      </c>
      <c r="J218" s="22">
        <v>0.0005</v>
      </c>
      <c r="K218" s="22">
        <v>0</v>
      </c>
      <c r="L218" s="23">
        <v>0.5406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0.1629</v>
      </c>
      <c r="S218" s="22">
        <v>0</v>
      </c>
      <c r="T218" s="22">
        <v>0</v>
      </c>
      <c r="U218" s="22">
        <v>0</v>
      </c>
      <c r="V218" s="23">
        <v>0.2278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>SUM(C218:BJ218)</f>
        <v>1.8822500862561296</v>
      </c>
    </row>
    <row r="219" spans="1:63" s="25" customFormat="1" ht="15">
      <c r="A219" s="20"/>
      <c r="B219" s="7" t="s">
        <v>132</v>
      </c>
      <c r="C219" s="21">
        <v>0</v>
      </c>
      <c r="D219" s="22">
        <v>0.901351570192862</v>
      </c>
      <c r="E219" s="22">
        <v>0</v>
      </c>
      <c r="F219" s="22">
        <v>0</v>
      </c>
      <c r="G219" s="23">
        <v>0</v>
      </c>
      <c r="H219" s="21">
        <v>3.1602</v>
      </c>
      <c r="I219" s="22">
        <v>11.65870399938811</v>
      </c>
      <c r="J219" s="22">
        <v>0.0025</v>
      </c>
      <c r="K219" s="22">
        <v>0</v>
      </c>
      <c r="L219" s="23">
        <v>11.876999999999999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1.2517999999999998</v>
      </c>
      <c r="S219" s="22">
        <v>0.0203</v>
      </c>
      <c r="T219" s="22">
        <v>0</v>
      </c>
      <c r="U219" s="22">
        <v>0</v>
      </c>
      <c r="V219" s="23">
        <v>1.0288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29.90065556958097</v>
      </c>
    </row>
    <row r="220" spans="1:63" s="25" customFormat="1" ht="15">
      <c r="A220" s="20"/>
      <c r="B220" s="7" t="s">
        <v>133</v>
      </c>
      <c r="C220" s="21">
        <v>0</v>
      </c>
      <c r="D220" s="22">
        <v>5.950274374616909</v>
      </c>
      <c r="E220" s="22">
        <v>0</v>
      </c>
      <c r="F220" s="22">
        <v>0</v>
      </c>
      <c r="G220" s="23">
        <v>0</v>
      </c>
      <c r="H220" s="21">
        <v>0.39520000000000005</v>
      </c>
      <c r="I220" s="22">
        <v>28.25854676486535</v>
      </c>
      <c r="J220" s="22">
        <v>0</v>
      </c>
      <c r="K220" s="22">
        <v>0</v>
      </c>
      <c r="L220" s="23">
        <v>2.0540000000000003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0.17899999999999996</v>
      </c>
      <c r="S220" s="22">
        <v>0</v>
      </c>
      <c r="T220" s="22">
        <v>0</v>
      </c>
      <c r="U220" s="22">
        <v>0</v>
      </c>
      <c r="V220" s="23">
        <v>0.1643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37.00132113948226</v>
      </c>
    </row>
    <row r="221" spans="1:63" s="25" customFormat="1" ht="15">
      <c r="A221" s="20"/>
      <c r="B221" s="7" t="s">
        <v>134</v>
      </c>
      <c r="C221" s="21">
        <v>0</v>
      </c>
      <c r="D221" s="22">
        <v>46.91230482142211</v>
      </c>
      <c r="E221" s="22">
        <v>0</v>
      </c>
      <c r="F221" s="22">
        <v>0</v>
      </c>
      <c r="G221" s="23">
        <v>0</v>
      </c>
      <c r="H221" s="21">
        <v>20.238999999999997</v>
      </c>
      <c r="I221" s="22">
        <v>5988.72698208483</v>
      </c>
      <c r="J221" s="22">
        <v>0.8181</v>
      </c>
      <c r="K221" s="22">
        <v>0</v>
      </c>
      <c r="L221" s="23">
        <v>80.732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8.042200000000001</v>
      </c>
      <c r="S221" s="22">
        <v>4.0791</v>
      </c>
      <c r="T221" s="22">
        <v>0</v>
      </c>
      <c r="U221" s="22">
        <v>0</v>
      </c>
      <c r="V221" s="23">
        <v>11.487599999999997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6161.037286906252</v>
      </c>
    </row>
    <row r="222" spans="1:63" s="25" customFormat="1" ht="15">
      <c r="A222" s="20"/>
      <c r="B222" s="7" t="s">
        <v>135</v>
      </c>
      <c r="C222" s="21">
        <v>0</v>
      </c>
      <c r="D222" s="22">
        <v>33.0352197010851</v>
      </c>
      <c r="E222" s="22">
        <v>0</v>
      </c>
      <c r="F222" s="22">
        <v>0</v>
      </c>
      <c r="G222" s="23">
        <v>0</v>
      </c>
      <c r="H222" s="21">
        <v>1630.7576000000001</v>
      </c>
      <c r="I222" s="22">
        <v>9777.746750512066</v>
      </c>
      <c r="J222" s="22">
        <v>1464.6915000000001</v>
      </c>
      <c r="K222" s="22">
        <v>0</v>
      </c>
      <c r="L222" s="23">
        <v>480.5467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910.7766999999999</v>
      </c>
      <c r="S222" s="22">
        <v>125.4369</v>
      </c>
      <c r="T222" s="22">
        <v>0.3281</v>
      </c>
      <c r="U222" s="22">
        <v>0</v>
      </c>
      <c r="V222" s="23">
        <v>139.4269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14562.746370213154</v>
      </c>
    </row>
    <row r="223" spans="1:63" s="25" customFormat="1" ht="15">
      <c r="A223" s="20"/>
      <c r="B223" s="7" t="s">
        <v>136</v>
      </c>
      <c r="C223" s="21">
        <v>0</v>
      </c>
      <c r="D223" s="22">
        <v>0.08875180702570194</v>
      </c>
      <c r="E223" s="22">
        <v>0</v>
      </c>
      <c r="F223" s="22">
        <v>0</v>
      </c>
      <c r="G223" s="23">
        <v>0</v>
      </c>
      <c r="H223" s="21">
        <v>2.3558999999999997</v>
      </c>
      <c r="I223" s="22">
        <v>0.24267408910591232</v>
      </c>
      <c r="J223" s="22">
        <v>0</v>
      </c>
      <c r="K223" s="22">
        <v>0</v>
      </c>
      <c r="L223" s="23">
        <v>3.0772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0.7675</v>
      </c>
      <c r="S223" s="22">
        <v>0.0211</v>
      </c>
      <c r="T223" s="22">
        <v>0</v>
      </c>
      <c r="U223" s="22">
        <v>0</v>
      </c>
      <c r="V223" s="23">
        <v>0.4488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7.001925896131614</v>
      </c>
    </row>
    <row r="224" spans="1:63" s="25" customFormat="1" ht="15">
      <c r="A224" s="20"/>
      <c r="B224" s="7" t="s">
        <v>137</v>
      </c>
      <c r="C224" s="21">
        <v>0</v>
      </c>
      <c r="D224" s="22">
        <v>0.31209497418704885</v>
      </c>
      <c r="E224" s="22">
        <v>0</v>
      </c>
      <c r="F224" s="22">
        <v>0</v>
      </c>
      <c r="G224" s="23">
        <v>0</v>
      </c>
      <c r="H224" s="21">
        <v>3.8515999999999995</v>
      </c>
      <c r="I224" s="22">
        <v>1.1601957964961778</v>
      </c>
      <c r="J224" s="22">
        <v>0.003</v>
      </c>
      <c r="K224" s="22">
        <v>0</v>
      </c>
      <c r="L224" s="23">
        <v>5.4053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0.8198999999999999</v>
      </c>
      <c r="S224" s="22">
        <v>0.0862</v>
      </c>
      <c r="T224" s="22">
        <v>0</v>
      </c>
      <c r="U224" s="22">
        <v>0</v>
      </c>
      <c r="V224" s="23">
        <v>0.21130000000000002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11.849590770683227</v>
      </c>
    </row>
    <row r="225" spans="1:63" s="25" customFormat="1" ht="15">
      <c r="A225" s="20"/>
      <c r="B225" s="7" t="s">
        <v>138</v>
      </c>
      <c r="C225" s="21">
        <v>0</v>
      </c>
      <c r="D225" s="22">
        <v>37.363891210266566</v>
      </c>
      <c r="E225" s="22">
        <v>0</v>
      </c>
      <c r="F225" s="22">
        <v>0</v>
      </c>
      <c r="G225" s="23">
        <v>0</v>
      </c>
      <c r="H225" s="21">
        <v>42.411500000000004</v>
      </c>
      <c r="I225" s="22">
        <v>759.0458007363849</v>
      </c>
      <c r="J225" s="22">
        <v>33.0127</v>
      </c>
      <c r="K225" s="22">
        <v>0</v>
      </c>
      <c r="L225" s="23">
        <v>219.78639999999996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15.7373</v>
      </c>
      <c r="S225" s="22">
        <v>3.9570000000000003</v>
      </c>
      <c r="T225" s="22">
        <v>0</v>
      </c>
      <c r="U225" s="22">
        <v>0</v>
      </c>
      <c r="V225" s="23">
        <v>20.7059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1132.0204919466514</v>
      </c>
    </row>
    <row r="226" spans="1:63" s="25" customFormat="1" ht="15">
      <c r="A226" s="20"/>
      <c r="B226" s="7" t="s">
        <v>139</v>
      </c>
      <c r="C226" s="21">
        <v>0</v>
      </c>
      <c r="D226" s="22">
        <v>0.662707044261268</v>
      </c>
      <c r="E226" s="22">
        <v>0</v>
      </c>
      <c r="F226" s="22">
        <v>0</v>
      </c>
      <c r="G226" s="23">
        <v>0</v>
      </c>
      <c r="H226" s="21">
        <v>91.12509999999999</v>
      </c>
      <c r="I226" s="22">
        <v>811.5263663041246</v>
      </c>
      <c r="J226" s="22">
        <v>141.0566</v>
      </c>
      <c r="K226" s="22">
        <v>0</v>
      </c>
      <c r="L226" s="23">
        <v>1262.2225000000003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34.717400000000005</v>
      </c>
      <c r="S226" s="22">
        <v>14.532000000000004</v>
      </c>
      <c r="T226" s="22">
        <v>0</v>
      </c>
      <c r="U226" s="22">
        <v>0</v>
      </c>
      <c r="V226" s="23">
        <v>139.26020000000003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2495.1028733483863</v>
      </c>
    </row>
    <row r="227" spans="1:63" s="25" customFormat="1" ht="15">
      <c r="A227" s="20"/>
      <c r="B227" s="7" t="s">
        <v>140</v>
      </c>
      <c r="C227" s="21">
        <v>0</v>
      </c>
      <c r="D227" s="22">
        <v>6.00780117384232</v>
      </c>
      <c r="E227" s="22">
        <v>0</v>
      </c>
      <c r="F227" s="22">
        <v>0</v>
      </c>
      <c r="G227" s="23">
        <v>0</v>
      </c>
      <c r="H227" s="21">
        <v>84.9501</v>
      </c>
      <c r="I227" s="22">
        <v>669.3194092299285</v>
      </c>
      <c r="J227" s="22">
        <v>31.253999999999998</v>
      </c>
      <c r="K227" s="22">
        <v>0</v>
      </c>
      <c r="L227" s="23">
        <v>524.5839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28.728799999999993</v>
      </c>
      <c r="S227" s="22">
        <v>30.9008</v>
      </c>
      <c r="T227" s="22">
        <v>0.03</v>
      </c>
      <c r="U227" s="22">
        <v>0</v>
      </c>
      <c r="V227" s="23">
        <v>86.17359999999998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 t="shared" si="23"/>
        <v>1461.9484104037708</v>
      </c>
    </row>
    <row r="228" spans="1:63" s="25" customFormat="1" ht="15">
      <c r="A228" s="20"/>
      <c r="B228" s="7" t="s">
        <v>141</v>
      </c>
      <c r="C228" s="21">
        <v>0</v>
      </c>
      <c r="D228" s="22">
        <v>14.846626448708637</v>
      </c>
      <c r="E228" s="22">
        <v>0</v>
      </c>
      <c r="F228" s="22">
        <v>0</v>
      </c>
      <c r="G228" s="23">
        <v>0</v>
      </c>
      <c r="H228" s="21">
        <v>3.7689</v>
      </c>
      <c r="I228" s="22">
        <v>90.71674049692656</v>
      </c>
      <c r="J228" s="22">
        <v>0.0197</v>
      </c>
      <c r="K228" s="22">
        <v>0</v>
      </c>
      <c r="L228" s="23">
        <v>20.977899999999998</v>
      </c>
      <c r="M228" s="21">
        <v>0</v>
      </c>
      <c r="N228" s="22">
        <v>0</v>
      </c>
      <c r="O228" s="22">
        <v>0</v>
      </c>
      <c r="P228" s="22">
        <v>0</v>
      </c>
      <c r="Q228" s="23">
        <v>0</v>
      </c>
      <c r="R228" s="21">
        <v>1.1718</v>
      </c>
      <c r="S228" s="22">
        <v>0.027899999999999998</v>
      </c>
      <c r="T228" s="22">
        <v>0</v>
      </c>
      <c r="U228" s="22">
        <v>0</v>
      </c>
      <c r="V228" s="23">
        <v>1.5327000000000002</v>
      </c>
      <c r="W228" s="21">
        <v>0</v>
      </c>
      <c r="X228" s="22">
        <v>0</v>
      </c>
      <c r="Y228" s="22">
        <v>0</v>
      </c>
      <c r="Z228" s="22">
        <v>0</v>
      </c>
      <c r="AA228" s="23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1">
        <v>0</v>
      </c>
      <c r="AH228" s="22">
        <v>0</v>
      </c>
      <c r="AI228" s="22">
        <v>0</v>
      </c>
      <c r="AJ228" s="22">
        <v>0</v>
      </c>
      <c r="AK228" s="23">
        <v>0</v>
      </c>
      <c r="AL228" s="21">
        <v>0</v>
      </c>
      <c r="AM228" s="22">
        <v>0</v>
      </c>
      <c r="AN228" s="22">
        <v>0</v>
      </c>
      <c r="AO228" s="22">
        <v>0</v>
      </c>
      <c r="AP228" s="23">
        <v>0</v>
      </c>
      <c r="AQ228" s="21">
        <v>0</v>
      </c>
      <c r="AR228" s="22">
        <v>0</v>
      </c>
      <c r="AS228" s="22">
        <v>0</v>
      </c>
      <c r="AT228" s="22">
        <v>0</v>
      </c>
      <c r="AU228" s="23">
        <v>0</v>
      </c>
      <c r="AV228" s="21">
        <v>0</v>
      </c>
      <c r="AW228" s="22">
        <v>0</v>
      </c>
      <c r="AX228" s="22">
        <v>0</v>
      </c>
      <c r="AY228" s="22">
        <v>0</v>
      </c>
      <c r="AZ228" s="23">
        <v>0</v>
      </c>
      <c r="BA228" s="21">
        <v>0</v>
      </c>
      <c r="BB228" s="22">
        <v>0</v>
      </c>
      <c r="BC228" s="22">
        <v>0</v>
      </c>
      <c r="BD228" s="22">
        <v>0</v>
      </c>
      <c r="BE228" s="23">
        <v>0</v>
      </c>
      <c r="BF228" s="21">
        <v>0</v>
      </c>
      <c r="BG228" s="22">
        <v>0</v>
      </c>
      <c r="BH228" s="22">
        <v>0</v>
      </c>
      <c r="BI228" s="22">
        <v>0</v>
      </c>
      <c r="BJ228" s="23">
        <v>0</v>
      </c>
      <c r="BK228" s="24">
        <f t="shared" si="23"/>
        <v>133.06226694563517</v>
      </c>
    </row>
    <row r="229" spans="1:63" s="25" customFormat="1" ht="15">
      <c r="A229" s="20"/>
      <c r="B229" s="7" t="s">
        <v>227</v>
      </c>
      <c r="C229" s="21">
        <v>0</v>
      </c>
      <c r="D229" s="22">
        <v>1.8434058456290257</v>
      </c>
      <c r="E229" s="22">
        <v>0</v>
      </c>
      <c r="F229" s="22">
        <v>0</v>
      </c>
      <c r="G229" s="23">
        <v>0</v>
      </c>
      <c r="H229" s="21">
        <v>2.1976999999999998</v>
      </c>
      <c r="I229" s="22">
        <v>35.72147859299034</v>
      </c>
      <c r="J229" s="22">
        <v>0.0164</v>
      </c>
      <c r="K229" s="22">
        <v>0</v>
      </c>
      <c r="L229" s="23">
        <v>85.72569999999999</v>
      </c>
      <c r="M229" s="21">
        <v>0</v>
      </c>
      <c r="N229" s="22">
        <v>0</v>
      </c>
      <c r="O229" s="22">
        <v>0</v>
      </c>
      <c r="P229" s="22">
        <v>0</v>
      </c>
      <c r="Q229" s="23">
        <v>0</v>
      </c>
      <c r="R229" s="21">
        <v>0.6897</v>
      </c>
      <c r="S229" s="22">
        <v>0.0816</v>
      </c>
      <c r="T229" s="22">
        <v>0</v>
      </c>
      <c r="U229" s="22">
        <v>0</v>
      </c>
      <c r="V229" s="23">
        <v>1.9551000000000003</v>
      </c>
      <c r="W229" s="21">
        <v>0</v>
      </c>
      <c r="X229" s="22">
        <v>0</v>
      </c>
      <c r="Y229" s="22">
        <v>0</v>
      </c>
      <c r="Z229" s="22">
        <v>0</v>
      </c>
      <c r="AA229" s="23">
        <v>0</v>
      </c>
      <c r="AB229" s="21">
        <v>0</v>
      </c>
      <c r="AC229" s="22">
        <v>0</v>
      </c>
      <c r="AD229" s="22">
        <v>0</v>
      </c>
      <c r="AE229" s="22">
        <v>0</v>
      </c>
      <c r="AF229" s="23">
        <v>0</v>
      </c>
      <c r="AG229" s="21">
        <v>0</v>
      </c>
      <c r="AH229" s="22">
        <v>0</v>
      </c>
      <c r="AI229" s="22">
        <v>0</v>
      </c>
      <c r="AJ229" s="22">
        <v>0</v>
      </c>
      <c r="AK229" s="23">
        <v>0</v>
      </c>
      <c r="AL229" s="21">
        <v>0</v>
      </c>
      <c r="AM229" s="22">
        <v>0</v>
      </c>
      <c r="AN229" s="22">
        <v>0</v>
      </c>
      <c r="AO229" s="22">
        <v>0</v>
      </c>
      <c r="AP229" s="23">
        <v>0</v>
      </c>
      <c r="AQ229" s="21">
        <v>0</v>
      </c>
      <c r="AR229" s="22">
        <v>0</v>
      </c>
      <c r="AS229" s="22">
        <v>0</v>
      </c>
      <c r="AT229" s="22">
        <v>0</v>
      </c>
      <c r="AU229" s="23">
        <v>0</v>
      </c>
      <c r="AV229" s="21">
        <v>0</v>
      </c>
      <c r="AW229" s="22">
        <v>0</v>
      </c>
      <c r="AX229" s="22">
        <v>0</v>
      </c>
      <c r="AY229" s="22">
        <v>0</v>
      </c>
      <c r="AZ229" s="23">
        <v>0</v>
      </c>
      <c r="BA229" s="21">
        <v>0</v>
      </c>
      <c r="BB229" s="22">
        <v>0</v>
      </c>
      <c r="BC229" s="22">
        <v>0</v>
      </c>
      <c r="BD229" s="22">
        <v>0</v>
      </c>
      <c r="BE229" s="23">
        <v>0</v>
      </c>
      <c r="BF229" s="21">
        <v>0</v>
      </c>
      <c r="BG229" s="22">
        <v>0</v>
      </c>
      <c r="BH229" s="22">
        <v>0</v>
      </c>
      <c r="BI229" s="22">
        <v>0</v>
      </c>
      <c r="BJ229" s="23">
        <v>0</v>
      </c>
      <c r="BK229" s="24">
        <f t="shared" si="23"/>
        <v>128.23108443861935</v>
      </c>
    </row>
    <row r="230" spans="1:63" s="25" customFormat="1" ht="15">
      <c r="A230" s="20"/>
      <c r="B230" s="7" t="s">
        <v>142</v>
      </c>
      <c r="C230" s="21">
        <v>0</v>
      </c>
      <c r="D230" s="22">
        <v>0.028897834909537075</v>
      </c>
      <c r="E230" s="22">
        <v>0</v>
      </c>
      <c r="F230" s="22">
        <v>0</v>
      </c>
      <c r="G230" s="23">
        <v>0</v>
      </c>
      <c r="H230" s="21">
        <v>0.7951999999999999</v>
      </c>
      <c r="I230" s="22">
        <v>0.2637567341849787</v>
      </c>
      <c r="J230" s="22">
        <v>0</v>
      </c>
      <c r="K230" s="22">
        <v>0</v>
      </c>
      <c r="L230" s="23">
        <v>1.0362</v>
      </c>
      <c r="M230" s="21">
        <v>0</v>
      </c>
      <c r="N230" s="22">
        <v>0</v>
      </c>
      <c r="O230" s="22">
        <v>0</v>
      </c>
      <c r="P230" s="22">
        <v>0</v>
      </c>
      <c r="Q230" s="23">
        <v>0</v>
      </c>
      <c r="R230" s="21">
        <v>0.30899999999999994</v>
      </c>
      <c r="S230" s="22">
        <v>0</v>
      </c>
      <c r="T230" s="22">
        <v>0</v>
      </c>
      <c r="U230" s="22">
        <v>0</v>
      </c>
      <c r="V230" s="23">
        <v>0.1001</v>
      </c>
      <c r="W230" s="21">
        <v>0</v>
      </c>
      <c r="X230" s="22">
        <v>0</v>
      </c>
      <c r="Y230" s="22">
        <v>0</v>
      </c>
      <c r="Z230" s="22">
        <v>0</v>
      </c>
      <c r="AA230" s="23">
        <v>0</v>
      </c>
      <c r="AB230" s="21">
        <v>0</v>
      </c>
      <c r="AC230" s="22">
        <v>0</v>
      </c>
      <c r="AD230" s="22">
        <v>0</v>
      </c>
      <c r="AE230" s="22">
        <v>0</v>
      </c>
      <c r="AF230" s="23">
        <v>0</v>
      </c>
      <c r="AG230" s="21">
        <v>0</v>
      </c>
      <c r="AH230" s="22">
        <v>0</v>
      </c>
      <c r="AI230" s="22">
        <v>0</v>
      </c>
      <c r="AJ230" s="22">
        <v>0</v>
      </c>
      <c r="AK230" s="23">
        <v>0</v>
      </c>
      <c r="AL230" s="21">
        <v>0</v>
      </c>
      <c r="AM230" s="22">
        <v>0</v>
      </c>
      <c r="AN230" s="22">
        <v>0</v>
      </c>
      <c r="AO230" s="22">
        <v>0</v>
      </c>
      <c r="AP230" s="23">
        <v>0</v>
      </c>
      <c r="AQ230" s="21">
        <v>0</v>
      </c>
      <c r="AR230" s="22">
        <v>0</v>
      </c>
      <c r="AS230" s="22">
        <v>0</v>
      </c>
      <c r="AT230" s="22">
        <v>0</v>
      </c>
      <c r="AU230" s="23">
        <v>0</v>
      </c>
      <c r="AV230" s="21">
        <v>0</v>
      </c>
      <c r="AW230" s="22">
        <v>0</v>
      </c>
      <c r="AX230" s="22">
        <v>0</v>
      </c>
      <c r="AY230" s="22">
        <v>0</v>
      </c>
      <c r="AZ230" s="23">
        <v>0</v>
      </c>
      <c r="BA230" s="21">
        <v>0</v>
      </c>
      <c r="BB230" s="22">
        <v>0</v>
      </c>
      <c r="BC230" s="22">
        <v>0</v>
      </c>
      <c r="BD230" s="22">
        <v>0</v>
      </c>
      <c r="BE230" s="23">
        <v>0</v>
      </c>
      <c r="BF230" s="21">
        <v>0</v>
      </c>
      <c r="BG230" s="22">
        <v>0</v>
      </c>
      <c r="BH230" s="22">
        <v>0</v>
      </c>
      <c r="BI230" s="22">
        <v>0</v>
      </c>
      <c r="BJ230" s="23">
        <v>0</v>
      </c>
      <c r="BK230" s="24">
        <f t="shared" si="23"/>
        <v>2.5331545690945156</v>
      </c>
    </row>
    <row r="231" spans="1:63" s="25" customFormat="1" ht="15">
      <c r="A231" s="20"/>
      <c r="B231" s="7" t="s">
        <v>287</v>
      </c>
      <c r="C231" s="21">
        <v>0</v>
      </c>
      <c r="D231" s="22">
        <v>1.4803810267710988</v>
      </c>
      <c r="E231" s="22">
        <v>0</v>
      </c>
      <c r="F231" s="22">
        <v>0</v>
      </c>
      <c r="G231" s="23">
        <v>0</v>
      </c>
      <c r="H231" s="21">
        <v>0.005</v>
      </c>
      <c r="I231" s="22">
        <v>9.880399592740188</v>
      </c>
      <c r="J231" s="22">
        <v>0</v>
      </c>
      <c r="K231" s="22">
        <v>0</v>
      </c>
      <c r="L231" s="23">
        <v>0</v>
      </c>
      <c r="M231" s="21">
        <v>0</v>
      </c>
      <c r="N231" s="22">
        <v>0</v>
      </c>
      <c r="O231" s="22">
        <v>0</v>
      </c>
      <c r="P231" s="22">
        <v>0</v>
      </c>
      <c r="Q231" s="23">
        <v>0</v>
      </c>
      <c r="R231" s="21">
        <v>0</v>
      </c>
      <c r="S231" s="22">
        <v>0</v>
      </c>
      <c r="T231" s="22">
        <v>0</v>
      </c>
      <c r="U231" s="22">
        <v>0</v>
      </c>
      <c r="V231" s="23">
        <v>0</v>
      </c>
      <c r="W231" s="21">
        <v>0</v>
      </c>
      <c r="X231" s="22">
        <v>0</v>
      </c>
      <c r="Y231" s="22">
        <v>0</v>
      </c>
      <c r="Z231" s="22">
        <v>0</v>
      </c>
      <c r="AA231" s="23">
        <v>0</v>
      </c>
      <c r="AB231" s="21">
        <v>0</v>
      </c>
      <c r="AC231" s="22">
        <v>0</v>
      </c>
      <c r="AD231" s="22">
        <v>0</v>
      </c>
      <c r="AE231" s="22">
        <v>0</v>
      </c>
      <c r="AF231" s="23">
        <v>0</v>
      </c>
      <c r="AG231" s="21">
        <v>0</v>
      </c>
      <c r="AH231" s="22">
        <v>0</v>
      </c>
      <c r="AI231" s="22">
        <v>0</v>
      </c>
      <c r="AJ231" s="22">
        <v>0</v>
      </c>
      <c r="AK231" s="23">
        <v>0</v>
      </c>
      <c r="AL231" s="21">
        <v>0</v>
      </c>
      <c r="AM231" s="22">
        <v>0</v>
      </c>
      <c r="AN231" s="22">
        <v>0</v>
      </c>
      <c r="AO231" s="22">
        <v>0</v>
      </c>
      <c r="AP231" s="23">
        <v>0</v>
      </c>
      <c r="AQ231" s="21">
        <v>0</v>
      </c>
      <c r="AR231" s="22">
        <v>0</v>
      </c>
      <c r="AS231" s="22">
        <v>0</v>
      </c>
      <c r="AT231" s="22">
        <v>0</v>
      </c>
      <c r="AU231" s="23">
        <v>0</v>
      </c>
      <c r="AV231" s="21">
        <v>0</v>
      </c>
      <c r="AW231" s="22">
        <v>0</v>
      </c>
      <c r="AX231" s="22">
        <v>0</v>
      </c>
      <c r="AY231" s="22">
        <v>0</v>
      </c>
      <c r="AZ231" s="23">
        <v>0</v>
      </c>
      <c r="BA231" s="21">
        <v>0</v>
      </c>
      <c r="BB231" s="22">
        <v>0</v>
      </c>
      <c r="BC231" s="22">
        <v>0</v>
      </c>
      <c r="BD231" s="22">
        <v>0</v>
      </c>
      <c r="BE231" s="23">
        <v>0</v>
      </c>
      <c r="BF231" s="21">
        <v>0</v>
      </c>
      <c r="BG231" s="22">
        <v>0</v>
      </c>
      <c r="BH231" s="22">
        <v>0</v>
      </c>
      <c r="BI231" s="22">
        <v>0</v>
      </c>
      <c r="BJ231" s="23">
        <v>0</v>
      </c>
      <c r="BK231" s="24">
        <f t="shared" si="23"/>
        <v>11.365780619511288</v>
      </c>
    </row>
    <row r="232" spans="1:63" s="30" customFormat="1" ht="15">
      <c r="A232" s="20"/>
      <c r="B232" s="8" t="s">
        <v>12</v>
      </c>
      <c r="C232" s="26">
        <f aca="true" t="shared" si="24" ref="C232:AH232">SUM(C215:C231)</f>
        <v>0</v>
      </c>
      <c r="D232" s="27">
        <f t="shared" si="24"/>
        <v>161.95693133707383</v>
      </c>
      <c r="E232" s="27">
        <f t="shared" si="24"/>
        <v>0</v>
      </c>
      <c r="F232" s="27">
        <f t="shared" si="24"/>
        <v>0</v>
      </c>
      <c r="G232" s="28">
        <f t="shared" si="24"/>
        <v>0</v>
      </c>
      <c r="H232" s="26">
        <f t="shared" si="24"/>
        <v>1889.5837000000001</v>
      </c>
      <c r="I232" s="27">
        <f t="shared" si="24"/>
        <v>18193.706923382717</v>
      </c>
      <c r="J232" s="27">
        <f t="shared" si="24"/>
        <v>1670.8767999999998</v>
      </c>
      <c r="K232" s="27">
        <f t="shared" si="24"/>
        <v>0</v>
      </c>
      <c r="L232" s="28">
        <f t="shared" si="24"/>
        <v>2700.4871000000003</v>
      </c>
      <c r="M232" s="26">
        <f t="shared" si="24"/>
        <v>0</v>
      </c>
      <c r="N232" s="27">
        <f t="shared" si="24"/>
        <v>0</v>
      </c>
      <c r="O232" s="27">
        <f t="shared" si="24"/>
        <v>0</v>
      </c>
      <c r="P232" s="27">
        <f t="shared" si="24"/>
        <v>0</v>
      </c>
      <c r="Q232" s="28">
        <f t="shared" si="24"/>
        <v>0</v>
      </c>
      <c r="R232" s="26">
        <f t="shared" si="24"/>
        <v>1004.9276999999998</v>
      </c>
      <c r="S232" s="27">
        <f t="shared" si="24"/>
        <v>187.86889999999997</v>
      </c>
      <c r="T232" s="27">
        <f t="shared" si="24"/>
        <v>0.3581</v>
      </c>
      <c r="U232" s="27">
        <f t="shared" si="24"/>
        <v>0</v>
      </c>
      <c r="V232" s="28">
        <f t="shared" si="24"/>
        <v>402.9792</v>
      </c>
      <c r="W232" s="26">
        <f t="shared" si="24"/>
        <v>0</v>
      </c>
      <c r="X232" s="27">
        <f t="shared" si="24"/>
        <v>0</v>
      </c>
      <c r="Y232" s="27">
        <f t="shared" si="24"/>
        <v>0</v>
      </c>
      <c r="Z232" s="27">
        <f t="shared" si="24"/>
        <v>0</v>
      </c>
      <c r="AA232" s="28">
        <f t="shared" si="24"/>
        <v>0</v>
      </c>
      <c r="AB232" s="26">
        <f t="shared" si="24"/>
        <v>0</v>
      </c>
      <c r="AC232" s="27">
        <f t="shared" si="24"/>
        <v>0</v>
      </c>
      <c r="AD232" s="27">
        <f t="shared" si="24"/>
        <v>0</v>
      </c>
      <c r="AE232" s="27">
        <f t="shared" si="24"/>
        <v>0</v>
      </c>
      <c r="AF232" s="28">
        <f t="shared" si="24"/>
        <v>0</v>
      </c>
      <c r="AG232" s="26">
        <f t="shared" si="24"/>
        <v>0</v>
      </c>
      <c r="AH232" s="27">
        <f t="shared" si="24"/>
        <v>0</v>
      </c>
      <c r="AI232" s="27">
        <f aca="true" t="shared" si="25" ref="AI232:BK232">SUM(AI215:AI231)</f>
        <v>0</v>
      </c>
      <c r="AJ232" s="27">
        <f t="shared" si="25"/>
        <v>0</v>
      </c>
      <c r="AK232" s="28">
        <f t="shared" si="25"/>
        <v>0</v>
      </c>
      <c r="AL232" s="26">
        <f t="shared" si="25"/>
        <v>0</v>
      </c>
      <c r="AM232" s="27">
        <f t="shared" si="25"/>
        <v>0</v>
      </c>
      <c r="AN232" s="27">
        <f t="shared" si="25"/>
        <v>0</v>
      </c>
      <c r="AO232" s="27">
        <f t="shared" si="25"/>
        <v>0</v>
      </c>
      <c r="AP232" s="28">
        <f t="shared" si="25"/>
        <v>0</v>
      </c>
      <c r="AQ232" s="26">
        <f t="shared" si="25"/>
        <v>0</v>
      </c>
      <c r="AR232" s="27">
        <f t="shared" si="25"/>
        <v>0</v>
      </c>
      <c r="AS232" s="27">
        <f t="shared" si="25"/>
        <v>0</v>
      </c>
      <c r="AT232" s="27">
        <f t="shared" si="25"/>
        <v>0</v>
      </c>
      <c r="AU232" s="28">
        <f t="shared" si="25"/>
        <v>0</v>
      </c>
      <c r="AV232" s="26">
        <f t="shared" si="25"/>
        <v>0</v>
      </c>
      <c r="AW232" s="27">
        <f t="shared" si="25"/>
        <v>0</v>
      </c>
      <c r="AX232" s="27">
        <f t="shared" si="25"/>
        <v>0</v>
      </c>
      <c r="AY232" s="27">
        <f t="shared" si="25"/>
        <v>0</v>
      </c>
      <c r="AZ232" s="28">
        <f t="shared" si="25"/>
        <v>0</v>
      </c>
      <c r="BA232" s="26">
        <f t="shared" si="25"/>
        <v>0</v>
      </c>
      <c r="BB232" s="27">
        <f t="shared" si="25"/>
        <v>0</v>
      </c>
      <c r="BC232" s="27">
        <f t="shared" si="25"/>
        <v>0</v>
      </c>
      <c r="BD232" s="27">
        <f t="shared" si="25"/>
        <v>0</v>
      </c>
      <c r="BE232" s="28">
        <f t="shared" si="25"/>
        <v>0</v>
      </c>
      <c r="BF232" s="26">
        <f t="shared" si="25"/>
        <v>0</v>
      </c>
      <c r="BG232" s="27">
        <f t="shared" si="25"/>
        <v>0</v>
      </c>
      <c r="BH232" s="27">
        <f t="shared" si="25"/>
        <v>0</v>
      </c>
      <c r="BI232" s="27">
        <f t="shared" si="25"/>
        <v>0</v>
      </c>
      <c r="BJ232" s="28">
        <f t="shared" si="25"/>
        <v>0</v>
      </c>
      <c r="BK232" s="28">
        <f t="shared" si="25"/>
        <v>26212.745354719795</v>
      </c>
    </row>
    <row r="233" spans="1:64" s="30" customFormat="1" ht="15">
      <c r="A233" s="20"/>
      <c r="B233" s="9" t="s">
        <v>23</v>
      </c>
      <c r="C233" s="26">
        <f aca="true" t="shared" si="26" ref="C233:AH233">C232+C213</f>
        <v>0</v>
      </c>
      <c r="D233" s="27">
        <f t="shared" si="26"/>
        <v>162.86689158776397</v>
      </c>
      <c r="E233" s="27">
        <f t="shared" si="26"/>
        <v>0</v>
      </c>
      <c r="F233" s="27">
        <f t="shared" si="26"/>
        <v>0</v>
      </c>
      <c r="G233" s="28">
        <f t="shared" si="26"/>
        <v>0</v>
      </c>
      <c r="H233" s="26">
        <f t="shared" si="26"/>
        <v>2231.0187</v>
      </c>
      <c r="I233" s="27">
        <f t="shared" si="26"/>
        <v>19159.32867922698</v>
      </c>
      <c r="J233" s="27">
        <f t="shared" si="26"/>
        <v>1679.0861999999997</v>
      </c>
      <c r="K233" s="27">
        <f t="shared" si="26"/>
        <v>0</v>
      </c>
      <c r="L233" s="28">
        <f t="shared" si="26"/>
        <v>3740.802</v>
      </c>
      <c r="M233" s="26">
        <f t="shared" si="26"/>
        <v>0</v>
      </c>
      <c r="N233" s="27">
        <f t="shared" si="26"/>
        <v>0</v>
      </c>
      <c r="O233" s="27">
        <f t="shared" si="26"/>
        <v>0</v>
      </c>
      <c r="P233" s="27">
        <f t="shared" si="26"/>
        <v>0</v>
      </c>
      <c r="Q233" s="28">
        <f t="shared" si="26"/>
        <v>0</v>
      </c>
      <c r="R233" s="26">
        <f t="shared" si="26"/>
        <v>1132.7992</v>
      </c>
      <c r="S233" s="27">
        <f t="shared" si="26"/>
        <v>243.84419999999997</v>
      </c>
      <c r="T233" s="27">
        <f t="shared" si="26"/>
        <v>0.3625</v>
      </c>
      <c r="U233" s="27">
        <f t="shared" si="26"/>
        <v>0</v>
      </c>
      <c r="V233" s="28">
        <f t="shared" si="26"/>
        <v>601.34</v>
      </c>
      <c r="W233" s="26">
        <f t="shared" si="26"/>
        <v>0</v>
      </c>
      <c r="X233" s="27">
        <f t="shared" si="26"/>
        <v>0</v>
      </c>
      <c r="Y233" s="27">
        <f t="shared" si="26"/>
        <v>0</v>
      </c>
      <c r="Z233" s="27">
        <f t="shared" si="26"/>
        <v>0</v>
      </c>
      <c r="AA233" s="28">
        <f t="shared" si="26"/>
        <v>0</v>
      </c>
      <c r="AB233" s="26">
        <f t="shared" si="26"/>
        <v>0</v>
      </c>
      <c r="AC233" s="27">
        <f t="shared" si="26"/>
        <v>0</v>
      </c>
      <c r="AD233" s="27">
        <f t="shared" si="26"/>
        <v>0</v>
      </c>
      <c r="AE233" s="27">
        <f t="shared" si="26"/>
        <v>0</v>
      </c>
      <c r="AF233" s="28">
        <f t="shared" si="26"/>
        <v>0</v>
      </c>
      <c r="AG233" s="26">
        <f t="shared" si="26"/>
        <v>0</v>
      </c>
      <c r="AH233" s="27">
        <f t="shared" si="26"/>
        <v>0</v>
      </c>
      <c r="AI233" s="27">
        <f aca="true" t="shared" si="27" ref="AI233:BK233">AI232+AI213</f>
        <v>0</v>
      </c>
      <c r="AJ233" s="27">
        <f t="shared" si="27"/>
        <v>0</v>
      </c>
      <c r="AK233" s="28">
        <f t="shared" si="27"/>
        <v>0</v>
      </c>
      <c r="AL233" s="26">
        <f t="shared" si="27"/>
        <v>0</v>
      </c>
      <c r="AM233" s="27">
        <f t="shared" si="27"/>
        <v>0</v>
      </c>
      <c r="AN233" s="27">
        <f t="shared" si="27"/>
        <v>0</v>
      </c>
      <c r="AO233" s="27">
        <f t="shared" si="27"/>
        <v>0</v>
      </c>
      <c r="AP233" s="28">
        <f t="shared" si="27"/>
        <v>0</v>
      </c>
      <c r="AQ233" s="26">
        <f t="shared" si="27"/>
        <v>0</v>
      </c>
      <c r="AR233" s="27">
        <f t="shared" si="27"/>
        <v>0</v>
      </c>
      <c r="AS233" s="27">
        <f t="shared" si="27"/>
        <v>0</v>
      </c>
      <c r="AT233" s="27">
        <f t="shared" si="27"/>
        <v>0</v>
      </c>
      <c r="AU233" s="28">
        <f t="shared" si="27"/>
        <v>0</v>
      </c>
      <c r="AV233" s="26">
        <f t="shared" si="27"/>
        <v>0</v>
      </c>
      <c r="AW233" s="27">
        <f t="shared" si="27"/>
        <v>0</v>
      </c>
      <c r="AX233" s="27">
        <f t="shared" si="27"/>
        <v>0</v>
      </c>
      <c r="AY233" s="27">
        <f t="shared" si="27"/>
        <v>0</v>
      </c>
      <c r="AZ233" s="28">
        <f t="shared" si="27"/>
        <v>0</v>
      </c>
      <c r="BA233" s="26">
        <f t="shared" si="27"/>
        <v>0</v>
      </c>
      <c r="BB233" s="27">
        <f t="shared" si="27"/>
        <v>0</v>
      </c>
      <c r="BC233" s="27">
        <f t="shared" si="27"/>
        <v>0</v>
      </c>
      <c r="BD233" s="27">
        <f t="shared" si="27"/>
        <v>0</v>
      </c>
      <c r="BE233" s="28">
        <f t="shared" si="27"/>
        <v>0</v>
      </c>
      <c r="BF233" s="26">
        <f t="shared" si="27"/>
        <v>0</v>
      </c>
      <c r="BG233" s="27">
        <f t="shared" si="27"/>
        <v>0</v>
      </c>
      <c r="BH233" s="27">
        <f t="shared" si="27"/>
        <v>0</v>
      </c>
      <c r="BI233" s="27">
        <f t="shared" si="27"/>
        <v>0</v>
      </c>
      <c r="BJ233" s="28">
        <f t="shared" si="27"/>
        <v>0</v>
      </c>
      <c r="BK233" s="28">
        <f t="shared" si="27"/>
        <v>28951.448370814745</v>
      </c>
      <c r="BL233" s="44"/>
    </row>
    <row r="234" spans="1:63" s="25" customFormat="1" ht="15">
      <c r="A234" s="20"/>
      <c r="B234" s="9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4"/>
    </row>
    <row r="235" spans="1:63" s="25" customFormat="1" ht="15">
      <c r="A235" s="20" t="s">
        <v>44</v>
      </c>
      <c r="B235" s="10" t="s">
        <v>45</v>
      </c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4"/>
    </row>
    <row r="236" spans="1:63" s="25" customFormat="1" ht="15">
      <c r="A236" s="20" t="s">
        <v>7</v>
      </c>
      <c r="B236" s="14" t="s">
        <v>46</v>
      </c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4"/>
    </row>
    <row r="237" spans="1:63" s="41" customFormat="1" ht="15">
      <c r="A237" s="37"/>
      <c r="B237" s="13" t="s">
        <v>35</v>
      </c>
      <c r="C237" s="38">
        <v>0</v>
      </c>
      <c r="D237" s="39">
        <v>0</v>
      </c>
      <c r="E237" s="39">
        <v>0</v>
      </c>
      <c r="F237" s="39">
        <v>0</v>
      </c>
      <c r="G237" s="40">
        <v>0</v>
      </c>
      <c r="H237" s="38">
        <v>0</v>
      </c>
      <c r="I237" s="39">
        <v>0</v>
      </c>
      <c r="J237" s="39">
        <v>0</v>
      </c>
      <c r="K237" s="39">
        <v>0</v>
      </c>
      <c r="L237" s="40">
        <v>0</v>
      </c>
      <c r="M237" s="38">
        <v>0</v>
      </c>
      <c r="N237" s="39">
        <v>0</v>
      </c>
      <c r="O237" s="39">
        <v>0</v>
      </c>
      <c r="P237" s="39">
        <v>0</v>
      </c>
      <c r="Q237" s="40">
        <v>0</v>
      </c>
      <c r="R237" s="38">
        <v>0</v>
      </c>
      <c r="S237" s="39">
        <v>0</v>
      </c>
      <c r="T237" s="39">
        <v>0</v>
      </c>
      <c r="U237" s="39">
        <v>0</v>
      </c>
      <c r="V237" s="40">
        <v>0</v>
      </c>
      <c r="W237" s="38">
        <v>0</v>
      </c>
      <c r="X237" s="39">
        <v>0</v>
      </c>
      <c r="Y237" s="39">
        <v>0</v>
      </c>
      <c r="Z237" s="39">
        <v>0</v>
      </c>
      <c r="AA237" s="40">
        <v>0</v>
      </c>
      <c r="AB237" s="38">
        <v>0</v>
      </c>
      <c r="AC237" s="39">
        <v>0</v>
      </c>
      <c r="AD237" s="39">
        <v>0</v>
      </c>
      <c r="AE237" s="39">
        <v>0</v>
      </c>
      <c r="AF237" s="40">
        <v>0</v>
      </c>
      <c r="AG237" s="38">
        <v>0</v>
      </c>
      <c r="AH237" s="39">
        <v>0</v>
      </c>
      <c r="AI237" s="39">
        <v>0</v>
      </c>
      <c r="AJ237" s="39">
        <v>0</v>
      </c>
      <c r="AK237" s="40">
        <v>0</v>
      </c>
      <c r="AL237" s="38">
        <v>0</v>
      </c>
      <c r="AM237" s="39">
        <v>0</v>
      </c>
      <c r="AN237" s="39">
        <v>0</v>
      </c>
      <c r="AO237" s="39">
        <v>0</v>
      </c>
      <c r="AP237" s="40">
        <v>0</v>
      </c>
      <c r="AQ237" s="38">
        <v>0</v>
      </c>
      <c r="AR237" s="39">
        <v>0</v>
      </c>
      <c r="AS237" s="39">
        <v>0</v>
      </c>
      <c r="AT237" s="39">
        <v>0</v>
      </c>
      <c r="AU237" s="40">
        <v>0</v>
      </c>
      <c r="AV237" s="38">
        <v>0</v>
      </c>
      <c r="AW237" s="39">
        <v>0</v>
      </c>
      <c r="AX237" s="39">
        <v>0</v>
      </c>
      <c r="AY237" s="39">
        <v>0</v>
      </c>
      <c r="AZ237" s="40">
        <v>0</v>
      </c>
      <c r="BA237" s="38">
        <v>0</v>
      </c>
      <c r="BB237" s="39">
        <v>0</v>
      </c>
      <c r="BC237" s="39">
        <v>0</v>
      </c>
      <c r="BD237" s="39">
        <v>0</v>
      </c>
      <c r="BE237" s="40">
        <v>0</v>
      </c>
      <c r="BF237" s="38">
        <v>0</v>
      </c>
      <c r="BG237" s="39">
        <v>0</v>
      </c>
      <c r="BH237" s="39">
        <v>0</v>
      </c>
      <c r="BI237" s="39">
        <v>0</v>
      </c>
      <c r="BJ237" s="40">
        <v>0</v>
      </c>
      <c r="BK237" s="38">
        <v>0</v>
      </c>
    </row>
    <row r="238" spans="1:63" s="30" customFormat="1" ht="15">
      <c r="A238" s="20"/>
      <c r="B238" s="9" t="s">
        <v>27</v>
      </c>
      <c r="C238" s="26">
        <v>0</v>
      </c>
      <c r="D238" s="27">
        <v>0</v>
      </c>
      <c r="E238" s="27">
        <v>0</v>
      </c>
      <c r="F238" s="27">
        <v>0</v>
      </c>
      <c r="G238" s="28">
        <v>0</v>
      </c>
      <c r="H238" s="26">
        <v>0</v>
      </c>
      <c r="I238" s="27">
        <v>0</v>
      </c>
      <c r="J238" s="27">
        <v>0</v>
      </c>
      <c r="K238" s="27">
        <v>0</v>
      </c>
      <c r="L238" s="28">
        <v>0</v>
      </c>
      <c r="M238" s="26">
        <v>0</v>
      </c>
      <c r="N238" s="27">
        <v>0</v>
      </c>
      <c r="O238" s="27">
        <v>0</v>
      </c>
      <c r="P238" s="27">
        <v>0</v>
      </c>
      <c r="Q238" s="28">
        <v>0</v>
      </c>
      <c r="R238" s="26">
        <v>0</v>
      </c>
      <c r="S238" s="27">
        <v>0</v>
      </c>
      <c r="T238" s="27">
        <v>0</v>
      </c>
      <c r="U238" s="27">
        <v>0</v>
      </c>
      <c r="V238" s="28">
        <v>0</v>
      </c>
      <c r="W238" s="26">
        <v>0</v>
      </c>
      <c r="X238" s="27">
        <v>0</v>
      </c>
      <c r="Y238" s="27">
        <v>0</v>
      </c>
      <c r="Z238" s="27">
        <v>0</v>
      </c>
      <c r="AA238" s="28">
        <v>0</v>
      </c>
      <c r="AB238" s="26">
        <v>0</v>
      </c>
      <c r="AC238" s="27">
        <v>0</v>
      </c>
      <c r="AD238" s="27">
        <v>0</v>
      </c>
      <c r="AE238" s="27">
        <v>0</v>
      </c>
      <c r="AF238" s="28">
        <v>0</v>
      </c>
      <c r="AG238" s="26">
        <v>0</v>
      </c>
      <c r="AH238" s="27">
        <v>0</v>
      </c>
      <c r="AI238" s="27">
        <v>0</v>
      </c>
      <c r="AJ238" s="27">
        <v>0</v>
      </c>
      <c r="AK238" s="28">
        <v>0</v>
      </c>
      <c r="AL238" s="26">
        <v>0</v>
      </c>
      <c r="AM238" s="27">
        <v>0</v>
      </c>
      <c r="AN238" s="27">
        <v>0</v>
      </c>
      <c r="AO238" s="27">
        <v>0</v>
      </c>
      <c r="AP238" s="28">
        <v>0</v>
      </c>
      <c r="AQ238" s="26">
        <v>0</v>
      </c>
      <c r="AR238" s="27">
        <v>0</v>
      </c>
      <c r="AS238" s="27">
        <v>0</v>
      </c>
      <c r="AT238" s="27">
        <v>0</v>
      </c>
      <c r="AU238" s="28">
        <v>0</v>
      </c>
      <c r="AV238" s="26">
        <v>0</v>
      </c>
      <c r="AW238" s="27">
        <v>0</v>
      </c>
      <c r="AX238" s="27">
        <v>0</v>
      </c>
      <c r="AY238" s="27">
        <v>0</v>
      </c>
      <c r="AZ238" s="28">
        <v>0</v>
      </c>
      <c r="BA238" s="26">
        <v>0</v>
      </c>
      <c r="BB238" s="27">
        <v>0</v>
      </c>
      <c r="BC238" s="27">
        <v>0</v>
      </c>
      <c r="BD238" s="27">
        <v>0</v>
      </c>
      <c r="BE238" s="28">
        <v>0</v>
      </c>
      <c r="BF238" s="26">
        <v>0</v>
      </c>
      <c r="BG238" s="27">
        <v>0</v>
      </c>
      <c r="BH238" s="27">
        <v>0</v>
      </c>
      <c r="BI238" s="27">
        <v>0</v>
      </c>
      <c r="BJ238" s="28">
        <v>0</v>
      </c>
      <c r="BK238" s="29">
        <v>0</v>
      </c>
    </row>
    <row r="239" spans="1:70" s="25" customFormat="1" ht="12" customHeight="1">
      <c r="A239" s="20"/>
      <c r="B239" s="11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4"/>
      <c r="BL239" s="35"/>
      <c r="BN239" s="60"/>
      <c r="BO239" s="60"/>
      <c r="BP239" s="60"/>
      <c r="BQ239" s="60"/>
      <c r="BR239" s="60"/>
    </row>
    <row r="240" spans="1:70" s="30" customFormat="1" ht="15">
      <c r="A240" s="20"/>
      <c r="B240" s="42" t="s">
        <v>47</v>
      </c>
      <c r="C240" s="43">
        <f aca="true" t="shared" si="28" ref="C240:AH240">C238+C233+C208+C203+C169</f>
        <v>0</v>
      </c>
      <c r="D240" s="43">
        <f t="shared" si="28"/>
        <v>4441.85488899899</v>
      </c>
      <c r="E240" s="43">
        <f t="shared" si="28"/>
        <v>0</v>
      </c>
      <c r="F240" s="43">
        <f t="shared" si="28"/>
        <v>0</v>
      </c>
      <c r="G240" s="43">
        <f t="shared" si="28"/>
        <v>0</v>
      </c>
      <c r="H240" s="43">
        <f t="shared" si="28"/>
        <v>5385.329735161517</v>
      </c>
      <c r="I240" s="43">
        <f t="shared" si="28"/>
        <v>55877.034410280714</v>
      </c>
      <c r="J240" s="43">
        <f t="shared" si="28"/>
        <v>3369.6977959518704</v>
      </c>
      <c r="K240" s="43">
        <f t="shared" si="28"/>
        <v>285.0485602738387</v>
      </c>
      <c r="L240" s="43">
        <f t="shared" si="28"/>
        <v>11396.875800926033</v>
      </c>
      <c r="M240" s="43">
        <f t="shared" si="28"/>
        <v>0</v>
      </c>
      <c r="N240" s="43">
        <f t="shared" si="28"/>
        <v>0</v>
      </c>
      <c r="O240" s="43">
        <f t="shared" si="28"/>
        <v>0</v>
      </c>
      <c r="P240" s="43">
        <f t="shared" si="28"/>
        <v>0</v>
      </c>
      <c r="Q240" s="43">
        <f t="shared" si="28"/>
        <v>0</v>
      </c>
      <c r="R240" s="43">
        <f t="shared" si="28"/>
        <v>2837.4145507135163</v>
      </c>
      <c r="S240" s="43">
        <f t="shared" si="28"/>
        <v>2801.310799597839</v>
      </c>
      <c r="T240" s="43">
        <f t="shared" si="28"/>
        <v>1363.759721204355</v>
      </c>
      <c r="U240" s="43">
        <f t="shared" si="28"/>
        <v>0</v>
      </c>
      <c r="V240" s="43">
        <f t="shared" si="28"/>
        <v>2180.3759524650973</v>
      </c>
      <c r="W240" s="43">
        <f t="shared" si="28"/>
        <v>0</v>
      </c>
      <c r="X240" s="43">
        <f t="shared" si="28"/>
        <v>52.03325953635484</v>
      </c>
      <c r="Y240" s="43">
        <f t="shared" si="28"/>
        <v>0</v>
      </c>
      <c r="Z240" s="43">
        <f t="shared" si="28"/>
        <v>0</v>
      </c>
      <c r="AA240" s="43">
        <f t="shared" si="28"/>
        <v>0</v>
      </c>
      <c r="AB240" s="43">
        <f t="shared" si="28"/>
        <v>83.85412881335483</v>
      </c>
      <c r="AC240" s="43">
        <f t="shared" si="28"/>
        <v>40.303451465225805</v>
      </c>
      <c r="AD240" s="43">
        <f t="shared" si="28"/>
        <v>0</v>
      </c>
      <c r="AE240" s="43">
        <f t="shared" si="28"/>
        <v>0</v>
      </c>
      <c r="AF240" s="43">
        <f t="shared" si="28"/>
        <v>105.63197732274193</v>
      </c>
      <c r="AG240" s="43">
        <f t="shared" si="28"/>
        <v>0</v>
      </c>
      <c r="AH240" s="43">
        <f t="shared" si="28"/>
        <v>0</v>
      </c>
      <c r="AI240" s="43">
        <f aca="true" t="shared" si="29" ref="AI240:BK240">AI238+AI233+AI208+AI203+AI169</f>
        <v>0</v>
      </c>
      <c r="AJ240" s="43">
        <f t="shared" si="29"/>
        <v>0</v>
      </c>
      <c r="AK240" s="43">
        <f t="shared" si="29"/>
        <v>0</v>
      </c>
      <c r="AL240" s="43">
        <f t="shared" si="29"/>
        <v>65.76092114419353</v>
      </c>
      <c r="AM240" s="43">
        <f t="shared" si="29"/>
        <v>93.32031953209679</v>
      </c>
      <c r="AN240" s="43">
        <f t="shared" si="29"/>
        <v>0</v>
      </c>
      <c r="AO240" s="43">
        <f t="shared" si="29"/>
        <v>0</v>
      </c>
      <c r="AP240" s="43">
        <f t="shared" si="29"/>
        <v>3.887603575483871</v>
      </c>
      <c r="AQ240" s="43">
        <f t="shared" si="29"/>
        <v>0</v>
      </c>
      <c r="AR240" s="43">
        <f t="shared" si="29"/>
        <v>960.3483203867743</v>
      </c>
      <c r="AS240" s="43">
        <f t="shared" si="29"/>
        <v>0</v>
      </c>
      <c r="AT240" s="43">
        <f t="shared" si="29"/>
        <v>0</v>
      </c>
      <c r="AU240" s="43">
        <f t="shared" si="29"/>
        <v>0</v>
      </c>
      <c r="AV240" s="43">
        <f t="shared" si="29"/>
        <v>25969.583863664677</v>
      </c>
      <c r="AW240" s="43">
        <f t="shared" si="29"/>
        <v>17897.4194540748</v>
      </c>
      <c r="AX240" s="43">
        <f t="shared" si="29"/>
        <v>931.7102499157418</v>
      </c>
      <c r="AY240" s="43">
        <f t="shared" si="29"/>
        <v>0</v>
      </c>
      <c r="AZ240" s="43">
        <f t="shared" si="29"/>
        <v>34640.83388390971</v>
      </c>
      <c r="BA240" s="43">
        <f t="shared" si="29"/>
        <v>0</v>
      </c>
      <c r="BB240" s="43">
        <f t="shared" si="29"/>
        <v>0</v>
      </c>
      <c r="BC240" s="43">
        <f t="shared" si="29"/>
        <v>0</v>
      </c>
      <c r="BD240" s="43">
        <f t="shared" si="29"/>
        <v>0</v>
      </c>
      <c r="BE240" s="43">
        <f t="shared" si="29"/>
        <v>0</v>
      </c>
      <c r="BF240" s="43">
        <f t="shared" si="29"/>
        <v>16843.21386205926</v>
      </c>
      <c r="BG240" s="43">
        <f t="shared" si="29"/>
        <v>3991.659873942548</v>
      </c>
      <c r="BH240" s="43">
        <f t="shared" si="29"/>
        <v>1127.3330621405808</v>
      </c>
      <c r="BI240" s="43">
        <f t="shared" si="29"/>
        <v>93.92664110441935</v>
      </c>
      <c r="BJ240" s="43">
        <f t="shared" si="29"/>
        <v>8432.559278790452</v>
      </c>
      <c r="BK240" s="29">
        <f t="shared" si="29"/>
        <v>201272.08236695218</v>
      </c>
      <c r="BL240" s="44"/>
      <c r="BM240" s="35"/>
      <c r="BN240" s="35"/>
      <c r="BO240" s="35"/>
      <c r="BP240" s="35"/>
      <c r="BQ240" s="35"/>
      <c r="BR240" s="35"/>
    </row>
    <row r="241" spans="1:64" s="25" customFormat="1" ht="15">
      <c r="A241" s="20"/>
      <c r="B241" s="9"/>
      <c r="C241" s="21"/>
      <c r="D241" s="22"/>
      <c r="E241" s="22"/>
      <c r="F241" s="22"/>
      <c r="G241" s="23"/>
      <c r="H241" s="21"/>
      <c r="I241" s="22"/>
      <c r="J241" s="22"/>
      <c r="K241" s="22"/>
      <c r="L241" s="23"/>
      <c r="M241" s="21"/>
      <c r="N241" s="22"/>
      <c r="O241" s="22"/>
      <c r="P241" s="22"/>
      <c r="Q241" s="23"/>
      <c r="R241" s="21"/>
      <c r="S241" s="22"/>
      <c r="T241" s="22"/>
      <c r="U241" s="22"/>
      <c r="V241" s="23"/>
      <c r="W241" s="21"/>
      <c r="X241" s="22"/>
      <c r="Y241" s="22"/>
      <c r="Z241" s="22"/>
      <c r="AA241" s="23"/>
      <c r="AB241" s="21"/>
      <c r="AC241" s="22"/>
      <c r="AD241" s="22"/>
      <c r="AE241" s="22"/>
      <c r="AF241" s="23"/>
      <c r="AG241" s="21"/>
      <c r="AH241" s="22"/>
      <c r="AI241" s="22"/>
      <c r="AJ241" s="22"/>
      <c r="AK241" s="23"/>
      <c r="AL241" s="21"/>
      <c r="AM241" s="22"/>
      <c r="AN241" s="22"/>
      <c r="AO241" s="22"/>
      <c r="AP241" s="23"/>
      <c r="AQ241" s="21"/>
      <c r="AR241" s="22"/>
      <c r="AS241" s="22"/>
      <c r="AT241" s="22"/>
      <c r="AU241" s="23"/>
      <c r="AV241" s="21"/>
      <c r="AW241" s="22"/>
      <c r="AX241" s="22"/>
      <c r="AY241" s="22"/>
      <c r="AZ241" s="23"/>
      <c r="BA241" s="21"/>
      <c r="BB241" s="22"/>
      <c r="BC241" s="22"/>
      <c r="BD241" s="22"/>
      <c r="BE241" s="23"/>
      <c r="BF241" s="21"/>
      <c r="BG241" s="22"/>
      <c r="BH241" s="22"/>
      <c r="BI241" s="22"/>
      <c r="BJ241" s="23"/>
      <c r="BK241" s="24"/>
      <c r="BL241" s="35"/>
    </row>
    <row r="242" spans="1:64" s="25" customFormat="1" ht="15">
      <c r="A242" s="20" t="s">
        <v>28</v>
      </c>
      <c r="B242" s="8" t="s">
        <v>29</v>
      </c>
      <c r="C242" s="21"/>
      <c r="D242" s="22"/>
      <c r="E242" s="22"/>
      <c r="F242" s="22"/>
      <c r="G242" s="23"/>
      <c r="H242" s="21"/>
      <c r="I242" s="22"/>
      <c r="J242" s="22"/>
      <c r="K242" s="22"/>
      <c r="L242" s="23"/>
      <c r="M242" s="21"/>
      <c r="N242" s="22"/>
      <c r="O242" s="22"/>
      <c r="P242" s="22"/>
      <c r="Q242" s="23"/>
      <c r="R242" s="21"/>
      <c r="S242" s="22"/>
      <c r="T242" s="22"/>
      <c r="U242" s="22"/>
      <c r="V242" s="23"/>
      <c r="W242" s="21"/>
      <c r="X242" s="22"/>
      <c r="Y242" s="22"/>
      <c r="Z242" s="22"/>
      <c r="AA242" s="23"/>
      <c r="AB242" s="21"/>
      <c r="AC242" s="22"/>
      <c r="AD242" s="22"/>
      <c r="AE242" s="22"/>
      <c r="AF242" s="23"/>
      <c r="AG242" s="21"/>
      <c r="AH242" s="22"/>
      <c r="AI242" s="22"/>
      <c r="AJ242" s="22"/>
      <c r="AK242" s="23"/>
      <c r="AL242" s="21"/>
      <c r="AM242" s="22"/>
      <c r="AN242" s="22"/>
      <c r="AO242" s="22"/>
      <c r="AP242" s="23"/>
      <c r="AQ242" s="21"/>
      <c r="AR242" s="22"/>
      <c r="AS242" s="22"/>
      <c r="AT242" s="22"/>
      <c r="AU242" s="23"/>
      <c r="AV242" s="21"/>
      <c r="AW242" s="22"/>
      <c r="AX242" s="22"/>
      <c r="AY242" s="22"/>
      <c r="AZ242" s="23"/>
      <c r="BA242" s="21"/>
      <c r="BB242" s="22"/>
      <c r="BC242" s="22"/>
      <c r="BD242" s="22"/>
      <c r="BE242" s="23"/>
      <c r="BF242" s="21"/>
      <c r="BG242" s="22"/>
      <c r="BH242" s="22"/>
      <c r="BI242" s="22"/>
      <c r="BJ242" s="23"/>
      <c r="BK242" s="24"/>
      <c r="BL242" s="35"/>
    </row>
    <row r="243" spans="1:67" s="25" customFormat="1" ht="15">
      <c r="A243" s="20"/>
      <c r="B243" s="7" t="s">
        <v>31</v>
      </c>
      <c r="C243" s="21">
        <v>0</v>
      </c>
      <c r="D243" s="22">
        <v>7.538276067290321</v>
      </c>
      <c r="E243" s="22">
        <v>0</v>
      </c>
      <c r="F243" s="22">
        <v>0</v>
      </c>
      <c r="G243" s="23">
        <v>0</v>
      </c>
      <c r="H243" s="21">
        <v>26.900078566935484</v>
      </c>
      <c r="I243" s="22">
        <v>0.1699463819032258</v>
      </c>
      <c r="J243" s="22">
        <v>0</v>
      </c>
      <c r="K243" s="22">
        <v>0</v>
      </c>
      <c r="L243" s="23">
        <v>5.791204971967742</v>
      </c>
      <c r="M243" s="21">
        <v>0</v>
      </c>
      <c r="N243" s="22">
        <v>0</v>
      </c>
      <c r="O243" s="22">
        <v>0</v>
      </c>
      <c r="P243" s="22">
        <v>0</v>
      </c>
      <c r="Q243" s="23">
        <v>0</v>
      </c>
      <c r="R243" s="21">
        <v>12.93196331635484</v>
      </c>
      <c r="S243" s="22">
        <v>0.36512403380645164</v>
      </c>
      <c r="T243" s="22">
        <v>0</v>
      </c>
      <c r="U243" s="22">
        <v>0</v>
      </c>
      <c r="V243" s="23">
        <v>0.9652294152580644</v>
      </c>
      <c r="W243" s="21">
        <v>0</v>
      </c>
      <c r="X243" s="22">
        <v>0</v>
      </c>
      <c r="Y243" s="22">
        <v>0</v>
      </c>
      <c r="Z243" s="22">
        <v>0</v>
      </c>
      <c r="AA243" s="23">
        <v>0</v>
      </c>
      <c r="AB243" s="21">
        <v>1.1016963917741938</v>
      </c>
      <c r="AC243" s="22">
        <v>0</v>
      </c>
      <c r="AD243" s="22">
        <v>0</v>
      </c>
      <c r="AE243" s="22">
        <v>0</v>
      </c>
      <c r="AF243" s="23">
        <v>0.41254842058064517</v>
      </c>
      <c r="AG243" s="21">
        <v>0</v>
      </c>
      <c r="AH243" s="22">
        <v>0</v>
      </c>
      <c r="AI243" s="22">
        <v>0</v>
      </c>
      <c r="AJ243" s="22">
        <v>0</v>
      </c>
      <c r="AK243" s="23">
        <v>0</v>
      </c>
      <c r="AL243" s="21">
        <v>0.8506544258064515</v>
      </c>
      <c r="AM243" s="22">
        <v>0</v>
      </c>
      <c r="AN243" s="22">
        <v>0</v>
      </c>
      <c r="AO243" s="22">
        <v>0</v>
      </c>
      <c r="AP243" s="23">
        <v>0</v>
      </c>
      <c r="AQ243" s="21">
        <v>0</v>
      </c>
      <c r="AR243" s="22">
        <v>0</v>
      </c>
      <c r="AS243" s="22">
        <v>0</v>
      </c>
      <c r="AT243" s="22">
        <v>0</v>
      </c>
      <c r="AU243" s="23">
        <v>0</v>
      </c>
      <c r="AV243" s="21">
        <v>294.00479956922595</v>
      </c>
      <c r="AW243" s="22">
        <v>32.253247692023365</v>
      </c>
      <c r="AX243" s="22">
        <v>0</v>
      </c>
      <c r="AY243" s="22">
        <v>0</v>
      </c>
      <c r="AZ243" s="23">
        <v>159.052801479129</v>
      </c>
      <c r="BA243" s="21">
        <v>0</v>
      </c>
      <c r="BB243" s="22">
        <v>0</v>
      </c>
      <c r="BC243" s="22">
        <v>0</v>
      </c>
      <c r="BD243" s="22">
        <v>0</v>
      </c>
      <c r="BE243" s="23">
        <v>0</v>
      </c>
      <c r="BF243" s="21">
        <v>175.6718463472581</v>
      </c>
      <c r="BG243" s="22">
        <v>1.4511808405806448</v>
      </c>
      <c r="BH243" s="22">
        <v>0</v>
      </c>
      <c r="BI243" s="22">
        <v>0</v>
      </c>
      <c r="BJ243" s="23">
        <v>6.329217641838709</v>
      </c>
      <c r="BK243" s="24">
        <f>SUM(C243:BJ243)</f>
        <v>725.7898155617331</v>
      </c>
      <c r="BL243" s="35"/>
      <c r="BM243" s="35"/>
      <c r="BN243" s="35"/>
      <c r="BO243" s="35"/>
    </row>
    <row r="244" spans="1:67" s="25" customFormat="1" ht="15">
      <c r="A244" s="20"/>
      <c r="B244" s="7" t="s">
        <v>235</v>
      </c>
      <c r="C244" s="21">
        <v>0</v>
      </c>
      <c r="D244" s="22">
        <v>0.4739217741935484</v>
      </c>
      <c r="E244" s="22">
        <v>0</v>
      </c>
      <c r="F244" s="22">
        <v>0</v>
      </c>
      <c r="G244" s="23">
        <v>0</v>
      </c>
      <c r="H244" s="21">
        <v>1.258998936483871</v>
      </c>
      <c r="I244" s="22">
        <v>10.709666489806454</v>
      </c>
      <c r="J244" s="22">
        <v>0</v>
      </c>
      <c r="K244" s="22">
        <v>0</v>
      </c>
      <c r="L244" s="23">
        <v>12.727844944935486</v>
      </c>
      <c r="M244" s="21">
        <v>0</v>
      </c>
      <c r="N244" s="22">
        <v>0</v>
      </c>
      <c r="O244" s="22">
        <v>0</v>
      </c>
      <c r="P244" s="22">
        <v>0</v>
      </c>
      <c r="Q244" s="23">
        <v>0</v>
      </c>
      <c r="R244" s="21">
        <v>0.528013639451613</v>
      </c>
      <c r="S244" s="22">
        <v>0.1328978437419355</v>
      </c>
      <c r="T244" s="22">
        <v>0</v>
      </c>
      <c r="U244" s="22">
        <v>0</v>
      </c>
      <c r="V244" s="23">
        <v>1.0871066992903224</v>
      </c>
      <c r="W244" s="21">
        <v>0</v>
      </c>
      <c r="X244" s="22">
        <v>0</v>
      </c>
      <c r="Y244" s="22">
        <v>0</v>
      </c>
      <c r="Z244" s="22">
        <v>0</v>
      </c>
      <c r="AA244" s="23">
        <v>0</v>
      </c>
      <c r="AB244" s="21">
        <v>0.0019918052903225804</v>
      </c>
      <c r="AC244" s="22">
        <v>0</v>
      </c>
      <c r="AD244" s="22">
        <v>0</v>
      </c>
      <c r="AE244" s="22">
        <v>0</v>
      </c>
      <c r="AF244" s="23">
        <v>0.009247992516129032</v>
      </c>
      <c r="AG244" s="21">
        <v>0</v>
      </c>
      <c r="AH244" s="22">
        <v>0</v>
      </c>
      <c r="AI244" s="22">
        <v>0</v>
      </c>
      <c r="AJ244" s="22">
        <v>0</v>
      </c>
      <c r="AK244" s="23">
        <v>0</v>
      </c>
      <c r="AL244" s="21">
        <v>0</v>
      </c>
      <c r="AM244" s="22">
        <v>0</v>
      </c>
      <c r="AN244" s="22">
        <v>0</v>
      </c>
      <c r="AO244" s="22">
        <v>0</v>
      </c>
      <c r="AP244" s="23">
        <v>0</v>
      </c>
      <c r="AQ244" s="21">
        <v>0</v>
      </c>
      <c r="AR244" s="22">
        <v>0</v>
      </c>
      <c r="AS244" s="22">
        <v>0</v>
      </c>
      <c r="AT244" s="22">
        <v>0</v>
      </c>
      <c r="AU244" s="23">
        <v>0</v>
      </c>
      <c r="AV244" s="21">
        <v>1.9344650093225808</v>
      </c>
      <c r="AW244" s="22">
        <v>4.524241329831997</v>
      </c>
      <c r="AX244" s="22">
        <v>0</v>
      </c>
      <c r="AY244" s="22">
        <v>0</v>
      </c>
      <c r="AZ244" s="23">
        <v>7.478107715193547</v>
      </c>
      <c r="BA244" s="21">
        <v>0</v>
      </c>
      <c r="BB244" s="22">
        <v>0</v>
      </c>
      <c r="BC244" s="22">
        <v>0</v>
      </c>
      <c r="BD244" s="22">
        <v>0</v>
      </c>
      <c r="BE244" s="23">
        <v>0</v>
      </c>
      <c r="BF244" s="21">
        <v>0.8788507010967742</v>
      </c>
      <c r="BG244" s="22">
        <v>1.77601413683871</v>
      </c>
      <c r="BH244" s="22">
        <v>0</v>
      </c>
      <c r="BI244" s="22">
        <v>0</v>
      </c>
      <c r="BJ244" s="23">
        <v>1.7492684598064514</v>
      </c>
      <c r="BK244" s="24">
        <f>SUM(C244:BJ244)</f>
        <v>45.27063747779974</v>
      </c>
      <c r="BM244" s="35"/>
      <c r="BN244" s="35"/>
      <c r="BO244" s="35"/>
    </row>
    <row r="245" spans="1:70" s="30" customFormat="1" ht="15">
      <c r="A245" s="20"/>
      <c r="B245" s="8" t="s">
        <v>27</v>
      </c>
      <c r="C245" s="26">
        <f>SUM(C243:C244)</f>
        <v>0</v>
      </c>
      <c r="D245" s="26">
        <f aca="true" t="shared" si="30" ref="D245:BJ245">SUM(D243:D244)</f>
        <v>8.01219784148387</v>
      </c>
      <c r="E245" s="26">
        <f t="shared" si="30"/>
        <v>0</v>
      </c>
      <c r="F245" s="26">
        <f t="shared" si="30"/>
        <v>0</v>
      </c>
      <c r="G245" s="26">
        <f t="shared" si="30"/>
        <v>0</v>
      </c>
      <c r="H245" s="26">
        <f t="shared" si="30"/>
        <v>28.159077503419354</v>
      </c>
      <c r="I245" s="26">
        <f t="shared" si="30"/>
        <v>10.879612871709679</v>
      </c>
      <c r="J245" s="26">
        <f t="shared" si="30"/>
        <v>0</v>
      </c>
      <c r="K245" s="26">
        <f t="shared" si="30"/>
        <v>0</v>
      </c>
      <c r="L245" s="26">
        <f t="shared" si="30"/>
        <v>18.519049916903228</v>
      </c>
      <c r="M245" s="26">
        <f t="shared" si="30"/>
        <v>0</v>
      </c>
      <c r="N245" s="26">
        <f t="shared" si="30"/>
        <v>0</v>
      </c>
      <c r="O245" s="26">
        <f t="shared" si="30"/>
        <v>0</v>
      </c>
      <c r="P245" s="26">
        <f t="shared" si="30"/>
        <v>0</v>
      </c>
      <c r="Q245" s="26">
        <f t="shared" si="30"/>
        <v>0</v>
      </c>
      <c r="R245" s="26">
        <f t="shared" si="30"/>
        <v>13.459976955806454</v>
      </c>
      <c r="S245" s="26">
        <f t="shared" si="30"/>
        <v>0.4980218775483871</v>
      </c>
      <c r="T245" s="26">
        <f t="shared" si="30"/>
        <v>0</v>
      </c>
      <c r="U245" s="26">
        <f t="shared" si="30"/>
        <v>0</v>
      </c>
      <c r="V245" s="26">
        <f t="shared" si="30"/>
        <v>2.0523361145483867</v>
      </c>
      <c r="W245" s="26">
        <f t="shared" si="30"/>
        <v>0</v>
      </c>
      <c r="X245" s="26">
        <f t="shared" si="30"/>
        <v>0</v>
      </c>
      <c r="Y245" s="26">
        <f t="shared" si="30"/>
        <v>0</v>
      </c>
      <c r="Z245" s="26">
        <f t="shared" si="30"/>
        <v>0</v>
      </c>
      <c r="AA245" s="26">
        <f t="shared" si="30"/>
        <v>0</v>
      </c>
      <c r="AB245" s="26">
        <f t="shared" si="30"/>
        <v>1.1036881970645163</v>
      </c>
      <c r="AC245" s="26">
        <f t="shared" si="30"/>
        <v>0</v>
      </c>
      <c r="AD245" s="26">
        <f t="shared" si="30"/>
        <v>0</v>
      </c>
      <c r="AE245" s="26">
        <f t="shared" si="30"/>
        <v>0</v>
      </c>
      <c r="AF245" s="26">
        <f t="shared" si="30"/>
        <v>0.4217964130967742</v>
      </c>
      <c r="AG245" s="26">
        <f t="shared" si="30"/>
        <v>0</v>
      </c>
      <c r="AH245" s="26">
        <f t="shared" si="30"/>
        <v>0</v>
      </c>
      <c r="AI245" s="26">
        <f t="shared" si="30"/>
        <v>0</v>
      </c>
      <c r="AJ245" s="26">
        <f t="shared" si="30"/>
        <v>0</v>
      </c>
      <c r="AK245" s="26">
        <f t="shared" si="30"/>
        <v>0</v>
      </c>
      <c r="AL245" s="26">
        <f t="shared" si="30"/>
        <v>0.8506544258064515</v>
      </c>
      <c r="AM245" s="26">
        <f t="shared" si="30"/>
        <v>0</v>
      </c>
      <c r="AN245" s="26">
        <f t="shared" si="30"/>
        <v>0</v>
      </c>
      <c r="AO245" s="26">
        <f t="shared" si="30"/>
        <v>0</v>
      </c>
      <c r="AP245" s="26">
        <f t="shared" si="30"/>
        <v>0</v>
      </c>
      <c r="AQ245" s="26">
        <f t="shared" si="30"/>
        <v>0</v>
      </c>
      <c r="AR245" s="26">
        <f t="shared" si="30"/>
        <v>0</v>
      </c>
      <c r="AS245" s="26">
        <f t="shared" si="30"/>
        <v>0</v>
      </c>
      <c r="AT245" s="26">
        <f t="shared" si="30"/>
        <v>0</v>
      </c>
      <c r="AU245" s="26">
        <f t="shared" si="30"/>
        <v>0</v>
      </c>
      <c r="AV245" s="26">
        <f t="shared" si="30"/>
        <v>295.93926457854855</v>
      </c>
      <c r="AW245" s="26">
        <f t="shared" si="30"/>
        <v>36.77748902185536</v>
      </c>
      <c r="AX245" s="26">
        <f t="shared" si="30"/>
        <v>0</v>
      </c>
      <c r="AY245" s="26">
        <f t="shared" si="30"/>
        <v>0</v>
      </c>
      <c r="AZ245" s="26">
        <f t="shared" si="30"/>
        <v>166.53090919432253</v>
      </c>
      <c r="BA245" s="26">
        <f t="shared" si="30"/>
        <v>0</v>
      </c>
      <c r="BB245" s="26">
        <f t="shared" si="30"/>
        <v>0</v>
      </c>
      <c r="BC245" s="26">
        <f t="shared" si="30"/>
        <v>0</v>
      </c>
      <c r="BD245" s="26">
        <f t="shared" si="30"/>
        <v>0</v>
      </c>
      <c r="BE245" s="26">
        <f t="shared" si="30"/>
        <v>0</v>
      </c>
      <c r="BF245" s="26">
        <f t="shared" si="30"/>
        <v>176.5506970483549</v>
      </c>
      <c r="BG245" s="26">
        <f t="shared" si="30"/>
        <v>3.2271949774193547</v>
      </c>
      <c r="BH245" s="26">
        <f t="shared" si="30"/>
        <v>0</v>
      </c>
      <c r="BI245" s="26">
        <f t="shared" si="30"/>
        <v>0</v>
      </c>
      <c r="BJ245" s="26">
        <f t="shared" si="30"/>
        <v>8.078486101645161</v>
      </c>
      <c r="BK245" s="28">
        <f>SUM(BK243:BK244)</f>
        <v>771.0604530395328</v>
      </c>
      <c r="BM245" s="44"/>
      <c r="BN245" s="35"/>
      <c r="BO245" s="35"/>
      <c r="BP245" s="35"/>
      <c r="BQ245" s="35"/>
      <c r="BR245" s="35"/>
    </row>
    <row r="246" spans="3:71" ht="15"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45"/>
      <c r="BK246" s="31"/>
      <c r="BN246" s="19"/>
      <c r="BO246" s="19"/>
      <c r="BP246" s="19"/>
      <c r="BQ246" s="19"/>
      <c r="BR246" s="19"/>
      <c r="BS246" s="19"/>
    </row>
    <row r="247" spans="1:63" ht="15">
      <c r="A247" s="61" t="s">
        <v>290</v>
      </c>
      <c r="B247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Q247" s="19"/>
      <c r="Y247" s="19"/>
      <c r="AA247" s="19"/>
      <c r="AK247" s="19"/>
      <c r="AU247" s="19"/>
      <c r="BE247" s="19"/>
      <c r="BK247" s="31"/>
    </row>
    <row r="248" spans="1:63" s="19" customFormat="1" ht="15">
      <c r="A248" s="61" t="s">
        <v>291</v>
      </c>
      <c r="B248" s="63"/>
      <c r="C248" s="63"/>
      <c r="D248" s="63"/>
      <c r="E248" s="63"/>
      <c r="F248" s="63"/>
      <c r="G248" s="63"/>
      <c r="H248" s="63"/>
      <c r="I248" s="63"/>
      <c r="J248" s="63"/>
      <c r="K248" s="64" t="s">
        <v>292</v>
      </c>
      <c r="L248"/>
      <c r="M248"/>
      <c r="N248"/>
      <c r="O248"/>
      <c r="BK248" s="45"/>
    </row>
    <row r="249" spans="1:15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1" t="s">
        <v>293</v>
      </c>
      <c r="L249"/>
      <c r="M249" s="58"/>
      <c r="N249" s="58"/>
      <c r="O249" s="58"/>
    </row>
    <row r="250" spans="1:15" ht="15">
      <c r="A250" s="61" t="s">
        <v>294</v>
      </c>
      <c r="B250" s="63"/>
      <c r="C250" s="63"/>
      <c r="D250" s="63"/>
      <c r="E250" s="63"/>
      <c r="F250" s="63"/>
      <c r="G250" s="63"/>
      <c r="H250" s="63"/>
      <c r="I250" s="63"/>
      <c r="J250" s="63"/>
      <c r="K250" s="61" t="s">
        <v>295</v>
      </c>
      <c r="L250"/>
      <c r="M250"/>
      <c r="N250"/>
      <c r="O250"/>
    </row>
    <row r="251" spans="1:68" ht="15">
      <c r="A251" s="61" t="s">
        <v>296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1" t="s">
        <v>297</v>
      </c>
      <c r="L251"/>
      <c r="M251"/>
      <c r="N251"/>
      <c r="O251"/>
      <c r="BN251" s="19"/>
      <c r="BO251" s="19"/>
      <c r="BP251" s="19"/>
    </row>
    <row r="252" spans="1:68" ht="15">
      <c r="A252"/>
      <c r="B252" s="63"/>
      <c r="C252" s="63"/>
      <c r="D252" s="63"/>
      <c r="E252" s="63"/>
      <c r="F252" s="63"/>
      <c r="G252" s="63"/>
      <c r="H252" s="63"/>
      <c r="I252" s="63"/>
      <c r="J252" s="63"/>
      <c r="K252" s="61" t="s">
        <v>298</v>
      </c>
      <c r="L252"/>
      <c r="M252"/>
      <c r="N252"/>
      <c r="O252"/>
      <c r="BN252" s="19"/>
      <c r="BO252" s="19"/>
      <c r="BP252" s="19"/>
    </row>
    <row r="253" spans="1:68" ht="15">
      <c r="A253"/>
      <c r="B253"/>
      <c r="C253"/>
      <c r="D253"/>
      <c r="E253"/>
      <c r="F253"/>
      <c r="G253"/>
      <c r="H253"/>
      <c r="I253"/>
      <c r="J253"/>
      <c r="K253" s="61" t="s">
        <v>299</v>
      </c>
      <c r="L253"/>
      <c r="M253"/>
      <c r="N253"/>
      <c r="O253"/>
      <c r="BN253" s="19"/>
      <c r="BO253" s="19"/>
      <c r="BP253" s="19"/>
    </row>
    <row r="254" spans="66:68" ht="15">
      <c r="BN254" s="19"/>
      <c r="BO254" s="19"/>
      <c r="BP254" s="19"/>
    </row>
    <row r="255" spans="66:68" ht="15">
      <c r="BN255" s="19"/>
      <c r="BO255" s="19"/>
      <c r="BP255" s="19"/>
    </row>
  </sheetData>
  <sheetProtection password="E5CF" sheet="1"/>
  <mergeCells count="25"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3:BJ3"/>
    <mergeCell ref="AB5:AF5"/>
    <mergeCell ref="BA5:BE5"/>
    <mergeCell ref="BF5:BJ5"/>
    <mergeCell ref="W4:AF4"/>
    <mergeCell ref="BK3:BK6"/>
    <mergeCell ref="BA4:BJ4"/>
    <mergeCell ref="M5:Q5"/>
    <mergeCell ref="R5:V5"/>
    <mergeCell ref="AG5:AK5"/>
    <mergeCell ref="AL5:AP5"/>
    <mergeCell ref="AQ5:AU5"/>
    <mergeCell ref="AQ4:AZ4"/>
    <mergeCell ref="AG4:AP4"/>
    <mergeCell ref="AV5:AZ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88" t="s">
        <v>289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237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46" t="s">
        <v>0</v>
      </c>
      <c r="C4" s="46" t="s">
        <v>238</v>
      </c>
      <c r="D4" s="46" t="s">
        <v>239</v>
      </c>
      <c r="E4" s="46" t="s">
        <v>240</v>
      </c>
      <c r="F4" s="46" t="s">
        <v>21</v>
      </c>
      <c r="G4" s="46" t="s">
        <v>25</v>
      </c>
      <c r="H4" s="46" t="s">
        <v>45</v>
      </c>
      <c r="I4" s="46" t="s">
        <v>241</v>
      </c>
      <c r="J4" s="46" t="s">
        <v>242</v>
      </c>
      <c r="K4" s="46" t="s">
        <v>243</v>
      </c>
      <c r="L4" s="46" t="s">
        <v>244</v>
      </c>
    </row>
    <row r="5" spans="2:12" ht="15">
      <c r="B5" s="47">
        <v>1</v>
      </c>
      <c r="C5" s="48" t="s">
        <v>245</v>
      </c>
      <c r="D5" s="49">
        <v>0.039989969870967736</v>
      </c>
      <c r="E5" s="49">
        <v>0.16225218087096777</v>
      </c>
      <c r="F5" s="49">
        <v>3.880212686064516</v>
      </c>
      <c r="G5" s="49">
        <v>0.462656460580645</v>
      </c>
      <c r="H5" s="49">
        <v>0</v>
      </c>
      <c r="I5" s="50">
        <v>0</v>
      </c>
      <c r="J5" s="50">
        <v>0</v>
      </c>
      <c r="K5" s="50">
        <f>D5+E5+F5+G5+H5+I5+J5</f>
        <v>4.545111297387097</v>
      </c>
      <c r="L5" s="49">
        <v>0.04525943006451613</v>
      </c>
    </row>
    <row r="6" spans="2:12" ht="15">
      <c r="B6" s="47">
        <v>2</v>
      </c>
      <c r="C6" s="51" t="s">
        <v>246</v>
      </c>
      <c r="D6" s="49">
        <v>184.67367335409676</v>
      </c>
      <c r="E6" s="49">
        <v>273.8652264961289</v>
      </c>
      <c r="F6" s="49">
        <v>803.6387743487426</v>
      </c>
      <c r="G6" s="49">
        <v>156.05187930651613</v>
      </c>
      <c r="H6" s="49">
        <v>0</v>
      </c>
      <c r="I6" s="50">
        <v>15.5892</v>
      </c>
      <c r="J6" s="50">
        <v>40.4957</v>
      </c>
      <c r="K6" s="50">
        <f aca="true" t="shared" si="0" ref="K6:K41">D6+E6+F6+G6+H6+I6+J6</f>
        <v>1474.3144535054844</v>
      </c>
      <c r="L6" s="49">
        <v>9.039395791032263</v>
      </c>
    </row>
    <row r="7" spans="2:12" ht="15">
      <c r="B7" s="47">
        <v>3</v>
      </c>
      <c r="C7" s="48" t="s">
        <v>247</v>
      </c>
      <c r="D7" s="49">
        <v>0.22935937851612906</v>
      </c>
      <c r="E7" s="49">
        <v>1.0892796719354838</v>
      </c>
      <c r="F7" s="49">
        <v>6.5913726549032265</v>
      </c>
      <c r="G7" s="49">
        <v>1.6756344903225806</v>
      </c>
      <c r="H7" s="49">
        <v>0</v>
      </c>
      <c r="I7" s="50">
        <v>0.1148</v>
      </c>
      <c r="J7" s="50">
        <v>0.0907</v>
      </c>
      <c r="K7" s="50">
        <f t="shared" si="0"/>
        <v>9.79114619567742</v>
      </c>
      <c r="L7" s="49">
        <v>0.23372028622580648</v>
      </c>
    </row>
    <row r="8" spans="2:12" ht="15">
      <c r="B8" s="47">
        <v>4</v>
      </c>
      <c r="C8" s="51" t="s">
        <v>248</v>
      </c>
      <c r="D8" s="49">
        <v>137.79352828993547</v>
      </c>
      <c r="E8" s="49">
        <v>200.08654161667732</v>
      </c>
      <c r="F8" s="49">
        <v>439.6166961491612</v>
      </c>
      <c r="G8" s="49">
        <v>53.74257353925806</v>
      </c>
      <c r="H8" s="49">
        <v>0</v>
      </c>
      <c r="I8" s="50">
        <v>5.0858</v>
      </c>
      <c r="J8" s="50">
        <v>35.630599999999994</v>
      </c>
      <c r="K8" s="50">
        <f t="shared" si="0"/>
        <v>871.955739595032</v>
      </c>
      <c r="L8" s="49">
        <v>5.934027947645161</v>
      </c>
    </row>
    <row r="9" spans="2:12" ht="15">
      <c r="B9" s="47">
        <v>5</v>
      </c>
      <c r="C9" s="51" t="s">
        <v>249</v>
      </c>
      <c r="D9" s="49">
        <v>75.09395804393549</v>
      </c>
      <c r="E9" s="49">
        <v>206.56735000606452</v>
      </c>
      <c r="F9" s="49">
        <v>1064.6800954557732</v>
      </c>
      <c r="G9" s="49">
        <v>108.59887569896773</v>
      </c>
      <c r="H9" s="49">
        <v>0</v>
      </c>
      <c r="I9" s="50">
        <v>14.9227</v>
      </c>
      <c r="J9" s="50">
        <v>57.511500000000005</v>
      </c>
      <c r="K9" s="50">
        <f t="shared" si="0"/>
        <v>1527.374479204741</v>
      </c>
      <c r="L9" s="49">
        <v>30.003669349903227</v>
      </c>
    </row>
    <row r="10" spans="2:12" ht="15">
      <c r="B10" s="47">
        <v>6</v>
      </c>
      <c r="C10" s="51" t="s">
        <v>250</v>
      </c>
      <c r="D10" s="49">
        <v>50.67152151135485</v>
      </c>
      <c r="E10" s="49">
        <v>152.9892776201291</v>
      </c>
      <c r="F10" s="49">
        <v>431.91504060512943</v>
      </c>
      <c r="G10" s="49">
        <v>79.49253282441937</v>
      </c>
      <c r="H10" s="49">
        <v>0</v>
      </c>
      <c r="I10" s="50">
        <v>5.633399999999999</v>
      </c>
      <c r="J10" s="50">
        <v>21.906299999999995</v>
      </c>
      <c r="K10" s="50">
        <f t="shared" si="0"/>
        <v>742.6080725610328</v>
      </c>
      <c r="L10" s="49">
        <v>3.39222943567742</v>
      </c>
    </row>
    <row r="11" spans="2:12" ht="15">
      <c r="B11" s="47">
        <v>7</v>
      </c>
      <c r="C11" s="51" t="s">
        <v>251</v>
      </c>
      <c r="D11" s="49">
        <v>54.06847028541935</v>
      </c>
      <c r="E11" s="49">
        <v>319.50713869003243</v>
      </c>
      <c r="F11" s="49">
        <v>636.7537739979034</v>
      </c>
      <c r="G11" s="49">
        <v>84.16836585225806</v>
      </c>
      <c r="H11" s="49">
        <v>0</v>
      </c>
      <c r="I11" s="50">
        <v>0</v>
      </c>
      <c r="J11" s="50">
        <v>0</v>
      </c>
      <c r="K11" s="50">
        <f t="shared" si="0"/>
        <v>1094.4977488256134</v>
      </c>
      <c r="L11" s="49">
        <v>6.9499127398709675</v>
      </c>
    </row>
    <row r="12" spans="2:12" ht="15">
      <c r="B12" s="47">
        <v>8</v>
      </c>
      <c r="C12" s="48" t="s">
        <v>252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253</v>
      </c>
      <c r="D13" s="49">
        <v>0</v>
      </c>
      <c r="E13" s="49">
        <v>0</v>
      </c>
      <c r="F13" s="49">
        <v>0.00693052929032258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0.00693052929032258</v>
      </c>
      <c r="L13" s="49">
        <v>0</v>
      </c>
    </row>
    <row r="14" spans="2:12" ht="15">
      <c r="B14" s="47">
        <v>10</v>
      </c>
      <c r="C14" s="51" t="s">
        <v>254</v>
      </c>
      <c r="D14" s="49">
        <v>179.066442704129</v>
      </c>
      <c r="E14" s="49">
        <v>951.6397179142905</v>
      </c>
      <c r="F14" s="49">
        <v>884.195168782742</v>
      </c>
      <c r="G14" s="49">
        <v>127.91553762983871</v>
      </c>
      <c r="H14" s="49">
        <v>0</v>
      </c>
      <c r="I14" s="50">
        <v>69.7822</v>
      </c>
      <c r="J14" s="50">
        <v>13.023699999999995</v>
      </c>
      <c r="K14" s="50">
        <f t="shared" si="0"/>
        <v>2225.6227670310004</v>
      </c>
      <c r="L14" s="49">
        <v>5.604996083935484</v>
      </c>
    </row>
    <row r="15" spans="2:12" ht="15">
      <c r="B15" s="47">
        <v>11</v>
      </c>
      <c r="C15" s="51" t="s">
        <v>255</v>
      </c>
      <c r="D15" s="49">
        <v>1491.935243412967</v>
      </c>
      <c r="E15" s="49">
        <v>2819.164298614968</v>
      </c>
      <c r="F15" s="49">
        <v>8890.076984520387</v>
      </c>
      <c r="G15" s="49">
        <v>1564.3468172619675</v>
      </c>
      <c r="H15" s="49">
        <v>0</v>
      </c>
      <c r="I15" s="50">
        <v>156.6092</v>
      </c>
      <c r="J15" s="50">
        <v>1630.2157000000004</v>
      </c>
      <c r="K15" s="50">
        <f t="shared" si="0"/>
        <v>16552.34824381029</v>
      </c>
      <c r="L15" s="49">
        <v>75.50614536935478</v>
      </c>
    </row>
    <row r="16" spans="2:12" ht="15">
      <c r="B16" s="47">
        <v>12</v>
      </c>
      <c r="C16" s="51" t="s">
        <v>256</v>
      </c>
      <c r="D16" s="49">
        <v>2544.268074846806</v>
      </c>
      <c r="E16" s="49">
        <v>5701.185102877479</v>
      </c>
      <c r="F16" s="49">
        <v>2313.0400619430657</v>
      </c>
      <c r="G16" s="49">
        <v>260.1727588575484</v>
      </c>
      <c r="H16" s="49">
        <v>0</v>
      </c>
      <c r="I16" s="50">
        <v>30.1287</v>
      </c>
      <c r="J16" s="50">
        <v>333.9158</v>
      </c>
      <c r="K16" s="50">
        <f t="shared" si="0"/>
        <v>11182.710498524899</v>
      </c>
      <c r="L16" s="49">
        <v>20.336910142838708</v>
      </c>
    </row>
    <row r="17" spans="2:12" ht="15">
      <c r="B17" s="47">
        <v>13</v>
      </c>
      <c r="C17" s="51" t="s">
        <v>257</v>
      </c>
      <c r="D17" s="49">
        <v>13.278730991193548</v>
      </c>
      <c r="E17" s="49">
        <v>99.3327791223226</v>
      </c>
      <c r="F17" s="49">
        <v>269.6691520528709</v>
      </c>
      <c r="G17" s="49">
        <v>53.81275360077421</v>
      </c>
      <c r="H17" s="49">
        <v>0</v>
      </c>
      <c r="I17" s="50">
        <v>1.1157</v>
      </c>
      <c r="J17" s="50">
        <v>11.356700000000004</v>
      </c>
      <c r="K17" s="50">
        <f t="shared" si="0"/>
        <v>448.56581576716127</v>
      </c>
      <c r="L17" s="49">
        <v>2.7491723498387106</v>
      </c>
    </row>
    <row r="18" spans="2:12" ht="15">
      <c r="B18" s="47">
        <v>14</v>
      </c>
      <c r="C18" s="51" t="s">
        <v>258</v>
      </c>
      <c r="D18" s="49">
        <v>9.637069060387098</v>
      </c>
      <c r="E18" s="49">
        <v>41.02693401961294</v>
      </c>
      <c r="F18" s="49">
        <v>195.64773143419362</v>
      </c>
      <c r="G18" s="49">
        <v>17.14823729367742</v>
      </c>
      <c r="H18" s="49">
        <v>0</v>
      </c>
      <c r="I18" s="50">
        <v>3.3038999999999996</v>
      </c>
      <c r="J18" s="50">
        <v>4.660799999999999</v>
      </c>
      <c r="K18" s="50">
        <f t="shared" si="0"/>
        <v>271.42467180787105</v>
      </c>
      <c r="L18" s="49">
        <v>2.2614684156451617</v>
      </c>
    </row>
    <row r="19" spans="2:12" ht="15">
      <c r="B19" s="47">
        <v>15</v>
      </c>
      <c r="C19" s="51" t="s">
        <v>259</v>
      </c>
      <c r="D19" s="49">
        <v>346.6596667234192</v>
      </c>
      <c r="E19" s="49">
        <v>249.79129197658082</v>
      </c>
      <c r="F19" s="49">
        <v>937.6449181365157</v>
      </c>
      <c r="G19" s="49">
        <v>174.87143053512906</v>
      </c>
      <c r="H19" s="49">
        <v>0</v>
      </c>
      <c r="I19" s="50">
        <v>0.9612999999999999</v>
      </c>
      <c r="J19" s="50">
        <v>25.015000000000004</v>
      </c>
      <c r="K19" s="50">
        <f t="shared" si="0"/>
        <v>1734.943607371645</v>
      </c>
      <c r="L19" s="49">
        <v>7.671380917516129</v>
      </c>
    </row>
    <row r="20" spans="2:12" ht="15">
      <c r="B20" s="47">
        <v>16</v>
      </c>
      <c r="C20" s="51" t="s">
        <v>260</v>
      </c>
      <c r="D20" s="49">
        <v>1595.010319783161</v>
      </c>
      <c r="E20" s="49">
        <v>3868.5187921804454</v>
      </c>
      <c r="F20" s="49">
        <v>5076.482430265551</v>
      </c>
      <c r="G20" s="49">
        <v>437.84851541541934</v>
      </c>
      <c r="H20" s="49">
        <v>0</v>
      </c>
      <c r="I20" s="50">
        <v>147.9434</v>
      </c>
      <c r="J20" s="50">
        <v>582.8883</v>
      </c>
      <c r="K20" s="50">
        <f t="shared" si="0"/>
        <v>11708.691757644576</v>
      </c>
      <c r="L20" s="49">
        <v>46.273723708161306</v>
      </c>
    </row>
    <row r="21" spans="2:12" ht="15">
      <c r="B21" s="47">
        <v>17</v>
      </c>
      <c r="C21" s="51" t="s">
        <v>261</v>
      </c>
      <c r="D21" s="49">
        <v>470.77772991058055</v>
      </c>
      <c r="E21" s="49">
        <v>342.93690391129036</v>
      </c>
      <c r="F21" s="49">
        <v>1253.531733468935</v>
      </c>
      <c r="G21" s="49">
        <v>127.06047688735484</v>
      </c>
      <c r="H21" s="49">
        <v>0</v>
      </c>
      <c r="I21" s="50">
        <v>32.6278</v>
      </c>
      <c r="J21" s="50">
        <v>55.29600000000001</v>
      </c>
      <c r="K21" s="50">
        <f t="shared" si="0"/>
        <v>2282.230644178161</v>
      </c>
      <c r="L21" s="49">
        <v>15.656907121322584</v>
      </c>
    </row>
    <row r="22" spans="2:12" ht="15">
      <c r="B22" s="47">
        <v>18</v>
      </c>
      <c r="C22" s="48" t="s">
        <v>282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262</v>
      </c>
      <c r="D23" s="49">
        <v>294.9632458381613</v>
      </c>
      <c r="E23" s="49">
        <v>510.2637721133222</v>
      </c>
      <c r="F23" s="49">
        <v>1847.0167299686782</v>
      </c>
      <c r="G23" s="49">
        <v>270.94763273196776</v>
      </c>
      <c r="H23" s="49">
        <v>0</v>
      </c>
      <c r="I23" s="50">
        <v>21.7131</v>
      </c>
      <c r="J23" s="50">
        <v>117.62599999999999</v>
      </c>
      <c r="K23" s="50">
        <f t="shared" si="0"/>
        <v>3062.5304806521294</v>
      </c>
      <c r="L23" s="49">
        <v>19.590680493709684</v>
      </c>
    </row>
    <row r="24" spans="2:12" ht="15">
      <c r="B24" s="47">
        <v>20</v>
      </c>
      <c r="C24" s="51" t="s">
        <v>263</v>
      </c>
      <c r="D24" s="49">
        <v>11253.24860471086</v>
      </c>
      <c r="E24" s="49">
        <v>26307.827574336345</v>
      </c>
      <c r="F24" s="49">
        <v>22424.585369842807</v>
      </c>
      <c r="G24" s="49">
        <v>2856.968271845629</v>
      </c>
      <c r="H24" s="49">
        <v>0</v>
      </c>
      <c r="I24" s="50">
        <v>1642.4529160949508</v>
      </c>
      <c r="J24" s="50">
        <v>20122.255254719792</v>
      </c>
      <c r="K24" s="50">
        <f t="shared" si="0"/>
        <v>84607.33799155039</v>
      </c>
      <c r="L24" s="49">
        <v>196.57092204382315</v>
      </c>
    </row>
    <row r="25" spans="2:12" ht="15">
      <c r="B25" s="47">
        <v>21</v>
      </c>
      <c r="C25" s="48" t="s">
        <v>264</v>
      </c>
      <c r="D25" s="49">
        <v>1.1651262453225806</v>
      </c>
      <c r="E25" s="49">
        <v>1.3690674450645157</v>
      </c>
      <c r="F25" s="49">
        <v>17.00930122145161</v>
      </c>
      <c r="G25" s="49">
        <v>0.387428455032258</v>
      </c>
      <c r="H25" s="49">
        <v>0</v>
      </c>
      <c r="I25" s="50">
        <v>0.1255</v>
      </c>
      <c r="J25" s="50">
        <v>0.429</v>
      </c>
      <c r="K25" s="50">
        <f t="shared" si="0"/>
        <v>20.48542336687096</v>
      </c>
      <c r="L25" s="49">
        <v>0.08484333990322579</v>
      </c>
    </row>
    <row r="26" spans="2:12" ht="15">
      <c r="B26" s="47">
        <v>22</v>
      </c>
      <c r="C26" s="51" t="s">
        <v>265</v>
      </c>
      <c r="D26" s="49">
        <v>28.99698111480645</v>
      </c>
      <c r="E26" s="49">
        <v>46.48642434593549</v>
      </c>
      <c r="F26" s="49">
        <v>66.23653037529036</v>
      </c>
      <c r="G26" s="49">
        <v>11.910577075064513</v>
      </c>
      <c r="H26" s="49">
        <v>0</v>
      </c>
      <c r="I26" s="50">
        <v>0.3478</v>
      </c>
      <c r="J26" s="50">
        <v>1.1994</v>
      </c>
      <c r="K26" s="50">
        <f t="shared" si="0"/>
        <v>155.1777129110968</v>
      </c>
      <c r="L26" s="49">
        <v>0.38900566487096777</v>
      </c>
    </row>
    <row r="27" spans="2:12" ht="15">
      <c r="B27" s="47">
        <v>23</v>
      </c>
      <c r="C27" s="48" t="s">
        <v>266</v>
      </c>
      <c r="D27" s="49">
        <v>6.711577419354839E-05</v>
      </c>
      <c r="E27" s="49">
        <v>0.00013430593548387101</v>
      </c>
      <c r="F27" s="49">
        <v>0.10742479809677419</v>
      </c>
      <c r="G27" s="49">
        <v>0.0007695189677419355</v>
      </c>
      <c r="H27" s="49">
        <v>0</v>
      </c>
      <c r="I27" s="50">
        <v>0.001</v>
      </c>
      <c r="J27" s="50">
        <v>0.0086</v>
      </c>
      <c r="K27" s="50">
        <f t="shared" si="0"/>
        <v>0.11799573877419355</v>
      </c>
      <c r="L27" s="49">
        <v>0.00012654825806451614</v>
      </c>
    </row>
    <row r="28" spans="2:12" ht="15">
      <c r="B28" s="47">
        <v>24</v>
      </c>
      <c r="C28" s="48" t="s">
        <v>267</v>
      </c>
      <c r="D28" s="49">
        <v>4.243101186032258</v>
      </c>
      <c r="E28" s="49">
        <v>3.843696684903225</v>
      </c>
      <c r="F28" s="49">
        <v>29.89474105274194</v>
      </c>
      <c r="G28" s="49">
        <v>2.3814877031290327</v>
      </c>
      <c r="H28" s="49">
        <v>0</v>
      </c>
      <c r="I28" s="50">
        <v>0.1512</v>
      </c>
      <c r="J28" s="50">
        <v>0.31260000000000004</v>
      </c>
      <c r="K28" s="50">
        <f t="shared" si="0"/>
        <v>40.82682662680646</v>
      </c>
      <c r="L28" s="49">
        <v>0.11714578119354838</v>
      </c>
    </row>
    <row r="29" spans="2:12" ht="15">
      <c r="B29" s="47">
        <v>25</v>
      </c>
      <c r="C29" s="51" t="s">
        <v>268</v>
      </c>
      <c r="D29" s="49">
        <v>1888.6534036407738</v>
      </c>
      <c r="E29" s="49">
        <v>5106.821134740449</v>
      </c>
      <c r="F29" s="49">
        <v>6186.978770459135</v>
      </c>
      <c r="G29" s="49">
        <v>514.0167911387099</v>
      </c>
      <c r="H29" s="49">
        <v>0</v>
      </c>
      <c r="I29" s="50">
        <v>103.8954</v>
      </c>
      <c r="J29" s="50">
        <v>1282.2742000000003</v>
      </c>
      <c r="K29" s="50">
        <f t="shared" si="0"/>
        <v>15082.639699979069</v>
      </c>
      <c r="L29" s="49">
        <v>47.992824986967754</v>
      </c>
    </row>
    <row r="30" spans="2:12" ht="15">
      <c r="B30" s="47">
        <v>26</v>
      </c>
      <c r="C30" s="51" t="s">
        <v>269</v>
      </c>
      <c r="D30" s="49">
        <v>286.1542860790967</v>
      </c>
      <c r="E30" s="49">
        <v>845.8902301068384</v>
      </c>
      <c r="F30" s="49">
        <v>1054.9716495963555</v>
      </c>
      <c r="G30" s="49">
        <v>161.1456192315161</v>
      </c>
      <c r="H30" s="49">
        <v>0</v>
      </c>
      <c r="I30" s="50">
        <v>5.6159</v>
      </c>
      <c r="J30" s="50">
        <v>80.29590000000002</v>
      </c>
      <c r="K30" s="50">
        <f t="shared" si="0"/>
        <v>2434.073585013807</v>
      </c>
      <c r="L30" s="49">
        <v>7.776880492903225</v>
      </c>
    </row>
    <row r="31" spans="2:12" ht="15">
      <c r="B31" s="47">
        <v>27</v>
      </c>
      <c r="C31" s="51" t="s">
        <v>22</v>
      </c>
      <c r="D31" s="49">
        <v>56.362039749580646</v>
      </c>
      <c r="E31" s="49">
        <v>102.85367911745166</v>
      </c>
      <c r="F31" s="49">
        <v>176.70885693722585</v>
      </c>
      <c r="G31" s="49">
        <v>29.17256217787097</v>
      </c>
      <c r="H31" s="49">
        <v>0</v>
      </c>
      <c r="I31" s="50">
        <v>86.6035</v>
      </c>
      <c r="J31" s="50">
        <v>261.2709</v>
      </c>
      <c r="K31" s="50">
        <f t="shared" si="0"/>
        <v>712.9715379821291</v>
      </c>
      <c r="L31" s="49">
        <v>1.1122154896774195</v>
      </c>
    </row>
    <row r="32" spans="2:12" ht="15">
      <c r="B32" s="47">
        <v>28</v>
      </c>
      <c r="C32" s="51" t="s">
        <v>270</v>
      </c>
      <c r="D32" s="49">
        <v>4.739222594354839</v>
      </c>
      <c r="E32" s="49">
        <v>13.981468195903227</v>
      </c>
      <c r="F32" s="49">
        <v>72.09608760622584</v>
      </c>
      <c r="G32" s="49">
        <v>5.343852017645161</v>
      </c>
      <c r="H32" s="49">
        <v>0</v>
      </c>
      <c r="I32" s="50">
        <v>0</v>
      </c>
      <c r="J32" s="50">
        <v>0</v>
      </c>
      <c r="K32" s="50">
        <f t="shared" si="0"/>
        <v>96.16063041412906</v>
      </c>
      <c r="L32" s="49">
        <v>0.7501586080967743</v>
      </c>
    </row>
    <row r="33" spans="2:12" ht="15">
      <c r="B33" s="47">
        <v>29</v>
      </c>
      <c r="C33" s="51" t="s">
        <v>271</v>
      </c>
      <c r="D33" s="49">
        <v>116.28591286241935</v>
      </c>
      <c r="E33" s="49">
        <v>933.7210053411619</v>
      </c>
      <c r="F33" s="49">
        <v>1569.430744415871</v>
      </c>
      <c r="G33" s="49">
        <v>183.07211586774193</v>
      </c>
      <c r="H33" s="49">
        <v>0</v>
      </c>
      <c r="I33" s="50">
        <v>9.7185</v>
      </c>
      <c r="J33" s="50">
        <v>37.095100000000016</v>
      </c>
      <c r="K33" s="50">
        <f t="shared" si="0"/>
        <v>2849.3233784871945</v>
      </c>
      <c r="L33" s="49">
        <v>10.36409868103226</v>
      </c>
    </row>
    <row r="34" spans="2:12" ht="15">
      <c r="B34" s="47">
        <v>30</v>
      </c>
      <c r="C34" s="51" t="s">
        <v>272</v>
      </c>
      <c r="D34" s="49">
        <v>526.9524642346776</v>
      </c>
      <c r="E34" s="49">
        <v>1665.1184004770653</v>
      </c>
      <c r="F34" s="49">
        <v>1971.3088491906758</v>
      </c>
      <c r="G34" s="49">
        <v>162.71629087461292</v>
      </c>
      <c r="H34" s="49">
        <v>0</v>
      </c>
      <c r="I34" s="50">
        <v>19.7635</v>
      </c>
      <c r="J34" s="50">
        <v>327.5136000000001</v>
      </c>
      <c r="K34" s="50">
        <f t="shared" si="0"/>
        <v>4673.373104777032</v>
      </c>
      <c r="L34" s="49">
        <v>14.802764163290322</v>
      </c>
    </row>
    <row r="35" spans="2:12" ht="15">
      <c r="B35" s="47">
        <v>31</v>
      </c>
      <c r="C35" s="48" t="s">
        <v>273</v>
      </c>
      <c r="D35" s="49">
        <v>64.89867919764517</v>
      </c>
      <c r="E35" s="49">
        <v>21.892825381161288</v>
      </c>
      <c r="F35" s="49">
        <v>39.28927377364518</v>
      </c>
      <c r="G35" s="49">
        <v>11.877453636548388</v>
      </c>
      <c r="H35" s="49">
        <v>0</v>
      </c>
      <c r="I35" s="50">
        <v>0</v>
      </c>
      <c r="J35" s="50">
        <v>0</v>
      </c>
      <c r="K35" s="50">
        <f t="shared" si="0"/>
        <v>137.958231989</v>
      </c>
      <c r="L35" s="49">
        <v>0.7768106394193549</v>
      </c>
    </row>
    <row r="36" spans="2:12" ht="15">
      <c r="B36" s="47">
        <v>32</v>
      </c>
      <c r="C36" s="51" t="s">
        <v>274</v>
      </c>
      <c r="D36" s="49">
        <v>2128.5042853939367</v>
      </c>
      <c r="E36" s="49">
        <v>2201.740116796645</v>
      </c>
      <c r="F36" s="49">
        <v>3489.297563969968</v>
      </c>
      <c r="G36" s="49">
        <v>375.4391272604838</v>
      </c>
      <c r="H36" s="49">
        <v>0</v>
      </c>
      <c r="I36" s="50">
        <v>155.55630000000002</v>
      </c>
      <c r="J36" s="50">
        <v>353.2985</v>
      </c>
      <c r="K36" s="50">
        <f t="shared" si="0"/>
        <v>8703.835893421034</v>
      </c>
      <c r="L36" s="49">
        <v>41.13119331464518</v>
      </c>
    </row>
    <row r="37" spans="2:12" ht="15">
      <c r="B37" s="47">
        <v>33</v>
      </c>
      <c r="C37" s="51" t="s">
        <v>275</v>
      </c>
      <c r="D37" s="49">
        <v>1283.5701348100324</v>
      </c>
      <c r="E37" s="49">
        <v>1165.2113913835808</v>
      </c>
      <c r="F37" s="49">
        <v>2746.9430885886777</v>
      </c>
      <c r="G37" s="49">
        <v>211.24674292464516</v>
      </c>
      <c r="H37" s="49">
        <v>0</v>
      </c>
      <c r="I37" s="50">
        <v>51.6585</v>
      </c>
      <c r="J37" s="50">
        <v>253.88889999999998</v>
      </c>
      <c r="K37" s="50">
        <f t="shared" si="0"/>
        <v>5712.5187577069355</v>
      </c>
      <c r="L37" s="49">
        <v>23.378854580709685</v>
      </c>
    </row>
    <row r="38" spans="2:12" ht="15">
      <c r="B38" s="47">
        <v>34</v>
      </c>
      <c r="C38" s="51" t="s">
        <v>276</v>
      </c>
      <c r="D38" s="49">
        <v>26.580814202903227</v>
      </c>
      <c r="E38" s="49">
        <v>28.654146856548383</v>
      </c>
      <c r="F38" s="49">
        <v>41.33381325132257</v>
      </c>
      <c r="G38" s="49">
        <v>5.0702378207419345</v>
      </c>
      <c r="H38" s="49">
        <v>0</v>
      </c>
      <c r="I38" s="50">
        <v>0.19469999999999998</v>
      </c>
      <c r="J38" s="50">
        <v>0.41019999999999995</v>
      </c>
      <c r="K38" s="50">
        <f t="shared" si="0"/>
        <v>102.24391213151611</v>
      </c>
      <c r="L38" s="49">
        <v>0.6327259252258065</v>
      </c>
    </row>
    <row r="39" spans="2:12" ht="15">
      <c r="B39" s="47">
        <v>35</v>
      </c>
      <c r="C39" s="51" t="s">
        <v>277</v>
      </c>
      <c r="D39" s="49">
        <v>706.8131101044838</v>
      </c>
      <c r="E39" s="49">
        <v>2192.6959446828055</v>
      </c>
      <c r="F39" s="49">
        <v>5453.328239840676</v>
      </c>
      <c r="G39" s="49">
        <v>604.8597985366454</v>
      </c>
      <c r="H39" s="49">
        <v>0</v>
      </c>
      <c r="I39" s="50">
        <v>63.171</v>
      </c>
      <c r="J39" s="50">
        <v>227.15819999999994</v>
      </c>
      <c r="K39" s="50">
        <f t="shared" si="0"/>
        <v>9248.02629316461</v>
      </c>
      <c r="L39" s="49">
        <v>45.465551233516116</v>
      </c>
    </row>
    <row r="40" spans="2:12" ht="15">
      <c r="B40" s="47">
        <v>36</v>
      </c>
      <c r="C40" s="51" t="s">
        <v>278</v>
      </c>
      <c r="D40" s="49">
        <v>49.185172501451625</v>
      </c>
      <c r="E40" s="49">
        <v>85.88750881341934</v>
      </c>
      <c r="F40" s="49">
        <v>321.6824062130966</v>
      </c>
      <c r="G40" s="49">
        <v>30.231111962516128</v>
      </c>
      <c r="H40" s="49">
        <v>0</v>
      </c>
      <c r="I40" s="50">
        <v>0</v>
      </c>
      <c r="J40" s="50">
        <v>0</v>
      </c>
      <c r="K40" s="50">
        <f t="shared" si="0"/>
        <v>486.9861994904837</v>
      </c>
      <c r="L40" s="49">
        <v>2.674425849903226</v>
      </c>
    </row>
    <row r="41" spans="2:12" ht="15">
      <c r="B41" s="47">
        <v>37</v>
      </c>
      <c r="C41" s="51" t="s">
        <v>279</v>
      </c>
      <c r="D41" s="49">
        <v>1110.383219224129</v>
      </c>
      <c r="E41" s="49">
        <v>3916.9871116370286</v>
      </c>
      <c r="F41" s="49">
        <v>4814.533898265805</v>
      </c>
      <c r="G41" s="49">
        <v>742.3404945723552</v>
      </c>
      <c r="H41" s="49">
        <v>0</v>
      </c>
      <c r="I41" s="50">
        <v>93.9161</v>
      </c>
      <c r="J41" s="50">
        <v>335.70219999999995</v>
      </c>
      <c r="K41" s="50">
        <f t="shared" si="0"/>
        <v>11013.863023699318</v>
      </c>
      <c r="L41" s="49">
        <v>125.79030611335482</v>
      </c>
    </row>
    <row r="42" spans="2:12" s="55" customFormat="1" ht="15">
      <c r="B42" s="52" t="s">
        <v>280</v>
      </c>
      <c r="C42" s="53"/>
      <c r="D42" s="54">
        <f aca="true" t="shared" si="1" ref="D42:L42">SUM(D5:D41)</f>
        <v>26984.903649072217</v>
      </c>
      <c r="E42" s="54">
        <f t="shared" si="1"/>
        <v>60379.10851966038</v>
      </c>
      <c r="F42" s="54">
        <f t="shared" si="1"/>
        <v>75530.12441639896</v>
      </c>
      <c r="G42" s="54">
        <f t="shared" si="1"/>
        <v>9426.497411005856</v>
      </c>
      <c r="H42" s="54">
        <f t="shared" si="1"/>
        <v>0</v>
      </c>
      <c r="I42" s="54">
        <f t="shared" si="1"/>
        <v>2738.7030160949507</v>
      </c>
      <c r="J42" s="54">
        <f t="shared" si="1"/>
        <v>26212.745354719795</v>
      </c>
      <c r="K42" s="54">
        <f t="shared" si="1"/>
        <v>201272.08236695224</v>
      </c>
      <c r="L42" s="54">
        <f t="shared" si="1"/>
        <v>771.0604530395328</v>
      </c>
    </row>
    <row r="43" spans="2:11" ht="15">
      <c r="B43" t="s">
        <v>281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2019-09-10T12:18:05Z</dcterms:modified>
  <cp:category/>
  <cp:version/>
  <cp:contentType/>
  <cp:contentStatus/>
</cp:coreProperties>
</file>