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<sst xmlns="http://schemas.openxmlformats.org/spreadsheetml/2006/main" count="364" uniqueCount="330">
  <si>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</si>
  <si>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</si>
  <si>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</si>
  <si>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</si>
  <si>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</si>
  <si>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</si>
  <si>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</si>
  <si>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</si>
  <si>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</si>
  <si>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</si>
  <si>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</si>
  <si>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</si>
  <si>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</si>
  <si>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</si>
  <si>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</si>
  <si>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</si>
  <si>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</si>
  <si>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</si>
  <si>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</si>
  <si>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</si>
  <si>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</si>
  <si>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</si>
  <si>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</si>
  <si>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</si>
  <si>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</si>
  <si>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</si>
  <si>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</si>
  <si>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</si>
  <si>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</si>
  <si>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</si>
  <si>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</si>
  <si>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</si>
  <si>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</si>
  <si>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</si>
  <si>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</si>
  <si>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</si>
  <si>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</si>
  <si>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</si>
  <si>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</si>
  <si>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</si>
  <si>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</si>
  <si>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</si>
  <si>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</si>
  <si>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</si>
  <si>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</si>
  <si>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</si>
  <si>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</si>
  <si>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</si>
  <si>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</si>
  <si>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</si>
  <si>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</si>
  <si>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</si>
  <si>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</si>
  <si>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</si>
  <si>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</si>
  <si>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</si>
  <si>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</si>
  <si>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</si>
  <si>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</si>
  <si>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</si>
  <si>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</si>
  <si>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</si>
  <si>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</si>
  <si>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</si>
  <si>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</si>
  <si>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</si>
  <si>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</si>
  <si>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</si>
  <si>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</si>
  <si>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</si>
  <si>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</si>
  <si>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</si>
  <si>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</si>
  <si>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</si>
  <si>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</si>
  <si>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</si>
  <si>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</si>
  <si>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</si>
  <si>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</si>
  <si>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</si>
  <si>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</si>
  <si>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</si>
  <si>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</si>
  <si>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</si>
  <si>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</si>
  <si>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</si>
  <si>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</si>
  <si>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</si>
  <si>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</si>
  <si>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</si>
  <si>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</si>
  <si>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</si>
  <si>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</si>
  <si>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</si>
  <si>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</si>
  <si>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</si>
  <si>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</si>
  <si>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</si>
  <si>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</si>
  <si>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</si>
  <si>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</si>
  <si>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</si>
  <si>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QUARTERLY INTERVAL FUND - SERIES III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</si>
  <si>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</si>
  <si>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</si>
  <si>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</si>
  <si>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</si>
  <si>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</si>
  <si>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</si>
  <si>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</si>
  <si>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</si>
  <si>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</si>
  <si>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</si>
  <si>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</si>
  <si>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</si>
  <si>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23</t>
  </si>
  <si>
    <t>RELIANCE YEARLY INTERVAL FUND - SERIES 1</t>
  </si>
  <si>
    <t>RELIANCE YEARLY INTERVAL FUND - SERIES 2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</si>
  <si>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</si>
  <si>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</si>
  <si>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</si>
  <si>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</si>
  <si>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</si>
  <si>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</si>
  <si>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</si>
  <si>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</si>
  <si>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</si>
  <si>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</si>
  <si>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</si>
  <si>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</si>
  <si>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</si>
  <si>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</si>
  <si>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</si>
  <si>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</si>
  <si>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</si>
  <si>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</si>
  <si>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</si>
  <si>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</si>
  <si>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</si>
  <si>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</si>
  <si>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</si>
  <si>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</si>
  <si>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</si>
  <si>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</si>
  <si>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</si>
  <si>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</si>
  <si>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</si>
  <si>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</si>
  <si>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</si>
  <si>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</si>
  <si>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</si>
  <si>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</si>
  <si>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</si>
  <si>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</si>
  <si>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</si>
  <si>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</si>
  <si>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</si>
  <si>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</si>
  <si>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</si>
  <si>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</si>
  <si>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</si>
  <si>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</si>
  <si>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</si>
  <si>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</si>
  <si>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</si>
  <si>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</si>
  <si>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</si>
  <si>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</si>
  <si>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</si>
  <si>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</si>
  <si>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</si>
  <si>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</si>
  <si>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</si>
  <si>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</si>
  <si>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</si>
  <si>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</si>
  <si>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</si>
  <si>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</si>
  <si>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</si>
  <si>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</si>
  <si>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</si>
  <si>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</si>
  <si>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</si>
  <si>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</si>
  <si>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</si>
  <si>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</si>
  <si>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</si>
  <si>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</si>
  <si>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</si>
  <si>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</si>
  <si>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</si>
  <si>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</si>
  <si>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</si>
  <si>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INTERVAL FUND - III - SERIES 1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</si>
  <si>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</si>
  <si>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</si>
  <si>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</si>
  <si>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</si>
  <si>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</si>
  <si>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</si>
  <si>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</si>
  <si>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23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</si>
  <si>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</si>
  <si>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</si>
  <si>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</si>
  <si>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</si>
  <si>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30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</si>
  <si>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</si>
  <si>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</si>
  <si>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</si>
  <si>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</si>
  <si>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</si>
  <si>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</si>
  <si>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</si>
  <si>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</si>
  <si>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</si>
  <si>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</si>
  <si>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</si>
  <si>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</si>
  <si>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</si>
  <si>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</si>
  <si>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</si>
  <si>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</si>
  <si>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</si>
  <si>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</si>
  <si>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</si>
  <si>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</si>
  <si>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</si>
  <si>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</si>
  <si>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</si>
  <si>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</si>
  <si>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</si>
  <si>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</si>
  <si>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</si>
  <si>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</si>
  <si>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</si>
  <si>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</si>
  <si>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</si>
  <si>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</si>
  <si>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</si>
  <si>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</si>
  <si>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</si>
  <si>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</si>
  <si>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</si>
  <si>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</si>
  <si>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</si>
  <si>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</si>
  <si>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</si>
  <si>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</si>
  <si>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</si>
  <si>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</si>
  <si>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</si>
  <si>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</si>
  <si>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</si>
  <si>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</si>
  <si>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</si>
  <si>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</si>
  <si>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</si>
  <si>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</si>
  <si>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</si>
  <si>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</si>
  <si>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</si>
  <si>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</si>
  <si>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</si>
  <si>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</si>
  <si>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</si>
  <si>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</si>
  <si>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</si>
  <si>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</si>
  <si>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</si>
  <si>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</si>
  <si>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</si>
  <si>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</si>
  <si>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</si>
  <si>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</si>
  <si>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</si>
  <si>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</si>
  <si>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</si>
  <si>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</si>
  <si>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</si>
  <si>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</si>
  <si>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</si>
  <si>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</si>
  <si>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</si>
  <si>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</si>
  <si>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</si>
  <si>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</si>
  <si>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</si>
  <si>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</si>
  <si>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</si>
  <si>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</si>
  <si>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</si>
  <si>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</si>
  <si>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</si>
  <si>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</si>
  <si>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</si>
  <si>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</si>
  <si>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</si>
  <si>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</si>
  <si>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</si>
  <si>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</si>
  <si>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</si>
  <si>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</si>
  <si>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</si>
  <si>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</si>
  <si>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</si>
  <si>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</si>
  <si>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</si>
  <si>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</si>
  <si>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</si>
  <si>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</si>
  <si>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</si>
  <si>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</si>
  <si>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</si>
  <si>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</si>
  <si>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Mutual Fund: Net Assets Under Management (AAUM) as on AUG 2017 (All figures in Rs. Crore)</t>
  </si>
  <si>
    <t>RELIANCE DUAL ADVANTAGE FIXED TENURE FUND XI - PLAN D</t>
  </si>
  <si>
    <t>RELIANCE FIXED HORIZON FUND - XXXIV - SERIES 10</t>
  </si>
  <si>
    <t>Table showing State wise /Union Territory wise contribution to AUM of category of schemes as on AUG 2017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</si>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</sst>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6" t="s">
        <v>0</v>
      </c>
      <c r="B3" s="68" t="s">
        <v>1</v>
      </c>
      <c r="C3" s="71" t="s">
        <v>315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3"/>
    </row>
    <row r="4" spans="1:63" ht="18.75" thickBot="1">
      <c r="A4" s="67"/>
      <c r="B4" s="69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86" t="s">
        <v>35</v>
      </c>
    </row>
    <row r="5" spans="1:63" ht="18.75" thickBot="1">
      <c r="A5" s="67"/>
      <c r="B5" s="69"/>
      <c r="C5" s="83" t="s">
        <v>5</v>
      </c>
      <c r="D5" s="84"/>
      <c r="E5" s="84"/>
      <c r="F5" s="84"/>
      <c r="G5" s="84"/>
      <c r="H5" s="84"/>
      <c r="I5" s="84"/>
      <c r="J5" s="84"/>
      <c r="K5" s="84"/>
      <c r="L5" s="85"/>
      <c r="M5" s="83" t="s">
        <v>6</v>
      </c>
      <c r="N5" s="84"/>
      <c r="O5" s="84"/>
      <c r="P5" s="84"/>
      <c r="Q5" s="84"/>
      <c r="R5" s="84"/>
      <c r="S5" s="84"/>
      <c r="T5" s="84"/>
      <c r="U5" s="84"/>
      <c r="V5" s="85"/>
      <c r="W5" s="83" t="s">
        <v>5</v>
      </c>
      <c r="X5" s="84"/>
      <c r="Y5" s="84"/>
      <c r="Z5" s="84"/>
      <c r="AA5" s="84"/>
      <c r="AB5" s="84"/>
      <c r="AC5" s="84"/>
      <c r="AD5" s="84"/>
      <c r="AE5" s="84"/>
      <c r="AF5" s="85"/>
      <c r="AG5" s="83" t="s">
        <v>6</v>
      </c>
      <c r="AH5" s="84"/>
      <c r="AI5" s="84"/>
      <c r="AJ5" s="84"/>
      <c r="AK5" s="84"/>
      <c r="AL5" s="84"/>
      <c r="AM5" s="84"/>
      <c r="AN5" s="84"/>
      <c r="AO5" s="84"/>
      <c r="AP5" s="85"/>
      <c r="AQ5" s="83" t="s">
        <v>5</v>
      </c>
      <c r="AR5" s="84"/>
      <c r="AS5" s="84"/>
      <c r="AT5" s="84"/>
      <c r="AU5" s="84"/>
      <c r="AV5" s="84"/>
      <c r="AW5" s="84"/>
      <c r="AX5" s="84"/>
      <c r="AY5" s="84"/>
      <c r="AZ5" s="85"/>
      <c r="BA5" s="83" t="s">
        <v>6</v>
      </c>
      <c r="BB5" s="84"/>
      <c r="BC5" s="84"/>
      <c r="BD5" s="84"/>
      <c r="BE5" s="84"/>
      <c r="BF5" s="84"/>
      <c r="BG5" s="84"/>
      <c r="BH5" s="84"/>
      <c r="BI5" s="84"/>
      <c r="BJ5" s="85"/>
      <c r="BK5" s="87"/>
    </row>
    <row r="6" spans="1:63" ht="18" customHeight="1">
      <c r="A6" s="67"/>
      <c r="B6" s="69"/>
      <c r="C6" s="77" t="s">
        <v>7</v>
      </c>
      <c r="D6" s="78"/>
      <c r="E6" s="78"/>
      <c r="F6" s="78"/>
      <c r="G6" s="79"/>
      <c r="H6" s="80" t="s">
        <v>8</v>
      </c>
      <c r="I6" s="81"/>
      <c r="J6" s="81"/>
      <c r="K6" s="81"/>
      <c r="L6" s="82"/>
      <c r="M6" s="77" t="s">
        <v>7</v>
      </c>
      <c r="N6" s="78"/>
      <c r="O6" s="78"/>
      <c r="P6" s="78"/>
      <c r="Q6" s="79"/>
      <c r="R6" s="80" t="s">
        <v>8</v>
      </c>
      <c r="S6" s="81"/>
      <c r="T6" s="81"/>
      <c r="U6" s="81"/>
      <c r="V6" s="82"/>
      <c r="W6" s="77" t="s">
        <v>7</v>
      </c>
      <c r="X6" s="78"/>
      <c r="Y6" s="78"/>
      <c r="Z6" s="78"/>
      <c r="AA6" s="79"/>
      <c r="AB6" s="80" t="s">
        <v>8</v>
      </c>
      <c r="AC6" s="81"/>
      <c r="AD6" s="81"/>
      <c r="AE6" s="81"/>
      <c r="AF6" s="82"/>
      <c r="AG6" s="77" t="s">
        <v>7</v>
      </c>
      <c r="AH6" s="78"/>
      <c r="AI6" s="78"/>
      <c r="AJ6" s="78"/>
      <c r="AK6" s="79"/>
      <c r="AL6" s="80" t="s">
        <v>8</v>
      </c>
      <c r="AM6" s="81"/>
      <c r="AN6" s="81"/>
      <c r="AO6" s="81"/>
      <c r="AP6" s="82"/>
      <c r="AQ6" s="77" t="s">
        <v>7</v>
      </c>
      <c r="AR6" s="78"/>
      <c r="AS6" s="78"/>
      <c r="AT6" s="78"/>
      <c r="AU6" s="79"/>
      <c r="AV6" s="80" t="s">
        <v>8</v>
      </c>
      <c r="AW6" s="81"/>
      <c r="AX6" s="81"/>
      <c r="AY6" s="81"/>
      <c r="AZ6" s="82"/>
      <c r="BA6" s="77" t="s">
        <v>7</v>
      </c>
      <c r="BB6" s="78"/>
      <c r="BC6" s="78"/>
      <c r="BD6" s="78"/>
      <c r="BE6" s="79"/>
      <c r="BF6" s="80" t="s">
        <v>8</v>
      </c>
      <c r="BG6" s="81"/>
      <c r="BH6" s="81"/>
      <c r="BI6" s="81"/>
      <c r="BJ6" s="82"/>
      <c r="BK6" s="87"/>
    </row>
    <row r="7" spans="1:63" ht="15.75">
      <c r="A7" s="67"/>
      <c r="B7" s="70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8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222</v>
      </c>
      <c r="C10" s="11">
        <v>0</v>
      </c>
      <c r="D10" s="9">
        <v>0.5923322272903226</v>
      </c>
      <c r="E10" s="9">
        <v>0</v>
      </c>
      <c r="F10" s="9">
        <v>0</v>
      </c>
      <c r="G10" s="10">
        <v>0</v>
      </c>
      <c r="H10" s="11">
        <v>37.41118156464516</v>
      </c>
      <c r="I10" s="9">
        <v>2701.882482823581</v>
      </c>
      <c r="J10" s="9">
        <v>584.8425742658709</v>
      </c>
      <c r="K10" s="9">
        <v>0</v>
      </c>
      <c r="L10" s="10">
        <v>41.887685663774185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16.15726416148387</v>
      </c>
      <c r="S10" s="9">
        <v>119.09712916699998</v>
      </c>
      <c r="T10" s="9">
        <v>91.35525269590323</v>
      </c>
      <c r="U10" s="9">
        <v>0</v>
      </c>
      <c r="V10" s="10">
        <v>6.259311872483871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0.19909461706451612</v>
      </c>
      <c r="AC10" s="9">
        <v>3.346322503516129</v>
      </c>
      <c r="AD10" s="9">
        <v>0</v>
      </c>
      <c r="AE10" s="9">
        <v>0</v>
      </c>
      <c r="AF10" s="10">
        <v>0.2821246201290323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0.01596235351612903</v>
      </c>
      <c r="AM10" s="9">
        <v>0</v>
      </c>
      <c r="AN10" s="9">
        <v>0</v>
      </c>
      <c r="AO10" s="9">
        <v>0</v>
      </c>
      <c r="AP10" s="10">
        <v>0</v>
      </c>
      <c r="AQ10" s="11">
        <v>0</v>
      </c>
      <c r="AR10" s="9">
        <v>0</v>
      </c>
      <c r="AS10" s="9">
        <v>0</v>
      </c>
      <c r="AT10" s="9">
        <v>0</v>
      </c>
      <c r="AU10" s="10">
        <v>0</v>
      </c>
      <c r="AV10" s="11">
        <v>371.27630342929035</v>
      </c>
      <c r="AW10" s="9">
        <v>685.4502944674359</v>
      </c>
      <c r="AX10" s="9">
        <v>2.611731845709677</v>
      </c>
      <c r="AY10" s="9">
        <v>0</v>
      </c>
      <c r="AZ10" s="10">
        <v>239.60093587303234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263.3672831640645</v>
      </c>
      <c r="BG10" s="9">
        <v>247.77980956183873</v>
      </c>
      <c r="BH10" s="9">
        <v>262.25179391503224</v>
      </c>
      <c r="BI10" s="9">
        <v>0</v>
      </c>
      <c r="BJ10" s="10">
        <v>168.05172430441934</v>
      </c>
      <c r="BK10" s="17">
        <f>SUM(C10:BJ10)</f>
        <v>5843.7185950970825</v>
      </c>
      <c r="BL10" s="16"/>
      <c r="BM10" s="50"/>
    </row>
    <row r="11" spans="1:65" s="12" customFormat="1" ht="15">
      <c r="A11" s="5"/>
      <c r="B11" s="8" t="s">
        <v>221</v>
      </c>
      <c r="C11" s="11">
        <v>0</v>
      </c>
      <c r="D11" s="9">
        <v>1007.0970624609033</v>
      </c>
      <c r="E11" s="9">
        <v>0</v>
      </c>
      <c r="F11" s="9">
        <v>0</v>
      </c>
      <c r="G11" s="10">
        <v>25.945507813741937</v>
      </c>
      <c r="H11" s="11">
        <v>205.4346441475484</v>
      </c>
      <c r="I11" s="9">
        <v>10483.799521239613</v>
      </c>
      <c r="J11" s="9">
        <v>2471.5890856211286</v>
      </c>
      <c r="K11" s="9">
        <v>0</v>
      </c>
      <c r="L11" s="10">
        <v>227.72085095090318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109.62176513035483</v>
      </c>
      <c r="S11" s="9">
        <v>1300.9835838705164</v>
      </c>
      <c r="T11" s="9">
        <v>607.2737135249033</v>
      </c>
      <c r="U11" s="9">
        <v>0</v>
      </c>
      <c r="V11" s="10">
        <v>51.770235586903226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1.1383975163548388</v>
      </c>
      <c r="AC11" s="9">
        <v>21.67920239416129</v>
      </c>
      <c r="AD11" s="9">
        <v>0</v>
      </c>
      <c r="AE11" s="9">
        <v>0</v>
      </c>
      <c r="AF11" s="10">
        <v>9.509674469451614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1.1579081076129034</v>
      </c>
      <c r="AM11" s="9">
        <v>0</v>
      </c>
      <c r="AN11" s="9">
        <v>0.666087056483871</v>
      </c>
      <c r="AO11" s="9">
        <v>0</v>
      </c>
      <c r="AP11" s="10">
        <v>0.8566108811290324</v>
      </c>
      <c r="AQ11" s="11">
        <v>0</v>
      </c>
      <c r="AR11" s="9">
        <v>17.611777691677414</v>
      </c>
      <c r="AS11" s="9">
        <v>0</v>
      </c>
      <c r="AT11" s="9">
        <v>0</v>
      </c>
      <c r="AU11" s="10">
        <v>0</v>
      </c>
      <c r="AV11" s="11">
        <v>918.5493386952904</v>
      </c>
      <c r="AW11" s="9">
        <v>7727.7490841548315</v>
      </c>
      <c r="AX11" s="9">
        <v>475.8181545751935</v>
      </c>
      <c r="AY11" s="9">
        <v>0</v>
      </c>
      <c r="AZ11" s="10">
        <v>1035.518052777742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161.85052461129033</v>
      </c>
      <c r="BG11" s="9">
        <v>370.0944266793225</v>
      </c>
      <c r="BH11" s="9">
        <v>123.58389877316132</v>
      </c>
      <c r="BI11" s="9">
        <v>0</v>
      </c>
      <c r="BJ11" s="10">
        <v>88.7006197226129</v>
      </c>
      <c r="BK11" s="17">
        <f>SUM(C11:BJ11)</f>
        <v>27445.719728452834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606.4160249735808</v>
      </c>
      <c r="E12" s="9">
        <v>0</v>
      </c>
      <c r="F12" s="9">
        <v>0</v>
      </c>
      <c r="G12" s="10">
        <v>0.8947261269677419</v>
      </c>
      <c r="H12" s="11">
        <v>50.87944546961291</v>
      </c>
      <c r="I12" s="9">
        <v>2819.0984638559357</v>
      </c>
      <c r="J12" s="9">
        <v>220.99041189103227</v>
      </c>
      <c r="K12" s="9">
        <v>0</v>
      </c>
      <c r="L12" s="10">
        <v>35.31293311251613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6.51820632603226</v>
      </c>
      <c r="S12" s="9">
        <v>302.51691531067746</v>
      </c>
      <c r="T12" s="9">
        <v>44.57822825900001</v>
      </c>
      <c r="U12" s="9">
        <v>0</v>
      </c>
      <c r="V12" s="10">
        <v>3.868461324935484</v>
      </c>
      <c r="W12" s="11">
        <v>0</v>
      </c>
      <c r="X12" s="9">
        <v>33.895860628483874</v>
      </c>
      <c r="Y12" s="9">
        <v>0</v>
      </c>
      <c r="Z12" s="9">
        <v>0</v>
      </c>
      <c r="AA12" s="10">
        <v>0</v>
      </c>
      <c r="AB12" s="11">
        <v>12.764018638161291</v>
      </c>
      <c r="AC12" s="9">
        <v>3.286569447193548</v>
      </c>
      <c r="AD12" s="9">
        <v>0</v>
      </c>
      <c r="AE12" s="9">
        <v>0</v>
      </c>
      <c r="AF12" s="10">
        <v>8.232600398225806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0.03271739038709677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118.44349625690322</v>
      </c>
      <c r="AW12" s="9">
        <v>962.5710197770828</v>
      </c>
      <c r="AX12" s="9">
        <v>2.952109969225807</v>
      </c>
      <c r="AY12" s="9">
        <v>0</v>
      </c>
      <c r="AZ12" s="10">
        <v>61.00219175251614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24.0683870052258</v>
      </c>
      <c r="BG12" s="9">
        <v>158.13298809541934</v>
      </c>
      <c r="BH12" s="9">
        <v>5.630866908290322</v>
      </c>
      <c r="BI12" s="9">
        <v>0</v>
      </c>
      <c r="BJ12" s="10">
        <v>6.437061077161291</v>
      </c>
      <c r="BK12" s="17">
        <f>SUM(C12:BJ12)</f>
        <v>5488.523703994568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1614.1054196617742</v>
      </c>
      <c r="E13" s="18">
        <f t="shared" si="0"/>
        <v>0</v>
      </c>
      <c r="F13" s="18">
        <f t="shared" si="0"/>
        <v>0</v>
      </c>
      <c r="G13" s="19">
        <f t="shared" si="0"/>
        <v>26.84023394070968</v>
      </c>
      <c r="H13" s="20">
        <f t="shared" si="0"/>
        <v>293.7252711818065</v>
      </c>
      <c r="I13" s="18">
        <f t="shared" si="0"/>
        <v>16004.780467919129</v>
      </c>
      <c r="J13" s="18">
        <f t="shared" si="0"/>
        <v>3277.4220717780318</v>
      </c>
      <c r="K13" s="18">
        <f t="shared" si="0"/>
        <v>0</v>
      </c>
      <c r="L13" s="19">
        <f t="shared" si="0"/>
        <v>304.9214697271935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132.29723561787097</v>
      </c>
      <c r="S13" s="18">
        <f t="shared" si="0"/>
        <v>1722.597628348194</v>
      </c>
      <c r="T13" s="18">
        <f t="shared" si="0"/>
        <v>743.2071944798065</v>
      </c>
      <c r="U13" s="18">
        <f t="shared" si="0"/>
        <v>0</v>
      </c>
      <c r="V13" s="19">
        <f t="shared" si="0"/>
        <v>61.89800878432258</v>
      </c>
      <c r="W13" s="20">
        <f t="shared" si="0"/>
        <v>0</v>
      </c>
      <c r="X13" s="18">
        <f t="shared" si="0"/>
        <v>33.895860628483874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14.101510771580646</v>
      </c>
      <c r="AC13" s="18">
        <f t="shared" si="0"/>
        <v>28.31209434487097</v>
      </c>
      <c r="AD13" s="18">
        <f t="shared" si="0"/>
        <v>0</v>
      </c>
      <c r="AE13" s="18">
        <f t="shared" si="0"/>
        <v>0</v>
      </c>
      <c r="AF13" s="19">
        <f t="shared" si="0"/>
        <v>18.024399487806452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1.2065878515161292</v>
      </c>
      <c r="AM13" s="18">
        <f t="shared" si="0"/>
        <v>0</v>
      </c>
      <c r="AN13" s="18">
        <f t="shared" si="0"/>
        <v>0.666087056483871</v>
      </c>
      <c r="AO13" s="18">
        <f t="shared" si="0"/>
        <v>0</v>
      </c>
      <c r="AP13" s="19">
        <f t="shared" si="0"/>
        <v>0.8566108811290324</v>
      </c>
      <c r="AQ13" s="20">
        <f t="shared" si="0"/>
        <v>0</v>
      </c>
      <c r="AR13" s="18">
        <f t="shared" si="0"/>
        <v>17.611777691677414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1408.269138381484</v>
      </c>
      <c r="AW13" s="18">
        <f t="shared" si="0"/>
        <v>9375.770398399349</v>
      </c>
      <c r="AX13" s="18">
        <f t="shared" si="0"/>
        <v>481.381996390129</v>
      </c>
      <c r="AY13" s="18">
        <f t="shared" si="0"/>
        <v>0</v>
      </c>
      <c r="AZ13" s="19">
        <f t="shared" si="0"/>
        <v>1336.1211804032905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449.2861947805806</v>
      </c>
      <c r="BG13" s="18">
        <f t="shared" si="0"/>
        <v>776.0072243365806</v>
      </c>
      <c r="BH13" s="18">
        <f t="shared" si="0"/>
        <v>391.4665595964839</v>
      </c>
      <c r="BI13" s="18">
        <f t="shared" si="0"/>
        <v>0</v>
      </c>
      <c r="BJ13" s="19">
        <f t="shared" si="0"/>
        <v>263.1894051041935</v>
      </c>
      <c r="BK13" s="32">
        <f t="shared" si="0"/>
        <v>38777.96202754449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41.56001687703226</v>
      </c>
      <c r="E16" s="9">
        <v>0</v>
      </c>
      <c r="F16" s="9">
        <v>0</v>
      </c>
      <c r="G16" s="10">
        <v>0</v>
      </c>
      <c r="H16" s="11">
        <v>296.04768416848384</v>
      </c>
      <c r="I16" s="9">
        <v>451.20091243093555</v>
      </c>
      <c r="J16" s="9">
        <v>0</v>
      </c>
      <c r="K16" s="9">
        <v>0</v>
      </c>
      <c r="L16" s="10">
        <v>31.44707877290323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10.840927748032259</v>
      </c>
      <c r="S16" s="9">
        <v>67.47122991367742</v>
      </c>
      <c r="T16" s="9">
        <v>0.5334582901290322</v>
      </c>
      <c r="U16" s="9">
        <v>0</v>
      </c>
      <c r="V16" s="10">
        <v>4.057003778032256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0.0484446680967742</v>
      </c>
      <c r="AC16" s="9">
        <v>0</v>
      </c>
      <c r="AD16" s="9">
        <v>0</v>
      </c>
      <c r="AE16" s="9">
        <v>0</v>
      </c>
      <c r="AF16" s="10">
        <v>0.019388397806451612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0.04875914012903224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41.12851398458064</v>
      </c>
      <c r="AW16" s="9">
        <v>396.50778287953653</v>
      </c>
      <c r="AX16" s="9">
        <v>2.5899167650322585</v>
      </c>
      <c r="AY16" s="9">
        <v>0</v>
      </c>
      <c r="AZ16" s="10">
        <v>60.7387070923871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13.841048991258065</v>
      </c>
      <c r="BG16" s="9">
        <v>30.173847372774194</v>
      </c>
      <c r="BH16" s="9">
        <v>2.090631870806452</v>
      </c>
      <c r="BI16" s="9">
        <v>0</v>
      </c>
      <c r="BJ16" s="10">
        <v>10.961082908193546</v>
      </c>
      <c r="BK16" s="17">
        <f>SUM(C16:BJ16)</f>
        <v>1461.306436049827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41.56001687703226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296.04768416848384</v>
      </c>
      <c r="I17" s="18">
        <f t="shared" si="1"/>
        <v>451.20091243093555</v>
      </c>
      <c r="J17" s="18">
        <f t="shared" si="1"/>
        <v>0</v>
      </c>
      <c r="K17" s="18">
        <f t="shared" si="1"/>
        <v>0</v>
      </c>
      <c r="L17" s="19">
        <f t="shared" si="1"/>
        <v>31.44707877290323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10.840927748032259</v>
      </c>
      <c r="S17" s="18">
        <f t="shared" si="1"/>
        <v>67.47122991367742</v>
      </c>
      <c r="T17" s="18">
        <f t="shared" si="1"/>
        <v>0.5334582901290322</v>
      </c>
      <c r="U17" s="18">
        <f t="shared" si="1"/>
        <v>0</v>
      </c>
      <c r="V17" s="19">
        <f t="shared" si="1"/>
        <v>4.057003778032256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0.0484446680967742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0.019388397806451612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0.04875914012903224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41.12851398458064</v>
      </c>
      <c r="AW17" s="18">
        <f t="shared" si="1"/>
        <v>396.50778287953653</v>
      </c>
      <c r="AX17" s="18">
        <f t="shared" si="1"/>
        <v>2.5899167650322585</v>
      </c>
      <c r="AY17" s="18">
        <f t="shared" si="1"/>
        <v>0</v>
      </c>
      <c r="AZ17" s="19">
        <f t="shared" si="1"/>
        <v>60.7387070923871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13.841048991258065</v>
      </c>
      <c r="BG17" s="18">
        <f t="shared" si="1"/>
        <v>30.173847372774194</v>
      </c>
      <c r="BH17" s="18">
        <f t="shared" si="1"/>
        <v>2.090631870806452</v>
      </c>
      <c r="BI17" s="18">
        <f t="shared" si="1"/>
        <v>0</v>
      </c>
      <c r="BJ17" s="19">
        <f t="shared" si="1"/>
        <v>10.961082908193546</v>
      </c>
      <c r="BK17" s="19">
        <f t="shared" si="1"/>
        <v>1461.306436049827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0.15497825229032255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0.003848528709677419</v>
      </c>
      <c r="S20" s="9">
        <v>0</v>
      </c>
      <c r="T20" s="9">
        <v>0</v>
      </c>
      <c r="U20" s="9">
        <v>0</v>
      </c>
      <c r="V20" s="10">
        <v>0.052029234290322565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2.5141615933225805</v>
      </c>
      <c r="AW20" s="9">
        <v>7.026851984840409</v>
      </c>
      <c r="AX20" s="9">
        <v>0</v>
      </c>
      <c r="AY20" s="9">
        <v>0</v>
      </c>
      <c r="AZ20" s="10">
        <v>57.73403796751612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0.03897488212903226</v>
      </c>
      <c r="BG20" s="9">
        <v>0.3752161290322581</v>
      </c>
      <c r="BH20" s="9">
        <v>0</v>
      </c>
      <c r="BI20" s="9">
        <v>0</v>
      </c>
      <c r="BJ20" s="10">
        <v>8.071565843258066</v>
      </c>
      <c r="BK20" s="17">
        <f aca="true" t="shared" si="2" ref="BK20:BK141">SUM(C20:BJ20)</f>
        <v>75.97166441538879</v>
      </c>
      <c r="BL20" s="16"/>
      <c r="BM20" s="50"/>
    </row>
    <row r="21" spans="1:65" s="12" customFormat="1" ht="15">
      <c r="A21" s="5"/>
      <c r="B21" s="8" t="s">
        <v>187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0.0007334595161290322</v>
      </c>
      <c r="I21" s="9">
        <v>0.5574292322580645</v>
      </c>
      <c r="J21" s="9">
        <v>0</v>
      </c>
      <c r="K21" s="9">
        <v>0</v>
      </c>
      <c r="L21" s="10">
        <v>0.2959046805161291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0.0007334595161290322</v>
      </c>
      <c r="S21" s="9">
        <v>0</v>
      </c>
      <c r="T21" s="9">
        <v>0</v>
      </c>
      <c r="U21" s="9">
        <v>0</v>
      </c>
      <c r="V21" s="10">
        <v>0.0019069947419354835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13.206347655806448</v>
      </c>
      <c r="AW21" s="9">
        <v>3.388582958980418</v>
      </c>
      <c r="AX21" s="9">
        <v>0</v>
      </c>
      <c r="AY21" s="9">
        <v>0</v>
      </c>
      <c r="AZ21" s="10">
        <v>27.52092962280645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0.3944152871935484</v>
      </c>
      <c r="BG21" s="9">
        <v>0.2933838064516129</v>
      </c>
      <c r="BH21" s="9">
        <v>0</v>
      </c>
      <c r="BI21" s="9">
        <v>0</v>
      </c>
      <c r="BJ21" s="10">
        <v>2.604349769645161</v>
      </c>
      <c r="BK21" s="17">
        <f t="shared" si="2"/>
        <v>48.264716927432026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6.298237096774193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0.8394591603870968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0.0007269327419354839</v>
      </c>
      <c r="S22" s="9">
        <v>0</v>
      </c>
      <c r="T22" s="9">
        <v>0</v>
      </c>
      <c r="U22" s="9">
        <v>0</v>
      </c>
      <c r="V22" s="10">
        <v>0.0036346637096774195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0.07008818270967741</v>
      </c>
      <c r="AW22" s="9">
        <v>1.8173318541175514</v>
      </c>
      <c r="AX22" s="9">
        <v>0</v>
      </c>
      <c r="AY22" s="9">
        <v>0</v>
      </c>
      <c r="AZ22" s="10">
        <v>13.566266930451613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0.015187685193548383</v>
      </c>
      <c r="BG22" s="9">
        <v>5.451995564516129</v>
      </c>
      <c r="BH22" s="9">
        <v>0</v>
      </c>
      <c r="BI22" s="9">
        <v>0</v>
      </c>
      <c r="BJ22" s="10">
        <v>1.1934237260967746</v>
      </c>
      <c r="BK22" s="17">
        <f t="shared" si="2"/>
        <v>29.256351796698198</v>
      </c>
      <c r="BL22" s="16"/>
      <c r="BM22" s="57"/>
    </row>
    <row r="23" spans="1:65" s="12" customFormat="1" ht="15">
      <c r="A23" s="5"/>
      <c r="B23" s="8" t="s">
        <v>188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0.09869284516129032</v>
      </c>
      <c r="I23" s="9">
        <v>0</v>
      </c>
      <c r="J23" s="9">
        <v>0</v>
      </c>
      <c r="K23" s="9">
        <v>0</v>
      </c>
      <c r="L23" s="10">
        <v>0.5458483450322581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0.33918414193548385</v>
      </c>
      <c r="S23" s="9">
        <v>0</v>
      </c>
      <c r="T23" s="9">
        <v>0</v>
      </c>
      <c r="U23" s="9">
        <v>0</v>
      </c>
      <c r="V23" s="10">
        <v>0.1768142149032258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2.942300725870968</v>
      </c>
      <c r="AW23" s="9">
        <v>1.086623495665122</v>
      </c>
      <c r="AX23" s="9">
        <v>0</v>
      </c>
      <c r="AY23" s="9">
        <v>0</v>
      </c>
      <c r="AZ23" s="10">
        <v>5.242740317741936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0.6073413587419353</v>
      </c>
      <c r="BG23" s="9">
        <v>2.0260836900645156</v>
      </c>
      <c r="BH23" s="9">
        <v>0</v>
      </c>
      <c r="BI23" s="9">
        <v>0</v>
      </c>
      <c r="BJ23" s="10">
        <v>2.792076935</v>
      </c>
      <c r="BK23" s="17">
        <f t="shared" si="2"/>
        <v>15.857706070116734</v>
      </c>
      <c r="BL23" s="16"/>
      <c r="BM23" s="50"/>
    </row>
    <row r="24" spans="1:65" s="12" customFormat="1" ht="15">
      <c r="A24" s="5"/>
      <c r="B24" s="8" t="s">
        <v>167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7.963659747000001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1.146780559210139</v>
      </c>
      <c r="AW24" s="9">
        <v>0</v>
      </c>
      <c r="AX24" s="9">
        <v>0</v>
      </c>
      <c r="AY24" s="9">
        <v>0</v>
      </c>
      <c r="AZ24" s="10">
        <v>3.798728019322581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0.022903229516129026</v>
      </c>
      <c r="BG24" s="9">
        <v>0</v>
      </c>
      <c r="BH24" s="9">
        <v>0</v>
      </c>
      <c r="BI24" s="9">
        <v>0</v>
      </c>
      <c r="BJ24" s="10">
        <v>0.0013880745161290325</v>
      </c>
      <c r="BK24" s="17">
        <f t="shared" si="2"/>
        <v>12.933459629564979</v>
      </c>
      <c r="BL24" s="16"/>
      <c r="BM24" s="57"/>
    </row>
    <row r="25" spans="1:65" s="12" customFormat="1" ht="15">
      <c r="A25" s="5"/>
      <c r="B25" s="8" t="s">
        <v>168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0.30643704</v>
      </c>
      <c r="I25" s="9">
        <v>0</v>
      </c>
      <c r="J25" s="9">
        <v>0</v>
      </c>
      <c r="K25" s="9">
        <v>0</v>
      </c>
      <c r="L25" s="10">
        <v>0.11448828299999998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0.00709345</v>
      </c>
      <c r="S25" s="9">
        <v>0</v>
      </c>
      <c r="T25" s="9">
        <v>0</v>
      </c>
      <c r="U25" s="9">
        <v>0</v>
      </c>
      <c r="V25" s="10">
        <v>0.025536419999999997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0.570829470967742</v>
      </c>
      <c r="AW25" s="9">
        <v>14.376460030066502</v>
      </c>
      <c r="AX25" s="9">
        <v>0</v>
      </c>
      <c r="AY25" s="9">
        <v>0</v>
      </c>
      <c r="AZ25" s="10">
        <v>0.43959438745161294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</v>
      </c>
      <c r="BG25" s="9">
        <v>0</v>
      </c>
      <c r="BH25" s="9">
        <v>0</v>
      </c>
      <c r="BI25" s="9">
        <v>0</v>
      </c>
      <c r="BJ25" s="10">
        <v>0.1476029462580645</v>
      </c>
      <c r="BK25" s="17">
        <f t="shared" si="2"/>
        <v>15.988042027743923</v>
      </c>
      <c r="BL25" s="16"/>
      <c r="BM25" s="57"/>
    </row>
    <row r="26" spans="1:65" s="12" customFormat="1" ht="15">
      <c r="A26" s="5"/>
      <c r="B26" s="8" t="s">
        <v>102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0.3344944519354838</v>
      </c>
      <c r="I26" s="9">
        <v>0</v>
      </c>
      <c r="J26" s="9">
        <v>0</v>
      </c>
      <c r="K26" s="9">
        <v>0</v>
      </c>
      <c r="L26" s="10">
        <v>0.08142697483870967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0.06681385441935486</v>
      </c>
      <c r="S26" s="9">
        <v>0</v>
      </c>
      <c r="T26" s="9">
        <v>0</v>
      </c>
      <c r="U26" s="9">
        <v>0</v>
      </c>
      <c r="V26" s="10">
        <v>0.06013595129032259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0.14772781770967744</v>
      </c>
      <c r="AW26" s="9">
        <v>0.6783896620988482</v>
      </c>
      <c r="AX26" s="9">
        <v>0</v>
      </c>
      <c r="AY26" s="9">
        <v>0</v>
      </c>
      <c r="AZ26" s="10">
        <v>3.6247052170967735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0.30722035296774197</v>
      </c>
      <c r="BG26" s="9">
        <v>0.02001839103225806</v>
      </c>
      <c r="BH26" s="9">
        <v>0</v>
      </c>
      <c r="BI26" s="9">
        <v>0</v>
      </c>
      <c r="BJ26" s="10">
        <v>0.4508080610967741</v>
      </c>
      <c r="BK26" s="17">
        <f t="shared" si="2"/>
        <v>5.771740734485945</v>
      </c>
      <c r="BL26" s="16"/>
      <c r="BM26" s="57"/>
    </row>
    <row r="27" spans="1:65" s="12" customFormat="1" ht="15">
      <c r="A27" s="5"/>
      <c r="B27" s="8" t="s">
        <v>169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0.7486651277096774</v>
      </c>
      <c r="I27" s="9">
        <v>0</v>
      </c>
      <c r="J27" s="9">
        <v>0</v>
      </c>
      <c r="K27" s="9">
        <v>0</v>
      </c>
      <c r="L27" s="10">
        <v>0.41047954987096774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0.007410463741935485</v>
      </c>
      <c r="S27" s="9">
        <v>12.875273239096774</v>
      </c>
      <c r="T27" s="9">
        <v>0</v>
      </c>
      <c r="U27" s="9">
        <v>0</v>
      </c>
      <c r="V27" s="10">
        <v>0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0.14421472258064516</v>
      </c>
      <c r="AW27" s="9">
        <v>15.142704978488371</v>
      </c>
      <c r="AX27" s="9">
        <v>0</v>
      </c>
      <c r="AY27" s="9">
        <v>0</v>
      </c>
      <c r="AZ27" s="10">
        <v>8.898257429967742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0.017587161290322582</v>
      </c>
      <c r="BG27" s="9">
        <v>12.522058838709677</v>
      </c>
      <c r="BH27" s="9">
        <v>0</v>
      </c>
      <c r="BI27" s="9">
        <v>0</v>
      </c>
      <c r="BJ27" s="10">
        <v>4.312863690935483</v>
      </c>
      <c r="BK27" s="17">
        <f t="shared" si="2"/>
        <v>55.07951520239159</v>
      </c>
      <c r="BL27" s="16"/>
      <c r="BM27" s="57"/>
    </row>
    <row r="28" spans="1:65" s="12" customFormat="1" ht="15">
      <c r="A28" s="5"/>
      <c r="B28" s="8" t="s">
        <v>189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0.4007785071612903</v>
      </c>
      <c r="I28" s="9">
        <v>4.323845290322581</v>
      </c>
      <c r="J28" s="9">
        <v>0</v>
      </c>
      <c r="K28" s="9">
        <v>0</v>
      </c>
      <c r="L28" s="10">
        <v>0.08505925161290323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0.010632406451612904</v>
      </c>
      <c r="S28" s="9">
        <v>0</v>
      </c>
      <c r="T28" s="9">
        <v>0</v>
      </c>
      <c r="U28" s="9">
        <v>0</v>
      </c>
      <c r="V28" s="10">
        <v>1.4247455507419355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0.5202666677419355</v>
      </c>
      <c r="AW28" s="9">
        <v>8.169592809632448</v>
      </c>
      <c r="AX28" s="9">
        <v>0</v>
      </c>
      <c r="AY28" s="9">
        <v>0</v>
      </c>
      <c r="AZ28" s="10">
        <v>0.2256691824516129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0.0014061261290322581</v>
      </c>
      <c r="BG28" s="9">
        <v>0</v>
      </c>
      <c r="BH28" s="9">
        <v>0</v>
      </c>
      <c r="BI28" s="9">
        <v>0</v>
      </c>
      <c r="BJ28" s="10">
        <v>0.024567101806451615</v>
      </c>
      <c r="BK28" s="17">
        <f t="shared" si="2"/>
        <v>15.186562894051804</v>
      </c>
      <c r="BL28" s="16"/>
      <c r="BM28" s="57"/>
    </row>
    <row r="29" spans="1:65" s="12" customFormat="1" ht="15">
      <c r="A29" s="5"/>
      <c r="B29" s="8" t="s">
        <v>190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5.398125933741936</v>
      </c>
      <c r="I29" s="9">
        <v>0</v>
      </c>
      <c r="J29" s="9">
        <v>0</v>
      </c>
      <c r="K29" s="9">
        <v>0</v>
      </c>
      <c r="L29" s="10">
        <v>0.08441777770967741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0.10463835835483871</v>
      </c>
      <c r="S29" s="9">
        <v>0</v>
      </c>
      <c r="T29" s="9">
        <v>0</v>
      </c>
      <c r="U29" s="9">
        <v>0</v>
      </c>
      <c r="V29" s="10">
        <v>0.1723715196451613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15.29850757341935</v>
      </c>
      <c r="AW29" s="9">
        <v>0.06824463183672062</v>
      </c>
      <c r="AX29" s="9">
        <v>0</v>
      </c>
      <c r="AY29" s="9">
        <v>0</v>
      </c>
      <c r="AZ29" s="10">
        <v>5.064491847193549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2.1388134162580648</v>
      </c>
      <c r="BG29" s="9">
        <v>0</v>
      </c>
      <c r="BH29" s="9">
        <v>0</v>
      </c>
      <c r="BI29" s="9">
        <v>0</v>
      </c>
      <c r="BJ29" s="10">
        <v>0.6564148587096774</v>
      </c>
      <c r="BK29" s="17">
        <f t="shared" si="2"/>
        <v>28.986025916868975</v>
      </c>
      <c r="BL29" s="16"/>
      <c r="BM29" s="57"/>
    </row>
    <row r="30" spans="1:65" s="12" customFormat="1" ht="15">
      <c r="A30" s="5"/>
      <c r="B30" s="8" t="s">
        <v>191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0.0042142116129032245</v>
      </c>
      <c r="I30" s="9">
        <v>27.07621935483871</v>
      </c>
      <c r="J30" s="9">
        <v>0</v>
      </c>
      <c r="K30" s="9">
        <v>0</v>
      </c>
      <c r="L30" s="10">
        <v>0.006769054838709677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0</v>
      </c>
      <c r="T30" s="9">
        <v>0</v>
      </c>
      <c r="U30" s="9">
        <v>0</v>
      </c>
      <c r="V30" s="10">
        <v>0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0.0009464141612903228</v>
      </c>
      <c r="AW30" s="9">
        <v>0.3492191184340684</v>
      </c>
      <c r="AX30" s="9">
        <v>0</v>
      </c>
      <c r="AY30" s="9">
        <v>0</v>
      </c>
      <c r="AZ30" s="10">
        <v>0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</v>
      </c>
      <c r="BG30" s="9">
        <v>0</v>
      </c>
      <c r="BH30" s="9">
        <v>0</v>
      </c>
      <c r="BI30" s="9">
        <v>0</v>
      </c>
      <c r="BJ30" s="10">
        <v>0</v>
      </c>
      <c r="BK30" s="17">
        <f t="shared" si="2"/>
        <v>27.437368153885682</v>
      </c>
      <c r="BL30" s="16"/>
      <c r="BM30" s="57"/>
    </row>
    <row r="31" spans="1:65" s="12" customFormat="1" ht="15">
      <c r="A31" s="5"/>
      <c r="B31" s="8" t="s">
        <v>170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0.3823879220645161</v>
      </c>
      <c r="I31" s="9">
        <v>0.13160892764516127</v>
      </c>
      <c r="J31" s="9">
        <v>0</v>
      </c>
      <c r="K31" s="9">
        <v>0</v>
      </c>
      <c r="L31" s="10">
        <v>0.059325828258064504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0.006757908129032256</v>
      </c>
      <c r="S31" s="9">
        <v>0</v>
      </c>
      <c r="T31" s="9">
        <v>0</v>
      </c>
      <c r="U31" s="9">
        <v>0</v>
      </c>
      <c r="V31" s="10">
        <v>0.08940695877419354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0.15116807951612907</v>
      </c>
      <c r="AW31" s="9">
        <v>1.096690614465359</v>
      </c>
      <c r="AX31" s="9">
        <v>0</v>
      </c>
      <c r="AY31" s="9">
        <v>0</v>
      </c>
      <c r="AZ31" s="10">
        <v>1.7084765368064516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0.09676760258064518</v>
      </c>
      <c r="BG31" s="9">
        <v>0</v>
      </c>
      <c r="BH31" s="9">
        <v>0</v>
      </c>
      <c r="BI31" s="9">
        <v>0</v>
      </c>
      <c r="BJ31" s="10">
        <v>0.7360263943225805</v>
      </c>
      <c r="BK31" s="17">
        <f t="shared" si="2"/>
        <v>4.458616772562133</v>
      </c>
      <c r="BL31" s="16"/>
      <c r="BM31" s="57"/>
    </row>
    <row r="32" spans="1:65" s="12" customFormat="1" ht="15">
      <c r="A32" s="5"/>
      <c r="B32" s="8" t="s">
        <v>192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0.15356673235483873</v>
      </c>
      <c r="I32" s="9">
        <v>0</v>
      </c>
      <c r="J32" s="9">
        <v>0</v>
      </c>
      <c r="K32" s="9">
        <v>0</v>
      </c>
      <c r="L32" s="10">
        <v>0.04350293535483872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0.05972556290322581</v>
      </c>
      <c r="S32" s="9">
        <v>0</v>
      </c>
      <c r="T32" s="9">
        <v>0</v>
      </c>
      <c r="U32" s="9">
        <v>0</v>
      </c>
      <c r="V32" s="10">
        <v>0.054010868516129025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1.582342585387097</v>
      </c>
      <c r="AW32" s="9">
        <v>1.4083394374109357</v>
      </c>
      <c r="AX32" s="9">
        <v>0</v>
      </c>
      <c r="AY32" s="9">
        <v>0</v>
      </c>
      <c r="AZ32" s="10">
        <v>2.4255826150322575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0.17072757819354842</v>
      </c>
      <c r="BG32" s="9">
        <v>0.9495951271935478</v>
      </c>
      <c r="BH32" s="9">
        <v>0</v>
      </c>
      <c r="BI32" s="9">
        <v>0</v>
      </c>
      <c r="BJ32" s="10">
        <v>0.9127519157741936</v>
      </c>
      <c r="BK32" s="17">
        <f t="shared" si="2"/>
        <v>7.760145358120612</v>
      </c>
      <c r="BL32" s="16"/>
      <c r="BM32" s="57"/>
    </row>
    <row r="33" spans="1:65" s="12" customFormat="1" ht="15">
      <c r="A33" s="5"/>
      <c r="B33" s="8" t="s">
        <v>103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0.00757468870967742</v>
      </c>
      <c r="I33" s="9">
        <v>0</v>
      </c>
      <c r="J33" s="9">
        <v>0</v>
      </c>
      <c r="K33" s="9">
        <v>0</v>
      </c>
      <c r="L33" s="10">
        <v>0.0007574688709677419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0.6873243624193548</v>
      </c>
      <c r="AW33" s="9">
        <v>0.0397226336942306</v>
      </c>
      <c r="AX33" s="9">
        <v>0</v>
      </c>
      <c r="AY33" s="9">
        <v>0</v>
      </c>
      <c r="AZ33" s="10">
        <v>1.3448190463870968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0.02759770261290323</v>
      </c>
      <c r="BG33" s="9">
        <v>0</v>
      </c>
      <c r="BH33" s="9">
        <v>0</v>
      </c>
      <c r="BI33" s="9">
        <v>0</v>
      </c>
      <c r="BJ33" s="10">
        <v>0.15211113067741935</v>
      </c>
      <c r="BK33" s="17">
        <f t="shared" si="2"/>
        <v>2.2599070333716496</v>
      </c>
      <c r="BL33" s="16"/>
      <c r="BM33" s="57"/>
    </row>
    <row r="34" spans="1:65" s="12" customFormat="1" ht="15">
      <c r="A34" s="5"/>
      <c r="B34" s="8" t="s">
        <v>104</v>
      </c>
      <c r="C34" s="11">
        <v>0</v>
      </c>
      <c r="D34" s="9">
        <v>16.11094064516129</v>
      </c>
      <c r="E34" s="9">
        <v>0</v>
      </c>
      <c r="F34" s="9">
        <v>0</v>
      </c>
      <c r="G34" s="10">
        <v>0</v>
      </c>
      <c r="H34" s="11">
        <v>0.03691518774193549</v>
      </c>
      <c r="I34" s="9">
        <v>33.63489856661289</v>
      </c>
      <c r="J34" s="9">
        <v>0</v>
      </c>
      <c r="K34" s="9">
        <v>0</v>
      </c>
      <c r="L34" s="10">
        <v>2.6224456856129037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0</v>
      </c>
      <c r="T34" s="9">
        <v>0</v>
      </c>
      <c r="U34" s="9">
        <v>0</v>
      </c>
      <c r="V34" s="10">
        <v>0.009398048709677415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1.4947478554516131</v>
      </c>
      <c r="AW34" s="9">
        <v>6.696633870921485</v>
      </c>
      <c r="AX34" s="9">
        <v>0</v>
      </c>
      <c r="AY34" s="9">
        <v>0</v>
      </c>
      <c r="AZ34" s="10">
        <v>1.4311646860645157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0.01494299212903226</v>
      </c>
      <c r="BG34" s="9">
        <v>5.759105129032258</v>
      </c>
      <c r="BH34" s="9">
        <v>0</v>
      </c>
      <c r="BI34" s="9">
        <v>0</v>
      </c>
      <c r="BJ34" s="10">
        <v>0.15268325225806453</v>
      </c>
      <c r="BK34" s="17">
        <f t="shared" si="2"/>
        <v>67.96387591969565</v>
      </c>
      <c r="BL34" s="16"/>
      <c r="BM34" s="57"/>
    </row>
    <row r="35" spans="1:65" s="12" customFormat="1" ht="15">
      <c r="A35" s="5"/>
      <c r="B35" s="8" t="s">
        <v>193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0.002398314967741935</v>
      </c>
      <c r="I35" s="9">
        <v>37.93939212574193</v>
      </c>
      <c r="J35" s="9">
        <v>0</v>
      </c>
      <c r="K35" s="9">
        <v>0</v>
      </c>
      <c r="L35" s="10">
        <v>0.0030207320645161293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0.0006224170967741935</v>
      </c>
      <c r="S35" s="9">
        <v>0.6224170967741935</v>
      </c>
      <c r="T35" s="9">
        <v>0</v>
      </c>
      <c r="U35" s="9">
        <v>0</v>
      </c>
      <c r="V35" s="10">
        <v>0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2.495477797537999</v>
      </c>
      <c r="AW35" s="9">
        <v>0</v>
      </c>
      <c r="AX35" s="9">
        <v>0</v>
      </c>
      <c r="AY35" s="9">
        <v>0</v>
      </c>
      <c r="AZ35" s="10">
        <v>0.47861267516129036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</v>
      </c>
      <c r="BG35" s="9">
        <v>10.610252017870968</v>
      </c>
      <c r="BH35" s="9">
        <v>0</v>
      </c>
      <c r="BI35" s="9">
        <v>0</v>
      </c>
      <c r="BJ35" s="10">
        <v>0</v>
      </c>
      <c r="BK35" s="17">
        <f t="shared" si="2"/>
        <v>52.15219317721541</v>
      </c>
      <c r="BL35" s="16"/>
      <c r="BM35" s="57"/>
    </row>
    <row r="36" spans="1:65" s="12" customFormat="1" ht="15">
      <c r="A36" s="5"/>
      <c r="B36" s="8" t="s">
        <v>178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1.522344836483871</v>
      </c>
      <c r="I36" s="9">
        <v>31.326244</v>
      </c>
      <c r="J36" s="9">
        <v>0</v>
      </c>
      <c r="K36" s="9">
        <v>0</v>
      </c>
      <c r="L36" s="10">
        <v>1.6936486683225807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0.8113127326774194</v>
      </c>
      <c r="S36" s="9">
        <v>3.6614419047096765</v>
      </c>
      <c r="T36" s="9">
        <v>6.0946</v>
      </c>
      <c r="U36" s="9">
        <v>0</v>
      </c>
      <c r="V36" s="10">
        <v>0.007825466258064516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0.0023874961290322578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11.967837658709675</v>
      </c>
      <c r="AW36" s="9">
        <v>41.38724539586846</v>
      </c>
      <c r="AX36" s="9">
        <v>0</v>
      </c>
      <c r="AY36" s="9">
        <v>0</v>
      </c>
      <c r="AZ36" s="10">
        <v>7.564197738516129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14.751542942709678</v>
      </c>
      <c r="BG36" s="9">
        <v>3.211182293548387</v>
      </c>
      <c r="BH36" s="9">
        <v>0</v>
      </c>
      <c r="BI36" s="9">
        <v>0</v>
      </c>
      <c r="BJ36" s="10">
        <v>0.18146256387096774</v>
      </c>
      <c r="BK36" s="17">
        <f t="shared" si="2"/>
        <v>124.18327369780394</v>
      </c>
      <c r="BL36" s="16"/>
      <c r="BM36" s="57"/>
    </row>
    <row r="37" spans="1:65" s="12" customFormat="1" ht="15">
      <c r="A37" s="5"/>
      <c r="B37" s="8" t="s">
        <v>179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0.29797833290322584</v>
      </c>
      <c r="I37" s="9">
        <v>45.68204903225806</v>
      </c>
      <c r="J37" s="9">
        <v>0</v>
      </c>
      <c r="K37" s="9">
        <v>0</v>
      </c>
      <c r="L37" s="10">
        <v>0.021139144258064516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1.2008705961290325</v>
      </c>
      <c r="S37" s="9">
        <v>17.914529032258063</v>
      </c>
      <c r="T37" s="9">
        <v>0</v>
      </c>
      <c r="U37" s="9">
        <v>0</v>
      </c>
      <c r="V37" s="10">
        <v>0.06449230451612903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0.1330607730645161</v>
      </c>
      <c r="AW37" s="9">
        <v>6.330644709977425</v>
      </c>
      <c r="AX37" s="9">
        <v>0</v>
      </c>
      <c r="AY37" s="9">
        <v>0</v>
      </c>
      <c r="AZ37" s="10">
        <v>0.08790217393548386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0.011723416129032257</v>
      </c>
      <c r="BG37" s="9">
        <v>0</v>
      </c>
      <c r="BH37" s="9">
        <v>0</v>
      </c>
      <c r="BI37" s="9">
        <v>0</v>
      </c>
      <c r="BJ37" s="10">
        <v>0.03515852487096774</v>
      </c>
      <c r="BK37" s="17">
        <f t="shared" si="2"/>
        <v>71.77954804029999</v>
      </c>
      <c r="BL37" s="16"/>
      <c r="BM37" s="57"/>
    </row>
    <row r="38" spans="1:65" s="12" customFormat="1" ht="15">
      <c r="A38" s="5"/>
      <c r="B38" s="8" t="s">
        <v>105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0.20769347683870965</v>
      </c>
      <c r="I38" s="9">
        <v>1.0000000000000003E-09</v>
      </c>
      <c r="J38" s="9">
        <v>0</v>
      </c>
      <c r="K38" s="9">
        <v>0</v>
      </c>
      <c r="L38" s="10">
        <v>0.11371416661290323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0.10974145690322581</v>
      </c>
      <c r="S38" s="9">
        <v>0</v>
      </c>
      <c r="T38" s="9">
        <v>0</v>
      </c>
      <c r="U38" s="9">
        <v>0</v>
      </c>
      <c r="V38" s="10">
        <v>0.0026760052903225806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0.010036588451612906</v>
      </c>
      <c r="AC38" s="9">
        <v>0</v>
      </c>
      <c r="AD38" s="9">
        <v>0</v>
      </c>
      <c r="AE38" s="9">
        <v>0</v>
      </c>
      <c r="AF38" s="10">
        <v>0.06059448467741936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4.023016129032257E-05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2.2308327734193543</v>
      </c>
      <c r="AW38" s="9">
        <v>0.02346499837241764</v>
      </c>
      <c r="AX38" s="9">
        <v>0</v>
      </c>
      <c r="AY38" s="9">
        <v>0</v>
      </c>
      <c r="AZ38" s="10">
        <v>3.5418699575483865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0.4119413178064516</v>
      </c>
      <c r="BG38" s="9">
        <v>0.38337571193548386</v>
      </c>
      <c r="BH38" s="9">
        <v>0</v>
      </c>
      <c r="BI38" s="9">
        <v>0</v>
      </c>
      <c r="BJ38" s="10">
        <v>1.1445450278064513</v>
      </c>
      <c r="BK38" s="17">
        <f t="shared" si="2"/>
        <v>8.24052619682403</v>
      </c>
      <c r="BL38" s="16"/>
      <c r="BM38" s="57"/>
    </row>
    <row r="39" spans="1:65" s="12" customFormat="1" ht="15">
      <c r="A39" s="5"/>
      <c r="B39" s="8" t="s">
        <v>106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0.08561578893548387</v>
      </c>
      <c r="I39" s="9">
        <v>0.3401438800645162</v>
      </c>
      <c r="J39" s="9">
        <v>0</v>
      </c>
      <c r="K39" s="9">
        <v>0</v>
      </c>
      <c r="L39" s="10">
        <v>0.16402494606451615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0.05508367187096774</v>
      </c>
      <c r="S39" s="9">
        <v>0.4147344925161291</v>
      </c>
      <c r="T39" s="9">
        <v>0</v>
      </c>
      <c r="U39" s="9">
        <v>0</v>
      </c>
      <c r="V39" s="10">
        <v>0.05232463625806453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2.2007815052580644</v>
      </c>
      <c r="AW39" s="9">
        <v>4.841940651132071</v>
      </c>
      <c r="AX39" s="9">
        <v>0</v>
      </c>
      <c r="AY39" s="9">
        <v>0</v>
      </c>
      <c r="AZ39" s="10">
        <v>6.916848394290324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0.7854962587096775</v>
      </c>
      <c r="BG39" s="9">
        <v>1.0748051011612902</v>
      </c>
      <c r="BH39" s="9">
        <v>0</v>
      </c>
      <c r="BI39" s="9">
        <v>0</v>
      </c>
      <c r="BJ39" s="10">
        <v>1.7444274413870964</v>
      </c>
      <c r="BK39" s="17">
        <f t="shared" si="2"/>
        <v>18.6762267676482</v>
      </c>
      <c r="BL39" s="16"/>
      <c r="BM39" s="57"/>
    </row>
    <row r="40" spans="1:65" s="12" customFormat="1" ht="15">
      <c r="A40" s="5"/>
      <c r="B40" s="8" t="s">
        <v>180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0.03177057674193549</v>
      </c>
      <c r="I40" s="9">
        <v>0</v>
      </c>
      <c r="J40" s="9">
        <v>0</v>
      </c>
      <c r="K40" s="9">
        <v>0</v>
      </c>
      <c r="L40" s="10">
        <v>0.08474097122580646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0.0014298251612903225</v>
      </c>
      <c r="S40" s="9">
        <v>0</v>
      </c>
      <c r="T40" s="9">
        <v>0</v>
      </c>
      <c r="U40" s="9">
        <v>0</v>
      </c>
      <c r="V40" s="10">
        <v>0.003383919548387097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0.0024780080322580646</v>
      </c>
      <c r="AC40" s="9">
        <v>0</v>
      </c>
      <c r="AD40" s="9">
        <v>0</v>
      </c>
      <c r="AE40" s="9">
        <v>0</v>
      </c>
      <c r="AF40" s="10">
        <v>0.10753108490322581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0.005663511903225806</v>
      </c>
      <c r="AM40" s="9">
        <v>0</v>
      </c>
      <c r="AN40" s="9">
        <v>0</v>
      </c>
      <c r="AO40" s="9">
        <v>0</v>
      </c>
      <c r="AP40" s="10">
        <v>0.004448858677419355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16.678454566387096</v>
      </c>
      <c r="AW40" s="9">
        <v>2.855612202809418</v>
      </c>
      <c r="AX40" s="9">
        <v>0</v>
      </c>
      <c r="AY40" s="9">
        <v>0</v>
      </c>
      <c r="AZ40" s="10">
        <v>6.1603274483225805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2.572745814645161</v>
      </c>
      <c r="BG40" s="9">
        <v>1.1005040000645163</v>
      </c>
      <c r="BH40" s="9">
        <v>0</v>
      </c>
      <c r="BI40" s="9">
        <v>0</v>
      </c>
      <c r="BJ40" s="10">
        <v>0.6675831221612905</v>
      </c>
      <c r="BK40" s="17">
        <f t="shared" si="2"/>
        <v>30.276673910583604</v>
      </c>
      <c r="BL40" s="16"/>
      <c r="BM40" s="57"/>
    </row>
    <row r="41" spans="1:65" s="12" customFormat="1" ht="15">
      <c r="A41" s="5"/>
      <c r="B41" s="8" t="s">
        <v>181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0.13134852000000002</v>
      </c>
      <c r="I41" s="9">
        <v>0</v>
      </c>
      <c r="J41" s="9">
        <v>0</v>
      </c>
      <c r="K41" s="9">
        <v>0</v>
      </c>
      <c r="L41" s="10">
        <v>0.16944164735483877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0.03017466</v>
      </c>
      <c r="S41" s="9">
        <v>0</v>
      </c>
      <c r="T41" s="9">
        <v>0</v>
      </c>
      <c r="U41" s="9">
        <v>0</v>
      </c>
      <c r="V41" s="10">
        <v>0.01757230183870968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25.8276602946129</v>
      </c>
      <c r="AW41" s="9">
        <v>8.788224533335688</v>
      </c>
      <c r="AX41" s="9">
        <v>0</v>
      </c>
      <c r="AY41" s="9">
        <v>0</v>
      </c>
      <c r="AZ41" s="10">
        <v>8.715220970741937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5.338534524354838</v>
      </c>
      <c r="BG41" s="9">
        <v>0.14422564516129033</v>
      </c>
      <c r="BH41" s="9">
        <v>0</v>
      </c>
      <c r="BI41" s="9">
        <v>0</v>
      </c>
      <c r="BJ41" s="10">
        <v>1.6055023231290324</v>
      </c>
      <c r="BK41" s="17">
        <f t="shared" si="2"/>
        <v>50.76790542052924</v>
      </c>
      <c r="BL41" s="16"/>
      <c r="BM41" s="57"/>
    </row>
    <row r="42" spans="1:65" s="12" customFormat="1" ht="15">
      <c r="A42" s="5"/>
      <c r="B42" s="8" t="s">
        <v>107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0.09861828248387099</v>
      </c>
      <c r="I42" s="9">
        <v>0</v>
      </c>
      <c r="J42" s="9">
        <v>0</v>
      </c>
      <c r="K42" s="9">
        <v>0</v>
      </c>
      <c r="L42" s="10">
        <v>0.010664660322580647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0.018366915000000004</v>
      </c>
      <c r="S42" s="9">
        <v>0</v>
      </c>
      <c r="T42" s="9">
        <v>0</v>
      </c>
      <c r="U42" s="9">
        <v>0</v>
      </c>
      <c r="V42" s="10">
        <v>0.003554886774193547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0.7803748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59.87599405561291</v>
      </c>
      <c r="AW42" s="9">
        <v>4.538786073348164</v>
      </c>
      <c r="AX42" s="9">
        <v>0</v>
      </c>
      <c r="AY42" s="9">
        <v>0</v>
      </c>
      <c r="AZ42" s="10">
        <v>16.540274635096775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8.749704754645164</v>
      </c>
      <c r="BG42" s="9">
        <v>0.7055664179354837</v>
      </c>
      <c r="BH42" s="9">
        <v>0</v>
      </c>
      <c r="BI42" s="9">
        <v>0</v>
      </c>
      <c r="BJ42" s="10">
        <v>1.501514426032258</v>
      </c>
      <c r="BK42" s="17">
        <f t="shared" si="2"/>
        <v>92.8234199072514</v>
      </c>
      <c r="BL42" s="16"/>
      <c r="BM42" s="57"/>
    </row>
    <row r="43" spans="1:65" s="12" customFormat="1" ht="15">
      <c r="A43" s="5"/>
      <c r="B43" s="8" t="s">
        <v>108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</v>
      </c>
      <c r="I43" s="9">
        <v>0</v>
      </c>
      <c r="J43" s="9">
        <v>0</v>
      </c>
      <c r="K43" s="9">
        <v>0</v>
      </c>
      <c r="L43" s="10">
        <v>0.011062858064516127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0.027657145161290315</v>
      </c>
      <c r="S43" s="9">
        <v>0</v>
      </c>
      <c r="T43" s="9">
        <v>0</v>
      </c>
      <c r="U43" s="9">
        <v>0</v>
      </c>
      <c r="V43" s="10">
        <v>0.01929854129032258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0.5969416129032258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39.52417253664515</v>
      </c>
      <c r="AW43" s="9">
        <v>1.575925858328646</v>
      </c>
      <c r="AX43" s="9">
        <v>0</v>
      </c>
      <c r="AY43" s="9">
        <v>0</v>
      </c>
      <c r="AZ43" s="10">
        <v>5.12043916964516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1.6450293223225807</v>
      </c>
      <c r="BG43" s="9">
        <v>0</v>
      </c>
      <c r="BH43" s="9">
        <v>0</v>
      </c>
      <c r="BI43" s="9">
        <v>0</v>
      </c>
      <c r="BJ43" s="10">
        <v>0.2501340933548387</v>
      </c>
      <c r="BK43" s="17">
        <f t="shared" si="2"/>
        <v>48.77066113771573</v>
      </c>
      <c r="BL43" s="16"/>
      <c r="BM43" s="57"/>
    </row>
    <row r="44" spans="1:65" s="12" customFormat="1" ht="15">
      <c r="A44" s="5"/>
      <c r="B44" s="8" t="s">
        <v>109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1.3054406612903224</v>
      </c>
      <c r="I44" s="9">
        <v>0</v>
      </c>
      <c r="J44" s="9">
        <v>0</v>
      </c>
      <c r="K44" s="9">
        <v>0</v>
      </c>
      <c r="L44" s="10">
        <v>0.03268543106451613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0.03377143548387097</v>
      </c>
      <c r="S44" s="9">
        <v>0</v>
      </c>
      <c r="T44" s="9">
        <v>0</v>
      </c>
      <c r="U44" s="9">
        <v>0</v>
      </c>
      <c r="V44" s="10">
        <v>0.2387291129032258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0.03385938387096774</v>
      </c>
      <c r="AC44" s="9">
        <v>0</v>
      </c>
      <c r="AD44" s="9">
        <v>0</v>
      </c>
      <c r="AE44" s="9">
        <v>0</v>
      </c>
      <c r="AF44" s="10">
        <v>0.005078907580645162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74.7213337190968</v>
      </c>
      <c r="AW44" s="9">
        <v>4.438714965858055</v>
      </c>
      <c r="AX44" s="9">
        <v>0</v>
      </c>
      <c r="AY44" s="9">
        <v>0</v>
      </c>
      <c r="AZ44" s="10">
        <v>13.64734300348387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8.812226350548386</v>
      </c>
      <c r="BG44" s="9">
        <v>1.3938779693548389</v>
      </c>
      <c r="BH44" s="9">
        <v>0</v>
      </c>
      <c r="BI44" s="9">
        <v>0</v>
      </c>
      <c r="BJ44" s="10">
        <v>0.8238247357419355</v>
      </c>
      <c r="BK44" s="17">
        <f t="shared" si="2"/>
        <v>105.48688567627742</v>
      </c>
      <c r="BL44" s="16"/>
      <c r="BM44" s="57"/>
    </row>
    <row r="45" spans="1:65" s="12" customFormat="1" ht="15">
      <c r="A45" s="5"/>
      <c r="B45" s="8" t="s">
        <v>110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0.4676245377096774</v>
      </c>
      <c r="I45" s="9">
        <v>0</v>
      </c>
      <c r="J45" s="9">
        <v>0</v>
      </c>
      <c r="K45" s="9">
        <v>0</v>
      </c>
      <c r="L45" s="10">
        <v>0.14446087009677416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0.05519817483870968</v>
      </c>
      <c r="S45" s="9">
        <v>0</v>
      </c>
      <c r="T45" s="9">
        <v>0</v>
      </c>
      <c r="U45" s="9">
        <v>0</v>
      </c>
      <c r="V45" s="10">
        <v>0.04253019380645162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0.01919640870967742</v>
      </c>
      <c r="AC45" s="9">
        <v>0</v>
      </c>
      <c r="AD45" s="9">
        <v>0</v>
      </c>
      <c r="AE45" s="9">
        <v>0</v>
      </c>
      <c r="AF45" s="10">
        <v>0.1745128064516129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70.93365427861292</v>
      </c>
      <c r="AW45" s="9">
        <v>7.90834906221334</v>
      </c>
      <c r="AX45" s="9">
        <v>0</v>
      </c>
      <c r="AY45" s="9">
        <v>0</v>
      </c>
      <c r="AZ45" s="10">
        <v>14.51057092906452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6.820420181451612</v>
      </c>
      <c r="BG45" s="9">
        <v>0</v>
      </c>
      <c r="BH45" s="9">
        <v>0</v>
      </c>
      <c r="BI45" s="9">
        <v>0</v>
      </c>
      <c r="BJ45" s="10">
        <v>0.7550012705806451</v>
      </c>
      <c r="BK45" s="17">
        <f t="shared" si="2"/>
        <v>101.83151871353596</v>
      </c>
      <c r="BL45" s="16"/>
      <c r="BM45" s="57"/>
    </row>
    <row r="46" spans="1:65" s="12" customFormat="1" ht="15">
      <c r="A46" s="5"/>
      <c r="B46" s="8" t="s">
        <v>111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0.3715623667741936</v>
      </c>
      <c r="I46" s="9">
        <v>0</v>
      </c>
      <c r="J46" s="9">
        <v>0</v>
      </c>
      <c r="K46" s="9">
        <v>0</v>
      </c>
      <c r="L46" s="10">
        <v>0.03514097519354839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0.037042905516129036</v>
      </c>
      <c r="S46" s="9">
        <v>0</v>
      </c>
      <c r="T46" s="9">
        <v>0</v>
      </c>
      <c r="U46" s="9">
        <v>0</v>
      </c>
      <c r="V46" s="10">
        <v>0.009655910387096771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0.09318577329032257</v>
      </c>
      <c r="AC46" s="9">
        <v>0</v>
      </c>
      <c r="AD46" s="9">
        <v>0</v>
      </c>
      <c r="AE46" s="9">
        <v>0</v>
      </c>
      <c r="AF46" s="10">
        <v>0.08773996432258065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0.000561523064516129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62.73063484038707</v>
      </c>
      <c r="AW46" s="9">
        <v>3.9903408679820274</v>
      </c>
      <c r="AX46" s="9">
        <v>0</v>
      </c>
      <c r="AY46" s="9">
        <v>0</v>
      </c>
      <c r="AZ46" s="10">
        <v>11.860492976612907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14.148959600741938</v>
      </c>
      <c r="BG46" s="9">
        <v>0.269531070967742</v>
      </c>
      <c r="BH46" s="9">
        <v>0</v>
      </c>
      <c r="BI46" s="9">
        <v>0</v>
      </c>
      <c r="BJ46" s="10">
        <v>1.340681489935484</v>
      </c>
      <c r="BK46" s="17">
        <f t="shared" si="2"/>
        <v>94.97553026517554</v>
      </c>
      <c r="BL46" s="16"/>
      <c r="BM46" s="57"/>
    </row>
    <row r="47" spans="1:65" s="12" customFormat="1" ht="15">
      <c r="A47" s="5"/>
      <c r="B47" s="8" t="s">
        <v>112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0.1171841677096774</v>
      </c>
      <c r="I47" s="9">
        <v>0</v>
      </c>
      <c r="J47" s="9">
        <v>0</v>
      </c>
      <c r="K47" s="9">
        <v>0</v>
      </c>
      <c r="L47" s="10">
        <v>0.08448431554838709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0.040729353225806446</v>
      </c>
      <c r="S47" s="9">
        <v>0</v>
      </c>
      <c r="T47" s="9">
        <v>0</v>
      </c>
      <c r="U47" s="9">
        <v>0</v>
      </c>
      <c r="V47" s="10">
        <v>0.08489980612903225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0.022599967741935484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0.2272426756451613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44.73781396638711</v>
      </c>
      <c r="AW47" s="9">
        <v>4.213646889160717</v>
      </c>
      <c r="AX47" s="9">
        <v>0</v>
      </c>
      <c r="AY47" s="9">
        <v>0</v>
      </c>
      <c r="AZ47" s="10">
        <v>11.710803331516129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11.13521555535484</v>
      </c>
      <c r="BG47" s="9">
        <v>0</v>
      </c>
      <c r="BH47" s="9">
        <v>0</v>
      </c>
      <c r="BI47" s="9">
        <v>0</v>
      </c>
      <c r="BJ47" s="10">
        <v>1.0494979395806452</v>
      </c>
      <c r="BK47" s="17">
        <f t="shared" si="2"/>
        <v>73.42411796799945</v>
      </c>
      <c r="BL47" s="16"/>
      <c r="BM47" s="57"/>
    </row>
    <row r="48" spans="1:65" s="12" customFormat="1" ht="15">
      <c r="A48" s="5"/>
      <c r="B48" s="8" t="s">
        <v>158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0.4203743070967742</v>
      </c>
      <c r="I48" s="9">
        <v>0</v>
      </c>
      <c r="J48" s="9">
        <v>0</v>
      </c>
      <c r="K48" s="9">
        <v>0</v>
      </c>
      <c r="L48" s="10">
        <v>0.24316864838709673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0.0602722843548387</v>
      </c>
      <c r="S48" s="9">
        <v>0</v>
      </c>
      <c r="T48" s="9">
        <v>0</v>
      </c>
      <c r="U48" s="9">
        <v>0</v>
      </c>
      <c r="V48" s="10">
        <v>0.015171487677419358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0.254770709516129</v>
      </c>
      <c r="AC48" s="9">
        <v>0</v>
      </c>
      <c r="AD48" s="9">
        <v>0</v>
      </c>
      <c r="AE48" s="9">
        <v>0</v>
      </c>
      <c r="AF48" s="10">
        <v>0.025338375677419353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0.011950864838709677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28.883264633935482</v>
      </c>
      <c r="AW48" s="9">
        <v>3.874602574736931</v>
      </c>
      <c r="AX48" s="9">
        <v>0</v>
      </c>
      <c r="AY48" s="9">
        <v>0</v>
      </c>
      <c r="AZ48" s="10">
        <v>17.35230211529032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4.1776419125483875</v>
      </c>
      <c r="BG48" s="9">
        <v>0.7170518903225807</v>
      </c>
      <c r="BH48" s="9">
        <v>0</v>
      </c>
      <c r="BI48" s="9">
        <v>0</v>
      </c>
      <c r="BJ48" s="10">
        <v>0.1908512372903226</v>
      </c>
      <c r="BK48" s="17">
        <f t="shared" si="2"/>
        <v>56.22676104167242</v>
      </c>
      <c r="BL48" s="16"/>
      <c r="BM48" s="57"/>
    </row>
    <row r="49" spans="1:65" s="12" customFormat="1" ht="15">
      <c r="A49" s="5"/>
      <c r="B49" s="8" t="s">
        <v>162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0.1529403241935484</v>
      </c>
      <c r="I49" s="9">
        <v>0</v>
      </c>
      <c r="J49" s="9">
        <v>0</v>
      </c>
      <c r="K49" s="9">
        <v>0</v>
      </c>
      <c r="L49" s="10">
        <v>0.10649178129032259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0.032128796967741936</v>
      </c>
      <c r="S49" s="9">
        <v>0</v>
      </c>
      <c r="T49" s="9">
        <v>0</v>
      </c>
      <c r="U49" s="9">
        <v>0</v>
      </c>
      <c r="V49" s="10">
        <v>0.020392043225806452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0.03982011096774195</v>
      </c>
      <c r="AC49" s="9">
        <v>0</v>
      </c>
      <c r="AD49" s="9">
        <v>0</v>
      </c>
      <c r="AE49" s="9">
        <v>0</v>
      </c>
      <c r="AF49" s="10">
        <v>0.2765285483870968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44.44225390045162</v>
      </c>
      <c r="AW49" s="9">
        <v>5.237450703775609</v>
      </c>
      <c r="AX49" s="9">
        <v>0</v>
      </c>
      <c r="AY49" s="9">
        <v>0</v>
      </c>
      <c r="AZ49" s="10">
        <v>13.462445116903227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6.526794010774193</v>
      </c>
      <c r="BG49" s="9">
        <v>0.17697827096774194</v>
      </c>
      <c r="BH49" s="9">
        <v>0</v>
      </c>
      <c r="BI49" s="9">
        <v>0</v>
      </c>
      <c r="BJ49" s="10">
        <v>1.049832629483871</v>
      </c>
      <c r="BK49" s="17">
        <f t="shared" si="2"/>
        <v>71.5240562373885</v>
      </c>
      <c r="BL49" s="16"/>
      <c r="BM49" s="57"/>
    </row>
    <row r="50" spans="1:65" s="12" customFormat="1" ht="15">
      <c r="A50" s="5"/>
      <c r="B50" s="8" t="s">
        <v>171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0.26739571287096775</v>
      </c>
      <c r="I50" s="9">
        <v>0</v>
      </c>
      <c r="J50" s="9">
        <v>0</v>
      </c>
      <c r="K50" s="9">
        <v>0</v>
      </c>
      <c r="L50" s="10">
        <v>0.20474071503225805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0.0367822364516129</v>
      </c>
      <c r="S50" s="9">
        <v>0</v>
      </c>
      <c r="T50" s="9">
        <v>0</v>
      </c>
      <c r="U50" s="9">
        <v>0</v>
      </c>
      <c r="V50" s="10">
        <v>0.05687862699999999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0.04951845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22.211669360419354</v>
      </c>
      <c r="AW50" s="9">
        <v>3.401837432724065</v>
      </c>
      <c r="AX50" s="9">
        <v>0</v>
      </c>
      <c r="AY50" s="9">
        <v>0</v>
      </c>
      <c r="AZ50" s="10">
        <v>14.252263653419357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4.007312397483871</v>
      </c>
      <c r="BG50" s="9">
        <v>0.004401640000000002</v>
      </c>
      <c r="BH50" s="9">
        <v>0</v>
      </c>
      <c r="BI50" s="9">
        <v>0</v>
      </c>
      <c r="BJ50" s="10">
        <v>2.3284072773548385</v>
      </c>
      <c r="BK50" s="17">
        <f t="shared" si="2"/>
        <v>46.82120750275632</v>
      </c>
      <c r="BL50" s="16"/>
      <c r="BM50" s="57"/>
    </row>
    <row r="51" spans="1:65" s="12" customFormat="1" ht="15">
      <c r="A51" s="5"/>
      <c r="B51" s="8" t="s">
        <v>194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0.422999496483871</v>
      </c>
      <c r="I51" s="9">
        <v>0</v>
      </c>
      <c r="J51" s="9">
        <v>0</v>
      </c>
      <c r="K51" s="9">
        <v>0</v>
      </c>
      <c r="L51" s="10">
        <v>0.30629789554838704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0.04406606783870967</v>
      </c>
      <c r="S51" s="9">
        <v>0</v>
      </c>
      <c r="T51" s="9">
        <v>0</v>
      </c>
      <c r="U51" s="9">
        <v>0</v>
      </c>
      <c r="V51" s="10">
        <v>0.0034461434193548382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0.5695559677419355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64.79385966490324</v>
      </c>
      <c r="AW51" s="9">
        <v>15.117302242331649</v>
      </c>
      <c r="AX51" s="9">
        <v>0</v>
      </c>
      <c r="AY51" s="9">
        <v>0</v>
      </c>
      <c r="AZ51" s="10">
        <v>17.414899415774194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9.652670603451615</v>
      </c>
      <c r="BG51" s="9">
        <v>0.17086679032258065</v>
      </c>
      <c r="BH51" s="9">
        <v>0</v>
      </c>
      <c r="BI51" s="9">
        <v>0</v>
      </c>
      <c r="BJ51" s="10">
        <v>1.410889648516129</v>
      </c>
      <c r="BK51" s="17">
        <f t="shared" si="2"/>
        <v>109.90685393633166</v>
      </c>
      <c r="BL51" s="16"/>
      <c r="BM51" s="57"/>
    </row>
    <row r="52" spans="1:65" s="12" customFormat="1" ht="15">
      <c r="A52" s="5"/>
      <c r="B52" s="8" t="s">
        <v>214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0.622049526967742</v>
      </c>
      <c r="I52" s="9">
        <v>0</v>
      </c>
      <c r="J52" s="9">
        <v>0</v>
      </c>
      <c r="K52" s="9">
        <v>0</v>
      </c>
      <c r="L52" s="10">
        <v>0.0838547156451613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0.03456357935483871</v>
      </c>
      <c r="S52" s="9">
        <v>0</v>
      </c>
      <c r="T52" s="9">
        <v>0</v>
      </c>
      <c r="U52" s="9">
        <v>0</v>
      </c>
      <c r="V52" s="10">
        <v>0.21839220432258066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0.0017167601612903221</v>
      </c>
      <c r="AC52" s="9">
        <v>0</v>
      </c>
      <c r="AD52" s="9">
        <v>0</v>
      </c>
      <c r="AE52" s="9">
        <v>0</v>
      </c>
      <c r="AF52" s="10">
        <v>0.0005722533870967741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95.3935034163548</v>
      </c>
      <c r="AW52" s="9">
        <v>4.4125634156359705</v>
      </c>
      <c r="AX52" s="9">
        <v>0</v>
      </c>
      <c r="AY52" s="9">
        <v>0</v>
      </c>
      <c r="AZ52" s="10">
        <v>5.159840513322581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16.810069928935484</v>
      </c>
      <c r="BG52" s="9">
        <v>4.18958732664516</v>
      </c>
      <c r="BH52" s="9">
        <v>0</v>
      </c>
      <c r="BI52" s="9">
        <v>0</v>
      </c>
      <c r="BJ52" s="10">
        <v>0.9361130589677418</v>
      </c>
      <c r="BK52" s="17">
        <f t="shared" si="2"/>
        <v>127.86282669970046</v>
      </c>
      <c r="BL52" s="16"/>
      <c r="BM52" s="57"/>
    </row>
    <row r="53" spans="1:65" s="12" customFormat="1" ht="15">
      <c r="A53" s="5"/>
      <c r="B53" s="8" t="s">
        <v>217</v>
      </c>
      <c r="C53" s="11">
        <v>0</v>
      </c>
      <c r="D53" s="9">
        <v>2.3045793548387095</v>
      </c>
      <c r="E53" s="9">
        <v>0</v>
      </c>
      <c r="F53" s="9">
        <v>0</v>
      </c>
      <c r="G53" s="10">
        <v>0</v>
      </c>
      <c r="H53" s="11">
        <v>0.17114958574193548</v>
      </c>
      <c r="I53" s="9">
        <v>0</v>
      </c>
      <c r="J53" s="9">
        <v>0</v>
      </c>
      <c r="K53" s="9">
        <v>0</v>
      </c>
      <c r="L53" s="10">
        <v>0.24451586954838708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0.05242918032258064</v>
      </c>
      <c r="S53" s="9">
        <v>0</v>
      </c>
      <c r="T53" s="9">
        <v>0</v>
      </c>
      <c r="U53" s="9">
        <v>0</v>
      </c>
      <c r="V53" s="10">
        <v>0.05185303548387097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15.442583747387093</v>
      </c>
      <c r="AW53" s="9">
        <v>0.05646451342451476</v>
      </c>
      <c r="AX53" s="9">
        <v>0</v>
      </c>
      <c r="AY53" s="9">
        <v>0</v>
      </c>
      <c r="AZ53" s="10">
        <v>2.7690413696129035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2.024081663935484</v>
      </c>
      <c r="BG53" s="9">
        <v>0</v>
      </c>
      <c r="BH53" s="9">
        <v>0</v>
      </c>
      <c r="BI53" s="9">
        <v>0</v>
      </c>
      <c r="BJ53" s="10">
        <v>0.2439729056129032</v>
      </c>
      <c r="BK53" s="17">
        <f t="shared" si="2"/>
        <v>23.360671225908384</v>
      </c>
      <c r="BL53" s="16"/>
      <c r="BM53" s="57"/>
    </row>
    <row r="54" spans="1:65" s="12" customFormat="1" ht="15">
      <c r="A54" s="5"/>
      <c r="B54" s="8" t="s">
        <v>237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0.07660774761290323</v>
      </c>
      <c r="I54" s="9">
        <v>0</v>
      </c>
      <c r="J54" s="9">
        <v>0</v>
      </c>
      <c r="K54" s="9">
        <v>0</v>
      </c>
      <c r="L54" s="10">
        <v>0.02386534193548387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0.05811210761290322</v>
      </c>
      <c r="S54" s="9">
        <v>0</v>
      </c>
      <c r="T54" s="9">
        <v>0</v>
      </c>
      <c r="U54" s="9">
        <v>0</v>
      </c>
      <c r="V54" s="10">
        <v>0.002386534193548387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0.7024110967741936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32.545292311903225</v>
      </c>
      <c r="AW54" s="9">
        <v>0.9716686831899055</v>
      </c>
      <c r="AX54" s="9">
        <v>0</v>
      </c>
      <c r="AY54" s="9">
        <v>0</v>
      </c>
      <c r="AZ54" s="10">
        <v>5.82167917183871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3.5499362890967747</v>
      </c>
      <c r="BG54" s="9">
        <v>0</v>
      </c>
      <c r="BH54" s="9">
        <v>0</v>
      </c>
      <c r="BI54" s="9">
        <v>0</v>
      </c>
      <c r="BJ54" s="10">
        <v>0.27434646761290327</v>
      </c>
      <c r="BK54" s="17">
        <f t="shared" si="2"/>
        <v>44.02630575177055</v>
      </c>
      <c r="BL54" s="16"/>
      <c r="BM54" s="57"/>
    </row>
    <row r="55" spans="1:65" s="12" customFormat="1" ht="15">
      <c r="A55" s="5"/>
      <c r="B55" s="8" t="s">
        <v>238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0.3391238197096774</v>
      </c>
      <c r="I55" s="9">
        <v>0</v>
      </c>
      <c r="J55" s="9">
        <v>0</v>
      </c>
      <c r="K55" s="9">
        <v>0</v>
      </c>
      <c r="L55" s="10">
        <v>0.023783914838709678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0.014502386774193549</v>
      </c>
      <c r="S55" s="9">
        <v>0</v>
      </c>
      <c r="T55" s="9">
        <v>0</v>
      </c>
      <c r="U55" s="9">
        <v>0</v>
      </c>
      <c r="V55" s="10">
        <v>0.046407638709677415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12.74991731112903</v>
      </c>
      <c r="AW55" s="9">
        <v>3.1091066657527677</v>
      </c>
      <c r="AX55" s="9">
        <v>0</v>
      </c>
      <c r="AY55" s="9">
        <v>0</v>
      </c>
      <c r="AZ55" s="10">
        <v>5.175802909580645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2.904023806225807</v>
      </c>
      <c r="BG55" s="9">
        <v>0.28568032258064513</v>
      </c>
      <c r="BH55" s="9">
        <v>0</v>
      </c>
      <c r="BI55" s="9">
        <v>0</v>
      </c>
      <c r="BJ55" s="10">
        <v>0.20301618877419356</v>
      </c>
      <c r="BK55" s="17">
        <f t="shared" si="2"/>
        <v>24.851364964075344</v>
      </c>
      <c r="BL55" s="16"/>
      <c r="BM55" s="57"/>
    </row>
    <row r="56" spans="1:65" s="12" customFormat="1" ht="15">
      <c r="A56" s="5"/>
      <c r="B56" s="8" t="s">
        <v>247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0.18763805335483869</v>
      </c>
      <c r="I56" s="9">
        <v>0</v>
      </c>
      <c r="J56" s="9">
        <v>0</v>
      </c>
      <c r="K56" s="9">
        <v>0</v>
      </c>
      <c r="L56" s="10">
        <v>0.11905407174193544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0.07626901470967742</v>
      </c>
      <c r="S56" s="9">
        <v>0</v>
      </c>
      <c r="T56" s="9">
        <v>0</v>
      </c>
      <c r="U56" s="9">
        <v>0</v>
      </c>
      <c r="V56" s="10">
        <v>0.001162637419354839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0.24855759945161296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26.018954481709677</v>
      </c>
      <c r="AW56" s="9">
        <v>2.3499903859362874</v>
      </c>
      <c r="AX56" s="9">
        <v>0</v>
      </c>
      <c r="AY56" s="9">
        <v>0</v>
      </c>
      <c r="AZ56" s="10">
        <v>3.7283473119032258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4.482461781354838</v>
      </c>
      <c r="BG56" s="9">
        <v>3.140962761290323</v>
      </c>
      <c r="BH56" s="9">
        <v>0</v>
      </c>
      <c r="BI56" s="9">
        <v>0</v>
      </c>
      <c r="BJ56" s="10">
        <v>0.8035627012258063</v>
      </c>
      <c r="BK56" s="17">
        <f t="shared" si="2"/>
        <v>41.15696080009758</v>
      </c>
      <c r="BL56" s="16"/>
      <c r="BM56" s="57"/>
    </row>
    <row r="57" spans="1:65" s="12" customFormat="1" ht="15">
      <c r="A57" s="5"/>
      <c r="B57" s="8" t="s">
        <v>248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0.08170977896774195</v>
      </c>
      <c r="I57" s="9">
        <v>0</v>
      </c>
      <c r="J57" s="9">
        <v>0</v>
      </c>
      <c r="K57" s="9">
        <v>0</v>
      </c>
      <c r="L57" s="10">
        <v>0.12791368077419357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0.11809300406451614</v>
      </c>
      <c r="S57" s="9">
        <v>0</v>
      </c>
      <c r="T57" s="9">
        <v>0</v>
      </c>
      <c r="U57" s="9">
        <v>0</v>
      </c>
      <c r="V57" s="10">
        <v>0.03585284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0.05671809677419355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0.28359048387096775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120.95912356054835</v>
      </c>
      <c r="AW57" s="9">
        <v>3.5129162879958713</v>
      </c>
      <c r="AX57" s="9">
        <v>0</v>
      </c>
      <c r="AY57" s="9">
        <v>0</v>
      </c>
      <c r="AZ57" s="10">
        <v>17.142624563096774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9.294575891709679</v>
      </c>
      <c r="BG57" s="9">
        <v>0</v>
      </c>
      <c r="BH57" s="9">
        <v>0</v>
      </c>
      <c r="BI57" s="9">
        <v>0</v>
      </c>
      <c r="BJ57" s="10">
        <v>1.5856431578064516</v>
      </c>
      <c r="BK57" s="17">
        <f t="shared" si="2"/>
        <v>153.19876134560874</v>
      </c>
      <c r="BL57" s="16"/>
      <c r="BM57" s="57"/>
    </row>
    <row r="58" spans="1:65" s="12" customFormat="1" ht="15">
      <c r="A58" s="5"/>
      <c r="B58" s="8" t="s">
        <v>256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0.24409956283870962</v>
      </c>
      <c r="I58" s="9">
        <v>0</v>
      </c>
      <c r="J58" s="9">
        <v>0</v>
      </c>
      <c r="K58" s="9">
        <v>0</v>
      </c>
      <c r="L58" s="10">
        <v>0.36282846232258065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0.026601245709677424</v>
      </c>
      <c r="S58" s="9">
        <v>0</v>
      </c>
      <c r="T58" s="9">
        <v>0</v>
      </c>
      <c r="U58" s="9">
        <v>0</v>
      </c>
      <c r="V58" s="10">
        <v>0.016004898870967742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23.894748366193546</v>
      </c>
      <c r="AW58" s="9">
        <v>2.2387759361950303</v>
      </c>
      <c r="AX58" s="9">
        <v>0</v>
      </c>
      <c r="AY58" s="9">
        <v>0</v>
      </c>
      <c r="AZ58" s="10">
        <v>2.248961803935484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2.1142510541935486</v>
      </c>
      <c r="BG58" s="9">
        <v>0.3383166</v>
      </c>
      <c r="BH58" s="9">
        <v>0</v>
      </c>
      <c r="BI58" s="9">
        <v>0</v>
      </c>
      <c r="BJ58" s="10">
        <v>0.6734690338387095</v>
      </c>
      <c r="BK58" s="17">
        <f t="shared" si="2"/>
        <v>32.15805696409825</v>
      </c>
      <c r="BL58" s="16"/>
      <c r="BM58" s="57"/>
    </row>
    <row r="59" spans="1:65" s="12" customFormat="1" ht="15">
      <c r="A59" s="5"/>
      <c r="B59" s="8" t="s">
        <v>257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0.31692407290322583</v>
      </c>
      <c r="I59" s="9">
        <v>0</v>
      </c>
      <c r="J59" s="9">
        <v>0</v>
      </c>
      <c r="K59" s="9">
        <v>0</v>
      </c>
      <c r="L59" s="10">
        <v>0.42506698722580644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0.03911685235483872</v>
      </c>
      <c r="S59" s="9">
        <v>0</v>
      </c>
      <c r="T59" s="9">
        <v>0</v>
      </c>
      <c r="U59" s="9">
        <v>0</v>
      </c>
      <c r="V59" s="10">
        <v>0.024600400064516127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85.02133919325806</v>
      </c>
      <c r="AW59" s="9">
        <v>1.5886976449742327</v>
      </c>
      <c r="AX59" s="9">
        <v>0</v>
      </c>
      <c r="AY59" s="9">
        <v>0</v>
      </c>
      <c r="AZ59" s="10">
        <v>6.954569389774193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5.476295466870966</v>
      </c>
      <c r="BG59" s="9">
        <v>0</v>
      </c>
      <c r="BH59" s="9">
        <v>0</v>
      </c>
      <c r="BI59" s="9">
        <v>0</v>
      </c>
      <c r="BJ59" s="10">
        <v>0.032393012290322584</v>
      </c>
      <c r="BK59" s="17">
        <f t="shared" si="2"/>
        <v>99.87900301971617</v>
      </c>
      <c r="BL59" s="16"/>
      <c r="BM59" s="57"/>
    </row>
    <row r="60" spans="1:65" s="12" customFormat="1" ht="15">
      <c r="A60" s="5"/>
      <c r="B60" s="8" t="s">
        <v>264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0.5494609317419354</v>
      </c>
      <c r="I60" s="9">
        <v>0</v>
      </c>
      <c r="J60" s="9">
        <v>0</v>
      </c>
      <c r="K60" s="9">
        <v>0</v>
      </c>
      <c r="L60" s="10">
        <v>0.1671281522580645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0.31564406283870966</v>
      </c>
      <c r="S60" s="9">
        <v>0</v>
      </c>
      <c r="T60" s="9">
        <v>0</v>
      </c>
      <c r="U60" s="9">
        <v>0</v>
      </c>
      <c r="V60" s="10">
        <v>0.05480501096774194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61.220109376870965</v>
      </c>
      <c r="AW60" s="9">
        <v>2.319233942146885</v>
      </c>
      <c r="AX60" s="9">
        <v>0</v>
      </c>
      <c r="AY60" s="9">
        <v>0</v>
      </c>
      <c r="AZ60" s="10">
        <v>5.856600348903226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11.31033846316129</v>
      </c>
      <c r="BG60" s="9">
        <v>3.8694074802258065</v>
      </c>
      <c r="BH60" s="9">
        <v>0</v>
      </c>
      <c r="BI60" s="9">
        <v>0</v>
      </c>
      <c r="BJ60" s="10">
        <v>0.2523585839032258</v>
      </c>
      <c r="BK60" s="17">
        <f t="shared" si="2"/>
        <v>85.91508635301786</v>
      </c>
      <c r="BL60" s="16"/>
      <c r="BM60" s="57"/>
    </row>
    <row r="61" spans="1:65" s="12" customFormat="1" ht="15">
      <c r="A61" s="5"/>
      <c r="B61" s="8" t="s">
        <v>265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0.32188837235483875</v>
      </c>
      <c r="I61" s="9">
        <v>0</v>
      </c>
      <c r="J61" s="9">
        <v>0</v>
      </c>
      <c r="K61" s="9">
        <v>0</v>
      </c>
      <c r="L61" s="10">
        <v>0.221745156516129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0.15312589187096773</v>
      </c>
      <c r="S61" s="9">
        <v>0</v>
      </c>
      <c r="T61" s="9">
        <v>0</v>
      </c>
      <c r="U61" s="9">
        <v>0</v>
      </c>
      <c r="V61" s="10">
        <v>0.3949274160000001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0.010796170967741934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73.24270662280644</v>
      </c>
      <c r="AW61" s="9">
        <v>8.18594306156301</v>
      </c>
      <c r="AX61" s="9">
        <v>0</v>
      </c>
      <c r="AY61" s="9">
        <v>0</v>
      </c>
      <c r="AZ61" s="10">
        <v>3.1103258156129034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16.77114746658064</v>
      </c>
      <c r="BG61" s="9">
        <v>0.18893299193548388</v>
      </c>
      <c r="BH61" s="9">
        <v>0</v>
      </c>
      <c r="BI61" s="9">
        <v>0</v>
      </c>
      <c r="BJ61" s="10">
        <v>0.5453860380645161</v>
      </c>
      <c r="BK61" s="17">
        <f t="shared" si="2"/>
        <v>103.14692500427269</v>
      </c>
      <c r="BL61" s="16"/>
      <c r="BM61" s="57"/>
    </row>
    <row r="62" spans="1:65" s="12" customFormat="1" ht="15">
      <c r="A62" s="5"/>
      <c r="B62" s="8" t="s">
        <v>113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7.594704813</v>
      </c>
      <c r="I62" s="9">
        <v>2.5525368077096777</v>
      </c>
      <c r="J62" s="9">
        <v>0</v>
      </c>
      <c r="K62" s="9">
        <v>0</v>
      </c>
      <c r="L62" s="10">
        <v>1.5720887220322581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0.15534408251612902</v>
      </c>
      <c r="S62" s="9">
        <v>0.06294787493548389</v>
      </c>
      <c r="T62" s="9">
        <v>0</v>
      </c>
      <c r="U62" s="9">
        <v>0</v>
      </c>
      <c r="V62" s="10">
        <v>0.6176752543225806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0.0025493534193548398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0.7236945905161292</v>
      </c>
      <c r="AW62" s="9">
        <v>0.5780857610292195</v>
      </c>
      <c r="AX62" s="9">
        <v>0</v>
      </c>
      <c r="AY62" s="9">
        <v>0</v>
      </c>
      <c r="AZ62" s="10">
        <v>3.02394261716129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0.578089740967742</v>
      </c>
      <c r="BG62" s="9">
        <v>0.3753325582903226</v>
      </c>
      <c r="BH62" s="9">
        <v>0</v>
      </c>
      <c r="BI62" s="9">
        <v>0</v>
      </c>
      <c r="BJ62" s="10">
        <v>1.1008067508387096</v>
      </c>
      <c r="BK62" s="17">
        <f t="shared" si="2"/>
        <v>18.937798926738896</v>
      </c>
      <c r="BL62" s="16"/>
      <c r="BM62" s="57"/>
    </row>
    <row r="63" spans="1:65" s="12" customFormat="1" ht="15">
      <c r="A63" s="5"/>
      <c r="B63" s="8" t="s">
        <v>163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7.842887142967743</v>
      </c>
      <c r="I63" s="9">
        <v>30.43424827845161</v>
      </c>
      <c r="J63" s="9">
        <v>0</v>
      </c>
      <c r="K63" s="9">
        <v>0</v>
      </c>
      <c r="L63" s="10">
        <v>18.22060691229032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3.4224401730000005</v>
      </c>
      <c r="S63" s="9">
        <v>2.2281542225806454</v>
      </c>
      <c r="T63" s="9">
        <v>0</v>
      </c>
      <c r="U63" s="9">
        <v>0</v>
      </c>
      <c r="V63" s="10">
        <v>3.431523393290323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0.46080587741935475</v>
      </c>
      <c r="AC63" s="9">
        <v>0</v>
      </c>
      <c r="AD63" s="9">
        <v>0</v>
      </c>
      <c r="AE63" s="9">
        <v>0</v>
      </c>
      <c r="AF63" s="10">
        <v>0.3985348129032258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111.07024802790325</v>
      </c>
      <c r="AW63" s="9">
        <v>74.8315990330066</v>
      </c>
      <c r="AX63" s="9">
        <v>0</v>
      </c>
      <c r="AY63" s="9">
        <v>0</v>
      </c>
      <c r="AZ63" s="10">
        <v>26.692937500483872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16.44569905706452</v>
      </c>
      <c r="BG63" s="9">
        <v>1.0959458270322582</v>
      </c>
      <c r="BH63" s="9">
        <v>0.9340659677419353</v>
      </c>
      <c r="BI63" s="9">
        <v>0</v>
      </c>
      <c r="BJ63" s="10">
        <v>4.212090901774194</v>
      </c>
      <c r="BK63" s="17">
        <f t="shared" si="2"/>
        <v>301.7217871279099</v>
      </c>
      <c r="BL63" s="16"/>
      <c r="BM63" s="57"/>
    </row>
    <row r="64" spans="1:65" s="12" customFormat="1" ht="15">
      <c r="A64" s="5"/>
      <c r="B64" s="8" t="s">
        <v>172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8.707648844645162</v>
      </c>
      <c r="I64" s="9">
        <v>33.42268436848387</v>
      </c>
      <c r="J64" s="9">
        <v>0.9328945161290323</v>
      </c>
      <c r="K64" s="9">
        <v>0</v>
      </c>
      <c r="L64" s="10">
        <v>1.3096595147096775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1.637626702870968</v>
      </c>
      <c r="S64" s="9">
        <v>0</v>
      </c>
      <c r="T64" s="9">
        <v>0</v>
      </c>
      <c r="U64" s="9">
        <v>0</v>
      </c>
      <c r="V64" s="10">
        <v>1.8854015883225805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0.12272551612903226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36.041571232451616</v>
      </c>
      <c r="AW64" s="9">
        <v>8.842373437737542</v>
      </c>
      <c r="AX64" s="9">
        <v>0</v>
      </c>
      <c r="AY64" s="9">
        <v>0</v>
      </c>
      <c r="AZ64" s="10">
        <v>17.028476852709677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4.421385738677418</v>
      </c>
      <c r="BG64" s="9">
        <v>0.12272551612903226</v>
      </c>
      <c r="BH64" s="9">
        <v>0</v>
      </c>
      <c r="BI64" s="9">
        <v>0</v>
      </c>
      <c r="BJ64" s="10">
        <v>0.28329507467741927</v>
      </c>
      <c r="BK64" s="17">
        <f t="shared" si="2"/>
        <v>114.75846890367303</v>
      </c>
      <c r="BL64" s="16"/>
      <c r="BM64" s="57"/>
    </row>
    <row r="65" spans="1:65" s="12" customFormat="1" ht="15">
      <c r="A65" s="5"/>
      <c r="B65" s="8" t="s">
        <v>173</v>
      </c>
      <c r="C65" s="11">
        <v>0</v>
      </c>
      <c r="D65" s="9">
        <v>0.1816545</v>
      </c>
      <c r="E65" s="9">
        <v>0</v>
      </c>
      <c r="F65" s="9">
        <v>0</v>
      </c>
      <c r="G65" s="10">
        <v>0</v>
      </c>
      <c r="H65" s="11">
        <v>0.0012110300000000005</v>
      </c>
      <c r="I65" s="9">
        <v>71.65135580554838</v>
      </c>
      <c r="J65" s="9">
        <v>0</v>
      </c>
      <c r="K65" s="9">
        <v>0</v>
      </c>
      <c r="L65" s="10">
        <v>0.12425167799999996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0.6061205150000001</v>
      </c>
      <c r="S65" s="9">
        <v>0</v>
      </c>
      <c r="T65" s="9">
        <v>0</v>
      </c>
      <c r="U65" s="9">
        <v>0</v>
      </c>
      <c r="V65" s="10">
        <v>0.003390884000000002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0.21714584382362617</v>
      </c>
      <c r="AW65" s="9">
        <v>0</v>
      </c>
      <c r="AX65" s="9">
        <v>0</v>
      </c>
      <c r="AY65" s="9">
        <v>0</v>
      </c>
      <c r="AZ65" s="10">
        <v>0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</v>
      </c>
      <c r="BG65" s="9">
        <v>24.195870967741936</v>
      </c>
      <c r="BH65" s="9">
        <v>0</v>
      </c>
      <c r="BI65" s="9">
        <v>0</v>
      </c>
      <c r="BJ65" s="10">
        <v>0.007258761290322579</v>
      </c>
      <c r="BK65" s="17">
        <f t="shared" si="2"/>
        <v>96.98825998540426</v>
      </c>
      <c r="BL65" s="16"/>
      <c r="BM65" s="57"/>
    </row>
    <row r="66" spans="1:65" s="12" customFormat="1" ht="15">
      <c r="A66" s="5"/>
      <c r="B66" s="8" t="s">
        <v>195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0.020847287096774195</v>
      </c>
      <c r="I66" s="9">
        <v>72.36986806451614</v>
      </c>
      <c r="J66" s="9">
        <v>0</v>
      </c>
      <c r="K66" s="9">
        <v>0</v>
      </c>
      <c r="L66" s="10">
        <v>0.1848856547096774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0.0047650941935483875</v>
      </c>
      <c r="S66" s="9">
        <v>23.825470967741936</v>
      </c>
      <c r="T66" s="9">
        <v>0</v>
      </c>
      <c r="U66" s="9">
        <v>0</v>
      </c>
      <c r="V66" s="10">
        <v>0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0.0347991420967742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0.45533792741935486</v>
      </c>
      <c r="AW66" s="9">
        <v>5.898159677419355</v>
      </c>
      <c r="AX66" s="9">
        <v>0</v>
      </c>
      <c r="AY66" s="9">
        <v>0</v>
      </c>
      <c r="AZ66" s="10">
        <v>0.24890233838709677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0.015925031129032256</v>
      </c>
      <c r="BG66" s="9">
        <v>0</v>
      </c>
      <c r="BH66" s="9">
        <v>0</v>
      </c>
      <c r="BI66" s="9">
        <v>0</v>
      </c>
      <c r="BJ66" s="10">
        <v>0.0017694479032258066</v>
      </c>
      <c r="BK66" s="17">
        <f t="shared" si="2"/>
        <v>103.0607306326129</v>
      </c>
      <c r="BL66" s="16"/>
      <c r="BM66" s="57"/>
    </row>
    <row r="67" spans="1:65" s="12" customFormat="1" ht="15">
      <c r="A67" s="5"/>
      <c r="B67" s="8" t="s">
        <v>196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0.06679473770967743</v>
      </c>
      <c r="I67" s="9">
        <v>89.96457436351614</v>
      </c>
      <c r="J67" s="9">
        <v>3.559222258064516</v>
      </c>
      <c r="K67" s="9">
        <v>0</v>
      </c>
      <c r="L67" s="10">
        <v>0.4592228634193549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0.6418464138709679</v>
      </c>
      <c r="S67" s="9">
        <v>42.710667096774195</v>
      </c>
      <c r="T67" s="9">
        <v>0</v>
      </c>
      <c r="U67" s="9">
        <v>0</v>
      </c>
      <c r="V67" s="10">
        <v>0.05007960803225806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3.1630235025483873</v>
      </c>
      <c r="AW67" s="9">
        <v>1.646210773750056</v>
      </c>
      <c r="AX67" s="9">
        <v>0</v>
      </c>
      <c r="AY67" s="9">
        <v>0</v>
      </c>
      <c r="AZ67" s="10">
        <v>0.17073557458064517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0.10929663683870967</v>
      </c>
      <c r="BG67" s="9">
        <v>0</v>
      </c>
      <c r="BH67" s="9">
        <v>0</v>
      </c>
      <c r="BI67" s="9">
        <v>0</v>
      </c>
      <c r="BJ67" s="10">
        <v>0.007055189032258064</v>
      </c>
      <c r="BK67" s="17">
        <f t="shared" si="2"/>
        <v>142.54872901813715</v>
      </c>
      <c r="BL67" s="16"/>
      <c r="BM67" s="57"/>
    </row>
    <row r="68" spans="1:65" s="12" customFormat="1" ht="15">
      <c r="A68" s="5"/>
      <c r="B68" s="8" t="s">
        <v>197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1.447553049548387</v>
      </c>
      <c r="I68" s="9">
        <v>24.33257419354839</v>
      </c>
      <c r="J68" s="9">
        <v>0</v>
      </c>
      <c r="K68" s="9">
        <v>0</v>
      </c>
      <c r="L68" s="10">
        <v>2.507973040096774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2.045714706064516</v>
      </c>
      <c r="S68" s="9">
        <v>3.2948658090645164</v>
      </c>
      <c r="T68" s="9">
        <v>2.5549202903225807</v>
      </c>
      <c r="U68" s="9">
        <v>0</v>
      </c>
      <c r="V68" s="10">
        <v>1.6044899423225807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42.282980834225796</v>
      </c>
      <c r="AW68" s="9">
        <v>24.033359943901758</v>
      </c>
      <c r="AX68" s="9">
        <v>0</v>
      </c>
      <c r="AY68" s="9">
        <v>0</v>
      </c>
      <c r="AZ68" s="10">
        <v>10.920789555032254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7.952443691967741</v>
      </c>
      <c r="BG68" s="9">
        <v>4.198448709677419</v>
      </c>
      <c r="BH68" s="9">
        <v>0.2998891935483871</v>
      </c>
      <c r="BI68" s="9">
        <v>0</v>
      </c>
      <c r="BJ68" s="10">
        <v>2.244498016483871</v>
      </c>
      <c r="BK68" s="17">
        <f t="shared" si="2"/>
        <v>129.72050097580498</v>
      </c>
      <c r="BL68" s="16"/>
      <c r="BM68" s="50"/>
    </row>
    <row r="69" spans="1:65" s="12" customFormat="1" ht="15">
      <c r="A69" s="5"/>
      <c r="B69" s="8" t="s">
        <v>215</v>
      </c>
      <c r="C69" s="11">
        <v>0</v>
      </c>
      <c r="D69" s="9">
        <v>3.2504742741935484</v>
      </c>
      <c r="E69" s="9">
        <v>0</v>
      </c>
      <c r="F69" s="9">
        <v>0</v>
      </c>
      <c r="G69" s="10">
        <v>0</v>
      </c>
      <c r="H69" s="11">
        <v>0.0035459719354838707</v>
      </c>
      <c r="I69" s="9">
        <v>17.729859677419356</v>
      </c>
      <c r="J69" s="9">
        <v>0</v>
      </c>
      <c r="K69" s="9">
        <v>0</v>
      </c>
      <c r="L69" s="10">
        <v>17.890137608903228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1.1819906451612903</v>
      </c>
      <c r="S69" s="9">
        <v>11.819906451612903</v>
      </c>
      <c r="T69" s="9">
        <v>0</v>
      </c>
      <c r="U69" s="9">
        <v>0</v>
      </c>
      <c r="V69" s="10">
        <v>0.03597033932258064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0.33940293822580647</v>
      </c>
      <c r="AW69" s="9">
        <v>1.1797112902490394</v>
      </c>
      <c r="AX69" s="9">
        <v>0</v>
      </c>
      <c r="AY69" s="9">
        <v>0</v>
      </c>
      <c r="AZ69" s="10">
        <v>0.3111370557741936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0.05721599758064516</v>
      </c>
      <c r="BG69" s="9">
        <v>17.69566935483871</v>
      </c>
      <c r="BH69" s="9">
        <v>0</v>
      </c>
      <c r="BI69" s="9">
        <v>0</v>
      </c>
      <c r="BJ69" s="10">
        <v>0.007078267741935482</v>
      </c>
      <c r="BK69" s="17">
        <f t="shared" si="2"/>
        <v>71.50209987295872</v>
      </c>
      <c r="BL69" s="16"/>
      <c r="BM69" s="57"/>
    </row>
    <row r="70" spans="1:65" s="12" customFormat="1" ht="15">
      <c r="A70" s="5"/>
      <c r="B70" s="8" t="s">
        <v>218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1.122166727903226</v>
      </c>
      <c r="I70" s="9">
        <v>0</v>
      </c>
      <c r="J70" s="9">
        <v>0</v>
      </c>
      <c r="K70" s="9">
        <v>0</v>
      </c>
      <c r="L70" s="10">
        <v>0.5096505428064517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1.7821037127096773</v>
      </c>
      <c r="S70" s="9">
        <v>1.2044867741935483</v>
      </c>
      <c r="T70" s="9">
        <v>0</v>
      </c>
      <c r="U70" s="9">
        <v>0</v>
      </c>
      <c r="V70" s="10">
        <v>0.04661363816129032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25.158247675290315</v>
      </c>
      <c r="AW70" s="9">
        <v>2.428289432413783</v>
      </c>
      <c r="AX70" s="9">
        <v>0</v>
      </c>
      <c r="AY70" s="9">
        <v>0</v>
      </c>
      <c r="AZ70" s="10">
        <v>7.208677020451613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4.255820886258063</v>
      </c>
      <c r="BG70" s="9">
        <v>1.779521129032258</v>
      </c>
      <c r="BH70" s="9">
        <v>0</v>
      </c>
      <c r="BI70" s="9">
        <v>0</v>
      </c>
      <c r="BJ70" s="10">
        <v>3.1000340218064517</v>
      </c>
      <c r="BK70" s="17">
        <f t="shared" si="2"/>
        <v>48.59561156102668</v>
      </c>
      <c r="BL70" s="16"/>
      <c r="BM70" s="57"/>
    </row>
    <row r="71" spans="1:65" s="12" customFormat="1" ht="15">
      <c r="A71" s="5"/>
      <c r="B71" s="8" t="s">
        <v>216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0.7310166021612903</v>
      </c>
      <c r="I71" s="9">
        <v>353.5751946341613</v>
      </c>
      <c r="J71" s="9">
        <v>0</v>
      </c>
      <c r="K71" s="9">
        <v>0</v>
      </c>
      <c r="L71" s="10">
        <v>0.02357104516129032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0.035356567741935484</v>
      </c>
      <c r="S71" s="9">
        <v>14.142627096774193</v>
      </c>
      <c r="T71" s="9">
        <v>0</v>
      </c>
      <c r="U71" s="9">
        <v>0</v>
      </c>
      <c r="V71" s="10">
        <v>0.035356567741935484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0.038818879296631054</v>
      </c>
      <c r="AW71" s="9">
        <v>0</v>
      </c>
      <c r="AX71" s="9">
        <v>0</v>
      </c>
      <c r="AY71" s="9">
        <v>0</v>
      </c>
      <c r="AZ71" s="10">
        <v>18.849619660999995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0.0017644943548387102</v>
      </c>
      <c r="BG71" s="9">
        <v>105.86967096774192</v>
      </c>
      <c r="BH71" s="9">
        <v>0</v>
      </c>
      <c r="BI71" s="9">
        <v>0</v>
      </c>
      <c r="BJ71" s="10">
        <v>2.235614551935484</v>
      </c>
      <c r="BK71" s="17">
        <f t="shared" si="2"/>
        <v>495.53861106807085</v>
      </c>
      <c r="BL71" s="16"/>
      <c r="BM71" s="50"/>
    </row>
    <row r="72" spans="1:65" s="12" customFormat="1" ht="15">
      <c r="A72" s="5"/>
      <c r="B72" s="8" t="s">
        <v>219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</v>
      </c>
      <c r="I72" s="9">
        <v>303.9696903225806</v>
      </c>
      <c r="J72" s="9">
        <v>0</v>
      </c>
      <c r="K72" s="9">
        <v>0</v>
      </c>
      <c r="L72" s="10">
        <v>33.72660625548387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2.338228387096774</v>
      </c>
      <c r="S72" s="9">
        <v>0</v>
      </c>
      <c r="T72" s="9">
        <v>0</v>
      </c>
      <c r="U72" s="9">
        <v>0</v>
      </c>
      <c r="V72" s="10">
        <v>0.0009586736451612905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0.44028597516129014</v>
      </c>
      <c r="AW72" s="9">
        <v>15.170203225799858</v>
      </c>
      <c r="AX72" s="9">
        <v>0</v>
      </c>
      <c r="AY72" s="9">
        <v>0</v>
      </c>
      <c r="AZ72" s="10">
        <v>0.6213948629032258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</v>
      </c>
      <c r="BG72" s="9">
        <v>116.69387096774194</v>
      </c>
      <c r="BH72" s="9">
        <v>0</v>
      </c>
      <c r="BI72" s="9">
        <v>0</v>
      </c>
      <c r="BJ72" s="10">
        <v>0</v>
      </c>
      <c r="BK72" s="17">
        <f t="shared" si="2"/>
        <v>472.9612386704128</v>
      </c>
      <c r="BL72" s="16"/>
      <c r="BM72" s="50"/>
    </row>
    <row r="73" spans="1:65" s="12" customFormat="1" ht="15">
      <c r="A73" s="5"/>
      <c r="B73" s="8" t="s">
        <v>220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0.2084247129032258</v>
      </c>
      <c r="I73" s="9">
        <v>170.00004516129033</v>
      </c>
      <c r="J73" s="9">
        <v>0</v>
      </c>
      <c r="K73" s="9">
        <v>0</v>
      </c>
      <c r="L73" s="10">
        <v>0.18944525580645163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0.0005821919354838711</v>
      </c>
      <c r="S73" s="9">
        <v>0</v>
      </c>
      <c r="T73" s="9">
        <v>0</v>
      </c>
      <c r="U73" s="9">
        <v>0</v>
      </c>
      <c r="V73" s="10">
        <v>0.0010479454838709676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5.3678216978742865</v>
      </c>
      <c r="AW73" s="9">
        <v>0</v>
      </c>
      <c r="AX73" s="9">
        <v>0</v>
      </c>
      <c r="AY73" s="9">
        <v>0</v>
      </c>
      <c r="AZ73" s="10">
        <v>0.2599112453548388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0.018599963548387097</v>
      </c>
      <c r="BG73" s="9">
        <v>58.124887096774195</v>
      </c>
      <c r="BH73" s="9">
        <v>0</v>
      </c>
      <c r="BI73" s="9">
        <v>0</v>
      </c>
      <c r="BJ73" s="10">
        <v>0.0006974986451612902</v>
      </c>
      <c r="BK73" s="17">
        <f t="shared" si="2"/>
        <v>234.1714627696162</v>
      </c>
      <c r="BL73" s="16"/>
      <c r="BM73" s="50"/>
    </row>
    <row r="74" spans="1:65" s="12" customFormat="1" ht="15">
      <c r="A74" s="5"/>
      <c r="B74" s="8" t="s">
        <v>223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2.9890207889999996</v>
      </c>
      <c r="I74" s="9">
        <v>0.7133417419354838</v>
      </c>
      <c r="J74" s="9">
        <v>0</v>
      </c>
      <c r="K74" s="9">
        <v>0</v>
      </c>
      <c r="L74" s="10">
        <v>4.330697715290324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0.2551385630322582</v>
      </c>
      <c r="S74" s="9">
        <v>0</v>
      </c>
      <c r="T74" s="9">
        <v>0</v>
      </c>
      <c r="U74" s="9">
        <v>0</v>
      </c>
      <c r="V74" s="10">
        <v>0.15681629293548388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68.73658977812903</v>
      </c>
      <c r="AW74" s="9">
        <v>16.84261751276521</v>
      </c>
      <c r="AX74" s="9">
        <v>0</v>
      </c>
      <c r="AY74" s="9">
        <v>0</v>
      </c>
      <c r="AZ74" s="10">
        <v>15.074932642935485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2.0055280758064518</v>
      </c>
      <c r="BG74" s="9">
        <v>0.04105352096774193</v>
      </c>
      <c r="BH74" s="9">
        <v>0</v>
      </c>
      <c r="BI74" s="9">
        <v>0</v>
      </c>
      <c r="BJ74" s="10">
        <v>2.1740951666451616</v>
      </c>
      <c r="BK74" s="17">
        <f t="shared" si="2"/>
        <v>113.31983179944262</v>
      </c>
      <c r="BL74" s="16"/>
      <c r="BM74" s="50"/>
    </row>
    <row r="75" spans="1:65" s="12" customFormat="1" ht="15">
      <c r="A75" s="5"/>
      <c r="B75" s="8" t="s">
        <v>224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1.1142584031935483</v>
      </c>
      <c r="I75" s="9">
        <v>38.425710967741935</v>
      </c>
      <c r="J75" s="9">
        <v>2.3288309677419354</v>
      </c>
      <c r="K75" s="9">
        <v>0</v>
      </c>
      <c r="L75" s="10">
        <v>0.012808570322580646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0.029692594838709674</v>
      </c>
      <c r="S75" s="9">
        <v>17.46623225806452</v>
      </c>
      <c r="T75" s="9">
        <v>0</v>
      </c>
      <c r="U75" s="9">
        <v>0</v>
      </c>
      <c r="V75" s="10">
        <v>0.002270610032258065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0.001741135645161291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0.6465300953225808</v>
      </c>
      <c r="AW75" s="9">
        <v>0.6384164035620636</v>
      </c>
      <c r="AX75" s="9">
        <v>0</v>
      </c>
      <c r="AY75" s="9">
        <v>0</v>
      </c>
      <c r="AZ75" s="10">
        <v>2.413793221903225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0.401621955483871</v>
      </c>
      <c r="BG75" s="9">
        <v>0</v>
      </c>
      <c r="BH75" s="9">
        <v>0</v>
      </c>
      <c r="BI75" s="9">
        <v>0</v>
      </c>
      <c r="BJ75" s="10">
        <v>6.965277873903226</v>
      </c>
      <c r="BK75" s="17">
        <f t="shared" si="2"/>
        <v>70.4471850577556</v>
      </c>
      <c r="BL75" s="16"/>
      <c r="BM75" s="50"/>
    </row>
    <row r="76" spans="1:65" s="12" customFormat="1" ht="15">
      <c r="A76" s="5"/>
      <c r="B76" s="8" t="s">
        <v>225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0.6187714215806452</v>
      </c>
      <c r="I76" s="9">
        <v>283.67211741935483</v>
      </c>
      <c r="J76" s="9">
        <v>0</v>
      </c>
      <c r="K76" s="9">
        <v>0</v>
      </c>
      <c r="L76" s="10">
        <v>1.1040939736451614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0.0017438859677419351</v>
      </c>
      <c r="S76" s="9">
        <v>93.00725161290323</v>
      </c>
      <c r="T76" s="9">
        <v>0</v>
      </c>
      <c r="U76" s="9">
        <v>0</v>
      </c>
      <c r="V76" s="10">
        <v>0.0015694973548387096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0.9999740709677418</v>
      </c>
      <c r="AW76" s="9">
        <v>11.493954838788065</v>
      </c>
      <c r="AX76" s="9">
        <v>0</v>
      </c>
      <c r="AY76" s="9">
        <v>0</v>
      </c>
      <c r="AZ76" s="10">
        <v>0.49424005806451615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0.2525049469032258</v>
      </c>
      <c r="BG76" s="9">
        <v>0</v>
      </c>
      <c r="BH76" s="9">
        <v>0</v>
      </c>
      <c r="BI76" s="9">
        <v>0</v>
      </c>
      <c r="BJ76" s="10">
        <v>0.1386170953548387</v>
      </c>
      <c r="BK76" s="17">
        <f t="shared" si="2"/>
        <v>391.7848388208849</v>
      </c>
      <c r="BL76" s="16"/>
      <c r="BM76" s="50"/>
    </row>
    <row r="77" spans="1:65" s="12" customFormat="1" ht="15">
      <c r="A77" s="5"/>
      <c r="B77" s="8" t="s">
        <v>270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0.15153491612903225</v>
      </c>
      <c r="I77" s="9">
        <v>0</v>
      </c>
      <c r="J77" s="9">
        <v>0</v>
      </c>
      <c r="K77" s="9">
        <v>0</v>
      </c>
      <c r="L77" s="10">
        <v>0.01082392258064516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0.06509308216129034</v>
      </c>
      <c r="S77" s="9">
        <v>0</v>
      </c>
      <c r="T77" s="9">
        <v>0</v>
      </c>
      <c r="U77" s="9">
        <v>0</v>
      </c>
      <c r="V77" s="10">
        <v>0.013529903225806451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29.621172984677415</v>
      </c>
      <c r="AW77" s="9">
        <v>3.153759417543767</v>
      </c>
      <c r="AX77" s="9">
        <v>0</v>
      </c>
      <c r="AY77" s="9">
        <v>0</v>
      </c>
      <c r="AZ77" s="10">
        <v>3.3847275330322586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5.036460563580645</v>
      </c>
      <c r="BG77" s="9">
        <v>0.5416284624838709</v>
      </c>
      <c r="BH77" s="9">
        <v>0</v>
      </c>
      <c r="BI77" s="9">
        <v>0</v>
      </c>
      <c r="BJ77" s="10">
        <v>0.13589437967741935</v>
      </c>
      <c r="BK77" s="17">
        <f t="shared" si="2"/>
        <v>42.11462516509215</v>
      </c>
      <c r="BL77" s="16"/>
      <c r="BM77" s="50"/>
    </row>
    <row r="78" spans="1:65" s="12" customFormat="1" ht="15">
      <c r="A78" s="5"/>
      <c r="B78" s="8" t="s">
        <v>271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0.11270006064516129</v>
      </c>
      <c r="I78" s="9">
        <v>0</v>
      </c>
      <c r="J78" s="9">
        <v>0</v>
      </c>
      <c r="K78" s="9">
        <v>0</v>
      </c>
      <c r="L78" s="10">
        <v>0.16673296490322576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0.013888174709677419</v>
      </c>
      <c r="S78" s="9">
        <v>0</v>
      </c>
      <c r="T78" s="9">
        <v>0</v>
      </c>
      <c r="U78" s="9">
        <v>0</v>
      </c>
      <c r="V78" s="10">
        <v>0.03185633667741936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42.97643970154839</v>
      </c>
      <c r="AW78" s="9">
        <v>0.9987262817962901</v>
      </c>
      <c r="AX78" s="9">
        <v>0</v>
      </c>
      <c r="AY78" s="9">
        <v>0</v>
      </c>
      <c r="AZ78" s="10">
        <v>2.4482477213225806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2.2434850328387093</v>
      </c>
      <c r="BG78" s="9">
        <v>0</v>
      </c>
      <c r="BH78" s="9">
        <v>0</v>
      </c>
      <c r="BI78" s="9">
        <v>0</v>
      </c>
      <c r="BJ78" s="10">
        <v>0.00640893870967742</v>
      </c>
      <c r="BK78" s="17">
        <f t="shared" si="2"/>
        <v>48.99848521315112</v>
      </c>
      <c r="BL78" s="16"/>
      <c r="BM78" s="50"/>
    </row>
    <row r="79" spans="1:65" s="12" customFormat="1" ht="15">
      <c r="A79" s="5"/>
      <c r="B79" s="8" t="s">
        <v>272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0.06584795080645163</v>
      </c>
      <c r="I79" s="9">
        <v>0</v>
      </c>
      <c r="J79" s="9">
        <v>0</v>
      </c>
      <c r="K79" s="9">
        <v>0</v>
      </c>
      <c r="L79" s="10">
        <v>0.029337135806451614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0.023234155</v>
      </c>
      <c r="S79" s="9">
        <v>0</v>
      </c>
      <c r="T79" s="9">
        <v>0</v>
      </c>
      <c r="U79" s="9">
        <v>0</v>
      </c>
      <c r="V79" s="10">
        <v>0.004282793548387097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26.868120324387093</v>
      </c>
      <c r="AW79" s="9">
        <v>0.9142867177611186</v>
      </c>
      <c r="AX79" s="9">
        <v>0</v>
      </c>
      <c r="AY79" s="9">
        <v>0</v>
      </c>
      <c r="AZ79" s="10">
        <v>8.456939528322582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0.9961907490967743</v>
      </c>
      <c r="BG79" s="9">
        <v>5.506390038193547</v>
      </c>
      <c r="BH79" s="9">
        <v>0</v>
      </c>
      <c r="BI79" s="9">
        <v>0</v>
      </c>
      <c r="BJ79" s="10">
        <v>0.23442180019354839</v>
      </c>
      <c r="BK79" s="17">
        <f t="shared" si="2"/>
        <v>43.099051193115955</v>
      </c>
      <c r="BL79" s="16"/>
      <c r="BM79" s="50"/>
    </row>
    <row r="80" spans="1:65" s="12" customFormat="1" ht="15">
      <c r="A80" s="5"/>
      <c r="B80" s="8" t="s">
        <v>275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0.20914139670967744</v>
      </c>
      <c r="I80" s="9">
        <v>0</v>
      </c>
      <c r="J80" s="9">
        <v>0</v>
      </c>
      <c r="K80" s="9">
        <v>0</v>
      </c>
      <c r="L80" s="10">
        <v>0.08050010709677419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0.08092264574193547</v>
      </c>
      <c r="S80" s="9">
        <v>0</v>
      </c>
      <c r="T80" s="9">
        <v>0</v>
      </c>
      <c r="U80" s="9">
        <v>0</v>
      </c>
      <c r="V80" s="10">
        <v>0.001694739096774194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44.889548288</v>
      </c>
      <c r="AW80" s="9">
        <v>5.282773144296491</v>
      </c>
      <c r="AX80" s="9">
        <v>0</v>
      </c>
      <c r="AY80" s="9">
        <v>0</v>
      </c>
      <c r="AZ80" s="10">
        <v>2.088540823064516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7.931088006290324</v>
      </c>
      <c r="BG80" s="9">
        <v>1.7887827741935485</v>
      </c>
      <c r="BH80" s="9">
        <v>0</v>
      </c>
      <c r="BI80" s="9">
        <v>0</v>
      </c>
      <c r="BJ80" s="10">
        <v>0</v>
      </c>
      <c r="BK80" s="17">
        <f t="shared" si="2"/>
        <v>62.35299192449004</v>
      </c>
      <c r="BL80" s="16"/>
      <c r="BM80" s="50"/>
    </row>
    <row r="81" spans="1:65" s="12" customFormat="1" ht="15">
      <c r="A81" s="5"/>
      <c r="B81" s="8" t="s">
        <v>285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0.18679063299999996</v>
      </c>
      <c r="I81" s="9">
        <v>0</v>
      </c>
      <c r="J81" s="9">
        <v>0</v>
      </c>
      <c r="K81" s="9">
        <v>0</v>
      </c>
      <c r="L81" s="10">
        <v>0.14861995422580646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0.1153389608064516</v>
      </c>
      <c r="S81" s="9">
        <v>0</v>
      </c>
      <c r="T81" s="9">
        <v>0</v>
      </c>
      <c r="U81" s="9">
        <v>0</v>
      </c>
      <c r="V81" s="10">
        <v>0.017513241032258063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102.54675997154835</v>
      </c>
      <c r="AW81" s="9">
        <v>7.518581954021519</v>
      </c>
      <c r="AX81" s="9">
        <v>0</v>
      </c>
      <c r="AY81" s="9">
        <v>0</v>
      </c>
      <c r="AZ81" s="10">
        <v>10.424468968354839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6.47870636367742</v>
      </c>
      <c r="BG81" s="9">
        <v>0</v>
      </c>
      <c r="BH81" s="9">
        <v>0</v>
      </c>
      <c r="BI81" s="9">
        <v>0</v>
      </c>
      <c r="BJ81" s="10">
        <v>0.2244109990645161</v>
      </c>
      <c r="BK81" s="17">
        <f t="shared" si="2"/>
        <v>127.66119104573116</v>
      </c>
      <c r="BL81" s="16"/>
      <c r="BM81" s="50"/>
    </row>
    <row r="82" spans="1:65" s="12" customFormat="1" ht="15">
      <c r="A82" s="5"/>
      <c r="B82" s="8" t="s">
        <v>291</v>
      </c>
      <c r="C82" s="11">
        <v>0</v>
      </c>
      <c r="D82" s="9">
        <v>2.3452157741935484</v>
      </c>
      <c r="E82" s="9">
        <v>0</v>
      </c>
      <c r="F82" s="9">
        <v>0</v>
      </c>
      <c r="G82" s="10">
        <v>0</v>
      </c>
      <c r="H82" s="11">
        <v>0.24849090616129033</v>
      </c>
      <c r="I82" s="9">
        <v>0</v>
      </c>
      <c r="J82" s="9">
        <v>0</v>
      </c>
      <c r="K82" s="9">
        <v>0</v>
      </c>
      <c r="L82" s="10">
        <v>0.2835758848709677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0.034821356032258076</v>
      </c>
      <c r="S82" s="9">
        <v>0</v>
      </c>
      <c r="T82" s="9">
        <v>0</v>
      </c>
      <c r="U82" s="9">
        <v>0</v>
      </c>
      <c r="V82" s="10">
        <v>0.015131739967741942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0.0010172232258064517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8.377736941451614</v>
      </c>
      <c r="AW82" s="9">
        <v>3.967879600542156</v>
      </c>
      <c r="AX82" s="9">
        <v>0</v>
      </c>
      <c r="AY82" s="9">
        <v>0</v>
      </c>
      <c r="AZ82" s="10">
        <v>2.299791386032257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2.075057044225806</v>
      </c>
      <c r="BG82" s="9">
        <v>0.8168404224838711</v>
      </c>
      <c r="BH82" s="9">
        <v>0</v>
      </c>
      <c r="BI82" s="9">
        <v>0</v>
      </c>
      <c r="BJ82" s="10">
        <v>0.23053380212903227</v>
      </c>
      <c r="BK82" s="17">
        <f t="shared" si="2"/>
        <v>20.696092081316348</v>
      </c>
      <c r="BL82" s="16"/>
      <c r="BM82" s="50"/>
    </row>
    <row r="83" spans="1:65" s="12" customFormat="1" ht="15">
      <c r="A83" s="5"/>
      <c r="B83" s="8" t="s">
        <v>296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0.2669787795161291</v>
      </c>
      <c r="I83" s="9">
        <v>0</v>
      </c>
      <c r="J83" s="9">
        <v>0</v>
      </c>
      <c r="K83" s="9">
        <v>0</v>
      </c>
      <c r="L83" s="10">
        <v>0.21068186154838708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0.09273946245161291</v>
      </c>
      <c r="S83" s="9">
        <v>0</v>
      </c>
      <c r="T83" s="9">
        <v>0</v>
      </c>
      <c r="U83" s="9">
        <v>0</v>
      </c>
      <c r="V83" s="10">
        <v>0.0031653619032258064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0.0005019188709677419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19.407030495870963</v>
      </c>
      <c r="AW83" s="9">
        <v>5.079418973801837</v>
      </c>
      <c r="AX83" s="9">
        <v>0</v>
      </c>
      <c r="AY83" s="9">
        <v>0</v>
      </c>
      <c r="AZ83" s="10">
        <v>1.1478456735806455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3.861335536903225</v>
      </c>
      <c r="BG83" s="9">
        <v>0</v>
      </c>
      <c r="BH83" s="9">
        <v>0</v>
      </c>
      <c r="BI83" s="9">
        <v>0</v>
      </c>
      <c r="BJ83" s="10">
        <v>0.2971359716129032</v>
      </c>
      <c r="BK83" s="17">
        <f t="shared" si="2"/>
        <v>30.366834036059895</v>
      </c>
      <c r="BL83" s="16"/>
      <c r="BM83" s="50"/>
    </row>
    <row r="84" spans="1:65" s="12" customFormat="1" ht="15">
      <c r="A84" s="5"/>
      <c r="B84" s="8" t="s">
        <v>114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0.006095839516129032</v>
      </c>
      <c r="I84" s="9">
        <v>0</v>
      </c>
      <c r="J84" s="9">
        <v>0</v>
      </c>
      <c r="K84" s="9">
        <v>0</v>
      </c>
      <c r="L84" s="10">
        <v>3.37419904283871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</v>
      </c>
      <c r="S84" s="9">
        <v>0</v>
      </c>
      <c r="T84" s="9">
        <v>0</v>
      </c>
      <c r="U84" s="9">
        <v>0</v>
      </c>
      <c r="V84" s="10">
        <v>0.019713533935483873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0.033361052516129024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0.1545774485483871</v>
      </c>
      <c r="AW84" s="9">
        <v>0.42987831885870825</v>
      </c>
      <c r="AX84" s="9">
        <v>0</v>
      </c>
      <c r="AY84" s="9">
        <v>0</v>
      </c>
      <c r="AZ84" s="10">
        <v>11.822367546225804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0.14856716725806451</v>
      </c>
      <c r="BG84" s="9">
        <v>0</v>
      </c>
      <c r="BH84" s="9">
        <v>0</v>
      </c>
      <c r="BI84" s="9">
        <v>0</v>
      </c>
      <c r="BJ84" s="10">
        <v>2.05915238616129</v>
      </c>
      <c r="BK84" s="17">
        <f t="shared" si="2"/>
        <v>18.047912335858705</v>
      </c>
      <c r="BL84" s="16"/>
      <c r="BM84" s="50"/>
    </row>
    <row r="85" spans="1:65" s="12" customFormat="1" ht="15">
      <c r="A85" s="5"/>
      <c r="B85" s="8" t="s">
        <v>266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2.9757955416129036</v>
      </c>
      <c r="I85" s="9">
        <v>0.13983496129032258</v>
      </c>
      <c r="J85" s="9">
        <v>0</v>
      </c>
      <c r="K85" s="9">
        <v>0</v>
      </c>
      <c r="L85" s="10">
        <v>5.387088101032259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0.4388709481612903</v>
      </c>
      <c r="S85" s="9">
        <v>5.378267741935484</v>
      </c>
      <c r="T85" s="9">
        <v>0</v>
      </c>
      <c r="U85" s="9">
        <v>0</v>
      </c>
      <c r="V85" s="10">
        <v>7.464497799032258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15.478833213096777</v>
      </c>
      <c r="AW85" s="9">
        <v>3.683094695618196</v>
      </c>
      <c r="AX85" s="9">
        <v>0</v>
      </c>
      <c r="AY85" s="9">
        <v>0</v>
      </c>
      <c r="AZ85" s="10">
        <v>7.775270405161293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3.8612572061612904</v>
      </c>
      <c r="BG85" s="9">
        <v>0.42702670967741935</v>
      </c>
      <c r="BH85" s="9">
        <v>0.3736483709677419</v>
      </c>
      <c r="BI85" s="9">
        <v>0</v>
      </c>
      <c r="BJ85" s="10">
        <v>2.0782696715483873</v>
      </c>
      <c r="BK85" s="17">
        <f t="shared" si="2"/>
        <v>55.46175536529563</v>
      </c>
      <c r="BL85" s="16"/>
      <c r="BM85" s="50"/>
    </row>
    <row r="86" spans="1:65" s="12" customFormat="1" ht="15">
      <c r="A86" s="5"/>
      <c r="B86" s="8" t="s">
        <v>288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10.08174338767742</v>
      </c>
      <c r="I86" s="9">
        <v>27.374450161290323</v>
      </c>
      <c r="J86" s="9">
        <v>0</v>
      </c>
      <c r="K86" s="9">
        <v>0</v>
      </c>
      <c r="L86" s="10">
        <v>4.611189528032259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0.04725045806451613</v>
      </c>
      <c r="S86" s="9">
        <v>0</v>
      </c>
      <c r="T86" s="9">
        <v>0</v>
      </c>
      <c r="U86" s="9">
        <v>0</v>
      </c>
      <c r="V86" s="10">
        <v>5.161598951612903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9.173553534290324</v>
      </c>
      <c r="AW86" s="9">
        <v>2.0498438711643066</v>
      </c>
      <c r="AX86" s="9">
        <v>0</v>
      </c>
      <c r="AY86" s="9">
        <v>0</v>
      </c>
      <c r="AZ86" s="10">
        <v>5.837945095258065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0.02767289225806452</v>
      </c>
      <c r="BG86" s="9">
        <v>0</v>
      </c>
      <c r="BH86" s="9">
        <v>0</v>
      </c>
      <c r="BI86" s="9">
        <v>0</v>
      </c>
      <c r="BJ86" s="10">
        <v>0.0010249219354838714</v>
      </c>
      <c r="BK86" s="17">
        <f t="shared" si="2"/>
        <v>64.36627280158368</v>
      </c>
      <c r="BL86" s="16"/>
      <c r="BM86" s="50"/>
    </row>
    <row r="87" spans="1:65" s="12" customFormat="1" ht="15">
      <c r="A87" s="5"/>
      <c r="B87" s="8" t="s">
        <v>289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1.844452224483871</v>
      </c>
      <c r="I87" s="9">
        <v>22.555145161290323</v>
      </c>
      <c r="J87" s="9">
        <v>0</v>
      </c>
      <c r="K87" s="9">
        <v>0</v>
      </c>
      <c r="L87" s="10">
        <v>0.2170085885483871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0.2927042701612903</v>
      </c>
      <c r="S87" s="9">
        <v>0</v>
      </c>
      <c r="T87" s="9">
        <v>0</v>
      </c>
      <c r="U87" s="9">
        <v>0</v>
      </c>
      <c r="V87" s="10">
        <v>0.01004729193548387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7.720617064258063</v>
      </c>
      <c r="AW87" s="9">
        <v>2.045934193172112</v>
      </c>
      <c r="AX87" s="9">
        <v>0</v>
      </c>
      <c r="AY87" s="9">
        <v>0</v>
      </c>
      <c r="AZ87" s="10">
        <v>6.718707745258064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0.054217256129032255</v>
      </c>
      <c r="BG87" s="9">
        <v>0</v>
      </c>
      <c r="BH87" s="9">
        <v>0</v>
      </c>
      <c r="BI87" s="9">
        <v>0</v>
      </c>
      <c r="BJ87" s="10">
        <v>0.718423463</v>
      </c>
      <c r="BK87" s="17">
        <f t="shared" si="2"/>
        <v>42.17725725823664</v>
      </c>
      <c r="BL87" s="16"/>
      <c r="BM87" s="50"/>
    </row>
    <row r="88" spans="1:65" s="12" customFormat="1" ht="15">
      <c r="A88" s="5"/>
      <c r="B88" s="8" t="s">
        <v>292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0.17509303564516132</v>
      </c>
      <c r="I88" s="9">
        <v>23.12453211290323</v>
      </c>
      <c r="J88" s="9">
        <v>0</v>
      </c>
      <c r="K88" s="9">
        <v>0</v>
      </c>
      <c r="L88" s="10">
        <v>0.47988005854838717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0.047984680322580645</v>
      </c>
      <c r="S88" s="9">
        <v>0</v>
      </c>
      <c r="T88" s="9">
        <v>0</v>
      </c>
      <c r="U88" s="9">
        <v>0</v>
      </c>
      <c r="V88" s="10">
        <v>0.019748998677419347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1.3678764696129029</v>
      </c>
      <c r="AW88" s="9">
        <v>12.233663225782477</v>
      </c>
      <c r="AX88" s="9">
        <v>0</v>
      </c>
      <c r="AY88" s="9">
        <v>0</v>
      </c>
      <c r="AZ88" s="10">
        <v>3.0609644862903225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0.004587623709677419</v>
      </c>
      <c r="BG88" s="9">
        <v>0</v>
      </c>
      <c r="BH88" s="9">
        <v>0</v>
      </c>
      <c r="BI88" s="9">
        <v>0</v>
      </c>
      <c r="BJ88" s="10">
        <v>0.5107554396774194</v>
      </c>
      <c r="BK88" s="17">
        <f t="shared" si="2"/>
        <v>41.02508613116957</v>
      </c>
      <c r="BL88" s="16"/>
      <c r="BM88" s="50"/>
    </row>
    <row r="89" spans="1:65" s="12" customFormat="1" ht="15">
      <c r="A89" s="5"/>
      <c r="B89" s="8" t="s">
        <v>293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0.4135550712258064</v>
      </c>
      <c r="I89" s="9">
        <v>0</v>
      </c>
      <c r="J89" s="9">
        <v>0</v>
      </c>
      <c r="K89" s="9">
        <v>0</v>
      </c>
      <c r="L89" s="10">
        <v>0.6872532536774194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0.3883687733870968</v>
      </c>
      <c r="S89" s="9">
        <v>0</v>
      </c>
      <c r="T89" s="9">
        <v>0</v>
      </c>
      <c r="U89" s="9">
        <v>0</v>
      </c>
      <c r="V89" s="10">
        <v>2.44285644532258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20.779488712354837</v>
      </c>
      <c r="AW89" s="9">
        <v>7.797361760478571</v>
      </c>
      <c r="AX89" s="9">
        <v>0</v>
      </c>
      <c r="AY89" s="9">
        <v>0</v>
      </c>
      <c r="AZ89" s="10">
        <v>1.7667222148387096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0.7454512261290323</v>
      </c>
      <c r="BG89" s="9">
        <v>0.10113309677419355</v>
      </c>
      <c r="BH89" s="9">
        <v>0</v>
      </c>
      <c r="BI89" s="9">
        <v>0</v>
      </c>
      <c r="BJ89" s="10">
        <v>0.07180449870967742</v>
      </c>
      <c r="BK89" s="17">
        <f t="shared" si="2"/>
        <v>35.19399505289792</v>
      </c>
      <c r="BL89" s="16"/>
      <c r="BM89" s="50"/>
    </row>
    <row r="90" spans="1:65" s="12" customFormat="1" ht="15">
      <c r="A90" s="5"/>
      <c r="B90" s="8" t="s">
        <v>294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0.04343956945161292</v>
      </c>
      <c r="I90" s="9">
        <v>55.8088370967742</v>
      </c>
      <c r="J90" s="9">
        <v>0</v>
      </c>
      <c r="K90" s="9">
        <v>0</v>
      </c>
      <c r="L90" s="10">
        <v>0.19835820416129032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0.007610295967741933</v>
      </c>
      <c r="S90" s="9">
        <v>0</v>
      </c>
      <c r="T90" s="9">
        <v>0</v>
      </c>
      <c r="U90" s="9">
        <v>0</v>
      </c>
      <c r="V90" s="10">
        <v>0.004789412935483871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0.010143670967741936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0.18838825732258066</v>
      </c>
      <c r="AW90" s="9">
        <v>2.028734193232437</v>
      </c>
      <c r="AX90" s="9">
        <v>0</v>
      </c>
      <c r="AY90" s="9">
        <v>0</v>
      </c>
      <c r="AZ90" s="10">
        <v>2.608096047096774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0.019759871096774198</v>
      </c>
      <c r="BG90" s="9">
        <v>0</v>
      </c>
      <c r="BH90" s="9">
        <v>0</v>
      </c>
      <c r="BI90" s="9">
        <v>0</v>
      </c>
      <c r="BJ90" s="10">
        <v>2.029748560645161</v>
      </c>
      <c r="BK90" s="17">
        <f t="shared" si="2"/>
        <v>62.9479051796518</v>
      </c>
      <c r="BL90" s="16"/>
      <c r="BM90" s="50"/>
    </row>
    <row r="91" spans="1:65" s="12" customFormat="1" ht="15">
      <c r="A91" s="5"/>
      <c r="B91" s="8" t="s">
        <v>297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15.041369036903223</v>
      </c>
      <c r="I91" s="9">
        <v>10.191411516129032</v>
      </c>
      <c r="J91" s="9">
        <v>0</v>
      </c>
      <c r="K91" s="9">
        <v>0</v>
      </c>
      <c r="L91" s="10">
        <v>4.2853511099032255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0.6202745311612904</v>
      </c>
      <c r="S91" s="9">
        <v>0</v>
      </c>
      <c r="T91" s="9">
        <v>0</v>
      </c>
      <c r="U91" s="9">
        <v>0</v>
      </c>
      <c r="V91" s="10">
        <v>16.14935105048387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4.256532375258065</v>
      </c>
      <c r="AW91" s="9">
        <v>0.1210265028320592</v>
      </c>
      <c r="AX91" s="9">
        <v>0</v>
      </c>
      <c r="AY91" s="9">
        <v>0</v>
      </c>
      <c r="AZ91" s="10">
        <v>0.7551817477096775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0.3346382814193549</v>
      </c>
      <c r="BG91" s="9">
        <v>0</v>
      </c>
      <c r="BH91" s="9">
        <v>0</v>
      </c>
      <c r="BI91" s="9">
        <v>0</v>
      </c>
      <c r="BJ91" s="10">
        <v>0.8582796187096775</v>
      </c>
      <c r="BK91" s="17">
        <f t="shared" si="2"/>
        <v>52.61341577050948</v>
      </c>
      <c r="BL91" s="16"/>
      <c r="BM91" s="50"/>
    </row>
    <row r="92" spans="1:65" s="12" customFormat="1" ht="15">
      <c r="A92" s="5"/>
      <c r="B92" s="8" t="s">
        <v>298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0.29251514193548384</v>
      </c>
      <c r="I92" s="9">
        <v>41.60775725806452</v>
      </c>
      <c r="J92" s="9">
        <v>0</v>
      </c>
      <c r="K92" s="9">
        <v>0</v>
      </c>
      <c r="L92" s="10">
        <v>0.29832449270967737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0.0010086729032258064</v>
      </c>
      <c r="S92" s="9">
        <v>0</v>
      </c>
      <c r="T92" s="9">
        <v>0</v>
      </c>
      <c r="U92" s="9">
        <v>0</v>
      </c>
      <c r="V92" s="10">
        <v>0.0005547699677419354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0.4699235203225806</v>
      </c>
      <c r="AW92" s="9">
        <v>4.033677419302692</v>
      </c>
      <c r="AX92" s="9">
        <v>0</v>
      </c>
      <c r="AY92" s="9">
        <v>0</v>
      </c>
      <c r="AZ92" s="10">
        <v>3.103410564516129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0.00211768064516129</v>
      </c>
      <c r="BG92" s="9">
        <v>0</v>
      </c>
      <c r="BH92" s="9">
        <v>0</v>
      </c>
      <c r="BI92" s="9">
        <v>0</v>
      </c>
      <c r="BJ92" s="10">
        <v>0.0010084193548387096</v>
      </c>
      <c r="BK92" s="17">
        <f t="shared" si="2"/>
        <v>49.81029793972205</v>
      </c>
      <c r="BL92" s="16"/>
      <c r="BM92" s="50"/>
    </row>
    <row r="93" spans="1:65" s="12" customFormat="1" ht="15">
      <c r="A93" s="5"/>
      <c r="B93" s="8" t="s">
        <v>261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16.17362965709677</v>
      </c>
      <c r="I93" s="9">
        <v>49.76899698987097</v>
      </c>
      <c r="J93" s="9">
        <v>0</v>
      </c>
      <c r="K93" s="9">
        <v>0</v>
      </c>
      <c r="L93" s="10">
        <v>0.009714739645161289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0.07813607983870967</v>
      </c>
      <c r="S93" s="9">
        <v>0</v>
      </c>
      <c r="T93" s="9">
        <v>0</v>
      </c>
      <c r="U93" s="9">
        <v>0</v>
      </c>
      <c r="V93" s="10">
        <v>0.0021554780645161296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0.41838914221325774</v>
      </c>
      <c r="AW93" s="9">
        <v>0</v>
      </c>
      <c r="AX93" s="9">
        <v>0</v>
      </c>
      <c r="AY93" s="9">
        <v>0</v>
      </c>
      <c r="AZ93" s="10">
        <v>0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0.10696694738709678</v>
      </c>
      <c r="BG93" s="9">
        <v>0</v>
      </c>
      <c r="BH93" s="9">
        <v>0</v>
      </c>
      <c r="BI93" s="9">
        <v>0</v>
      </c>
      <c r="BJ93" s="10">
        <v>0.028883964193548384</v>
      </c>
      <c r="BK93" s="17">
        <f t="shared" si="2"/>
        <v>66.58687299831004</v>
      </c>
      <c r="BL93" s="16"/>
      <c r="BM93" s="50"/>
    </row>
    <row r="94" spans="1:65" s="12" customFormat="1" ht="15">
      <c r="A94" s="5"/>
      <c r="B94" s="8" t="s">
        <v>263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2.6808212949677417</v>
      </c>
      <c r="I94" s="9">
        <v>13.428124258064514</v>
      </c>
      <c r="J94" s="9">
        <v>0</v>
      </c>
      <c r="K94" s="9">
        <v>0</v>
      </c>
      <c r="L94" s="10">
        <v>1.3853064508709676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0.09826643683870968</v>
      </c>
      <c r="S94" s="9">
        <v>0.004366869677419355</v>
      </c>
      <c r="T94" s="9">
        <v>0</v>
      </c>
      <c r="U94" s="9">
        <v>0</v>
      </c>
      <c r="V94" s="10">
        <v>0.16561353251612906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59.24915209312904</v>
      </c>
      <c r="AW94" s="9">
        <v>23.239924992279942</v>
      </c>
      <c r="AX94" s="9">
        <v>0</v>
      </c>
      <c r="AY94" s="9">
        <v>0</v>
      </c>
      <c r="AZ94" s="10">
        <v>10.779775514999999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7.559735301387097</v>
      </c>
      <c r="BG94" s="9">
        <v>0.10836432258064517</v>
      </c>
      <c r="BH94" s="9">
        <v>0</v>
      </c>
      <c r="BI94" s="9">
        <v>0</v>
      </c>
      <c r="BJ94" s="10">
        <v>0.1154080035483871</v>
      </c>
      <c r="BK94" s="17">
        <f t="shared" si="2"/>
        <v>118.81485907086058</v>
      </c>
      <c r="BL94" s="16"/>
      <c r="BM94" s="50"/>
    </row>
    <row r="95" spans="1:65" s="12" customFormat="1" ht="15">
      <c r="A95" s="5"/>
      <c r="B95" s="8" t="s">
        <v>267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5.947504136129033</v>
      </c>
      <c r="I95" s="9">
        <v>5.468229870967742</v>
      </c>
      <c r="J95" s="9">
        <v>0</v>
      </c>
      <c r="K95" s="9">
        <v>0</v>
      </c>
      <c r="L95" s="10">
        <v>0.019567685193548387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0.0016083029032258063</v>
      </c>
      <c r="S95" s="9">
        <v>0</v>
      </c>
      <c r="T95" s="9">
        <v>0</v>
      </c>
      <c r="U95" s="9">
        <v>0</v>
      </c>
      <c r="V95" s="10">
        <v>0.05521839967741936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2.9602417483870966</v>
      </c>
      <c r="AC95" s="9">
        <v>9.47703293548387</v>
      </c>
      <c r="AD95" s="9">
        <v>0</v>
      </c>
      <c r="AE95" s="9">
        <v>0</v>
      </c>
      <c r="AF95" s="10">
        <v>4.839493535000001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0.026833846120304396</v>
      </c>
      <c r="AW95" s="9">
        <v>0</v>
      </c>
      <c r="AX95" s="9">
        <v>0</v>
      </c>
      <c r="AY95" s="9">
        <v>0</v>
      </c>
      <c r="AZ95" s="10">
        <v>1.6213180165806451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0.23478018051612903</v>
      </c>
      <c r="BG95" s="9">
        <v>0</v>
      </c>
      <c r="BH95" s="9">
        <v>0</v>
      </c>
      <c r="BI95" s="9">
        <v>0</v>
      </c>
      <c r="BJ95" s="10">
        <v>0.001064835161290323</v>
      </c>
      <c r="BK95" s="17">
        <f t="shared" si="2"/>
        <v>30.652893492120306</v>
      </c>
      <c r="BL95" s="16"/>
      <c r="BM95" s="50"/>
    </row>
    <row r="96" spans="1:65" s="12" customFormat="1" ht="15">
      <c r="A96" s="5"/>
      <c r="B96" s="8" t="s">
        <v>268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14.224315084096771</v>
      </c>
      <c r="I96" s="9">
        <v>3.934063016129032</v>
      </c>
      <c r="J96" s="9">
        <v>0</v>
      </c>
      <c r="K96" s="9">
        <v>0</v>
      </c>
      <c r="L96" s="10">
        <v>0.12438106083870967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0.029640200806451612</v>
      </c>
      <c r="S96" s="9">
        <v>1.0778254838709678</v>
      </c>
      <c r="T96" s="9">
        <v>0</v>
      </c>
      <c r="U96" s="9">
        <v>0</v>
      </c>
      <c r="V96" s="10">
        <v>0.011856080322580644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258.0678527551936</v>
      </c>
      <c r="AW96" s="9">
        <v>144.06978305339297</v>
      </c>
      <c r="AX96" s="9">
        <v>0</v>
      </c>
      <c r="AY96" s="9">
        <v>0</v>
      </c>
      <c r="AZ96" s="10">
        <v>12.548089390483874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58.200491283322606</v>
      </c>
      <c r="BG96" s="9">
        <v>0</v>
      </c>
      <c r="BH96" s="9">
        <v>0</v>
      </c>
      <c r="BI96" s="9">
        <v>0</v>
      </c>
      <c r="BJ96" s="10">
        <v>0</v>
      </c>
      <c r="BK96" s="17">
        <f t="shared" si="2"/>
        <v>492.28829740845754</v>
      </c>
      <c r="BL96" s="16"/>
      <c r="BM96" s="50"/>
    </row>
    <row r="97" spans="1:65" s="12" customFormat="1" ht="15">
      <c r="A97" s="5"/>
      <c r="B97" s="8" t="s">
        <v>269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5.264945687096775</v>
      </c>
      <c r="I97" s="9">
        <v>35.897550967741935</v>
      </c>
      <c r="J97" s="9">
        <v>0</v>
      </c>
      <c r="K97" s="9">
        <v>0</v>
      </c>
      <c r="L97" s="10">
        <v>0.044972266129032254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0.025339447741935483</v>
      </c>
      <c r="S97" s="9">
        <v>0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0.35627538347714216</v>
      </c>
      <c r="AW97" s="9">
        <v>0</v>
      </c>
      <c r="AX97" s="9">
        <v>0</v>
      </c>
      <c r="AY97" s="9">
        <v>0</v>
      </c>
      <c r="AZ97" s="10">
        <v>3.795343937483871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0.07165550451612904</v>
      </c>
      <c r="BG97" s="9">
        <v>0</v>
      </c>
      <c r="BH97" s="9">
        <v>0</v>
      </c>
      <c r="BI97" s="9">
        <v>0</v>
      </c>
      <c r="BJ97" s="10">
        <v>0.2755575651612903</v>
      </c>
      <c r="BK97" s="17">
        <f t="shared" si="2"/>
        <v>45.73164075934811</v>
      </c>
      <c r="BL97" s="16"/>
      <c r="BM97" s="50"/>
    </row>
    <row r="98" spans="1:65" s="12" customFormat="1" ht="15">
      <c r="A98" s="5"/>
      <c r="B98" s="8" t="s">
        <v>273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0.20844054538709675</v>
      </c>
      <c r="I98" s="9">
        <v>0</v>
      </c>
      <c r="J98" s="9">
        <v>0</v>
      </c>
      <c r="K98" s="9">
        <v>0</v>
      </c>
      <c r="L98" s="10">
        <v>0.1864366812903226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0.020654083709677418</v>
      </c>
      <c r="S98" s="9">
        <v>0</v>
      </c>
      <c r="T98" s="9">
        <v>0</v>
      </c>
      <c r="U98" s="9">
        <v>0</v>
      </c>
      <c r="V98" s="10">
        <v>0.009517470967741937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22.022384417967743</v>
      </c>
      <c r="AW98" s="9">
        <v>0.2629407255714396</v>
      </c>
      <c r="AX98" s="9">
        <v>0</v>
      </c>
      <c r="AY98" s="9">
        <v>0</v>
      </c>
      <c r="AZ98" s="10">
        <v>1.862970683516129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1.4373499789032258</v>
      </c>
      <c r="BG98" s="9">
        <v>0</v>
      </c>
      <c r="BH98" s="9">
        <v>0</v>
      </c>
      <c r="BI98" s="9">
        <v>0</v>
      </c>
      <c r="BJ98" s="10">
        <v>0.032604649999999985</v>
      </c>
      <c r="BK98" s="17">
        <f t="shared" si="2"/>
        <v>26.043299237313374</v>
      </c>
      <c r="BL98" s="16"/>
      <c r="BM98" s="50"/>
    </row>
    <row r="99" spans="1:65" s="12" customFormat="1" ht="15">
      <c r="A99" s="5"/>
      <c r="B99" s="8" t="s">
        <v>274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1.3724186606451614</v>
      </c>
      <c r="I99" s="9">
        <v>70.8208593548387</v>
      </c>
      <c r="J99" s="9">
        <v>0</v>
      </c>
      <c r="K99" s="9">
        <v>0</v>
      </c>
      <c r="L99" s="10">
        <v>0.32857316870967734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0.006977937612903225</v>
      </c>
      <c r="S99" s="9">
        <v>0</v>
      </c>
      <c r="T99" s="9">
        <v>0</v>
      </c>
      <c r="U99" s="9">
        <v>0</v>
      </c>
      <c r="V99" s="10">
        <v>0.0010414832258064516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0.04786527161290322</v>
      </c>
      <c r="AW99" s="9">
        <v>36.29025806450825</v>
      </c>
      <c r="AX99" s="9">
        <v>0</v>
      </c>
      <c r="AY99" s="9">
        <v>0</v>
      </c>
      <c r="AZ99" s="10">
        <v>4.215635897483871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0.011449903548387095</v>
      </c>
      <c r="BG99" s="9">
        <v>40.53457548387097</v>
      </c>
      <c r="BH99" s="9">
        <v>0</v>
      </c>
      <c r="BI99" s="9">
        <v>0</v>
      </c>
      <c r="BJ99" s="10">
        <v>0.04215646306451613</v>
      </c>
      <c r="BK99" s="17">
        <f t="shared" si="2"/>
        <v>153.67181168912114</v>
      </c>
      <c r="BL99" s="16"/>
      <c r="BM99" s="50"/>
    </row>
    <row r="100" spans="1:65" s="12" customFormat="1" ht="15">
      <c r="A100" s="5"/>
      <c r="B100" s="8" t="s">
        <v>276</v>
      </c>
      <c r="C100" s="11">
        <v>0</v>
      </c>
      <c r="D100" s="9">
        <v>1.0434732258064516</v>
      </c>
      <c r="E100" s="9">
        <v>0</v>
      </c>
      <c r="F100" s="9">
        <v>0</v>
      </c>
      <c r="G100" s="10">
        <v>0</v>
      </c>
      <c r="H100" s="11">
        <v>5.0609494924838705</v>
      </c>
      <c r="I100" s="9">
        <v>54.26060774193548</v>
      </c>
      <c r="J100" s="9">
        <v>0</v>
      </c>
      <c r="K100" s="9">
        <v>0</v>
      </c>
      <c r="L100" s="10">
        <v>10.757697475677423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0.05145366467741935</v>
      </c>
      <c r="S100" s="9">
        <v>0</v>
      </c>
      <c r="T100" s="9">
        <v>0</v>
      </c>
      <c r="U100" s="9">
        <v>0</v>
      </c>
      <c r="V100" s="10">
        <v>0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0.17786863514040036</v>
      </c>
      <c r="AW100" s="9">
        <v>0</v>
      </c>
      <c r="AX100" s="9">
        <v>0</v>
      </c>
      <c r="AY100" s="9">
        <v>0</v>
      </c>
      <c r="AZ100" s="10">
        <v>0.018768013548387096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0.29559621338709674</v>
      </c>
      <c r="BG100" s="9">
        <v>12.512009032258065</v>
      </c>
      <c r="BH100" s="9">
        <v>0</v>
      </c>
      <c r="BI100" s="9">
        <v>0</v>
      </c>
      <c r="BJ100" s="10">
        <v>0.0005213337096774192</v>
      </c>
      <c r="BK100" s="17">
        <f t="shared" si="2"/>
        <v>84.17894482862427</v>
      </c>
      <c r="BL100" s="16"/>
      <c r="BM100" s="50"/>
    </row>
    <row r="101" spans="1:65" s="12" customFormat="1" ht="15">
      <c r="A101" s="5"/>
      <c r="B101" s="8" t="s">
        <v>277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1.9808199294193551</v>
      </c>
      <c r="I101" s="9">
        <v>23.241446232258063</v>
      </c>
      <c r="J101" s="9">
        <v>0</v>
      </c>
      <c r="K101" s="9">
        <v>0</v>
      </c>
      <c r="L101" s="10">
        <v>4.259397720387097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0.04079281741935484</v>
      </c>
      <c r="S101" s="9">
        <v>0.006809191516129032</v>
      </c>
      <c r="T101" s="9">
        <v>0</v>
      </c>
      <c r="U101" s="9">
        <v>0</v>
      </c>
      <c r="V101" s="10">
        <v>4.006586849354838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7.589050484064515</v>
      </c>
      <c r="AW101" s="9">
        <v>10.737950011939224</v>
      </c>
      <c r="AX101" s="9">
        <v>0</v>
      </c>
      <c r="AY101" s="9">
        <v>0</v>
      </c>
      <c r="AZ101" s="10">
        <v>2.0546526292580647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0.09127257512903228</v>
      </c>
      <c r="BG101" s="9">
        <v>0</v>
      </c>
      <c r="BH101" s="9">
        <v>0</v>
      </c>
      <c r="BI101" s="9">
        <v>0</v>
      </c>
      <c r="BJ101" s="10">
        <v>0.26972639574193547</v>
      </c>
      <c r="BK101" s="17">
        <f t="shared" si="2"/>
        <v>54.27850483648761</v>
      </c>
      <c r="BL101" s="16"/>
      <c r="BM101" s="50"/>
    </row>
    <row r="102" spans="1:65" s="12" customFormat="1" ht="15">
      <c r="A102" s="5"/>
      <c r="B102" s="8" t="s">
        <v>278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0.0067892183870967735</v>
      </c>
      <c r="I102" s="9">
        <v>91.9155458064516</v>
      </c>
      <c r="J102" s="9">
        <v>0</v>
      </c>
      <c r="K102" s="9">
        <v>0</v>
      </c>
      <c r="L102" s="10">
        <v>0.03290158741935483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0.5511799263870966</v>
      </c>
      <c r="S102" s="9">
        <v>0</v>
      </c>
      <c r="T102" s="9">
        <v>0</v>
      </c>
      <c r="U102" s="9">
        <v>0</v>
      </c>
      <c r="V102" s="10">
        <v>3.753392202903226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0.02399658377746147</v>
      </c>
      <c r="AW102" s="9">
        <v>0</v>
      </c>
      <c r="AX102" s="9">
        <v>0</v>
      </c>
      <c r="AY102" s="9">
        <v>0</v>
      </c>
      <c r="AZ102" s="10">
        <v>3.150138749032258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</v>
      </c>
      <c r="BG102" s="9">
        <v>15.656753225806451</v>
      </c>
      <c r="BH102" s="9">
        <v>0</v>
      </c>
      <c r="BI102" s="9">
        <v>0</v>
      </c>
      <c r="BJ102" s="10">
        <v>0.021397562741935487</v>
      </c>
      <c r="BK102" s="17">
        <f t="shared" si="2"/>
        <v>115.11209486290649</v>
      </c>
      <c r="BL102" s="16"/>
      <c r="BM102" s="50"/>
    </row>
    <row r="103" spans="1:65" s="12" customFormat="1" ht="15">
      <c r="A103" s="5"/>
      <c r="B103" s="8" t="s">
        <v>279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2.1454911930967744</v>
      </c>
      <c r="I103" s="9">
        <v>16.492601838709675</v>
      </c>
      <c r="J103" s="9">
        <v>0</v>
      </c>
      <c r="K103" s="9">
        <v>0</v>
      </c>
      <c r="L103" s="10">
        <v>1.508505596580645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2.956924071225807</v>
      </c>
      <c r="S103" s="9">
        <v>5.262820761258064</v>
      </c>
      <c r="T103" s="9">
        <v>0</v>
      </c>
      <c r="U103" s="9">
        <v>0</v>
      </c>
      <c r="V103" s="10">
        <v>6.587580074967743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12.275285152806454</v>
      </c>
      <c r="AW103" s="9">
        <v>17.201577353242328</v>
      </c>
      <c r="AX103" s="9">
        <v>0</v>
      </c>
      <c r="AY103" s="9">
        <v>0</v>
      </c>
      <c r="AZ103" s="10">
        <v>11.178995616903228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5.107655503870968</v>
      </c>
      <c r="BG103" s="9">
        <v>3.267302373741935</v>
      </c>
      <c r="BH103" s="9">
        <v>0</v>
      </c>
      <c r="BI103" s="9">
        <v>0</v>
      </c>
      <c r="BJ103" s="10">
        <v>6.582711236193548</v>
      </c>
      <c r="BK103" s="17">
        <f t="shared" si="2"/>
        <v>90.56745077259718</v>
      </c>
      <c r="BL103" s="16"/>
      <c r="BM103" s="50"/>
    </row>
    <row r="104" spans="1:65" s="12" customFormat="1" ht="15">
      <c r="A104" s="5"/>
      <c r="B104" s="8" t="s">
        <v>280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0.4429956178064516</v>
      </c>
      <c r="I104" s="9">
        <v>89.81052129032258</v>
      </c>
      <c r="J104" s="9">
        <v>0</v>
      </c>
      <c r="K104" s="9">
        <v>0</v>
      </c>
      <c r="L104" s="10">
        <v>0.10145455990322581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0.030807097419354838</v>
      </c>
      <c r="S104" s="9">
        <v>5.221541935483871</v>
      </c>
      <c r="T104" s="9">
        <v>0</v>
      </c>
      <c r="U104" s="9">
        <v>0</v>
      </c>
      <c r="V104" s="10">
        <v>3.41212668767742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0.2551404822580645</v>
      </c>
      <c r="AW104" s="9">
        <v>10.529110289882357</v>
      </c>
      <c r="AX104" s="9">
        <v>0</v>
      </c>
      <c r="AY104" s="9">
        <v>0</v>
      </c>
      <c r="AZ104" s="10">
        <v>0.0005217596774193549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0.021861730903225806</v>
      </c>
      <c r="BG104" s="9">
        <v>0</v>
      </c>
      <c r="BH104" s="9">
        <v>0</v>
      </c>
      <c r="BI104" s="9">
        <v>0</v>
      </c>
      <c r="BJ104" s="10">
        <v>0.21075098470967743</v>
      </c>
      <c r="BK104" s="17">
        <f t="shared" si="2"/>
        <v>110.03683243604365</v>
      </c>
      <c r="BL104" s="16"/>
      <c r="BM104" s="50"/>
    </row>
    <row r="105" spans="1:65" s="12" customFormat="1" ht="15">
      <c r="A105" s="5"/>
      <c r="B105" s="8" t="s">
        <v>281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0.6793008212580646</v>
      </c>
      <c r="I105" s="9">
        <v>132.33801077187096</v>
      </c>
      <c r="J105" s="9">
        <v>0</v>
      </c>
      <c r="K105" s="9">
        <v>0</v>
      </c>
      <c r="L105" s="10">
        <v>8.878704198709677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0.20918417241935486</v>
      </c>
      <c r="S105" s="9">
        <v>6.259875483870967</v>
      </c>
      <c r="T105" s="9">
        <v>0</v>
      </c>
      <c r="U105" s="9">
        <v>0</v>
      </c>
      <c r="V105" s="10">
        <v>1.0433125806451613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0.09591308645161291</v>
      </c>
      <c r="AW105" s="9">
        <v>10.425335483683499</v>
      </c>
      <c r="AX105" s="9">
        <v>0</v>
      </c>
      <c r="AY105" s="9">
        <v>0</v>
      </c>
      <c r="AZ105" s="10">
        <v>0.018765603870967745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0.005212667741935484</v>
      </c>
      <c r="BG105" s="9">
        <v>0</v>
      </c>
      <c r="BH105" s="9">
        <v>0</v>
      </c>
      <c r="BI105" s="9">
        <v>0</v>
      </c>
      <c r="BJ105" s="10">
        <v>0.27731392387096776</v>
      </c>
      <c r="BK105" s="17">
        <f t="shared" si="2"/>
        <v>160.23092879439318</v>
      </c>
      <c r="BL105" s="16"/>
      <c r="BM105" s="50"/>
    </row>
    <row r="106" spans="1:65" s="12" customFormat="1" ht="15">
      <c r="A106" s="5"/>
      <c r="B106" s="8" t="s">
        <v>282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6.791575149580646</v>
      </c>
      <c r="I106" s="9">
        <v>20.722448581161288</v>
      </c>
      <c r="J106" s="9">
        <v>0</v>
      </c>
      <c r="K106" s="9">
        <v>0</v>
      </c>
      <c r="L106" s="10">
        <v>4.592677927419356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2.8209770148387094</v>
      </c>
      <c r="S106" s="9">
        <v>5.652591096774193</v>
      </c>
      <c r="T106" s="9">
        <v>0</v>
      </c>
      <c r="U106" s="9">
        <v>0</v>
      </c>
      <c r="V106" s="10">
        <v>4.651771580225806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10.578523177419354</v>
      </c>
      <c r="AC106" s="9">
        <v>0.31266570967741936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36.90607572893549</v>
      </c>
      <c r="AW106" s="9">
        <v>27.099863508877572</v>
      </c>
      <c r="AX106" s="9">
        <v>0</v>
      </c>
      <c r="AY106" s="9">
        <v>0</v>
      </c>
      <c r="AZ106" s="10">
        <v>22.29849572083871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7.161899901999998</v>
      </c>
      <c r="BG106" s="9">
        <v>1.9385273999999997</v>
      </c>
      <c r="BH106" s="9">
        <v>0</v>
      </c>
      <c r="BI106" s="9">
        <v>0</v>
      </c>
      <c r="BJ106" s="10">
        <v>5.567402796709677</v>
      </c>
      <c r="BK106" s="17">
        <f t="shared" si="2"/>
        <v>157.0954952944582</v>
      </c>
      <c r="BL106" s="16"/>
      <c r="BM106" s="50"/>
    </row>
    <row r="107" spans="1:65" s="12" customFormat="1" ht="15">
      <c r="A107" s="5"/>
      <c r="B107" s="8" t="s">
        <v>283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6.80042214680645</v>
      </c>
      <c r="I107" s="9">
        <v>151.20794838709676</v>
      </c>
      <c r="J107" s="9">
        <v>0</v>
      </c>
      <c r="K107" s="9">
        <v>0</v>
      </c>
      <c r="L107" s="10">
        <v>1.147456470967742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0.38892429032258063</v>
      </c>
      <c r="S107" s="9">
        <v>7.788870967741935</v>
      </c>
      <c r="T107" s="9">
        <v>0</v>
      </c>
      <c r="U107" s="9">
        <v>0</v>
      </c>
      <c r="V107" s="10">
        <v>10.39552360416129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1.4113759741935483</v>
      </c>
      <c r="AW107" s="9">
        <v>1.0377764517169266</v>
      </c>
      <c r="AX107" s="9">
        <v>0</v>
      </c>
      <c r="AY107" s="9">
        <v>0</v>
      </c>
      <c r="AZ107" s="10">
        <v>13.06560552580645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0.0005188882258064517</v>
      </c>
      <c r="BG107" s="9">
        <v>0</v>
      </c>
      <c r="BH107" s="9">
        <v>0</v>
      </c>
      <c r="BI107" s="9">
        <v>0</v>
      </c>
      <c r="BJ107" s="10">
        <v>0.05552104016129032</v>
      </c>
      <c r="BK107" s="17">
        <f t="shared" si="2"/>
        <v>193.2999437472008</v>
      </c>
      <c r="BL107" s="16"/>
      <c r="BM107" s="50"/>
    </row>
    <row r="108" spans="1:65" s="12" customFormat="1" ht="15">
      <c r="A108" s="5"/>
      <c r="B108" s="8" t="s">
        <v>284</v>
      </c>
      <c r="C108" s="11">
        <v>0</v>
      </c>
      <c r="D108" s="9">
        <v>3.1118825806451613</v>
      </c>
      <c r="E108" s="9">
        <v>0</v>
      </c>
      <c r="F108" s="9">
        <v>0</v>
      </c>
      <c r="G108" s="10">
        <v>0</v>
      </c>
      <c r="H108" s="11">
        <v>0.583996630967742</v>
      </c>
      <c r="I108" s="9">
        <v>71.60220542574193</v>
      </c>
      <c r="J108" s="9">
        <v>0</v>
      </c>
      <c r="K108" s="9">
        <v>0</v>
      </c>
      <c r="L108" s="10">
        <v>0.3265402121290323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0.0025932354838709673</v>
      </c>
      <c r="S108" s="9">
        <v>16.596707096774193</v>
      </c>
      <c r="T108" s="9">
        <v>0</v>
      </c>
      <c r="U108" s="9">
        <v>0</v>
      </c>
      <c r="V108" s="10">
        <v>5.194250674193548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5.26736466</v>
      </c>
      <c r="AW108" s="9">
        <v>3.1097516128819094</v>
      </c>
      <c r="AX108" s="9">
        <v>0</v>
      </c>
      <c r="AY108" s="9">
        <v>0</v>
      </c>
      <c r="AZ108" s="10">
        <v>0.2783227693548387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</v>
      </c>
      <c r="BG108" s="9">
        <v>1.036583870967742</v>
      </c>
      <c r="BH108" s="9">
        <v>0</v>
      </c>
      <c r="BI108" s="9">
        <v>0</v>
      </c>
      <c r="BJ108" s="10">
        <v>0.431158587967742</v>
      </c>
      <c r="BK108" s="17">
        <f t="shared" si="2"/>
        <v>107.54135735710773</v>
      </c>
      <c r="BL108" s="16"/>
      <c r="BM108" s="50"/>
    </row>
    <row r="109" spans="1:65" s="12" customFormat="1" ht="15">
      <c r="A109" s="5"/>
      <c r="B109" s="8" t="s">
        <v>286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1.4896215325806452</v>
      </c>
      <c r="I109" s="9">
        <v>28.974923870967746</v>
      </c>
      <c r="J109" s="9">
        <v>0</v>
      </c>
      <c r="K109" s="9">
        <v>0</v>
      </c>
      <c r="L109" s="10">
        <v>1.1098430661290322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0.011900415161290324</v>
      </c>
      <c r="S109" s="9">
        <v>0</v>
      </c>
      <c r="T109" s="9">
        <v>0</v>
      </c>
      <c r="U109" s="9">
        <v>0</v>
      </c>
      <c r="V109" s="10">
        <v>8.16869332319355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0.8221372021290323</v>
      </c>
      <c r="AW109" s="9">
        <v>2.5854346776730184</v>
      </c>
      <c r="AX109" s="9">
        <v>0</v>
      </c>
      <c r="AY109" s="9">
        <v>0</v>
      </c>
      <c r="AZ109" s="10">
        <v>7.32810097767742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0.008790477903225806</v>
      </c>
      <c r="BG109" s="9">
        <v>0</v>
      </c>
      <c r="BH109" s="9">
        <v>0</v>
      </c>
      <c r="BI109" s="9">
        <v>0</v>
      </c>
      <c r="BJ109" s="10">
        <v>0.2688852064516129</v>
      </c>
      <c r="BK109" s="17">
        <f t="shared" si="2"/>
        <v>50.76833074986658</v>
      </c>
      <c r="BL109" s="16"/>
      <c r="BM109" s="50"/>
    </row>
    <row r="110" spans="1:65" s="12" customFormat="1" ht="15">
      <c r="A110" s="5"/>
      <c r="B110" s="8" t="s">
        <v>290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5.851039442419355</v>
      </c>
      <c r="I110" s="9">
        <v>14.070170557419354</v>
      </c>
      <c r="J110" s="9">
        <v>0</v>
      </c>
      <c r="K110" s="9">
        <v>0</v>
      </c>
      <c r="L110" s="10">
        <v>6.129381524161292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3.320820730258064</v>
      </c>
      <c r="S110" s="9">
        <v>0.08283916732258066</v>
      </c>
      <c r="T110" s="9">
        <v>0</v>
      </c>
      <c r="U110" s="9">
        <v>0</v>
      </c>
      <c r="V110" s="10">
        <v>2.321932718290322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0.24732689032258065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36.56974981132258</v>
      </c>
      <c r="AW110" s="9">
        <v>7.3487002258496</v>
      </c>
      <c r="AX110" s="9">
        <v>0</v>
      </c>
      <c r="AY110" s="9">
        <v>0</v>
      </c>
      <c r="AZ110" s="10">
        <v>6.615931182870968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10.148154645967741</v>
      </c>
      <c r="BG110" s="9">
        <v>0.06697406087096773</v>
      </c>
      <c r="BH110" s="9">
        <v>0</v>
      </c>
      <c r="BI110" s="9">
        <v>0</v>
      </c>
      <c r="BJ110" s="10">
        <v>1.849469454419355</v>
      </c>
      <c r="BK110" s="17">
        <f t="shared" si="2"/>
        <v>94.62249041149474</v>
      </c>
      <c r="BL110" s="16"/>
      <c r="BM110" s="50"/>
    </row>
    <row r="111" spans="1:65" s="12" customFormat="1" ht="15">
      <c r="A111" s="5"/>
      <c r="B111" s="8" t="s">
        <v>287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2.2153307724838713</v>
      </c>
      <c r="I111" s="9">
        <v>64.87950472535483</v>
      </c>
      <c r="J111" s="9">
        <v>0</v>
      </c>
      <c r="K111" s="9">
        <v>0</v>
      </c>
      <c r="L111" s="10">
        <v>26.811350410967737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0.05159301016129032</v>
      </c>
      <c r="S111" s="9">
        <v>0</v>
      </c>
      <c r="T111" s="9">
        <v>0</v>
      </c>
      <c r="U111" s="9">
        <v>0</v>
      </c>
      <c r="V111" s="10">
        <v>5.16150806451613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4.469540165612903</v>
      </c>
      <c r="AW111" s="9">
        <v>5.5905550034865295</v>
      </c>
      <c r="AX111" s="9">
        <v>0</v>
      </c>
      <c r="AY111" s="9">
        <v>0</v>
      </c>
      <c r="AZ111" s="10">
        <v>5.351069497064516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0.5375879377096772</v>
      </c>
      <c r="BG111" s="9">
        <v>0</v>
      </c>
      <c r="BH111" s="9">
        <v>0</v>
      </c>
      <c r="BI111" s="9">
        <v>0</v>
      </c>
      <c r="BJ111" s="10">
        <v>0.0015449777419354836</v>
      </c>
      <c r="BK111" s="17">
        <f t="shared" si="2"/>
        <v>115.06958456509939</v>
      </c>
      <c r="BL111" s="16"/>
      <c r="BM111" s="50"/>
    </row>
    <row r="112" spans="1:65" s="12" customFormat="1" ht="15">
      <c r="A112" s="5"/>
      <c r="B112" s="8" t="s">
        <v>295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2.665939754451613</v>
      </c>
      <c r="I112" s="9">
        <v>3.8864611174193544</v>
      </c>
      <c r="J112" s="9">
        <v>0</v>
      </c>
      <c r="K112" s="9">
        <v>0</v>
      </c>
      <c r="L112" s="10">
        <v>3.461314470838709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1.4840950964193547</v>
      </c>
      <c r="S112" s="9">
        <v>0</v>
      </c>
      <c r="T112" s="9">
        <v>1.2840830197419357</v>
      </c>
      <c r="U112" s="9">
        <v>0</v>
      </c>
      <c r="V112" s="10">
        <v>4.248554532774194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27.9613373078387</v>
      </c>
      <c r="AW112" s="9">
        <v>7.859350556694809</v>
      </c>
      <c r="AX112" s="9">
        <v>0</v>
      </c>
      <c r="AY112" s="9">
        <v>0</v>
      </c>
      <c r="AZ112" s="10">
        <v>5.835048922516129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5.752632056677419</v>
      </c>
      <c r="BG112" s="9">
        <v>0.5117620967741936</v>
      </c>
      <c r="BH112" s="9">
        <v>0</v>
      </c>
      <c r="BI112" s="9">
        <v>0</v>
      </c>
      <c r="BJ112" s="10">
        <v>0.2683028839354839</v>
      </c>
      <c r="BK112" s="17">
        <f t="shared" si="2"/>
        <v>65.2188818160819</v>
      </c>
      <c r="BL112" s="16"/>
      <c r="BM112" s="50"/>
    </row>
    <row r="113" spans="1:65" s="12" customFormat="1" ht="15">
      <c r="A113" s="5"/>
      <c r="B113" s="8" t="s">
        <v>198</v>
      </c>
      <c r="C113" s="11">
        <v>0</v>
      </c>
      <c r="D113" s="9">
        <v>1.6749603870967742</v>
      </c>
      <c r="E113" s="9">
        <v>0</v>
      </c>
      <c r="F113" s="9">
        <v>0</v>
      </c>
      <c r="G113" s="10">
        <v>0</v>
      </c>
      <c r="H113" s="11">
        <v>0.2526398583870968</v>
      </c>
      <c r="I113" s="9">
        <v>0</v>
      </c>
      <c r="J113" s="9">
        <v>0</v>
      </c>
      <c r="K113" s="9">
        <v>0</v>
      </c>
      <c r="L113" s="10">
        <v>11.475293192032257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0.1430695330645161</v>
      </c>
      <c r="S113" s="9">
        <v>1.3958003225806452</v>
      </c>
      <c r="T113" s="9">
        <v>0</v>
      </c>
      <c r="U113" s="9">
        <v>0</v>
      </c>
      <c r="V113" s="10">
        <v>0.10971130538709681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10.185870642903227</v>
      </c>
      <c r="AW113" s="9">
        <v>6.350009670438202</v>
      </c>
      <c r="AX113" s="9">
        <v>0</v>
      </c>
      <c r="AY113" s="9">
        <v>0</v>
      </c>
      <c r="AZ113" s="10">
        <v>5.959696350967742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1.0622329250322582</v>
      </c>
      <c r="BG113" s="9">
        <v>4.46699814516129</v>
      </c>
      <c r="BH113" s="9">
        <v>0</v>
      </c>
      <c r="BI113" s="9">
        <v>0</v>
      </c>
      <c r="BJ113" s="10">
        <v>1.3067219852903227</v>
      </c>
      <c r="BK113" s="17">
        <f t="shared" si="2"/>
        <v>44.38300431834143</v>
      </c>
      <c r="BL113" s="16"/>
      <c r="BM113" s="50"/>
    </row>
    <row r="114" spans="1:65" s="12" customFormat="1" ht="15">
      <c r="A114" s="5"/>
      <c r="B114" s="8" t="s">
        <v>199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11.180247636645161</v>
      </c>
      <c r="I114" s="9">
        <v>71.83141654958064</v>
      </c>
      <c r="J114" s="9">
        <v>0</v>
      </c>
      <c r="K114" s="9">
        <v>0</v>
      </c>
      <c r="L114" s="10">
        <v>8.454686626870968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2.1400049575161284</v>
      </c>
      <c r="S114" s="9">
        <v>8.431798622709678</v>
      </c>
      <c r="T114" s="9">
        <v>7.110896774193548</v>
      </c>
      <c r="U114" s="9">
        <v>0</v>
      </c>
      <c r="V114" s="10">
        <v>6.815789005483872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0.1122322064516129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138.2761952867419</v>
      </c>
      <c r="AW114" s="9">
        <v>53.494433247667345</v>
      </c>
      <c r="AX114" s="9">
        <v>0</v>
      </c>
      <c r="AY114" s="9">
        <v>0</v>
      </c>
      <c r="AZ114" s="10">
        <v>105.60204691800001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21.65216761919355</v>
      </c>
      <c r="BG114" s="9">
        <v>5.753947703032257</v>
      </c>
      <c r="BH114" s="9">
        <v>0</v>
      </c>
      <c r="BI114" s="9">
        <v>0</v>
      </c>
      <c r="BJ114" s="10">
        <v>25.935072553741932</v>
      </c>
      <c r="BK114" s="17">
        <f t="shared" si="2"/>
        <v>466.7909357078287</v>
      </c>
      <c r="BL114" s="16"/>
      <c r="BM114" s="50"/>
    </row>
    <row r="115" spans="1:65" s="12" customFormat="1" ht="15">
      <c r="A115" s="5"/>
      <c r="B115" s="8" t="s">
        <v>200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3.378450722612904</v>
      </c>
      <c r="I115" s="9">
        <v>29.51192880509677</v>
      </c>
      <c r="J115" s="9">
        <v>0</v>
      </c>
      <c r="K115" s="9">
        <v>0</v>
      </c>
      <c r="L115" s="10">
        <v>3.392272007354838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3.686311428032258</v>
      </c>
      <c r="S115" s="9">
        <v>7.832607149290322</v>
      </c>
      <c r="T115" s="9">
        <v>0</v>
      </c>
      <c r="U115" s="9">
        <v>0</v>
      </c>
      <c r="V115" s="10">
        <v>3.944635296967742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0.03495573387096774</v>
      </c>
      <c r="AC115" s="9">
        <v>4.1946880645161295</v>
      </c>
      <c r="AD115" s="9">
        <v>0</v>
      </c>
      <c r="AE115" s="9">
        <v>0</v>
      </c>
      <c r="AF115" s="10">
        <v>0.8880343939354839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107.7532255899355</v>
      </c>
      <c r="AW115" s="9">
        <v>52.166594117597946</v>
      </c>
      <c r="AX115" s="9">
        <v>0</v>
      </c>
      <c r="AY115" s="9">
        <v>0</v>
      </c>
      <c r="AZ115" s="10">
        <v>59.22479634267743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16.898560175322576</v>
      </c>
      <c r="BG115" s="9">
        <v>13.832991351903225</v>
      </c>
      <c r="BH115" s="9">
        <v>0</v>
      </c>
      <c r="BI115" s="9">
        <v>0</v>
      </c>
      <c r="BJ115" s="10">
        <v>21.368914000161297</v>
      </c>
      <c r="BK115" s="17">
        <f t="shared" si="2"/>
        <v>328.1089651792754</v>
      </c>
      <c r="BL115" s="16"/>
      <c r="BM115" s="50"/>
    </row>
    <row r="116" spans="1:65" s="12" customFormat="1" ht="15">
      <c r="A116" s="5"/>
      <c r="B116" s="8" t="s">
        <v>201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0.046421193580645156</v>
      </c>
      <c r="I116" s="9">
        <v>0</v>
      </c>
      <c r="J116" s="9">
        <v>0</v>
      </c>
      <c r="K116" s="9">
        <v>0</v>
      </c>
      <c r="L116" s="10">
        <v>0.03513713419354839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0.013827710612903225</v>
      </c>
      <c r="S116" s="9">
        <v>0</v>
      </c>
      <c r="T116" s="9">
        <v>0</v>
      </c>
      <c r="U116" s="9">
        <v>0</v>
      </c>
      <c r="V116" s="10">
        <v>0.01710441935483871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1.7554489236129032</v>
      </c>
      <c r="AW116" s="9">
        <v>1.6573845827880176</v>
      </c>
      <c r="AX116" s="9">
        <v>0</v>
      </c>
      <c r="AY116" s="9">
        <v>0</v>
      </c>
      <c r="AZ116" s="10">
        <v>3.9847530608387096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0.2272576937096774</v>
      </c>
      <c r="BG116" s="9">
        <v>0</v>
      </c>
      <c r="BH116" s="9">
        <v>0</v>
      </c>
      <c r="BI116" s="9">
        <v>0</v>
      </c>
      <c r="BJ116" s="10">
        <v>0.3078466290967742</v>
      </c>
      <c r="BK116" s="17">
        <f t="shared" si="2"/>
        <v>8.045181347788017</v>
      </c>
      <c r="BL116" s="16"/>
      <c r="BM116" s="50"/>
    </row>
    <row r="117" spans="1:65" s="12" customFormat="1" ht="15">
      <c r="A117" s="5"/>
      <c r="B117" s="8" t="s">
        <v>202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0.009995627419354839</v>
      </c>
      <c r="I117" s="9">
        <v>0</v>
      </c>
      <c r="J117" s="9">
        <v>0</v>
      </c>
      <c r="K117" s="9">
        <v>0</v>
      </c>
      <c r="L117" s="10">
        <v>0.07330126774193547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</v>
      </c>
      <c r="S117" s="9">
        <v>0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0</v>
      </c>
      <c r="AW117" s="9">
        <v>0</v>
      </c>
      <c r="AX117" s="9">
        <v>0</v>
      </c>
      <c r="AY117" s="9">
        <v>0</v>
      </c>
      <c r="AZ117" s="10">
        <v>4.247389935483871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</v>
      </c>
      <c r="BG117" s="9">
        <v>0</v>
      </c>
      <c r="BH117" s="9">
        <v>0</v>
      </c>
      <c r="BI117" s="9">
        <v>0</v>
      </c>
      <c r="BJ117" s="10">
        <v>0.0026546187096774193</v>
      </c>
      <c r="BK117" s="17">
        <f t="shared" si="2"/>
        <v>4.333341449354839</v>
      </c>
      <c r="BL117" s="16"/>
      <c r="BM117" s="50"/>
    </row>
    <row r="118" spans="1:65" s="12" customFormat="1" ht="15">
      <c r="A118" s="5"/>
      <c r="B118" s="8" t="s">
        <v>203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2.3703260438709672</v>
      </c>
      <c r="I118" s="9">
        <v>354.73270459132266</v>
      </c>
      <c r="J118" s="9">
        <v>0</v>
      </c>
      <c r="K118" s="9">
        <v>0</v>
      </c>
      <c r="L118" s="10">
        <v>0.892871938967742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0.12603792</v>
      </c>
      <c r="S118" s="9">
        <v>109.77496258064515</v>
      </c>
      <c r="T118" s="9">
        <v>0</v>
      </c>
      <c r="U118" s="9">
        <v>0</v>
      </c>
      <c r="V118" s="10">
        <v>0.013552464516129034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0.13418896774193548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21.859249953838706</v>
      </c>
      <c r="AW118" s="9">
        <v>11.182874302170262</v>
      </c>
      <c r="AX118" s="9">
        <v>0</v>
      </c>
      <c r="AY118" s="9">
        <v>0</v>
      </c>
      <c r="AZ118" s="10">
        <v>6.279528728645161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0.8185527032580646</v>
      </c>
      <c r="BG118" s="9">
        <v>0</v>
      </c>
      <c r="BH118" s="9">
        <v>0</v>
      </c>
      <c r="BI118" s="9">
        <v>0</v>
      </c>
      <c r="BJ118" s="10">
        <v>0.6706062957419353</v>
      </c>
      <c r="BK118" s="17">
        <f t="shared" si="2"/>
        <v>508.8554564907187</v>
      </c>
      <c r="BL118" s="16"/>
      <c r="BM118" s="50"/>
    </row>
    <row r="119" spans="1:65" s="12" customFormat="1" ht="15">
      <c r="A119" s="5"/>
      <c r="B119" s="8" t="s">
        <v>204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1.3812172064516128</v>
      </c>
      <c r="I119" s="9">
        <v>67.70672580645162</v>
      </c>
      <c r="J119" s="9">
        <v>0</v>
      </c>
      <c r="K119" s="9">
        <v>0</v>
      </c>
      <c r="L119" s="10">
        <v>0.09133161480645162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0.10020595419354839</v>
      </c>
      <c r="S119" s="9">
        <v>34.202410719096775</v>
      </c>
      <c r="T119" s="9">
        <v>0</v>
      </c>
      <c r="U119" s="9">
        <v>0</v>
      </c>
      <c r="V119" s="10">
        <v>0.023069173709677426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1.639564777096774</v>
      </c>
      <c r="AW119" s="9">
        <v>18.24685316427267</v>
      </c>
      <c r="AX119" s="9">
        <v>0</v>
      </c>
      <c r="AY119" s="9">
        <v>0</v>
      </c>
      <c r="AZ119" s="10">
        <v>3.7436557483225807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1.6434432127741934</v>
      </c>
      <c r="BG119" s="9">
        <v>0</v>
      </c>
      <c r="BH119" s="9">
        <v>0</v>
      </c>
      <c r="BI119" s="9">
        <v>0</v>
      </c>
      <c r="BJ119" s="10">
        <v>8.769377282258064</v>
      </c>
      <c r="BK119" s="17">
        <f t="shared" si="2"/>
        <v>137.54785465943397</v>
      </c>
      <c r="BL119" s="16"/>
      <c r="BM119" s="50"/>
    </row>
    <row r="120" spans="1:65" s="12" customFormat="1" ht="15">
      <c r="A120" s="5"/>
      <c r="B120" s="8" t="s">
        <v>205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1.0888845652903232</v>
      </c>
      <c r="I120" s="9">
        <v>106.22144237600004</v>
      </c>
      <c r="J120" s="9">
        <v>0</v>
      </c>
      <c r="K120" s="9">
        <v>0</v>
      </c>
      <c r="L120" s="10">
        <v>0.5798112671290323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0.01539606438709677</v>
      </c>
      <c r="S120" s="9">
        <v>73.33400183316131</v>
      </c>
      <c r="T120" s="9">
        <v>0</v>
      </c>
      <c r="U120" s="9">
        <v>0</v>
      </c>
      <c r="V120" s="10">
        <v>0.09705788758064515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11.571893084451611</v>
      </c>
      <c r="AW120" s="9">
        <v>14.331265953957713</v>
      </c>
      <c r="AX120" s="9">
        <v>0</v>
      </c>
      <c r="AY120" s="9">
        <v>0</v>
      </c>
      <c r="AZ120" s="10">
        <v>4.572158880322582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0.4082265760645162</v>
      </c>
      <c r="BG120" s="9">
        <v>0.13332983870967743</v>
      </c>
      <c r="BH120" s="9">
        <v>0</v>
      </c>
      <c r="BI120" s="9">
        <v>0</v>
      </c>
      <c r="BJ120" s="10">
        <v>0.10196294206451613</v>
      </c>
      <c r="BK120" s="17">
        <f t="shared" si="2"/>
        <v>212.45543126911903</v>
      </c>
      <c r="BL120" s="16"/>
      <c r="BM120" s="50"/>
    </row>
    <row r="121" spans="1:65" s="12" customFormat="1" ht="15">
      <c r="A121" s="5"/>
      <c r="B121" s="8" t="s">
        <v>206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1.614865095870968</v>
      </c>
      <c r="I121" s="9">
        <v>12.929120422580645</v>
      </c>
      <c r="J121" s="9">
        <v>0</v>
      </c>
      <c r="K121" s="9">
        <v>0</v>
      </c>
      <c r="L121" s="10">
        <v>3.333837614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0.5065704100322581</v>
      </c>
      <c r="S121" s="9">
        <v>1.3290234316774192</v>
      </c>
      <c r="T121" s="9">
        <v>0.9301525483870968</v>
      </c>
      <c r="U121" s="9">
        <v>0</v>
      </c>
      <c r="V121" s="10">
        <v>0.6811025849677418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23.410622579419353</v>
      </c>
      <c r="AW121" s="9">
        <v>16.316012434319138</v>
      </c>
      <c r="AX121" s="9">
        <v>0</v>
      </c>
      <c r="AY121" s="9">
        <v>0</v>
      </c>
      <c r="AZ121" s="10">
        <v>22.743570029419356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3.9315001957419367</v>
      </c>
      <c r="BG121" s="9">
        <v>3.7816992923548387</v>
      </c>
      <c r="BH121" s="9">
        <v>0</v>
      </c>
      <c r="BI121" s="9">
        <v>0</v>
      </c>
      <c r="BJ121" s="10">
        <v>6.285157648935483</v>
      </c>
      <c r="BK121" s="17">
        <f t="shared" si="2"/>
        <v>97.79323428770624</v>
      </c>
      <c r="BL121" s="16"/>
      <c r="BM121" s="50"/>
    </row>
    <row r="122" spans="1:65" s="12" customFormat="1" ht="15">
      <c r="A122" s="5"/>
      <c r="B122" s="8" t="s">
        <v>207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0.4627651856774193</v>
      </c>
      <c r="I122" s="9">
        <v>0.6081860645161291</v>
      </c>
      <c r="J122" s="9">
        <v>0</v>
      </c>
      <c r="K122" s="9">
        <v>0</v>
      </c>
      <c r="L122" s="10">
        <v>0.2901766532903226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0.3542609656774193</v>
      </c>
      <c r="S122" s="9">
        <v>11.347861935483872</v>
      </c>
      <c r="T122" s="9">
        <v>0</v>
      </c>
      <c r="U122" s="9">
        <v>0</v>
      </c>
      <c r="V122" s="10">
        <v>0.050253852580645166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9.901258938774193</v>
      </c>
      <c r="AW122" s="9">
        <v>9.56051955234612</v>
      </c>
      <c r="AX122" s="9">
        <v>0</v>
      </c>
      <c r="AY122" s="9">
        <v>0</v>
      </c>
      <c r="AZ122" s="10">
        <v>4.339732697645161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3.8952435914516137</v>
      </c>
      <c r="BG122" s="9">
        <v>0.8747556406774193</v>
      </c>
      <c r="BH122" s="9">
        <v>0</v>
      </c>
      <c r="BI122" s="9">
        <v>0</v>
      </c>
      <c r="BJ122" s="10">
        <v>3.6576011245483877</v>
      </c>
      <c r="BK122" s="17">
        <f t="shared" si="2"/>
        <v>45.3426162026687</v>
      </c>
      <c r="BL122" s="16"/>
      <c r="BM122" s="50"/>
    </row>
    <row r="123" spans="1:65" s="12" customFormat="1" ht="15">
      <c r="A123" s="5"/>
      <c r="B123" s="8" t="s">
        <v>208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6.485318926161291</v>
      </c>
      <c r="I123" s="9">
        <v>1.5472330891612902</v>
      </c>
      <c r="J123" s="9">
        <v>0</v>
      </c>
      <c r="K123" s="9">
        <v>0</v>
      </c>
      <c r="L123" s="10">
        <v>10.227981094387099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1.6420841848387095</v>
      </c>
      <c r="S123" s="9">
        <v>16.24563694525806</v>
      </c>
      <c r="T123" s="9">
        <v>0</v>
      </c>
      <c r="U123" s="9">
        <v>0</v>
      </c>
      <c r="V123" s="10">
        <v>4.804231400322582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0.23321976451612902</v>
      </c>
      <c r="AC123" s="9">
        <v>0</v>
      </c>
      <c r="AD123" s="9">
        <v>0</v>
      </c>
      <c r="AE123" s="9">
        <v>0</v>
      </c>
      <c r="AF123" s="10">
        <v>0.4431204622580647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87.55605468403222</v>
      </c>
      <c r="AW123" s="9">
        <v>61.91266311728021</v>
      </c>
      <c r="AX123" s="9">
        <v>0</v>
      </c>
      <c r="AY123" s="9">
        <v>0</v>
      </c>
      <c r="AZ123" s="10">
        <v>91.76298055264513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17.736274454774193</v>
      </c>
      <c r="BG123" s="9">
        <v>3.7297307633225807</v>
      </c>
      <c r="BH123" s="9">
        <v>0.20578214516129031</v>
      </c>
      <c r="BI123" s="9">
        <v>0</v>
      </c>
      <c r="BJ123" s="10">
        <v>17.127619350225814</v>
      </c>
      <c r="BK123" s="17">
        <f t="shared" si="2"/>
        <v>321.6599309343447</v>
      </c>
      <c r="BL123" s="16"/>
      <c r="BM123" s="50"/>
    </row>
    <row r="124" spans="1:65" s="12" customFormat="1" ht="15">
      <c r="A124" s="5"/>
      <c r="B124" s="8" t="s">
        <v>209</v>
      </c>
      <c r="C124" s="11">
        <v>0</v>
      </c>
      <c r="D124" s="9">
        <v>208.0903322580645</v>
      </c>
      <c r="E124" s="9">
        <v>0</v>
      </c>
      <c r="F124" s="9">
        <v>0</v>
      </c>
      <c r="G124" s="10">
        <v>0</v>
      </c>
      <c r="H124" s="11">
        <v>0.04241331612903226</v>
      </c>
      <c r="I124" s="9">
        <v>0</v>
      </c>
      <c r="J124" s="9">
        <v>0</v>
      </c>
      <c r="K124" s="9">
        <v>0</v>
      </c>
      <c r="L124" s="10">
        <v>0.42135511696774197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</v>
      </c>
      <c r="S124" s="9">
        <v>0</v>
      </c>
      <c r="T124" s="9">
        <v>0</v>
      </c>
      <c r="U124" s="9">
        <v>0</v>
      </c>
      <c r="V124" s="10">
        <v>0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1.3011842016451611</v>
      </c>
      <c r="AW124" s="9">
        <v>0.008267605180444828</v>
      </c>
      <c r="AX124" s="9">
        <v>0</v>
      </c>
      <c r="AY124" s="9">
        <v>0</v>
      </c>
      <c r="AZ124" s="10">
        <v>0.3171013101935484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0.07132417548387096</v>
      </c>
      <c r="BG124" s="9">
        <v>0</v>
      </c>
      <c r="BH124" s="9">
        <v>0</v>
      </c>
      <c r="BI124" s="9">
        <v>0</v>
      </c>
      <c r="BJ124" s="10">
        <v>0.009245726451612904</v>
      </c>
      <c r="BK124" s="17">
        <f t="shared" si="2"/>
        <v>210.2612237101159</v>
      </c>
      <c r="BL124" s="16"/>
      <c r="BM124" s="50"/>
    </row>
    <row r="125" spans="1:65" s="12" customFormat="1" ht="15">
      <c r="A125" s="5"/>
      <c r="B125" s="8" t="s">
        <v>210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</v>
      </c>
      <c r="I125" s="9">
        <v>0</v>
      </c>
      <c r="J125" s="9">
        <v>0</v>
      </c>
      <c r="K125" s="9">
        <v>0</v>
      </c>
      <c r="L125" s="10">
        <v>0.0207444454516129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</v>
      </c>
      <c r="S125" s="9">
        <v>0</v>
      </c>
      <c r="T125" s="9">
        <v>0</v>
      </c>
      <c r="U125" s="9">
        <v>0</v>
      </c>
      <c r="V125" s="10">
        <v>0.002316302290322581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0.3298491128572199</v>
      </c>
      <c r="AW125" s="9">
        <v>0</v>
      </c>
      <c r="AX125" s="9">
        <v>0</v>
      </c>
      <c r="AY125" s="9">
        <v>0</v>
      </c>
      <c r="AZ125" s="10">
        <v>14.144668564774191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</v>
      </c>
      <c r="BG125" s="9">
        <v>0</v>
      </c>
      <c r="BH125" s="9">
        <v>0</v>
      </c>
      <c r="BI125" s="9">
        <v>0</v>
      </c>
      <c r="BJ125" s="10">
        <v>0</v>
      </c>
      <c r="BK125" s="17">
        <f t="shared" si="2"/>
        <v>14.497578425373346</v>
      </c>
      <c r="BL125" s="16"/>
      <c r="BM125" s="50"/>
    </row>
    <row r="126" spans="1:65" s="12" customFormat="1" ht="15">
      <c r="A126" s="5"/>
      <c r="B126" s="8" t="s">
        <v>211</v>
      </c>
      <c r="C126" s="11">
        <v>0</v>
      </c>
      <c r="D126" s="9">
        <v>361.4355183323227</v>
      </c>
      <c r="E126" s="9">
        <v>0</v>
      </c>
      <c r="F126" s="9">
        <v>0</v>
      </c>
      <c r="G126" s="10">
        <v>0</v>
      </c>
      <c r="H126" s="11">
        <v>0</v>
      </c>
      <c r="I126" s="9">
        <v>0</v>
      </c>
      <c r="J126" s="9">
        <v>0</v>
      </c>
      <c r="K126" s="9">
        <v>0</v>
      </c>
      <c r="L126" s="10">
        <v>0.16706899035483871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</v>
      </c>
      <c r="S126" s="9">
        <v>0</v>
      </c>
      <c r="T126" s="9">
        <v>0</v>
      </c>
      <c r="U126" s="9">
        <v>0</v>
      </c>
      <c r="V126" s="10">
        <v>0.001052809290322581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0.4064775001030571</v>
      </c>
      <c r="AW126" s="9">
        <v>0</v>
      </c>
      <c r="AX126" s="9">
        <v>0</v>
      </c>
      <c r="AY126" s="9">
        <v>0</v>
      </c>
      <c r="AZ126" s="10">
        <v>0.07711146574193546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0.01947971048387097</v>
      </c>
      <c r="BG126" s="9">
        <v>0</v>
      </c>
      <c r="BH126" s="9">
        <v>0</v>
      </c>
      <c r="BI126" s="9">
        <v>0</v>
      </c>
      <c r="BJ126" s="10">
        <v>0.05996101951612905</v>
      </c>
      <c r="BK126" s="17">
        <f t="shared" si="2"/>
        <v>362.16666982781294</v>
      </c>
      <c r="BL126" s="16"/>
      <c r="BM126" s="50"/>
    </row>
    <row r="127" spans="1:65" s="12" customFormat="1" ht="15">
      <c r="A127" s="5"/>
      <c r="B127" s="8" t="s">
        <v>212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5.447311976774193</v>
      </c>
      <c r="I127" s="9">
        <v>49.99598709677419</v>
      </c>
      <c r="J127" s="9">
        <v>0</v>
      </c>
      <c r="K127" s="9">
        <v>0</v>
      </c>
      <c r="L127" s="10">
        <v>5.438858729387096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0.7661169461935484</v>
      </c>
      <c r="S127" s="9">
        <v>0.2747032258064516</v>
      </c>
      <c r="T127" s="9">
        <v>0.34337903225806454</v>
      </c>
      <c r="U127" s="9">
        <v>0</v>
      </c>
      <c r="V127" s="10">
        <v>3.7905302221935466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0.13526793548387095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79.5376822803871</v>
      </c>
      <c r="AW127" s="9">
        <v>39.57027676624179</v>
      </c>
      <c r="AX127" s="9">
        <v>0</v>
      </c>
      <c r="AY127" s="9">
        <v>0</v>
      </c>
      <c r="AZ127" s="10">
        <v>46.84531797674193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22.905972095870965</v>
      </c>
      <c r="BG127" s="9">
        <v>5.559322750548388</v>
      </c>
      <c r="BH127" s="9">
        <v>0</v>
      </c>
      <c r="BI127" s="9">
        <v>0</v>
      </c>
      <c r="BJ127" s="10">
        <v>15.289743183225807</v>
      </c>
      <c r="BK127" s="17">
        <f t="shared" si="2"/>
        <v>275.90047021788695</v>
      </c>
      <c r="BL127" s="16"/>
      <c r="BM127" s="50"/>
    </row>
    <row r="128" spans="1:65" s="12" customFormat="1" ht="15">
      <c r="A128" s="5"/>
      <c r="B128" s="8" t="s">
        <v>115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7.505224894741935</v>
      </c>
      <c r="I128" s="9">
        <v>1.017236370967742</v>
      </c>
      <c r="J128" s="9">
        <v>0</v>
      </c>
      <c r="K128" s="9">
        <v>0</v>
      </c>
      <c r="L128" s="10">
        <v>3.501366569709677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1.484453269580645</v>
      </c>
      <c r="S128" s="9">
        <v>0.40689454838709677</v>
      </c>
      <c r="T128" s="9">
        <v>0</v>
      </c>
      <c r="U128" s="9">
        <v>0</v>
      </c>
      <c r="V128" s="10">
        <v>1.1051376386451617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0.6661624193548387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58.61348435658064</v>
      </c>
      <c r="AW128" s="9">
        <v>21.210101473514083</v>
      </c>
      <c r="AX128" s="9">
        <v>0</v>
      </c>
      <c r="AY128" s="9">
        <v>0</v>
      </c>
      <c r="AZ128" s="10">
        <v>28.750982556935483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12.222926952290324</v>
      </c>
      <c r="BG128" s="9">
        <v>1.7487428884516127</v>
      </c>
      <c r="BH128" s="9">
        <v>0</v>
      </c>
      <c r="BI128" s="9">
        <v>0</v>
      </c>
      <c r="BJ128" s="10">
        <v>9.501643246225806</v>
      </c>
      <c r="BK128" s="17">
        <f t="shared" si="2"/>
        <v>147.73435718538502</v>
      </c>
      <c r="BL128" s="16"/>
      <c r="BM128" s="50"/>
    </row>
    <row r="129" spans="1:65" s="12" customFormat="1" ht="15">
      <c r="A129" s="5"/>
      <c r="B129" s="8" t="s">
        <v>116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0.14959580861290325</v>
      </c>
      <c r="I129" s="9">
        <v>887.2379234000969</v>
      </c>
      <c r="J129" s="9">
        <v>0</v>
      </c>
      <c r="K129" s="9">
        <v>0</v>
      </c>
      <c r="L129" s="10">
        <v>0.2028206638064516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0.01582012532258064</v>
      </c>
      <c r="S129" s="9">
        <v>436.33800172583864</v>
      </c>
      <c r="T129" s="9">
        <v>0</v>
      </c>
      <c r="U129" s="9">
        <v>0</v>
      </c>
      <c r="V129" s="10">
        <v>4.1307264634193555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608.122741935484</v>
      </c>
      <c r="AS129" s="9">
        <v>0</v>
      </c>
      <c r="AT129" s="9">
        <v>0</v>
      </c>
      <c r="AU129" s="10">
        <v>0</v>
      </c>
      <c r="AV129" s="11">
        <v>0.8892297820967742</v>
      </c>
      <c r="AW129" s="9">
        <v>40.64501284965874</v>
      </c>
      <c r="AX129" s="9">
        <v>0</v>
      </c>
      <c r="AY129" s="9">
        <v>0</v>
      </c>
      <c r="AZ129" s="10">
        <v>9.248634659419354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0.03440050003225807</v>
      </c>
      <c r="BG129" s="9">
        <v>0</v>
      </c>
      <c r="BH129" s="9">
        <v>0</v>
      </c>
      <c r="BI129" s="9">
        <v>0</v>
      </c>
      <c r="BJ129" s="10">
        <v>0.0789890209032258</v>
      </c>
      <c r="BK129" s="17">
        <f t="shared" si="2"/>
        <v>1987.0938969346912</v>
      </c>
      <c r="BL129" s="16"/>
      <c r="BM129" s="50"/>
    </row>
    <row r="130" spans="1:65" s="12" customFormat="1" ht="15">
      <c r="A130" s="5"/>
      <c r="B130" s="8" t="s">
        <v>117</v>
      </c>
      <c r="C130" s="11">
        <v>0</v>
      </c>
      <c r="D130" s="9">
        <v>209.21297402483876</v>
      </c>
      <c r="E130" s="9">
        <v>0</v>
      </c>
      <c r="F130" s="9">
        <v>0</v>
      </c>
      <c r="G130" s="10">
        <v>126.33302387829035</v>
      </c>
      <c r="H130" s="11">
        <v>0.39242123041935484</v>
      </c>
      <c r="I130" s="9">
        <v>283.98109362280644</v>
      </c>
      <c r="J130" s="9">
        <v>0</v>
      </c>
      <c r="K130" s="9">
        <v>0</v>
      </c>
      <c r="L130" s="10">
        <v>0.044447160032258064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0.0005166517419354838</v>
      </c>
      <c r="S130" s="9">
        <v>0</v>
      </c>
      <c r="T130" s="9">
        <v>0</v>
      </c>
      <c r="U130" s="9">
        <v>0</v>
      </c>
      <c r="V130" s="10">
        <v>0.014590432258064515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0.5635078038064513</v>
      </c>
      <c r="AW130" s="9">
        <v>40.10492698985316</v>
      </c>
      <c r="AX130" s="9">
        <v>0</v>
      </c>
      <c r="AY130" s="9">
        <v>0</v>
      </c>
      <c r="AZ130" s="10">
        <v>2.726289677548388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</v>
      </c>
      <c r="BG130" s="9">
        <v>1.4055434748709676</v>
      </c>
      <c r="BH130" s="9">
        <v>1.453657741935484</v>
      </c>
      <c r="BI130" s="9">
        <v>0</v>
      </c>
      <c r="BJ130" s="10">
        <v>0.42587229422580647</v>
      </c>
      <c r="BK130" s="17">
        <f t="shared" si="2"/>
        <v>666.6588649826274</v>
      </c>
      <c r="BL130" s="16"/>
      <c r="BM130" s="50"/>
    </row>
    <row r="131" spans="1:65" s="12" customFormat="1" ht="15">
      <c r="A131" s="5"/>
      <c r="B131" s="8" t="s">
        <v>227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17.313061975000004</v>
      </c>
      <c r="I131" s="9">
        <v>0</v>
      </c>
      <c r="J131" s="9">
        <v>0</v>
      </c>
      <c r="K131" s="9">
        <v>0</v>
      </c>
      <c r="L131" s="10">
        <v>0.5835825798387098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2.126565927129032</v>
      </c>
      <c r="S131" s="9">
        <v>0</v>
      </c>
      <c r="T131" s="9">
        <v>0</v>
      </c>
      <c r="U131" s="9">
        <v>0</v>
      </c>
      <c r="V131" s="10">
        <v>0.005586384354838711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122.6456030036129</v>
      </c>
      <c r="AW131" s="9">
        <v>33.32261092784503</v>
      </c>
      <c r="AX131" s="9">
        <v>0</v>
      </c>
      <c r="AY131" s="9">
        <v>0</v>
      </c>
      <c r="AZ131" s="10">
        <v>17.933949798387097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3.012899334580645</v>
      </c>
      <c r="BG131" s="9">
        <v>5.5479032258064525</v>
      </c>
      <c r="BH131" s="9">
        <v>1.1754032258064515</v>
      </c>
      <c r="BI131" s="9">
        <v>0</v>
      </c>
      <c r="BJ131" s="10">
        <v>2.7346303879354843</v>
      </c>
      <c r="BK131" s="17">
        <f t="shared" si="2"/>
        <v>206.40179677029667</v>
      </c>
      <c r="BL131" s="16"/>
      <c r="BM131" s="50"/>
    </row>
    <row r="132" spans="1:65" s="12" customFormat="1" ht="15">
      <c r="A132" s="5"/>
      <c r="B132" s="8" t="s">
        <v>226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0.37244260838709675</v>
      </c>
      <c r="I132" s="9">
        <v>86.88396774193549</v>
      </c>
      <c r="J132" s="9">
        <v>0</v>
      </c>
      <c r="K132" s="9">
        <v>0</v>
      </c>
      <c r="L132" s="10">
        <v>0.024327510967741935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1.1591846978064522</v>
      </c>
      <c r="S132" s="9">
        <v>34.174360645161286</v>
      </c>
      <c r="T132" s="9">
        <v>0</v>
      </c>
      <c r="U132" s="9">
        <v>0</v>
      </c>
      <c r="V132" s="10">
        <v>0.011584529032258066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0.009252371612903225</v>
      </c>
      <c r="AW132" s="9">
        <v>2.3130929033440975</v>
      </c>
      <c r="AX132" s="9">
        <v>0</v>
      </c>
      <c r="AY132" s="9">
        <v>0</v>
      </c>
      <c r="AZ132" s="10">
        <v>0.011565464516129031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1.158859544516129</v>
      </c>
      <c r="BG132" s="9">
        <v>0</v>
      </c>
      <c r="BH132" s="9">
        <v>0</v>
      </c>
      <c r="BI132" s="9">
        <v>0</v>
      </c>
      <c r="BJ132" s="10">
        <v>0.011565464516129031</v>
      </c>
      <c r="BK132" s="17">
        <f t="shared" si="2"/>
        <v>126.13020348179572</v>
      </c>
      <c r="BL132" s="16"/>
      <c r="BM132" s="50"/>
    </row>
    <row r="133" spans="1:65" s="12" customFormat="1" ht="15">
      <c r="A133" s="5"/>
      <c r="B133" s="8" t="s">
        <v>228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0.16784136432258065</v>
      </c>
      <c r="I133" s="9">
        <v>174.59426653225805</v>
      </c>
      <c r="J133" s="9">
        <v>0</v>
      </c>
      <c r="K133" s="9">
        <v>0</v>
      </c>
      <c r="L133" s="10">
        <v>0.9785359321612905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</v>
      </c>
      <c r="S133" s="9">
        <v>57.717112903225804</v>
      </c>
      <c r="T133" s="9">
        <v>0</v>
      </c>
      <c r="U133" s="9">
        <v>0</v>
      </c>
      <c r="V133" s="10">
        <v>0.0017315133870967744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0.30091598131621644</v>
      </c>
      <c r="AW133" s="9">
        <v>0</v>
      </c>
      <c r="AX133" s="9">
        <v>0</v>
      </c>
      <c r="AY133" s="9">
        <v>0</v>
      </c>
      <c r="AZ133" s="10">
        <v>0.28486912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0.0005743329032258063</v>
      </c>
      <c r="BG133" s="9">
        <v>0</v>
      </c>
      <c r="BH133" s="9">
        <v>0</v>
      </c>
      <c r="BI133" s="9">
        <v>0</v>
      </c>
      <c r="BJ133" s="10">
        <v>0.09246759741935483</v>
      </c>
      <c r="BK133" s="17">
        <f t="shared" si="2"/>
        <v>234.1383152769936</v>
      </c>
      <c r="BL133" s="16"/>
      <c r="BM133" s="50"/>
    </row>
    <row r="134" spans="1:65" s="12" customFormat="1" ht="15">
      <c r="A134" s="5"/>
      <c r="B134" s="8" t="s">
        <v>229</v>
      </c>
      <c r="C134" s="11">
        <v>0</v>
      </c>
      <c r="D134" s="9">
        <v>64.6958871759355</v>
      </c>
      <c r="E134" s="9">
        <v>0</v>
      </c>
      <c r="F134" s="9">
        <v>0</v>
      </c>
      <c r="G134" s="10">
        <v>12.109551774193548</v>
      </c>
      <c r="H134" s="11">
        <v>1.7362790664516128</v>
      </c>
      <c r="I134" s="9">
        <v>207.59231612903227</v>
      </c>
      <c r="J134" s="9">
        <v>0</v>
      </c>
      <c r="K134" s="9">
        <v>0</v>
      </c>
      <c r="L134" s="10">
        <v>0.03010088583870968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0.0017299359677419362</v>
      </c>
      <c r="S134" s="9">
        <v>92.26325161290323</v>
      </c>
      <c r="T134" s="9">
        <v>0</v>
      </c>
      <c r="U134" s="9">
        <v>0</v>
      </c>
      <c r="V134" s="10">
        <v>0.0005881782580645163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0.10688291999022295</v>
      </c>
      <c r="AW134" s="9">
        <v>0</v>
      </c>
      <c r="AX134" s="9">
        <v>0</v>
      </c>
      <c r="AY134" s="9">
        <v>0</v>
      </c>
      <c r="AZ134" s="10">
        <v>0.022985574193548387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0.05171754193548387</v>
      </c>
      <c r="BG134" s="9">
        <v>0</v>
      </c>
      <c r="BH134" s="9">
        <v>0</v>
      </c>
      <c r="BI134" s="9">
        <v>0</v>
      </c>
      <c r="BJ134" s="10">
        <v>0.03965011548387098</v>
      </c>
      <c r="BK134" s="17">
        <f t="shared" si="2"/>
        <v>378.65094091018375</v>
      </c>
      <c r="BL134" s="16"/>
      <c r="BM134" s="50"/>
    </row>
    <row r="135" spans="1:65" s="12" customFormat="1" ht="15">
      <c r="A135" s="5"/>
      <c r="B135" s="8" t="s">
        <v>230</v>
      </c>
      <c r="C135" s="11">
        <v>0</v>
      </c>
      <c r="D135" s="9">
        <v>40.309522580645165</v>
      </c>
      <c r="E135" s="9">
        <v>0</v>
      </c>
      <c r="F135" s="9">
        <v>0</v>
      </c>
      <c r="G135" s="10">
        <v>0</v>
      </c>
      <c r="H135" s="11">
        <v>0.4897031143225807</v>
      </c>
      <c r="I135" s="9">
        <v>115.17006451612905</v>
      </c>
      <c r="J135" s="9">
        <v>0</v>
      </c>
      <c r="K135" s="9">
        <v>0</v>
      </c>
      <c r="L135" s="10">
        <v>0.3915782193548387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0.012289609838709675</v>
      </c>
      <c r="S135" s="9">
        <v>57.58503225806452</v>
      </c>
      <c r="T135" s="9">
        <v>0</v>
      </c>
      <c r="U135" s="9">
        <v>0</v>
      </c>
      <c r="V135" s="10">
        <v>0.006334353548387095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0.3471961314516129</v>
      </c>
      <c r="AW135" s="9">
        <v>11.481166574309139</v>
      </c>
      <c r="AX135" s="9">
        <v>0</v>
      </c>
      <c r="AY135" s="9">
        <v>0</v>
      </c>
      <c r="AZ135" s="10">
        <v>5.164901129032258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5.409315728064516</v>
      </c>
      <c r="BG135" s="9">
        <v>0.803429064516129</v>
      </c>
      <c r="BH135" s="9">
        <v>0</v>
      </c>
      <c r="BI135" s="9">
        <v>0</v>
      </c>
      <c r="BJ135" s="10">
        <v>0.803429064516129</v>
      </c>
      <c r="BK135" s="17">
        <f t="shared" si="2"/>
        <v>237.97396234379306</v>
      </c>
      <c r="BL135" s="16"/>
      <c r="BM135" s="50"/>
    </row>
    <row r="136" spans="1:65" s="12" customFormat="1" ht="15">
      <c r="A136" s="5"/>
      <c r="B136" s="8" t="s">
        <v>231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4.262441095709677</v>
      </c>
      <c r="I136" s="9">
        <v>28.396623096774192</v>
      </c>
      <c r="J136" s="9">
        <v>5.940716129032258</v>
      </c>
      <c r="K136" s="9">
        <v>0</v>
      </c>
      <c r="L136" s="10">
        <v>0.8190276879032258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0.7368667005483871</v>
      </c>
      <c r="S136" s="9">
        <v>0.29735736203225815</v>
      </c>
      <c r="T136" s="9">
        <v>3.3862081935483874</v>
      </c>
      <c r="U136" s="9">
        <v>0</v>
      </c>
      <c r="V136" s="10">
        <v>0.17109262451612903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14.295053255838713</v>
      </c>
      <c r="AW136" s="9">
        <v>2.7410365388870277</v>
      </c>
      <c r="AX136" s="9">
        <v>0</v>
      </c>
      <c r="AY136" s="9">
        <v>0</v>
      </c>
      <c r="AZ136" s="10">
        <v>9.920543178677418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9.496015232419355</v>
      </c>
      <c r="BG136" s="9">
        <v>0</v>
      </c>
      <c r="BH136" s="9">
        <v>0</v>
      </c>
      <c r="BI136" s="9">
        <v>0</v>
      </c>
      <c r="BJ136" s="10">
        <v>0.4795984059032258</v>
      </c>
      <c r="BK136" s="17">
        <f t="shared" si="2"/>
        <v>80.94257950179026</v>
      </c>
      <c r="BL136" s="16"/>
      <c r="BM136" s="50"/>
    </row>
    <row r="137" spans="1:65" s="12" customFormat="1" ht="15">
      <c r="A137" s="5"/>
      <c r="B137" s="8" t="s">
        <v>232</v>
      </c>
      <c r="C137" s="11">
        <v>0</v>
      </c>
      <c r="D137" s="9">
        <v>40.248498387096774</v>
      </c>
      <c r="E137" s="9">
        <v>0</v>
      </c>
      <c r="F137" s="9">
        <v>0</v>
      </c>
      <c r="G137" s="10">
        <v>0</v>
      </c>
      <c r="H137" s="11">
        <v>0.26633006361290323</v>
      </c>
      <c r="I137" s="9">
        <v>390.06544722580645</v>
      </c>
      <c r="J137" s="9">
        <v>0</v>
      </c>
      <c r="K137" s="9">
        <v>0</v>
      </c>
      <c r="L137" s="10">
        <v>0.1931927922580645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</v>
      </c>
      <c r="S137" s="9">
        <v>144.8945941935484</v>
      </c>
      <c r="T137" s="9">
        <v>0</v>
      </c>
      <c r="U137" s="9">
        <v>0</v>
      </c>
      <c r="V137" s="10">
        <v>0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0.0011463412903225806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1.140838852129032</v>
      </c>
      <c r="AW137" s="9">
        <v>1.203658354787778</v>
      </c>
      <c r="AX137" s="9">
        <v>0</v>
      </c>
      <c r="AY137" s="9">
        <v>0</v>
      </c>
      <c r="AZ137" s="10">
        <v>4.081890920290324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0.034963409354838715</v>
      </c>
      <c r="BG137" s="9">
        <v>0</v>
      </c>
      <c r="BH137" s="9">
        <v>0</v>
      </c>
      <c r="BI137" s="9">
        <v>0</v>
      </c>
      <c r="BJ137" s="10">
        <v>0.052158528709677424</v>
      </c>
      <c r="BK137" s="17">
        <f t="shared" si="2"/>
        <v>582.1827190688846</v>
      </c>
      <c r="BL137" s="16"/>
      <c r="BM137" s="50"/>
    </row>
    <row r="138" spans="1:65" s="12" customFormat="1" ht="15">
      <c r="A138" s="5"/>
      <c r="B138" s="8" t="s">
        <v>233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1.3804425643870968</v>
      </c>
      <c r="I138" s="9">
        <v>109.4747557419355</v>
      </c>
      <c r="J138" s="9">
        <v>0</v>
      </c>
      <c r="K138" s="9">
        <v>0</v>
      </c>
      <c r="L138" s="10">
        <v>0.021937791741935483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7.810313290322581</v>
      </c>
      <c r="S138" s="9">
        <v>40.20014193548387</v>
      </c>
      <c r="T138" s="9">
        <v>0</v>
      </c>
      <c r="U138" s="9">
        <v>0</v>
      </c>
      <c r="V138" s="10">
        <v>2.2981846856774193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0.2160141208064516</v>
      </c>
      <c r="AW138" s="9">
        <v>3.8355155</v>
      </c>
      <c r="AX138" s="9">
        <v>0</v>
      </c>
      <c r="AY138" s="9">
        <v>0</v>
      </c>
      <c r="AZ138" s="10">
        <v>0.15800034000000002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1.15065465</v>
      </c>
      <c r="BG138" s="9">
        <v>0</v>
      </c>
      <c r="BH138" s="9">
        <v>0</v>
      </c>
      <c r="BI138" s="9">
        <v>0</v>
      </c>
      <c r="BJ138" s="10">
        <v>1.0777226090000003</v>
      </c>
      <c r="BK138" s="17">
        <f t="shared" si="2"/>
        <v>167.6236832293549</v>
      </c>
      <c r="BL138" s="16"/>
      <c r="BM138" s="50"/>
    </row>
    <row r="139" spans="1:65" s="12" customFormat="1" ht="15">
      <c r="A139" s="5"/>
      <c r="B139" s="8" t="s">
        <v>234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17.438734779999997</v>
      </c>
      <c r="I139" s="9">
        <v>65.50300903225806</v>
      </c>
      <c r="J139" s="9">
        <v>0</v>
      </c>
      <c r="K139" s="9">
        <v>0</v>
      </c>
      <c r="L139" s="10">
        <v>0.03509147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</v>
      </c>
      <c r="S139" s="9">
        <v>28.7635</v>
      </c>
      <c r="T139" s="9">
        <v>0</v>
      </c>
      <c r="U139" s="9">
        <v>0</v>
      </c>
      <c r="V139" s="10">
        <v>0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0.0005734241935483873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0.37272572580645164</v>
      </c>
      <c r="AW139" s="9">
        <v>3.727257258064516</v>
      </c>
      <c r="AX139" s="9">
        <v>0</v>
      </c>
      <c r="AY139" s="9">
        <v>0</v>
      </c>
      <c r="AZ139" s="10">
        <v>0.047020783870967746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0.05734241935483871</v>
      </c>
      <c r="BG139" s="9">
        <v>0</v>
      </c>
      <c r="BH139" s="9">
        <v>0</v>
      </c>
      <c r="BI139" s="9">
        <v>0</v>
      </c>
      <c r="BJ139" s="10">
        <v>0.03497887580645161</v>
      </c>
      <c r="BK139" s="17">
        <f t="shared" si="2"/>
        <v>115.98023376935481</v>
      </c>
      <c r="BL139" s="16"/>
      <c r="BM139" s="50"/>
    </row>
    <row r="140" spans="1:65" s="12" customFormat="1" ht="15">
      <c r="A140" s="5"/>
      <c r="B140" s="8" t="s">
        <v>235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0.7163656050967742</v>
      </c>
      <c r="I140" s="9">
        <v>36.683788387096776</v>
      </c>
      <c r="J140" s="9">
        <v>0</v>
      </c>
      <c r="K140" s="9">
        <v>0</v>
      </c>
      <c r="L140" s="10">
        <v>3.0223429665161294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0.0057318419354838715</v>
      </c>
      <c r="S140" s="9">
        <v>0</v>
      </c>
      <c r="T140" s="9">
        <v>0</v>
      </c>
      <c r="U140" s="9">
        <v>0</v>
      </c>
      <c r="V140" s="10">
        <v>11.463683870967742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0.17335302158217533</v>
      </c>
      <c r="AW140" s="9">
        <v>0</v>
      </c>
      <c r="AX140" s="9">
        <v>0</v>
      </c>
      <c r="AY140" s="9">
        <v>0</v>
      </c>
      <c r="AZ140" s="10">
        <v>0.037710281612903226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</v>
      </c>
      <c r="BG140" s="9">
        <v>0</v>
      </c>
      <c r="BH140" s="9">
        <v>0</v>
      </c>
      <c r="BI140" s="9">
        <v>0</v>
      </c>
      <c r="BJ140" s="10">
        <v>0</v>
      </c>
      <c r="BK140" s="17">
        <f t="shared" si="2"/>
        <v>52.10297597480798</v>
      </c>
      <c r="BL140" s="16"/>
      <c r="BM140" s="50"/>
    </row>
    <row r="141" spans="1:65" s="12" customFormat="1" ht="15">
      <c r="A141" s="5"/>
      <c r="B141" s="8" t="s">
        <v>236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3.716958622129032</v>
      </c>
      <c r="I141" s="9">
        <v>5.6684221836774205</v>
      </c>
      <c r="J141" s="9">
        <v>1.7754120967741935</v>
      </c>
      <c r="K141" s="9">
        <v>0</v>
      </c>
      <c r="L141" s="10">
        <v>9.63461925516129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5.37717536216129</v>
      </c>
      <c r="S141" s="9">
        <v>6.031323671709677</v>
      </c>
      <c r="T141" s="9">
        <v>3.254922177419355</v>
      </c>
      <c r="U141" s="9">
        <v>0</v>
      </c>
      <c r="V141" s="10">
        <v>5.584228346645162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3.0914729032258066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39.62373010722579</v>
      </c>
      <c r="AW141" s="9">
        <v>11.289681287926268</v>
      </c>
      <c r="AX141" s="9">
        <v>0</v>
      </c>
      <c r="AY141" s="9">
        <v>0</v>
      </c>
      <c r="AZ141" s="10">
        <v>25.110792964419357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23.070733661387102</v>
      </c>
      <c r="BG141" s="9">
        <v>14.16273477435484</v>
      </c>
      <c r="BH141" s="9">
        <v>0.05832967741935484</v>
      </c>
      <c r="BI141" s="9">
        <v>0</v>
      </c>
      <c r="BJ141" s="10">
        <v>6.3318512281290324</v>
      </c>
      <c r="BK141" s="17">
        <f t="shared" si="2"/>
        <v>163.78238831976498</v>
      </c>
      <c r="BL141" s="16"/>
      <c r="BM141" s="50"/>
    </row>
    <row r="142" spans="1:65" s="12" customFormat="1" ht="15">
      <c r="A142" s="5"/>
      <c r="B142" s="8" t="s">
        <v>239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1.2844352111290323</v>
      </c>
      <c r="I142" s="9">
        <v>49.96868041935485</v>
      </c>
      <c r="J142" s="9">
        <v>0</v>
      </c>
      <c r="K142" s="9">
        <v>0</v>
      </c>
      <c r="L142" s="10">
        <v>0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0.011434480645161291</v>
      </c>
      <c r="S142" s="9">
        <v>0</v>
      </c>
      <c r="T142" s="9">
        <v>0</v>
      </c>
      <c r="U142" s="9">
        <v>0</v>
      </c>
      <c r="V142" s="10">
        <v>0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0.88339875</v>
      </c>
      <c r="AW142" s="9">
        <v>27.356864516225784</v>
      </c>
      <c r="AX142" s="9">
        <v>0</v>
      </c>
      <c r="AY142" s="9">
        <v>0</v>
      </c>
      <c r="AZ142" s="10">
        <v>0.13106217832258066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2.2797387096774195</v>
      </c>
      <c r="BG142" s="9">
        <v>0</v>
      </c>
      <c r="BH142" s="9">
        <v>0</v>
      </c>
      <c r="BI142" s="9">
        <v>0</v>
      </c>
      <c r="BJ142" s="10">
        <v>0.022797387096774195</v>
      </c>
      <c r="BK142" s="17">
        <f aca="true" t="shared" si="3" ref="BK142:BK174">SUM(C142:BJ142)</f>
        <v>81.93841165245159</v>
      </c>
      <c r="BL142" s="16"/>
      <c r="BM142" s="50"/>
    </row>
    <row r="143" spans="1:65" s="12" customFormat="1" ht="15">
      <c r="A143" s="5"/>
      <c r="B143" s="8" t="s">
        <v>240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17.319577332774195</v>
      </c>
      <c r="I143" s="9">
        <v>12.910241569225807</v>
      </c>
      <c r="J143" s="9">
        <v>0</v>
      </c>
      <c r="K143" s="9">
        <v>0</v>
      </c>
      <c r="L143" s="10">
        <v>4.364480308225807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10.687240351677417</v>
      </c>
      <c r="S143" s="9">
        <v>22.87930178770967</v>
      </c>
      <c r="T143" s="9">
        <v>2.350385806451613</v>
      </c>
      <c r="U143" s="9">
        <v>0</v>
      </c>
      <c r="V143" s="10">
        <v>5.649848324516128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1.028774895483871</v>
      </c>
      <c r="AC143" s="9">
        <v>0</v>
      </c>
      <c r="AD143" s="9">
        <v>0</v>
      </c>
      <c r="AE143" s="9">
        <v>0</v>
      </c>
      <c r="AF143" s="10">
        <v>0.11539819354838711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81.54094479606452</v>
      </c>
      <c r="AW143" s="9">
        <v>20.01647025812092</v>
      </c>
      <c r="AX143" s="9">
        <v>0</v>
      </c>
      <c r="AY143" s="9">
        <v>0</v>
      </c>
      <c r="AZ143" s="10">
        <v>33.22559614519355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39.162043774064514</v>
      </c>
      <c r="BG143" s="9">
        <v>4.210413116774194</v>
      </c>
      <c r="BH143" s="9">
        <v>0.028849548387096777</v>
      </c>
      <c r="BI143" s="9">
        <v>0</v>
      </c>
      <c r="BJ143" s="10">
        <v>12.412381050548387</v>
      </c>
      <c r="BK143" s="17">
        <f t="shared" si="3"/>
        <v>267.9019472587661</v>
      </c>
      <c r="BL143" s="16"/>
      <c r="BM143" s="50"/>
    </row>
    <row r="144" spans="1:65" s="12" customFormat="1" ht="15">
      <c r="A144" s="5"/>
      <c r="B144" s="8" t="s">
        <v>241</v>
      </c>
      <c r="C144" s="11">
        <v>0</v>
      </c>
      <c r="D144" s="9">
        <v>2.282598064516129</v>
      </c>
      <c r="E144" s="9">
        <v>0</v>
      </c>
      <c r="F144" s="9">
        <v>0</v>
      </c>
      <c r="G144" s="10">
        <v>0</v>
      </c>
      <c r="H144" s="11">
        <v>0.694023941516129</v>
      </c>
      <c r="I144" s="9">
        <v>59.317988387096776</v>
      </c>
      <c r="J144" s="9">
        <v>0</v>
      </c>
      <c r="K144" s="9">
        <v>0</v>
      </c>
      <c r="L144" s="10">
        <v>0.31556918241935483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</v>
      </c>
      <c r="S144" s="9">
        <v>20.54338258064516</v>
      </c>
      <c r="T144" s="9">
        <v>0</v>
      </c>
      <c r="U144" s="9">
        <v>0</v>
      </c>
      <c r="V144" s="10">
        <v>0.004553371612903224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0.17909114129032258</v>
      </c>
      <c r="AW144" s="9">
        <v>3.638705548387097</v>
      </c>
      <c r="AX144" s="9">
        <v>0</v>
      </c>
      <c r="AY144" s="9">
        <v>0</v>
      </c>
      <c r="AZ144" s="10">
        <v>1.2223776451612902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3.2099610410967743</v>
      </c>
      <c r="BG144" s="9">
        <v>0</v>
      </c>
      <c r="BH144" s="9">
        <v>0</v>
      </c>
      <c r="BI144" s="9">
        <v>0</v>
      </c>
      <c r="BJ144" s="10">
        <v>0.0011370954838709681</v>
      </c>
      <c r="BK144" s="17">
        <f t="shared" si="3"/>
        <v>91.4093879992258</v>
      </c>
      <c r="BL144" s="16"/>
      <c r="BM144" s="50"/>
    </row>
    <row r="145" spans="1:65" s="12" customFormat="1" ht="15">
      <c r="A145" s="5"/>
      <c r="B145" s="8" t="s">
        <v>242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71.8764658866129</v>
      </c>
      <c r="I145" s="9">
        <v>104.7656202263871</v>
      </c>
      <c r="J145" s="9">
        <v>0</v>
      </c>
      <c r="K145" s="9">
        <v>0</v>
      </c>
      <c r="L145" s="10">
        <v>0.467406820483871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0.004554512258064516</v>
      </c>
      <c r="S145" s="9">
        <v>45.54512258064516</v>
      </c>
      <c r="T145" s="9">
        <v>0</v>
      </c>
      <c r="U145" s="9">
        <v>0</v>
      </c>
      <c r="V145" s="10">
        <v>0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1.3086652009354838</v>
      </c>
      <c r="AW145" s="9">
        <v>25.9397611358249</v>
      </c>
      <c r="AX145" s="9">
        <v>0</v>
      </c>
      <c r="AY145" s="9">
        <v>0</v>
      </c>
      <c r="AZ145" s="10">
        <v>0.7132801064516129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0.0010755812580645165</v>
      </c>
      <c r="BG145" s="9">
        <v>0</v>
      </c>
      <c r="BH145" s="9">
        <v>0</v>
      </c>
      <c r="BI145" s="9">
        <v>0</v>
      </c>
      <c r="BJ145" s="10">
        <v>0.022643812903225806</v>
      </c>
      <c r="BK145" s="17">
        <f t="shared" si="3"/>
        <v>250.6445958637604</v>
      </c>
      <c r="BL145" s="16"/>
      <c r="BM145" s="50"/>
    </row>
    <row r="146" spans="1:65" s="12" customFormat="1" ht="15">
      <c r="A146" s="5"/>
      <c r="B146" s="8" t="s">
        <v>243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4.582570949483871</v>
      </c>
      <c r="I146" s="9">
        <v>15.11965</v>
      </c>
      <c r="J146" s="9">
        <v>0</v>
      </c>
      <c r="K146" s="9">
        <v>0</v>
      </c>
      <c r="L146" s="10">
        <v>5.36869004048387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2.7517763</v>
      </c>
      <c r="S146" s="9">
        <v>0</v>
      </c>
      <c r="T146" s="9">
        <v>0.2937605567096774</v>
      </c>
      <c r="U146" s="9">
        <v>0</v>
      </c>
      <c r="V146" s="10">
        <v>0.08197485325806451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21.01864684829032</v>
      </c>
      <c r="AW146" s="9">
        <v>10.89291974707626</v>
      </c>
      <c r="AX146" s="9">
        <v>0</v>
      </c>
      <c r="AY146" s="9">
        <v>0</v>
      </c>
      <c r="AZ146" s="10">
        <v>7.2368378464193555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6.40325491316129</v>
      </c>
      <c r="BG146" s="9">
        <v>0.04593745806451613</v>
      </c>
      <c r="BH146" s="9">
        <v>0</v>
      </c>
      <c r="BI146" s="9">
        <v>0</v>
      </c>
      <c r="BJ146" s="10">
        <v>1.0927028303548387</v>
      </c>
      <c r="BK146" s="17">
        <f t="shared" si="3"/>
        <v>74.88872234330205</v>
      </c>
      <c r="BL146" s="16"/>
      <c r="BM146" s="50"/>
    </row>
    <row r="147" spans="1:65" s="12" customFormat="1" ht="15">
      <c r="A147" s="5"/>
      <c r="B147" s="8" t="s">
        <v>244</v>
      </c>
      <c r="C147" s="11">
        <v>0</v>
      </c>
      <c r="D147" s="9">
        <v>116.73873806451614</v>
      </c>
      <c r="E147" s="9">
        <v>0</v>
      </c>
      <c r="F147" s="9">
        <v>0</v>
      </c>
      <c r="G147" s="10">
        <v>0</v>
      </c>
      <c r="H147" s="11">
        <v>6.871944821677421</v>
      </c>
      <c r="I147" s="9">
        <v>204.76881365161287</v>
      </c>
      <c r="J147" s="9">
        <v>0</v>
      </c>
      <c r="K147" s="9">
        <v>0</v>
      </c>
      <c r="L147" s="10">
        <v>9.377407485419356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7.942201038709678</v>
      </c>
      <c r="S147" s="9">
        <v>6.800314838709678</v>
      </c>
      <c r="T147" s="9">
        <v>0</v>
      </c>
      <c r="U147" s="9">
        <v>0</v>
      </c>
      <c r="V147" s="10">
        <v>39.71383865806452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7.976325236290325</v>
      </c>
      <c r="AW147" s="9">
        <v>8.069694967656558</v>
      </c>
      <c r="AX147" s="9">
        <v>0</v>
      </c>
      <c r="AY147" s="9">
        <v>0</v>
      </c>
      <c r="AZ147" s="10">
        <v>2.1365053299677412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1.6690538893870968</v>
      </c>
      <c r="BG147" s="9">
        <v>0</v>
      </c>
      <c r="BH147" s="9">
        <v>0</v>
      </c>
      <c r="BI147" s="9">
        <v>0</v>
      </c>
      <c r="BJ147" s="10">
        <v>0.05547915290322581</v>
      </c>
      <c r="BK147" s="17">
        <f t="shared" si="3"/>
        <v>412.1203171349146</v>
      </c>
      <c r="BL147" s="16"/>
      <c r="BM147" s="50"/>
    </row>
    <row r="148" spans="1:65" s="12" customFormat="1" ht="15">
      <c r="A148" s="5"/>
      <c r="B148" s="8" t="s">
        <v>245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2.9203055639999995</v>
      </c>
      <c r="I148" s="9">
        <v>4.6034554838709685</v>
      </c>
      <c r="J148" s="9">
        <v>0</v>
      </c>
      <c r="K148" s="9">
        <v>0</v>
      </c>
      <c r="L148" s="10">
        <v>0.5545712503548387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0.8114946146129033</v>
      </c>
      <c r="S148" s="9">
        <v>0</v>
      </c>
      <c r="T148" s="9">
        <v>0.2877159677419355</v>
      </c>
      <c r="U148" s="9">
        <v>0</v>
      </c>
      <c r="V148" s="10">
        <v>0.7836265288064516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21.076882236870972</v>
      </c>
      <c r="AW148" s="9">
        <v>9.399895418182567</v>
      </c>
      <c r="AX148" s="9">
        <v>0</v>
      </c>
      <c r="AY148" s="9">
        <v>0</v>
      </c>
      <c r="AZ148" s="10">
        <v>11.084603763193549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9.900551436935487</v>
      </c>
      <c r="BG148" s="9">
        <v>1.655660251612903</v>
      </c>
      <c r="BH148" s="9">
        <v>0</v>
      </c>
      <c r="BI148" s="9">
        <v>0</v>
      </c>
      <c r="BJ148" s="10">
        <v>3.511304230516129</v>
      </c>
      <c r="BK148" s="17">
        <f t="shared" si="3"/>
        <v>66.5900667466987</v>
      </c>
      <c r="BL148" s="16"/>
      <c r="BM148" s="50"/>
    </row>
    <row r="149" spans="1:65" s="12" customFormat="1" ht="15">
      <c r="A149" s="5"/>
      <c r="B149" s="8" t="s">
        <v>246</v>
      </c>
      <c r="C149" s="11">
        <v>0</v>
      </c>
      <c r="D149" s="9">
        <v>5.6137241935483875</v>
      </c>
      <c r="E149" s="9">
        <v>0</v>
      </c>
      <c r="F149" s="9">
        <v>0</v>
      </c>
      <c r="G149" s="10">
        <v>0</v>
      </c>
      <c r="H149" s="11">
        <v>0.07556072764516131</v>
      </c>
      <c r="I149" s="9">
        <v>24.700386451612903</v>
      </c>
      <c r="J149" s="9">
        <v>0</v>
      </c>
      <c r="K149" s="9">
        <v>0</v>
      </c>
      <c r="L149" s="10">
        <v>2.990430877903226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11.228571131935485</v>
      </c>
      <c r="S149" s="9">
        <v>0</v>
      </c>
      <c r="T149" s="9">
        <v>0</v>
      </c>
      <c r="U149" s="9">
        <v>0</v>
      </c>
      <c r="V149" s="10">
        <v>0.0011227448387096778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0.16399409001934517</v>
      </c>
      <c r="AW149" s="9">
        <v>0</v>
      </c>
      <c r="AX149" s="9">
        <v>0</v>
      </c>
      <c r="AY149" s="9">
        <v>0</v>
      </c>
      <c r="AZ149" s="10">
        <v>0.28994791000000003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0.022333825580645162</v>
      </c>
      <c r="BG149" s="9">
        <v>0</v>
      </c>
      <c r="BH149" s="9">
        <v>0</v>
      </c>
      <c r="BI149" s="9">
        <v>0</v>
      </c>
      <c r="BJ149" s="10">
        <v>0.0005597450000000001</v>
      </c>
      <c r="BK149" s="17">
        <f t="shared" si="3"/>
        <v>45.08663169808386</v>
      </c>
      <c r="BL149" s="16"/>
      <c r="BM149" s="50"/>
    </row>
    <row r="150" spans="1:65" s="12" customFormat="1" ht="15">
      <c r="A150" s="5"/>
      <c r="B150" s="8" t="s">
        <v>249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8.110413802129033</v>
      </c>
      <c r="I150" s="9">
        <v>14.818142258064514</v>
      </c>
      <c r="J150" s="9">
        <v>0</v>
      </c>
      <c r="K150" s="9">
        <v>0</v>
      </c>
      <c r="L150" s="10">
        <v>15.052872118000002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10.475378108387098</v>
      </c>
      <c r="S150" s="9">
        <v>2.5076856129032254</v>
      </c>
      <c r="T150" s="9">
        <v>0</v>
      </c>
      <c r="U150" s="9">
        <v>0</v>
      </c>
      <c r="V150" s="10">
        <v>1.0877998095806451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0.11252670967741935</v>
      </c>
      <c r="AC150" s="9">
        <v>0</v>
      </c>
      <c r="AD150" s="9">
        <v>0</v>
      </c>
      <c r="AE150" s="9">
        <v>0</v>
      </c>
      <c r="AF150" s="10">
        <v>0.35164596774193546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27.960353430870967</v>
      </c>
      <c r="AW150" s="9">
        <v>14.837566693393507</v>
      </c>
      <c r="AX150" s="9">
        <v>0</v>
      </c>
      <c r="AY150" s="9">
        <v>0</v>
      </c>
      <c r="AZ150" s="10">
        <v>14.977399441774196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5.596082942838709</v>
      </c>
      <c r="BG150" s="9">
        <v>0</v>
      </c>
      <c r="BH150" s="9">
        <v>0</v>
      </c>
      <c r="BI150" s="9">
        <v>0</v>
      </c>
      <c r="BJ150" s="10">
        <v>5.4699993598387096</v>
      </c>
      <c r="BK150" s="17">
        <f t="shared" si="3"/>
        <v>121.35786625519995</v>
      </c>
      <c r="BL150" s="16"/>
      <c r="BM150" s="50"/>
    </row>
    <row r="151" spans="1:65" s="12" customFormat="1" ht="15">
      <c r="A151" s="5"/>
      <c r="B151" s="8" t="s">
        <v>250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0.4376569966129032</v>
      </c>
      <c r="I151" s="9">
        <v>4.461449032258065</v>
      </c>
      <c r="J151" s="9">
        <v>0</v>
      </c>
      <c r="K151" s="9">
        <v>0</v>
      </c>
      <c r="L151" s="10">
        <v>0.04584138880645161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10.379003492419354</v>
      </c>
      <c r="S151" s="9">
        <v>0</v>
      </c>
      <c r="T151" s="9">
        <v>0</v>
      </c>
      <c r="U151" s="9">
        <v>0</v>
      </c>
      <c r="V151" s="10">
        <v>0.0010038260322580643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6.676208785079102</v>
      </c>
      <c r="AW151" s="9">
        <v>0</v>
      </c>
      <c r="AX151" s="9">
        <v>0</v>
      </c>
      <c r="AY151" s="9">
        <v>0</v>
      </c>
      <c r="AZ151" s="10">
        <v>0.15447681854838707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0.0514663710967742</v>
      </c>
      <c r="BG151" s="9">
        <v>0</v>
      </c>
      <c r="BH151" s="9">
        <v>0</v>
      </c>
      <c r="BI151" s="9">
        <v>0</v>
      </c>
      <c r="BJ151" s="10">
        <v>0.06766053096774194</v>
      </c>
      <c r="BK151" s="17">
        <f t="shared" si="3"/>
        <v>22.274767241821035</v>
      </c>
      <c r="BL151" s="16"/>
      <c r="BM151" s="50"/>
    </row>
    <row r="152" spans="1:65" s="12" customFormat="1" ht="15">
      <c r="A152" s="5"/>
      <c r="B152" s="8" t="s">
        <v>251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15.807576501967743</v>
      </c>
      <c r="I152" s="9">
        <v>11.143043873935484</v>
      </c>
      <c r="J152" s="9">
        <v>0</v>
      </c>
      <c r="K152" s="9">
        <v>0</v>
      </c>
      <c r="L152" s="10">
        <v>1.9154726132258062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0.0011327454838709675</v>
      </c>
      <c r="S152" s="9">
        <v>0</v>
      </c>
      <c r="T152" s="9">
        <v>0</v>
      </c>
      <c r="U152" s="9">
        <v>0</v>
      </c>
      <c r="V152" s="10">
        <v>0.002718589161290323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131.9885528453871</v>
      </c>
      <c r="AW152" s="9">
        <v>95.00474721531383</v>
      </c>
      <c r="AX152" s="9">
        <v>0</v>
      </c>
      <c r="AY152" s="9">
        <v>0</v>
      </c>
      <c r="AZ152" s="10">
        <v>33.26040016822581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9.56187350035484</v>
      </c>
      <c r="BG152" s="9">
        <v>9.351607772903227</v>
      </c>
      <c r="BH152" s="9">
        <v>0</v>
      </c>
      <c r="BI152" s="9">
        <v>0</v>
      </c>
      <c r="BJ152" s="10">
        <v>0.023457397419354837</v>
      </c>
      <c r="BK152" s="17">
        <f t="shared" si="3"/>
        <v>308.0605832233784</v>
      </c>
      <c r="BL152" s="16"/>
      <c r="BM152" s="50"/>
    </row>
    <row r="153" spans="1:65" s="12" customFormat="1" ht="15">
      <c r="A153" s="5"/>
      <c r="B153" s="8" t="s">
        <v>252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1.6666334888709677</v>
      </c>
      <c r="I153" s="9">
        <v>5.918304677419354</v>
      </c>
      <c r="J153" s="9">
        <v>0</v>
      </c>
      <c r="K153" s="9">
        <v>0</v>
      </c>
      <c r="L153" s="10">
        <v>0.7792118307096777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0.31993903274193547</v>
      </c>
      <c r="S153" s="9">
        <v>1.3527553548387097</v>
      </c>
      <c r="T153" s="9">
        <v>0</v>
      </c>
      <c r="U153" s="9">
        <v>0</v>
      </c>
      <c r="V153" s="10">
        <v>0.43669712519354836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0.2783191129032258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16.517933527838714</v>
      </c>
      <c r="AW153" s="9">
        <v>8.721418857787507</v>
      </c>
      <c r="AX153" s="9">
        <v>0</v>
      </c>
      <c r="AY153" s="9">
        <v>0</v>
      </c>
      <c r="AZ153" s="10">
        <v>9.862600994451611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2.438369458064516</v>
      </c>
      <c r="BG153" s="9">
        <v>0.6123020483870967</v>
      </c>
      <c r="BH153" s="9">
        <v>0</v>
      </c>
      <c r="BI153" s="9">
        <v>0</v>
      </c>
      <c r="BJ153" s="10">
        <v>1.954229476483871</v>
      </c>
      <c r="BK153" s="17">
        <f t="shared" si="3"/>
        <v>50.85871498569074</v>
      </c>
      <c r="BL153" s="16"/>
      <c r="BM153" s="50"/>
    </row>
    <row r="154" spans="1:65" s="12" customFormat="1" ht="15">
      <c r="A154" s="5"/>
      <c r="B154" s="8" t="s">
        <v>253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0.017489661483870968</v>
      </c>
      <c r="I154" s="9">
        <v>16.499680645161288</v>
      </c>
      <c r="J154" s="9">
        <v>0</v>
      </c>
      <c r="K154" s="9">
        <v>0</v>
      </c>
      <c r="L154" s="10">
        <v>0.03189938258064516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0.0010999787096774192</v>
      </c>
      <c r="S154" s="9">
        <v>0</v>
      </c>
      <c r="T154" s="9">
        <v>0</v>
      </c>
      <c r="U154" s="9">
        <v>0</v>
      </c>
      <c r="V154" s="10">
        <v>0.020899595483870968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0.08759737338709679</v>
      </c>
      <c r="AW154" s="9">
        <v>5.440830645161291</v>
      </c>
      <c r="AX154" s="9">
        <v>0</v>
      </c>
      <c r="AY154" s="9">
        <v>0</v>
      </c>
      <c r="AZ154" s="10">
        <v>0.04461481129032258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0.31611226048387103</v>
      </c>
      <c r="BG154" s="9">
        <v>0</v>
      </c>
      <c r="BH154" s="9">
        <v>0</v>
      </c>
      <c r="BI154" s="9">
        <v>0</v>
      </c>
      <c r="BJ154" s="10">
        <v>0.01741065806451613</v>
      </c>
      <c r="BK154" s="17">
        <f t="shared" si="3"/>
        <v>22.477635011806452</v>
      </c>
      <c r="BL154" s="16"/>
      <c r="BM154" s="50"/>
    </row>
    <row r="155" spans="1:65" s="12" customFormat="1" ht="15">
      <c r="A155" s="5"/>
      <c r="B155" s="8" t="s">
        <v>258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0.6841110349354838</v>
      </c>
      <c r="I155" s="9">
        <v>6.811606322580644</v>
      </c>
      <c r="J155" s="9">
        <v>0</v>
      </c>
      <c r="K155" s="9">
        <v>0</v>
      </c>
      <c r="L155" s="10">
        <v>0.814154454064516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0.20848734029032256</v>
      </c>
      <c r="S155" s="9">
        <v>0</v>
      </c>
      <c r="T155" s="9">
        <v>0</v>
      </c>
      <c r="U155" s="9">
        <v>0</v>
      </c>
      <c r="V155" s="10">
        <v>0.17643177032258062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16.50938908706451</v>
      </c>
      <c r="AW155" s="9">
        <v>7.8741798768208495</v>
      </c>
      <c r="AX155" s="9">
        <v>0</v>
      </c>
      <c r="AY155" s="9">
        <v>0</v>
      </c>
      <c r="AZ155" s="10">
        <v>3.8434919516129034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2.281625210032258</v>
      </c>
      <c r="BG155" s="9">
        <v>0</v>
      </c>
      <c r="BH155" s="9">
        <v>0</v>
      </c>
      <c r="BI155" s="9">
        <v>0</v>
      </c>
      <c r="BJ155" s="10">
        <v>1.279761779</v>
      </c>
      <c r="BK155" s="17">
        <f t="shared" si="3"/>
        <v>40.48323882672406</v>
      </c>
      <c r="BL155" s="16"/>
      <c r="BM155" s="50"/>
    </row>
    <row r="156" spans="1:65" s="12" customFormat="1" ht="15">
      <c r="A156" s="5"/>
      <c r="B156" s="8" t="s">
        <v>254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0.468699708516129</v>
      </c>
      <c r="I156" s="9">
        <v>85.3773406451613</v>
      </c>
      <c r="J156" s="9">
        <v>0</v>
      </c>
      <c r="K156" s="9">
        <v>0</v>
      </c>
      <c r="L156" s="10">
        <v>0.045425123548387104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0.005472906451612905</v>
      </c>
      <c r="S156" s="9">
        <v>0</v>
      </c>
      <c r="T156" s="9">
        <v>0</v>
      </c>
      <c r="U156" s="9">
        <v>0</v>
      </c>
      <c r="V156" s="10">
        <v>0.010945812903225806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5.593979478387096</v>
      </c>
      <c r="AW156" s="9">
        <v>9.221885806413798</v>
      </c>
      <c r="AX156" s="9">
        <v>0</v>
      </c>
      <c r="AY156" s="9">
        <v>0</v>
      </c>
      <c r="AZ156" s="10">
        <v>2.1900351398709677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1.9478792678709678</v>
      </c>
      <c r="BG156" s="9">
        <v>0</v>
      </c>
      <c r="BH156" s="9">
        <v>0</v>
      </c>
      <c r="BI156" s="9">
        <v>0</v>
      </c>
      <c r="BJ156" s="10">
        <v>0.04448203741935484</v>
      </c>
      <c r="BK156" s="17">
        <f t="shared" si="3"/>
        <v>104.90614592654285</v>
      </c>
      <c r="BL156" s="16"/>
      <c r="BM156" s="50"/>
    </row>
    <row r="157" spans="1:65" s="12" customFormat="1" ht="15">
      <c r="A157" s="5"/>
      <c r="B157" s="8" t="s">
        <v>259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18.33631922883871</v>
      </c>
      <c r="I157" s="9">
        <v>49.20255</v>
      </c>
      <c r="J157" s="9">
        <v>0</v>
      </c>
      <c r="K157" s="9">
        <v>0</v>
      </c>
      <c r="L157" s="10">
        <v>0.8562337090000002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0.0010933899999999992</v>
      </c>
      <c r="S157" s="9">
        <v>0</v>
      </c>
      <c r="T157" s="9">
        <v>0</v>
      </c>
      <c r="U157" s="9">
        <v>0</v>
      </c>
      <c r="V157" s="10">
        <v>0.023908065838709677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5.4961474482258055</v>
      </c>
      <c r="AW157" s="9">
        <v>19.315029305988737</v>
      </c>
      <c r="AX157" s="9">
        <v>0</v>
      </c>
      <c r="AY157" s="9">
        <v>0</v>
      </c>
      <c r="AZ157" s="10">
        <v>0.2185209935483871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0.27488210129032253</v>
      </c>
      <c r="BG157" s="9">
        <v>0</v>
      </c>
      <c r="BH157" s="9">
        <v>0</v>
      </c>
      <c r="BI157" s="9">
        <v>0</v>
      </c>
      <c r="BJ157" s="10">
        <v>4.916237697032258</v>
      </c>
      <c r="BK157" s="17">
        <f t="shared" si="3"/>
        <v>98.64092193976289</v>
      </c>
      <c r="BL157" s="16"/>
      <c r="BM157" s="50"/>
    </row>
    <row r="158" spans="1:65" s="12" customFormat="1" ht="15">
      <c r="A158" s="5"/>
      <c r="B158" s="8" t="s">
        <v>260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2.864137627580645</v>
      </c>
      <c r="I158" s="9">
        <v>137.26592532258064</v>
      </c>
      <c r="J158" s="9">
        <v>0</v>
      </c>
      <c r="K158" s="9">
        <v>0</v>
      </c>
      <c r="L158" s="10">
        <v>1.553978167548387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0.10167444429032259</v>
      </c>
      <c r="S158" s="9">
        <v>0</v>
      </c>
      <c r="T158" s="9">
        <v>0</v>
      </c>
      <c r="U158" s="9">
        <v>0</v>
      </c>
      <c r="V158" s="10">
        <v>2.9827397274838714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2.7911460127741936</v>
      </c>
      <c r="AW158" s="9">
        <v>44.132267741891035</v>
      </c>
      <c r="AX158" s="9">
        <v>0</v>
      </c>
      <c r="AY158" s="9">
        <v>0</v>
      </c>
      <c r="AZ158" s="10">
        <v>3.335014863516129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0.288463571483871</v>
      </c>
      <c r="BG158" s="9">
        <v>0</v>
      </c>
      <c r="BH158" s="9">
        <v>0</v>
      </c>
      <c r="BI158" s="9">
        <v>0</v>
      </c>
      <c r="BJ158" s="10">
        <v>0.01237856290322581</v>
      </c>
      <c r="BK158" s="17">
        <f t="shared" si="3"/>
        <v>195.32772604205235</v>
      </c>
      <c r="BL158" s="16"/>
      <c r="BM158" s="50"/>
    </row>
    <row r="159" spans="1:65" s="12" customFormat="1" ht="15">
      <c r="A159" s="5"/>
      <c r="B159" s="8" t="s">
        <v>262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3.9860845274516135</v>
      </c>
      <c r="I159" s="9">
        <v>0</v>
      </c>
      <c r="J159" s="9">
        <v>0</v>
      </c>
      <c r="K159" s="9">
        <v>0</v>
      </c>
      <c r="L159" s="10">
        <v>5.625035440903225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0.2062268534193548</v>
      </c>
      <c r="S159" s="9">
        <v>0</v>
      </c>
      <c r="T159" s="9">
        <v>0</v>
      </c>
      <c r="U159" s="9">
        <v>0</v>
      </c>
      <c r="V159" s="10">
        <v>5.960815334032258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19.76523344151613</v>
      </c>
      <c r="AW159" s="9">
        <v>14.488181539726693</v>
      </c>
      <c r="AX159" s="9">
        <v>0</v>
      </c>
      <c r="AY159" s="9">
        <v>0</v>
      </c>
      <c r="AZ159" s="10">
        <v>4.1187915989032255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6.339496438129032</v>
      </c>
      <c r="BG159" s="9">
        <v>0</v>
      </c>
      <c r="BH159" s="9">
        <v>0</v>
      </c>
      <c r="BI159" s="9">
        <v>0</v>
      </c>
      <c r="BJ159" s="10">
        <v>0.3566094396774193</v>
      </c>
      <c r="BK159" s="17">
        <f t="shared" si="3"/>
        <v>60.846474613758964</v>
      </c>
      <c r="BL159" s="16"/>
      <c r="BM159" s="50"/>
    </row>
    <row r="160" spans="1:65" s="12" customFormat="1" ht="15">
      <c r="A160" s="5"/>
      <c r="B160" s="8" t="s">
        <v>182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1.6447088064516129</v>
      </c>
      <c r="I160" s="9">
        <v>9.5968488</v>
      </c>
      <c r="J160" s="9">
        <v>0</v>
      </c>
      <c r="K160" s="9">
        <v>0</v>
      </c>
      <c r="L160" s="10">
        <v>1.076839326548387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1.5344383040000005</v>
      </c>
      <c r="S160" s="9">
        <v>49.008701</v>
      </c>
      <c r="T160" s="9">
        <v>0.198282</v>
      </c>
      <c r="U160" s="9">
        <v>0</v>
      </c>
      <c r="V160" s="10">
        <v>4.0564521661290325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0.22167177419354842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52.29984341100001</v>
      </c>
      <c r="AW160" s="9">
        <v>45.721234808359796</v>
      </c>
      <c r="AX160" s="9">
        <v>0</v>
      </c>
      <c r="AY160" s="9">
        <v>0</v>
      </c>
      <c r="AZ160" s="10">
        <v>20.14434476745161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11.232154920774192</v>
      </c>
      <c r="BG160" s="9">
        <v>4.445809984677419</v>
      </c>
      <c r="BH160" s="9">
        <v>0</v>
      </c>
      <c r="BI160" s="9">
        <v>0</v>
      </c>
      <c r="BJ160" s="10">
        <v>11.260059462451615</v>
      </c>
      <c r="BK160" s="17">
        <f t="shared" si="3"/>
        <v>212.44138953203725</v>
      </c>
      <c r="BL160" s="16"/>
      <c r="BM160" s="50"/>
    </row>
    <row r="161" spans="1:65" s="12" customFormat="1" ht="15">
      <c r="A161" s="5"/>
      <c r="B161" s="8" t="s">
        <v>118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1.0264201368064516</v>
      </c>
      <c r="I161" s="9">
        <v>45.31849677419355</v>
      </c>
      <c r="J161" s="9">
        <v>0</v>
      </c>
      <c r="K161" s="9">
        <v>0</v>
      </c>
      <c r="L161" s="10">
        <v>9.326676117548386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0.02201184129032258</v>
      </c>
      <c r="S161" s="9">
        <v>0</v>
      </c>
      <c r="T161" s="9">
        <v>0</v>
      </c>
      <c r="U161" s="9">
        <v>0</v>
      </c>
      <c r="V161" s="10">
        <v>0.010746957806451614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0.11808596645161289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1.5346740218387096</v>
      </c>
      <c r="AW161" s="9">
        <v>39.927916141616194</v>
      </c>
      <c r="AX161" s="9">
        <v>0</v>
      </c>
      <c r="AY161" s="9">
        <v>0</v>
      </c>
      <c r="AZ161" s="10">
        <v>0.3135369693548387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0.07906837590322581</v>
      </c>
      <c r="BG161" s="9">
        <v>39.37282387096774</v>
      </c>
      <c r="BH161" s="9">
        <v>0</v>
      </c>
      <c r="BI161" s="9">
        <v>0</v>
      </c>
      <c r="BJ161" s="10">
        <v>35.959253250225814</v>
      </c>
      <c r="BK161" s="17">
        <f t="shared" si="3"/>
        <v>173.0097104240033</v>
      </c>
      <c r="BL161" s="16"/>
      <c r="BM161" s="50"/>
    </row>
    <row r="162" spans="1:65" s="12" customFormat="1" ht="15">
      <c r="A162" s="5"/>
      <c r="B162" s="8" t="s">
        <v>119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0.7861893370967742</v>
      </c>
      <c r="I162" s="9">
        <v>0</v>
      </c>
      <c r="J162" s="9">
        <v>0</v>
      </c>
      <c r="K162" s="9">
        <v>0</v>
      </c>
      <c r="L162" s="10">
        <v>0.6792082480967743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0.5786545276129033</v>
      </c>
      <c r="S162" s="9">
        <v>0</v>
      </c>
      <c r="T162" s="9">
        <v>0</v>
      </c>
      <c r="U162" s="9">
        <v>0</v>
      </c>
      <c r="V162" s="10">
        <v>0.11553227161290325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0.025554832258064514</v>
      </c>
      <c r="AC162" s="9">
        <v>0</v>
      </c>
      <c r="AD162" s="9">
        <v>0</v>
      </c>
      <c r="AE162" s="9">
        <v>0</v>
      </c>
      <c r="AF162" s="10">
        <v>0.11499674516129033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11.181845744354838</v>
      </c>
      <c r="AW162" s="9">
        <v>5.547056307223264</v>
      </c>
      <c r="AX162" s="9">
        <v>0</v>
      </c>
      <c r="AY162" s="9">
        <v>0</v>
      </c>
      <c r="AZ162" s="10">
        <v>8.306550090483869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3.475056127935484</v>
      </c>
      <c r="BG162" s="9">
        <v>0.019554273903225804</v>
      </c>
      <c r="BH162" s="9">
        <v>0</v>
      </c>
      <c r="BI162" s="9">
        <v>0</v>
      </c>
      <c r="BJ162" s="10">
        <v>0.6482806362903224</v>
      </c>
      <c r="BK162" s="17">
        <f t="shared" si="3"/>
        <v>31.478479142029716</v>
      </c>
      <c r="BL162" s="16"/>
      <c r="BM162" s="50"/>
    </row>
    <row r="163" spans="1:65" s="12" customFormat="1" ht="15">
      <c r="A163" s="5"/>
      <c r="B163" s="8" t="s">
        <v>120</v>
      </c>
      <c r="C163" s="11">
        <v>0</v>
      </c>
      <c r="D163" s="9">
        <v>6.452098387096774</v>
      </c>
      <c r="E163" s="9">
        <v>0</v>
      </c>
      <c r="F163" s="9">
        <v>0</v>
      </c>
      <c r="G163" s="10">
        <v>0</v>
      </c>
      <c r="H163" s="11">
        <v>0.33679953580645167</v>
      </c>
      <c r="I163" s="9">
        <v>15.485036129032258</v>
      </c>
      <c r="J163" s="9">
        <v>0</v>
      </c>
      <c r="K163" s="9">
        <v>0</v>
      </c>
      <c r="L163" s="10">
        <v>0.06452098387096775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0.0006452098387096773</v>
      </c>
      <c r="S163" s="9">
        <v>0</v>
      </c>
      <c r="T163" s="9">
        <v>0</v>
      </c>
      <c r="U163" s="9">
        <v>0</v>
      </c>
      <c r="V163" s="10">
        <v>0.02025958893548387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0.009654062903225806</v>
      </c>
      <c r="AW163" s="9">
        <v>20.595334193548386</v>
      </c>
      <c r="AX163" s="9">
        <v>0</v>
      </c>
      <c r="AY163" s="9">
        <v>0</v>
      </c>
      <c r="AZ163" s="10">
        <v>0.09074819129032256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0.03346741806451612</v>
      </c>
      <c r="BG163" s="9">
        <v>19.308125806451613</v>
      </c>
      <c r="BH163" s="9">
        <v>0</v>
      </c>
      <c r="BI163" s="9">
        <v>0</v>
      </c>
      <c r="BJ163" s="10">
        <v>19.327433932258067</v>
      </c>
      <c r="BK163" s="17">
        <f t="shared" si="3"/>
        <v>81.72412343909679</v>
      </c>
      <c r="BL163" s="16"/>
      <c r="BM163" s="50"/>
    </row>
    <row r="164" spans="1:65" s="12" customFormat="1" ht="15">
      <c r="A164" s="5"/>
      <c r="B164" s="8" t="s">
        <v>121</v>
      </c>
      <c r="C164" s="11">
        <v>0</v>
      </c>
      <c r="D164" s="9">
        <v>8.431529758064515</v>
      </c>
      <c r="E164" s="9">
        <v>0</v>
      </c>
      <c r="F164" s="9">
        <v>0</v>
      </c>
      <c r="G164" s="10">
        <v>0</v>
      </c>
      <c r="H164" s="11">
        <v>0.17764139032258067</v>
      </c>
      <c r="I164" s="9">
        <v>16.734333870967742</v>
      </c>
      <c r="J164" s="9">
        <v>0</v>
      </c>
      <c r="K164" s="9">
        <v>0</v>
      </c>
      <c r="L164" s="10">
        <v>0.012872564516129031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0.004505397580645161</v>
      </c>
      <c r="S164" s="9">
        <v>0</v>
      </c>
      <c r="T164" s="9">
        <v>0</v>
      </c>
      <c r="U164" s="9">
        <v>0</v>
      </c>
      <c r="V164" s="10">
        <v>0.003861769354838709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1.5095898271290322</v>
      </c>
      <c r="AW164" s="9">
        <v>30.804975483883727</v>
      </c>
      <c r="AX164" s="9">
        <v>0</v>
      </c>
      <c r="AY164" s="9">
        <v>0</v>
      </c>
      <c r="AZ164" s="10">
        <v>0.10998659787096775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0.08099141470967743</v>
      </c>
      <c r="BG164" s="9">
        <v>19.253109677419356</v>
      </c>
      <c r="BH164" s="9">
        <v>0</v>
      </c>
      <c r="BI164" s="9">
        <v>0</v>
      </c>
      <c r="BJ164" s="10">
        <v>0.006417703225806451</v>
      </c>
      <c r="BK164" s="17">
        <f t="shared" si="3"/>
        <v>77.12981545504502</v>
      </c>
      <c r="BL164" s="16"/>
      <c r="BM164" s="50"/>
    </row>
    <row r="165" spans="1:65" s="12" customFormat="1" ht="15">
      <c r="A165" s="5"/>
      <c r="B165" s="8" t="s">
        <v>122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0.4449293879032258</v>
      </c>
      <c r="I165" s="9">
        <v>93.19898225806452</v>
      </c>
      <c r="J165" s="9">
        <v>0</v>
      </c>
      <c r="K165" s="9">
        <v>0</v>
      </c>
      <c r="L165" s="10">
        <v>0.9701235036774194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0.026315598354838713</v>
      </c>
      <c r="S165" s="9">
        <v>0</v>
      </c>
      <c r="T165" s="9">
        <v>0</v>
      </c>
      <c r="U165" s="9">
        <v>0</v>
      </c>
      <c r="V165" s="10">
        <v>1.372470187258064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0.5713898343548387</v>
      </c>
      <c r="AW165" s="9">
        <v>7.7108930139787715</v>
      </c>
      <c r="AX165" s="9">
        <v>0</v>
      </c>
      <c r="AY165" s="9">
        <v>0</v>
      </c>
      <c r="AZ165" s="10">
        <v>18.909256922580646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0.2546899249032258</v>
      </c>
      <c r="BG165" s="9">
        <v>42.022327741935484</v>
      </c>
      <c r="BH165" s="9">
        <v>0</v>
      </c>
      <c r="BI165" s="9">
        <v>0</v>
      </c>
      <c r="BJ165" s="10">
        <v>15.927353596903222</v>
      </c>
      <c r="BK165" s="17">
        <f t="shared" si="3"/>
        <v>181.40873196991424</v>
      </c>
      <c r="BL165" s="16"/>
      <c r="BM165" s="50"/>
    </row>
    <row r="166" spans="1:65" s="12" customFormat="1" ht="15">
      <c r="A166" s="5"/>
      <c r="B166" s="8" t="s">
        <v>123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1.0851067248387094</v>
      </c>
      <c r="I166" s="9">
        <v>8.09573417</v>
      </c>
      <c r="J166" s="9">
        <v>0</v>
      </c>
      <c r="K166" s="9">
        <v>0</v>
      </c>
      <c r="L166" s="10">
        <v>0.9573399403225805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0.71166685</v>
      </c>
      <c r="S166" s="9">
        <v>11.04639</v>
      </c>
      <c r="T166" s="9">
        <v>0</v>
      </c>
      <c r="U166" s="9">
        <v>0</v>
      </c>
      <c r="V166" s="10">
        <v>0.029584009999999997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0.06250701612903227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8.159148055387098</v>
      </c>
      <c r="AW166" s="9">
        <v>10.177517381585766</v>
      </c>
      <c r="AX166" s="9">
        <v>0</v>
      </c>
      <c r="AY166" s="9">
        <v>0</v>
      </c>
      <c r="AZ166" s="10">
        <v>2.601178579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1.0071733855161291</v>
      </c>
      <c r="BG166" s="9">
        <v>0</v>
      </c>
      <c r="BH166" s="9">
        <v>0</v>
      </c>
      <c r="BI166" s="9">
        <v>0</v>
      </c>
      <c r="BJ166" s="10">
        <v>0.9616193834516129</v>
      </c>
      <c r="BK166" s="17">
        <f t="shared" si="3"/>
        <v>44.89496549623093</v>
      </c>
      <c r="BL166" s="16"/>
      <c r="BM166" s="50"/>
    </row>
    <row r="167" spans="1:65" s="12" customFormat="1" ht="15">
      <c r="A167" s="5"/>
      <c r="B167" s="8" t="s">
        <v>124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0.20736018477419355</v>
      </c>
      <c r="I167" s="9">
        <v>270.52451290322574</v>
      </c>
      <c r="J167" s="9">
        <v>0</v>
      </c>
      <c r="K167" s="9">
        <v>0</v>
      </c>
      <c r="L167" s="10">
        <v>0.159043248516129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0.0012582535483870968</v>
      </c>
      <c r="S167" s="9">
        <v>0</v>
      </c>
      <c r="T167" s="9">
        <v>0</v>
      </c>
      <c r="U167" s="9">
        <v>0</v>
      </c>
      <c r="V167" s="10">
        <v>0.11424942219354839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0.29809623209677416</v>
      </c>
      <c r="AW167" s="9">
        <v>10.040810322493448</v>
      </c>
      <c r="AX167" s="9">
        <v>0</v>
      </c>
      <c r="AY167" s="9">
        <v>0</v>
      </c>
      <c r="AZ167" s="10">
        <v>3.1569776524516127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2.429876098064516</v>
      </c>
      <c r="BG167" s="9">
        <v>90.3672929032258</v>
      </c>
      <c r="BH167" s="9">
        <v>0</v>
      </c>
      <c r="BI167" s="9">
        <v>0</v>
      </c>
      <c r="BJ167" s="10">
        <v>0.005647955806451614</v>
      </c>
      <c r="BK167" s="17">
        <f t="shared" si="3"/>
        <v>377.3051251763966</v>
      </c>
      <c r="BL167" s="16"/>
      <c r="BM167" s="50"/>
    </row>
    <row r="168" spans="1:65" s="12" customFormat="1" ht="15">
      <c r="A168" s="5"/>
      <c r="B168" s="8" t="s">
        <v>125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0.8258258419354838</v>
      </c>
      <c r="I168" s="9">
        <v>0.18955451612903226</v>
      </c>
      <c r="J168" s="9">
        <v>0</v>
      </c>
      <c r="K168" s="9">
        <v>0</v>
      </c>
      <c r="L168" s="10">
        <v>0.5365656503225807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0.03644407222580645</v>
      </c>
      <c r="S168" s="9">
        <v>1.7028314032258063</v>
      </c>
      <c r="T168" s="9">
        <v>0</v>
      </c>
      <c r="U168" s="9">
        <v>0</v>
      </c>
      <c r="V168" s="10">
        <v>0.40286653161290326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15.847515004838714</v>
      </c>
      <c r="AW168" s="9">
        <v>12.971429047818308</v>
      </c>
      <c r="AX168" s="9">
        <v>0</v>
      </c>
      <c r="AY168" s="9">
        <v>0</v>
      </c>
      <c r="AZ168" s="10">
        <v>3.9316386460322574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3.8049688287741943</v>
      </c>
      <c r="BG168" s="9">
        <v>0</v>
      </c>
      <c r="BH168" s="9">
        <v>0</v>
      </c>
      <c r="BI168" s="9">
        <v>0</v>
      </c>
      <c r="BJ168" s="10">
        <v>0.7189552026774193</v>
      </c>
      <c r="BK168" s="17">
        <f t="shared" si="3"/>
        <v>40.968594745592505</v>
      </c>
      <c r="BL168" s="16"/>
      <c r="BM168" s="50"/>
    </row>
    <row r="169" spans="1:65" s="12" customFormat="1" ht="15">
      <c r="A169" s="5"/>
      <c r="B169" s="8" t="s">
        <v>126</v>
      </c>
      <c r="C169" s="11">
        <v>0</v>
      </c>
      <c r="D169" s="9">
        <v>0.3750818709677419</v>
      </c>
      <c r="E169" s="9">
        <v>0</v>
      </c>
      <c r="F169" s="9">
        <v>0</v>
      </c>
      <c r="G169" s="10">
        <v>0</v>
      </c>
      <c r="H169" s="11">
        <v>1.3292901507096777</v>
      </c>
      <c r="I169" s="9">
        <v>18.754093548387097</v>
      </c>
      <c r="J169" s="9">
        <v>0</v>
      </c>
      <c r="K169" s="9">
        <v>0</v>
      </c>
      <c r="L169" s="10">
        <v>0.9754629190967744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0.00375081870967742</v>
      </c>
      <c r="S169" s="9">
        <v>0</v>
      </c>
      <c r="T169" s="9">
        <v>0</v>
      </c>
      <c r="U169" s="9">
        <v>0</v>
      </c>
      <c r="V169" s="10">
        <v>0.04538490638709678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0.6112641901290323</v>
      </c>
      <c r="AW169" s="9">
        <v>0.6199685481975736</v>
      </c>
      <c r="AX169" s="9">
        <v>0</v>
      </c>
      <c r="AY169" s="9">
        <v>0</v>
      </c>
      <c r="AZ169" s="10">
        <v>0.1799652377741936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0.19095031306451613</v>
      </c>
      <c r="BG169" s="9">
        <v>0</v>
      </c>
      <c r="BH169" s="9">
        <v>0</v>
      </c>
      <c r="BI169" s="9">
        <v>0</v>
      </c>
      <c r="BJ169" s="10">
        <v>2.318665398709678</v>
      </c>
      <c r="BK169" s="17">
        <f t="shared" si="3"/>
        <v>25.403877902133054</v>
      </c>
      <c r="BL169" s="16"/>
      <c r="BM169" s="50"/>
    </row>
    <row r="170" spans="1:65" s="12" customFormat="1" ht="15">
      <c r="A170" s="5"/>
      <c r="B170" s="8" t="s">
        <v>127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1.665876627741936</v>
      </c>
      <c r="I170" s="9">
        <v>233.02431248274203</v>
      </c>
      <c r="J170" s="9">
        <v>0</v>
      </c>
      <c r="K170" s="9">
        <v>0</v>
      </c>
      <c r="L170" s="10">
        <v>0.9042666951290322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0.002473715483870968</v>
      </c>
      <c r="S170" s="9">
        <v>6.1842887096774195</v>
      </c>
      <c r="T170" s="9">
        <v>0</v>
      </c>
      <c r="U170" s="9">
        <v>0</v>
      </c>
      <c r="V170" s="10">
        <v>0.012368701193548399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7.366266370677421</v>
      </c>
      <c r="AW170" s="9">
        <v>0.6133770969062976</v>
      </c>
      <c r="AX170" s="9">
        <v>0</v>
      </c>
      <c r="AY170" s="9">
        <v>0</v>
      </c>
      <c r="AZ170" s="10">
        <v>0.1629129569032258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0.01992862193548388</v>
      </c>
      <c r="BG170" s="9">
        <v>0</v>
      </c>
      <c r="BH170" s="9">
        <v>0</v>
      </c>
      <c r="BI170" s="9">
        <v>0</v>
      </c>
      <c r="BJ170" s="10">
        <v>0.007973902258064517</v>
      </c>
      <c r="BK170" s="17">
        <f t="shared" si="3"/>
        <v>249.9640458806483</v>
      </c>
      <c r="BL170" s="16"/>
      <c r="BM170" s="50"/>
    </row>
    <row r="171" spans="1:65" s="12" customFormat="1" ht="15">
      <c r="A171" s="5"/>
      <c r="B171" s="8" t="s">
        <v>159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0.1694785580967742</v>
      </c>
      <c r="I171" s="9">
        <v>126.95462272580644</v>
      </c>
      <c r="J171" s="9">
        <v>0</v>
      </c>
      <c r="K171" s="9">
        <v>0</v>
      </c>
      <c r="L171" s="10">
        <v>0.27834970758064514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0.0024687335483870973</v>
      </c>
      <c r="S171" s="9">
        <v>19.749868387096775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0.6210465564516128</v>
      </c>
      <c r="AW171" s="9">
        <v>3.6893854838709674</v>
      </c>
      <c r="AX171" s="9">
        <v>0</v>
      </c>
      <c r="AY171" s="9">
        <v>0</v>
      </c>
      <c r="AZ171" s="10">
        <v>0.24731180693548388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0.09309549370967743</v>
      </c>
      <c r="BG171" s="9">
        <v>45.502420967741934</v>
      </c>
      <c r="BH171" s="9">
        <v>0</v>
      </c>
      <c r="BI171" s="9">
        <v>0</v>
      </c>
      <c r="BJ171" s="10">
        <v>0.007378770967741937</v>
      </c>
      <c r="BK171" s="17">
        <f t="shared" si="3"/>
        <v>197.3154271918064</v>
      </c>
      <c r="BL171" s="16"/>
      <c r="BM171" s="50"/>
    </row>
    <row r="172" spans="1:65" s="12" customFormat="1" ht="15">
      <c r="A172" s="5"/>
      <c r="B172" s="8" t="s">
        <v>164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0.9769188403225807</v>
      </c>
      <c r="I172" s="9">
        <v>265.0316096774194</v>
      </c>
      <c r="J172" s="9">
        <v>0</v>
      </c>
      <c r="K172" s="9">
        <v>0</v>
      </c>
      <c r="L172" s="10">
        <v>0.09627427309677422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0.00277358670967742</v>
      </c>
      <c r="S172" s="9">
        <v>17.257872258064516</v>
      </c>
      <c r="T172" s="9">
        <v>0</v>
      </c>
      <c r="U172" s="9">
        <v>0</v>
      </c>
      <c r="V172" s="10">
        <v>0.011094346451612898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0.006150141935483871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0.37702830129032266</v>
      </c>
      <c r="AW172" s="9">
        <v>0.4935179303337476</v>
      </c>
      <c r="AX172" s="9">
        <v>0</v>
      </c>
      <c r="AY172" s="9">
        <v>0</v>
      </c>
      <c r="AZ172" s="10">
        <v>0.07257167483870967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0.02337053935483871</v>
      </c>
      <c r="BG172" s="9">
        <v>86.1019870967742</v>
      </c>
      <c r="BH172" s="9">
        <v>0</v>
      </c>
      <c r="BI172" s="9">
        <v>0</v>
      </c>
      <c r="BJ172" s="10">
        <v>0.0018450425806451618</v>
      </c>
      <c r="BK172" s="17">
        <f t="shared" si="3"/>
        <v>370.45301370917247</v>
      </c>
      <c r="BL172" s="16"/>
      <c r="BM172" s="50"/>
    </row>
    <row r="173" spans="1:65" s="12" customFormat="1" ht="15">
      <c r="A173" s="5"/>
      <c r="B173" s="8" t="s">
        <v>316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0.06911939712903226</v>
      </c>
      <c r="I173" s="9">
        <v>0</v>
      </c>
      <c r="J173" s="9">
        <v>0</v>
      </c>
      <c r="K173" s="9">
        <v>0</v>
      </c>
      <c r="L173" s="10">
        <v>0.2983253077096774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0.07431669025806452</v>
      </c>
      <c r="S173" s="9">
        <v>0</v>
      </c>
      <c r="T173" s="9">
        <v>0</v>
      </c>
      <c r="U173" s="9">
        <v>0</v>
      </c>
      <c r="V173" s="10">
        <v>0.03616726212903225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0.0004207909677419355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0.00021039548387096776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2.100222248903226</v>
      </c>
      <c r="AW173" s="9">
        <v>1.6335830610464788</v>
      </c>
      <c r="AX173" s="9">
        <v>0</v>
      </c>
      <c r="AY173" s="9">
        <v>0</v>
      </c>
      <c r="AZ173" s="10">
        <v>4.834298720064516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0.6216393498064516</v>
      </c>
      <c r="BG173" s="9">
        <v>0.042079096774193546</v>
      </c>
      <c r="BH173" s="9">
        <v>0</v>
      </c>
      <c r="BI173" s="9">
        <v>0</v>
      </c>
      <c r="BJ173" s="10">
        <v>0.7407240959354837</v>
      </c>
      <c r="BK173" s="17">
        <f t="shared" si="3"/>
        <v>10.451106416207768</v>
      </c>
      <c r="BL173" s="16"/>
      <c r="BM173" s="50"/>
    </row>
    <row r="174" spans="1:65" s="12" customFormat="1" ht="15">
      <c r="A174" s="5"/>
      <c r="B174" s="8" t="s">
        <v>317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0.21982333354838715</v>
      </c>
      <c r="I174" s="9">
        <v>2.418238153225806</v>
      </c>
      <c r="J174" s="9">
        <v>0.2817364838709678</v>
      </c>
      <c r="K174" s="9">
        <v>0</v>
      </c>
      <c r="L174" s="10">
        <v>3.4487825414193556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0.11847018990322582</v>
      </c>
      <c r="S174" s="9">
        <v>0</v>
      </c>
      <c r="T174" s="9">
        <v>0.9391216129032258</v>
      </c>
      <c r="U174" s="9">
        <v>0</v>
      </c>
      <c r="V174" s="10">
        <v>0.036361510741935485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1.3927641442580645</v>
      </c>
      <c r="AW174" s="9">
        <v>1.8398289287304863</v>
      </c>
      <c r="AX174" s="9">
        <v>0</v>
      </c>
      <c r="AY174" s="9">
        <v>0</v>
      </c>
      <c r="AZ174" s="10">
        <v>8.192775413161291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0.30596289883870964</v>
      </c>
      <c r="BG174" s="9">
        <v>0.46934</v>
      </c>
      <c r="BH174" s="9">
        <v>0</v>
      </c>
      <c r="BI174" s="9">
        <v>0</v>
      </c>
      <c r="BJ174" s="10">
        <v>0.33886348</v>
      </c>
      <c r="BK174" s="17">
        <f t="shared" si="3"/>
        <v>20.002068690601455</v>
      </c>
      <c r="BL174" s="16"/>
      <c r="BM174" s="50"/>
    </row>
    <row r="175" spans="1:65" s="21" customFormat="1" ht="15">
      <c r="A175" s="5"/>
      <c r="B175" s="15" t="s">
        <v>17</v>
      </c>
      <c r="C175" s="20">
        <f aca="true" t="shared" si="4" ref="C175:AH175">SUM(C20:C174)</f>
        <v>0</v>
      </c>
      <c r="D175" s="18">
        <f t="shared" si="4"/>
        <v>1100.2079209363228</v>
      </c>
      <c r="E175" s="18">
        <f t="shared" si="4"/>
        <v>0</v>
      </c>
      <c r="F175" s="18">
        <f t="shared" si="4"/>
        <v>0</v>
      </c>
      <c r="G175" s="19">
        <f t="shared" si="4"/>
        <v>138.4425756524839</v>
      </c>
      <c r="H175" s="20">
        <f t="shared" si="4"/>
        <v>422.495464470387</v>
      </c>
      <c r="I175" s="18">
        <f t="shared" si="4"/>
        <v>7797.680735046836</v>
      </c>
      <c r="J175" s="18">
        <f t="shared" si="4"/>
        <v>14.818812451612903</v>
      </c>
      <c r="K175" s="18">
        <f t="shared" si="4"/>
        <v>0</v>
      </c>
      <c r="L175" s="19">
        <f t="shared" si="4"/>
        <v>326.7090390109357</v>
      </c>
      <c r="M175" s="20">
        <f t="shared" si="4"/>
        <v>0</v>
      </c>
      <c r="N175" s="18">
        <f t="shared" si="4"/>
        <v>0</v>
      </c>
      <c r="O175" s="18">
        <f t="shared" si="4"/>
        <v>0</v>
      </c>
      <c r="P175" s="18">
        <f t="shared" si="4"/>
        <v>0</v>
      </c>
      <c r="Q175" s="19">
        <f t="shared" si="4"/>
        <v>0</v>
      </c>
      <c r="R175" s="20">
        <f t="shared" si="4"/>
        <v>119.16345379987096</v>
      </c>
      <c r="S175" s="18">
        <f t="shared" si="4"/>
        <v>1666.0024138618064</v>
      </c>
      <c r="T175" s="18">
        <f t="shared" si="4"/>
        <v>29.028427979677417</v>
      </c>
      <c r="U175" s="18">
        <f t="shared" si="4"/>
        <v>0</v>
      </c>
      <c r="V175" s="19">
        <f t="shared" si="4"/>
        <v>210.33354588396773</v>
      </c>
      <c r="W175" s="20">
        <f t="shared" si="4"/>
        <v>0</v>
      </c>
      <c r="X175" s="18">
        <f t="shared" si="4"/>
        <v>0</v>
      </c>
      <c r="Y175" s="18">
        <f t="shared" si="4"/>
        <v>0</v>
      </c>
      <c r="Z175" s="18">
        <f t="shared" si="4"/>
        <v>0</v>
      </c>
      <c r="AA175" s="19">
        <f t="shared" si="4"/>
        <v>0</v>
      </c>
      <c r="AB175" s="20">
        <f t="shared" si="4"/>
        <v>22.075898638193543</v>
      </c>
      <c r="AC175" s="18">
        <f t="shared" si="4"/>
        <v>14.232944309129032</v>
      </c>
      <c r="AD175" s="18">
        <f t="shared" si="4"/>
        <v>0</v>
      </c>
      <c r="AE175" s="18">
        <f t="shared" si="4"/>
        <v>0</v>
      </c>
      <c r="AF175" s="19">
        <f t="shared" si="4"/>
        <v>9.604394116903228</v>
      </c>
      <c r="AG175" s="20">
        <f t="shared" si="4"/>
        <v>0</v>
      </c>
      <c r="AH175" s="18">
        <f t="shared" si="4"/>
        <v>0</v>
      </c>
      <c r="AI175" s="18">
        <f aca="true" t="shared" si="5" ref="AI175:BK175">SUM(AI20:AI174)</f>
        <v>0</v>
      </c>
      <c r="AJ175" s="18">
        <f t="shared" si="5"/>
        <v>0</v>
      </c>
      <c r="AK175" s="19">
        <f t="shared" si="5"/>
        <v>0</v>
      </c>
      <c r="AL175" s="20">
        <f t="shared" si="5"/>
        <v>0.7013822802258063</v>
      </c>
      <c r="AM175" s="18">
        <f t="shared" si="5"/>
        <v>0</v>
      </c>
      <c r="AN175" s="18">
        <f t="shared" si="5"/>
        <v>0</v>
      </c>
      <c r="AO175" s="18">
        <f t="shared" si="5"/>
        <v>0</v>
      </c>
      <c r="AP175" s="19">
        <f t="shared" si="5"/>
        <v>0.004489088838709678</v>
      </c>
      <c r="AQ175" s="20">
        <f t="shared" si="5"/>
        <v>0</v>
      </c>
      <c r="AR175" s="18">
        <f t="shared" si="5"/>
        <v>608.122741935484</v>
      </c>
      <c r="AS175" s="18">
        <f t="shared" si="5"/>
        <v>0</v>
      </c>
      <c r="AT175" s="18">
        <f t="shared" si="5"/>
        <v>0</v>
      </c>
      <c r="AU175" s="19">
        <f t="shared" si="5"/>
        <v>0</v>
      </c>
      <c r="AV175" s="20">
        <f t="shared" si="5"/>
        <v>3471.523852261386</v>
      </c>
      <c r="AW175" s="18">
        <f t="shared" si="5"/>
        <v>1714.3332335877435</v>
      </c>
      <c r="AX175" s="18">
        <f t="shared" si="5"/>
        <v>0</v>
      </c>
      <c r="AY175" s="18">
        <f t="shared" si="5"/>
        <v>0</v>
      </c>
      <c r="AZ175" s="19">
        <f t="shared" si="5"/>
        <v>1326.0105957549347</v>
      </c>
      <c r="BA175" s="20">
        <f t="shared" si="5"/>
        <v>0</v>
      </c>
      <c r="BB175" s="18">
        <f t="shared" si="5"/>
        <v>0</v>
      </c>
      <c r="BC175" s="18">
        <f t="shared" si="5"/>
        <v>0</v>
      </c>
      <c r="BD175" s="18">
        <f t="shared" si="5"/>
        <v>0</v>
      </c>
      <c r="BE175" s="19">
        <f t="shared" si="5"/>
        <v>0</v>
      </c>
      <c r="BF175" s="20">
        <f t="shared" si="5"/>
        <v>607.5964230079359</v>
      </c>
      <c r="BG175" s="18">
        <f t="shared" si="5"/>
        <v>898.9625339462903</v>
      </c>
      <c r="BH175" s="18">
        <f t="shared" si="5"/>
        <v>4.529625870967742</v>
      </c>
      <c r="BI175" s="18">
        <f t="shared" si="5"/>
        <v>0</v>
      </c>
      <c r="BJ175" s="19">
        <f t="shared" si="5"/>
        <v>334.12279721029046</v>
      </c>
      <c r="BK175" s="32">
        <f t="shared" si="5"/>
        <v>20836.70330110223</v>
      </c>
      <c r="BL175" s="16"/>
      <c r="BM175" s="56"/>
    </row>
    <row r="176" spans="3:64" ht="15" customHeight="1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6"/>
    </row>
    <row r="177" spans="1:65" s="12" customFormat="1" ht="15">
      <c r="A177" s="5" t="s">
        <v>36</v>
      </c>
      <c r="B177" s="6" t="s">
        <v>37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4"/>
      <c r="BL177" s="16"/>
      <c r="BM177" s="57"/>
    </row>
    <row r="178" spans="1:65" s="12" customFormat="1" ht="15">
      <c r="A178" s="5"/>
      <c r="B178" s="8" t="s">
        <v>38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0</v>
      </c>
      <c r="I178" s="9">
        <v>0</v>
      </c>
      <c r="J178" s="9">
        <v>0</v>
      </c>
      <c r="K178" s="9">
        <v>0</v>
      </c>
      <c r="L178" s="10">
        <v>0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</v>
      </c>
      <c r="S178" s="9">
        <v>0</v>
      </c>
      <c r="T178" s="9">
        <v>0</v>
      </c>
      <c r="U178" s="9">
        <v>0</v>
      </c>
      <c r="V178" s="10">
        <v>0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</v>
      </c>
      <c r="AW178" s="9">
        <v>0</v>
      </c>
      <c r="AX178" s="9">
        <v>0</v>
      </c>
      <c r="AY178" s="9">
        <v>0</v>
      </c>
      <c r="AZ178" s="10">
        <v>0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</v>
      </c>
      <c r="BG178" s="9">
        <v>0</v>
      </c>
      <c r="BH178" s="9">
        <v>0</v>
      </c>
      <c r="BI178" s="9">
        <v>0</v>
      </c>
      <c r="BJ178" s="10">
        <v>0</v>
      </c>
      <c r="BK178" s="17">
        <v>0</v>
      </c>
      <c r="BL178" s="16"/>
      <c r="BM178" s="50"/>
    </row>
    <row r="179" spans="1:65" s="21" customFormat="1" ht="15">
      <c r="A179" s="5"/>
      <c r="B179" s="15" t="s">
        <v>39</v>
      </c>
      <c r="C179" s="20">
        <v>0</v>
      </c>
      <c r="D179" s="18">
        <v>0</v>
      </c>
      <c r="E179" s="18">
        <v>0</v>
      </c>
      <c r="F179" s="18">
        <v>0</v>
      </c>
      <c r="G179" s="19">
        <v>0</v>
      </c>
      <c r="H179" s="20">
        <v>0</v>
      </c>
      <c r="I179" s="18">
        <v>0</v>
      </c>
      <c r="J179" s="18">
        <v>0</v>
      </c>
      <c r="K179" s="18">
        <v>0</v>
      </c>
      <c r="L179" s="19">
        <v>0</v>
      </c>
      <c r="M179" s="20">
        <v>0</v>
      </c>
      <c r="N179" s="18">
        <v>0</v>
      </c>
      <c r="O179" s="18">
        <v>0</v>
      </c>
      <c r="P179" s="18">
        <v>0</v>
      </c>
      <c r="Q179" s="19">
        <v>0</v>
      </c>
      <c r="R179" s="20">
        <v>0</v>
      </c>
      <c r="S179" s="18">
        <v>0</v>
      </c>
      <c r="T179" s="18">
        <v>0</v>
      </c>
      <c r="U179" s="18">
        <v>0</v>
      </c>
      <c r="V179" s="19">
        <v>0</v>
      </c>
      <c r="W179" s="20">
        <v>0</v>
      </c>
      <c r="X179" s="18">
        <v>0</v>
      </c>
      <c r="Y179" s="18">
        <v>0</v>
      </c>
      <c r="Z179" s="18">
        <v>0</v>
      </c>
      <c r="AA179" s="19">
        <v>0</v>
      </c>
      <c r="AB179" s="20">
        <v>0</v>
      </c>
      <c r="AC179" s="18">
        <v>0</v>
      </c>
      <c r="AD179" s="18">
        <v>0</v>
      </c>
      <c r="AE179" s="18">
        <v>0</v>
      </c>
      <c r="AF179" s="19">
        <v>0</v>
      </c>
      <c r="AG179" s="20">
        <v>0</v>
      </c>
      <c r="AH179" s="18">
        <v>0</v>
      </c>
      <c r="AI179" s="18">
        <v>0</v>
      </c>
      <c r="AJ179" s="18">
        <v>0</v>
      </c>
      <c r="AK179" s="19">
        <v>0</v>
      </c>
      <c r="AL179" s="20">
        <v>0</v>
      </c>
      <c r="AM179" s="18">
        <v>0</v>
      </c>
      <c r="AN179" s="18">
        <v>0</v>
      </c>
      <c r="AO179" s="18">
        <v>0</v>
      </c>
      <c r="AP179" s="19">
        <v>0</v>
      </c>
      <c r="AQ179" s="20">
        <v>0</v>
      </c>
      <c r="AR179" s="18">
        <v>0</v>
      </c>
      <c r="AS179" s="18">
        <v>0</v>
      </c>
      <c r="AT179" s="18">
        <v>0</v>
      </c>
      <c r="AU179" s="19">
        <v>0</v>
      </c>
      <c r="AV179" s="20">
        <v>0</v>
      </c>
      <c r="AW179" s="18">
        <v>0</v>
      </c>
      <c r="AX179" s="18">
        <v>0</v>
      </c>
      <c r="AY179" s="18">
        <v>0</v>
      </c>
      <c r="AZ179" s="19">
        <v>0</v>
      </c>
      <c r="BA179" s="20">
        <v>0</v>
      </c>
      <c r="BB179" s="18">
        <v>0</v>
      </c>
      <c r="BC179" s="18">
        <v>0</v>
      </c>
      <c r="BD179" s="18">
        <v>0</v>
      </c>
      <c r="BE179" s="19">
        <v>0</v>
      </c>
      <c r="BF179" s="20">
        <v>0</v>
      </c>
      <c r="BG179" s="18">
        <v>0</v>
      </c>
      <c r="BH179" s="18">
        <v>0</v>
      </c>
      <c r="BI179" s="18">
        <v>0</v>
      </c>
      <c r="BJ179" s="19">
        <v>0</v>
      </c>
      <c r="BK179" s="32">
        <v>0</v>
      </c>
      <c r="BL179" s="16"/>
      <c r="BM179" s="56"/>
    </row>
    <row r="180" spans="1:65" s="12" customFormat="1" ht="15">
      <c r="A180" s="5" t="s">
        <v>40</v>
      </c>
      <c r="B180" s="6" t="s">
        <v>41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4"/>
      <c r="BL180" s="16"/>
      <c r="BM180" s="57"/>
    </row>
    <row r="181" spans="1:65" s="12" customFormat="1" ht="15">
      <c r="A181" s="5"/>
      <c r="B181" s="8" t="s">
        <v>38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</v>
      </c>
      <c r="I181" s="9">
        <v>0</v>
      </c>
      <c r="J181" s="9">
        <v>0</v>
      </c>
      <c r="K181" s="9">
        <v>0</v>
      </c>
      <c r="L181" s="10">
        <v>0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</v>
      </c>
      <c r="S181" s="9">
        <v>0</v>
      </c>
      <c r="T181" s="9">
        <v>0</v>
      </c>
      <c r="U181" s="9">
        <v>0</v>
      </c>
      <c r="V181" s="10">
        <v>0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</v>
      </c>
      <c r="AW181" s="9">
        <v>0</v>
      </c>
      <c r="AX181" s="9">
        <v>0</v>
      </c>
      <c r="AY181" s="9">
        <v>0</v>
      </c>
      <c r="AZ181" s="10">
        <v>0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</v>
      </c>
      <c r="BG181" s="9">
        <v>0</v>
      </c>
      <c r="BH181" s="9">
        <v>0</v>
      </c>
      <c r="BI181" s="9">
        <v>0</v>
      </c>
      <c r="BJ181" s="10">
        <v>0</v>
      </c>
      <c r="BK181" s="17">
        <v>0</v>
      </c>
      <c r="BL181" s="16"/>
      <c r="BM181" s="50"/>
    </row>
    <row r="182" spans="1:65" s="21" customFormat="1" ht="15">
      <c r="A182" s="5"/>
      <c r="B182" s="15" t="s">
        <v>42</v>
      </c>
      <c r="C182" s="20">
        <v>0</v>
      </c>
      <c r="D182" s="18">
        <v>0</v>
      </c>
      <c r="E182" s="18">
        <v>0</v>
      </c>
      <c r="F182" s="18">
        <v>0</v>
      </c>
      <c r="G182" s="19">
        <v>0</v>
      </c>
      <c r="H182" s="20">
        <v>0</v>
      </c>
      <c r="I182" s="18">
        <v>0</v>
      </c>
      <c r="J182" s="18">
        <v>0</v>
      </c>
      <c r="K182" s="18">
        <v>0</v>
      </c>
      <c r="L182" s="19">
        <v>0</v>
      </c>
      <c r="M182" s="20">
        <v>0</v>
      </c>
      <c r="N182" s="18">
        <v>0</v>
      </c>
      <c r="O182" s="18">
        <v>0</v>
      </c>
      <c r="P182" s="18">
        <v>0</v>
      </c>
      <c r="Q182" s="19">
        <v>0</v>
      </c>
      <c r="R182" s="20">
        <v>0</v>
      </c>
      <c r="S182" s="18">
        <v>0</v>
      </c>
      <c r="T182" s="18">
        <v>0</v>
      </c>
      <c r="U182" s="18">
        <v>0</v>
      </c>
      <c r="V182" s="19">
        <v>0</v>
      </c>
      <c r="W182" s="20">
        <v>0</v>
      </c>
      <c r="X182" s="18">
        <v>0</v>
      </c>
      <c r="Y182" s="18">
        <v>0</v>
      </c>
      <c r="Z182" s="18">
        <v>0</v>
      </c>
      <c r="AA182" s="19">
        <v>0</v>
      </c>
      <c r="AB182" s="20">
        <v>0</v>
      </c>
      <c r="AC182" s="18">
        <v>0</v>
      </c>
      <c r="AD182" s="18">
        <v>0</v>
      </c>
      <c r="AE182" s="18">
        <v>0</v>
      </c>
      <c r="AF182" s="19">
        <v>0</v>
      </c>
      <c r="AG182" s="20">
        <v>0</v>
      </c>
      <c r="AH182" s="18">
        <v>0</v>
      </c>
      <c r="AI182" s="18">
        <v>0</v>
      </c>
      <c r="AJ182" s="18">
        <v>0</v>
      </c>
      <c r="AK182" s="19">
        <v>0</v>
      </c>
      <c r="AL182" s="20">
        <v>0</v>
      </c>
      <c r="AM182" s="18">
        <v>0</v>
      </c>
      <c r="AN182" s="18">
        <v>0</v>
      </c>
      <c r="AO182" s="18">
        <v>0</v>
      </c>
      <c r="AP182" s="19">
        <v>0</v>
      </c>
      <c r="AQ182" s="20">
        <v>0</v>
      </c>
      <c r="AR182" s="18">
        <v>0</v>
      </c>
      <c r="AS182" s="18">
        <v>0</v>
      </c>
      <c r="AT182" s="18">
        <v>0</v>
      </c>
      <c r="AU182" s="19">
        <v>0</v>
      </c>
      <c r="AV182" s="20">
        <v>0</v>
      </c>
      <c r="AW182" s="18">
        <v>0</v>
      </c>
      <c r="AX182" s="18">
        <v>0</v>
      </c>
      <c r="AY182" s="18">
        <v>0</v>
      </c>
      <c r="AZ182" s="19">
        <v>0</v>
      </c>
      <c r="BA182" s="20">
        <v>0</v>
      </c>
      <c r="BB182" s="18">
        <v>0</v>
      </c>
      <c r="BC182" s="18">
        <v>0</v>
      </c>
      <c r="BD182" s="18">
        <v>0</v>
      </c>
      <c r="BE182" s="19">
        <v>0</v>
      </c>
      <c r="BF182" s="20">
        <v>0</v>
      </c>
      <c r="BG182" s="18">
        <v>0</v>
      </c>
      <c r="BH182" s="18">
        <v>0</v>
      </c>
      <c r="BI182" s="18">
        <v>0</v>
      </c>
      <c r="BJ182" s="19">
        <v>0</v>
      </c>
      <c r="BK182" s="32">
        <v>0</v>
      </c>
      <c r="BL182" s="16"/>
      <c r="BM182" s="56"/>
    </row>
    <row r="183" spans="1:65" s="21" customFormat="1" ht="15">
      <c r="A183" s="5" t="s">
        <v>18</v>
      </c>
      <c r="B183" s="27" t="s">
        <v>19</v>
      </c>
      <c r="C183" s="20"/>
      <c r="D183" s="18"/>
      <c r="E183" s="18"/>
      <c r="F183" s="18"/>
      <c r="G183" s="19"/>
      <c r="H183" s="20"/>
      <c r="I183" s="18"/>
      <c r="J183" s="18"/>
      <c r="K183" s="18"/>
      <c r="L183" s="19"/>
      <c r="M183" s="20"/>
      <c r="N183" s="18"/>
      <c r="O183" s="18"/>
      <c r="P183" s="18"/>
      <c r="Q183" s="19"/>
      <c r="R183" s="20"/>
      <c r="S183" s="18"/>
      <c r="T183" s="18"/>
      <c r="U183" s="18"/>
      <c r="V183" s="19"/>
      <c r="W183" s="20"/>
      <c r="X183" s="18"/>
      <c r="Y183" s="18"/>
      <c r="Z183" s="18"/>
      <c r="AA183" s="19"/>
      <c r="AB183" s="20"/>
      <c r="AC183" s="18"/>
      <c r="AD183" s="18"/>
      <c r="AE183" s="18"/>
      <c r="AF183" s="19"/>
      <c r="AG183" s="20"/>
      <c r="AH183" s="18"/>
      <c r="AI183" s="18"/>
      <c r="AJ183" s="18"/>
      <c r="AK183" s="19"/>
      <c r="AL183" s="20"/>
      <c r="AM183" s="18"/>
      <c r="AN183" s="18"/>
      <c r="AO183" s="18"/>
      <c r="AP183" s="19"/>
      <c r="AQ183" s="20"/>
      <c r="AR183" s="18"/>
      <c r="AS183" s="18"/>
      <c r="AT183" s="18"/>
      <c r="AU183" s="19"/>
      <c r="AV183" s="20"/>
      <c r="AW183" s="18"/>
      <c r="AX183" s="18"/>
      <c r="AY183" s="18"/>
      <c r="AZ183" s="19"/>
      <c r="BA183" s="20"/>
      <c r="BB183" s="18"/>
      <c r="BC183" s="18"/>
      <c r="BD183" s="18"/>
      <c r="BE183" s="19"/>
      <c r="BF183" s="20"/>
      <c r="BG183" s="18"/>
      <c r="BH183" s="18"/>
      <c r="BI183" s="18"/>
      <c r="BJ183" s="19"/>
      <c r="BK183" s="32"/>
      <c r="BL183" s="16"/>
      <c r="BM183" s="56"/>
    </row>
    <row r="184" spans="1:65" s="12" customFormat="1" ht="15">
      <c r="A184" s="5"/>
      <c r="B184" s="8" t="s">
        <v>174</v>
      </c>
      <c r="C184" s="11">
        <v>0</v>
      </c>
      <c r="D184" s="9">
        <v>586.497201805258</v>
      </c>
      <c r="E184" s="9">
        <v>0</v>
      </c>
      <c r="F184" s="9">
        <v>0</v>
      </c>
      <c r="G184" s="10">
        <v>24.96813316832258</v>
      </c>
      <c r="H184" s="11">
        <v>129.56319143583872</v>
      </c>
      <c r="I184" s="9">
        <v>4551.6825110598065</v>
      </c>
      <c r="J184" s="9">
        <v>183.6037849555484</v>
      </c>
      <c r="K184" s="9">
        <v>0</v>
      </c>
      <c r="L184" s="10">
        <v>13.916143516999998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28.23864371854839</v>
      </c>
      <c r="S184" s="9">
        <v>30.904191069483876</v>
      </c>
      <c r="T184" s="9">
        <v>16.912667873548386</v>
      </c>
      <c r="U184" s="9">
        <v>0</v>
      </c>
      <c r="V184" s="10">
        <v>6.082855354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0.031969188870967745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42.90723446767742</v>
      </c>
      <c r="AW184" s="9">
        <v>886.0966187164635</v>
      </c>
      <c r="AX184" s="9">
        <v>0.3043181426774194</v>
      </c>
      <c r="AY184" s="9">
        <v>0</v>
      </c>
      <c r="AZ184" s="10">
        <v>71.8908856007742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14.164480222838709</v>
      </c>
      <c r="BG184" s="9">
        <v>12.74235645574194</v>
      </c>
      <c r="BH184" s="9">
        <v>0.44367495525806455</v>
      </c>
      <c r="BI184" s="9">
        <v>0</v>
      </c>
      <c r="BJ184" s="10">
        <v>5.159429663774194</v>
      </c>
      <c r="BK184" s="17">
        <f aca="true" t="shared" si="6" ref="BK184:BK194">SUM(C184:BJ184)</f>
        <v>6606.110291371429</v>
      </c>
      <c r="BL184" s="16"/>
      <c r="BM184" s="50"/>
    </row>
    <row r="185" spans="1:65" s="12" customFormat="1" ht="15">
      <c r="A185" s="5"/>
      <c r="B185" s="8" t="s">
        <v>128</v>
      </c>
      <c r="C185" s="11">
        <v>0</v>
      </c>
      <c r="D185" s="9">
        <v>0.7004029032258065</v>
      </c>
      <c r="E185" s="9">
        <v>0</v>
      </c>
      <c r="F185" s="9">
        <v>0</v>
      </c>
      <c r="G185" s="10">
        <v>0</v>
      </c>
      <c r="H185" s="11">
        <v>498.59644093396776</v>
      </c>
      <c r="I185" s="9">
        <v>996.7697421631615</v>
      </c>
      <c r="J185" s="9">
        <v>0.2179326677419355</v>
      </c>
      <c r="K185" s="9">
        <v>0</v>
      </c>
      <c r="L185" s="10">
        <v>139.96066117787097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61.12646160303224</v>
      </c>
      <c r="S185" s="9">
        <v>146.24115914496775</v>
      </c>
      <c r="T185" s="9">
        <v>73.03637455890325</v>
      </c>
      <c r="U185" s="9">
        <v>0</v>
      </c>
      <c r="V185" s="10">
        <v>43.53182499487097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49.01529291190322</v>
      </c>
      <c r="AC185" s="9">
        <v>54.22919489896774</v>
      </c>
      <c r="AD185" s="9">
        <v>1.7791747817741939</v>
      </c>
      <c r="AE185" s="9">
        <v>0</v>
      </c>
      <c r="AF185" s="10">
        <v>10.645707186419356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2.404413422451612</v>
      </c>
      <c r="AM185" s="9">
        <v>2.0600733263225806</v>
      </c>
      <c r="AN185" s="9">
        <v>0</v>
      </c>
      <c r="AO185" s="9">
        <v>0</v>
      </c>
      <c r="AP185" s="10">
        <v>0.0007711619677419355</v>
      </c>
      <c r="AQ185" s="11">
        <v>0</v>
      </c>
      <c r="AR185" s="9">
        <v>0</v>
      </c>
      <c r="AS185" s="9">
        <v>0</v>
      </c>
      <c r="AT185" s="9">
        <v>0</v>
      </c>
      <c r="AU185" s="10">
        <v>0.6827664345483873</v>
      </c>
      <c r="AV185" s="11">
        <v>1888.9524191913226</v>
      </c>
      <c r="AW185" s="9">
        <v>1603.5148555033227</v>
      </c>
      <c r="AX185" s="9">
        <v>11.815238859774194</v>
      </c>
      <c r="AY185" s="9">
        <v>0</v>
      </c>
      <c r="AZ185" s="10">
        <v>976.6414390711935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305.1754069129678</v>
      </c>
      <c r="BG185" s="9">
        <v>215.9187053703226</v>
      </c>
      <c r="BH185" s="9">
        <v>23.178434596838713</v>
      </c>
      <c r="BI185" s="9">
        <v>0</v>
      </c>
      <c r="BJ185" s="10">
        <v>137.7224895044516</v>
      </c>
      <c r="BK185" s="17">
        <f t="shared" si="6"/>
        <v>7243.917383282291</v>
      </c>
      <c r="BL185" s="16"/>
      <c r="BM185" s="50"/>
    </row>
    <row r="186" spans="1:65" s="12" customFormat="1" ht="15">
      <c r="A186" s="5"/>
      <c r="B186" s="8" t="s">
        <v>129</v>
      </c>
      <c r="C186" s="11">
        <v>0</v>
      </c>
      <c r="D186" s="9">
        <v>146.20212088254846</v>
      </c>
      <c r="E186" s="9">
        <v>0</v>
      </c>
      <c r="F186" s="9">
        <v>0</v>
      </c>
      <c r="G186" s="10">
        <v>0</v>
      </c>
      <c r="H186" s="11">
        <v>59.994323568322585</v>
      </c>
      <c r="I186" s="9">
        <v>7420.165703778548</v>
      </c>
      <c r="J186" s="9">
        <v>3.927594869225807</v>
      </c>
      <c r="K186" s="9">
        <v>0</v>
      </c>
      <c r="L186" s="10">
        <v>79.46471066283871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3.6206707671935483</v>
      </c>
      <c r="S186" s="9">
        <v>377.9015127160644</v>
      </c>
      <c r="T186" s="9">
        <v>27.05254542654838</v>
      </c>
      <c r="U186" s="9">
        <v>0</v>
      </c>
      <c r="V186" s="10">
        <v>25.13776871232258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0.03292959916129032</v>
      </c>
      <c r="AC186" s="9">
        <v>0</v>
      </c>
      <c r="AD186" s="9">
        <v>0</v>
      </c>
      <c r="AE186" s="9">
        <v>0</v>
      </c>
      <c r="AF186" s="10">
        <v>0.003260696741935484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0.00021148116129032259</v>
      </c>
      <c r="AM186" s="9">
        <v>0</v>
      </c>
      <c r="AN186" s="9">
        <v>0</v>
      </c>
      <c r="AO186" s="9">
        <v>0</v>
      </c>
      <c r="AP186" s="10">
        <v>0.018581649096774195</v>
      </c>
      <c r="AQ186" s="11">
        <v>0</v>
      </c>
      <c r="AR186" s="9">
        <v>3.6114478636129035</v>
      </c>
      <c r="AS186" s="9">
        <v>0</v>
      </c>
      <c r="AT186" s="9">
        <v>0</v>
      </c>
      <c r="AU186" s="10">
        <v>0</v>
      </c>
      <c r="AV186" s="11">
        <v>82.28745019367744</v>
      </c>
      <c r="AW186" s="9">
        <v>422.1714745735177</v>
      </c>
      <c r="AX186" s="9">
        <v>0.06451612906451613</v>
      </c>
      <c r="AY186" s="9">
        <v>0</v>
      </c>
      <c r="AZ186" s="10">
        <v>114.05435471396775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7.83504897664516</v>
      </c>
      <c r="BG186" s="9">
        <v>68.78503167309677</v>
      </c>
      <c r="BH186" s="9">
        <v>0</v>
      </c>
      <c r="BI186" s="9">
        <v>0</v>
      </c>
      <c r="BJ186" s="10">
        <v>14.631924011451614</v>
      </c>
      <c r="BK186" s="17">
        <f t="shared" si="6"/>
        <v>8856.963182944806</v>
      </c>
      <c r="BL186" s="16"/>
      <c r="BM186" s="50"/>
    </row>
    <row r="187" spans="1:65" s="12" customFormat="1" ht="15">
      <c r="A187" s="5"/>
      <c r="B187" s="8" t="s">
        <v>130</v>
      </c>
      <c r="C187" s="11">
        <v>0</v>
      </c>
      <c r="D187" s="9">
        <v>1.8656867930322585</v>
      </c>
      <c r="E187" s="9">
        <v>0</v>
      </c>
      <c r="F187" s="9">
        <v>0</v>
      </c>
      <c r="G187" s="10">
        <v>0</v>
      </c>
      <c r="H187" s="11">
        <v>74.59518562809679</v>
      </c>
      <c r="I187" s="9">
        <v>408.78167472974184</v>
      </c>
      <c r="J187" s="9">
        <v>16.6569313222258</v>
      </c>
      <c r="K187" s="9">
        <v>0</v>
      </c>
      <c r="L187" s="10">
        <v>9.021268166451614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6.129039209580643</v>
      </c>
      <c r="S187" s="9">
        <v>1.865499541096775</v>
      </c>
      <c r="T187" s="9">
        <v>0</v>
      </c>
      <c r="U187" s="9">
        <v>0</v>
      </c>
      <c r="V187" s="10">
        <v>2.4751111162903228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0.05156174509677419</v>
      </c>
      <c r="AC187" s="9">
        <v>0.04383161732258065</v>
      </c>
      <c r="AD187" s="9">
        <v>0</v>
      </c>
      <c r="AE187" s="9">
        <v>0</v>
      </c>
      <c r="AF187" s="10">
        <v>0.5777593498064515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0.019389564483870966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6.000000000000004E-09</v>
      </c>
      <c r="AS187" s="9">
        <v>0</v>
      </c>
      <c r="AT187" s="9">
        <v>0</v>
      </c>
      <c r="AU187" s="10">
        <v>0</v>
      </c>
      <c r="AV187" s="11">
        <v>50.13422898058066</v>
      </c>
      <c r="AW187" s="9">
        <v>208.45338971489176</v>
      </c>
      <c r="AX187" s="9">
        <v>0</v>
      </c>
      <c r="AY187" s="9">
        <v>0</v>
      </c>
      <c r="AZ187" s="10">
        <v>173.66959148919358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9.643412138354838</v>
      </c>
      <c r="BG187" s="9">
        <v>31.810867862096767</v>
      </c>
      <c r="BH187" s="9">
        <v>1.3366299098709677</v>
      </c>
      <c r="BI187" s="9">
        <v>0</v>
      </c>
      <c r="BJ187" s="10">
        <v>23.60222143051614</v>
      </c>
      <c r="BK187" s="17">
        <f t="shared" si="6"/>
        <v>1020.7332803147307</v>
      </c>
      <c r="BL187" s="16"/>
      <c r="BM187" s="57"/>
    </row>
    <row r="188" spans="1:65" s="12" customFormat="1" ht="15">
      <c r="A188" s="5"/>
      <c r="B188" s="8" t="s">
        <v>131</v>
      </c>
      <c r="C188" s="11">
        <v>0</v>
      </c>
      <c r="D188" s="9">
        <v>336.3888086607097</v>
      </c>
      <c r="E188" s="9">
        <v>0</v>
      </c>
      <c r="F188" s="9">
        <v>0</v>
      </c>
      <c r="G188" s="10">
        <v>0</v>
      </c>
      <c r="H188" s="11">
        <v>425.9543854776774</v>
      </c>
      <c r="I188" s="9">
        <v>7509.6836311012585</v>
      </c>
      <c r="J188" s="9">
        <v>580.4778782860967</v>
      </c>
      <c r="K188" s="9">
        <v>87.0871362140645</v>
      </c>
      <c r="L188" s="10">
        <v>143.62924966119354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19.737032647645155</v>
      </c>
      <c r="S188" s="9">
        <v>1156.5585562446772</v>
      </c>
      <c r="T188" s="9">
        <v>116.8507943666774</v>
      </c>
      <c r="U188" s="9">
        <v>0</v>
      </c>
      <c r="V188" s="10">
        <v>12.817931760064512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0.21381468383870972</v>
      </c>
      <c r="AC188" s="9">
        <v>0.10032015174193547</v>
      </c>
      <c r="AD188" s="9">
        <v>0</v>
      </c>
      <c r="AE188" s="9">
        <v>0</v>
      </c>
      <c r="AF188" s="10">
        <v>0.005756480032258064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0.017085021483870966</v>
      </c>
      <c r="AM188" s="9">
        <v>0</v>
      </c>
      <c r="AN188" s="9">
        <v>0</v>
      </c>
      <c r="AO188" s="9">
        <v>0</v>
      </c>
      <c r="AP188" s="10">
        <v>0.009659676483870968</v>
      </c>
      <c r="AQ188" s="11">
        <v>0</v>
      </c>
      <c r="AR188" s="9">
        <v>111.84998299987097</v>
      </c>
      <c r="AS188" s="9">
        <v>0</v>
      </c>
      <c r="AT188" s="9">
        <v>0</v>
      </c>
      <c r="AU188" s="10">
        <v>0</v>
      </c>
      <c r="AV188" s="11">
        <v>214.06830366170976</v>
      </c>
      <c r="AW188" s="9">
        <v>1262.915125745487</v>
      </c>
      <c r="AX188" s="9">
        <v>13.934712391903224</v>
      </c>
      <c r="AY188" s="9">
        <v>0</v>
      </c>
      <c r="AZ188" s="10">
        <v>165.62972807716127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47.0068881919032</v>
      </c>
      <c r="BG188" s="9">
        <v>63.43105121774192</v>
      </c>
      <c r="BH188" s="9">
        <v>20.043704927258062</v>
      </c>
      <c r="BI188" s="9">
        <v>0</v>
      </c>
      <c r="BJ188" s="10">
        <v>105.32074891393546</v>
      </c>
      <c r="BK188" s="17">
        <f t="shared" si="6"/>
        <v>12393.732286560613</v>
      </c>
      <c r="BL188" s="16"/>
      <c r="BM188" s="50"/>
    </row>
    <row r="189" spans="1:65" s="12" customFormat="1" ht="15">
      <c r="A189" s="5"/>
      <c r="B189" s="8" t="s">
        <v>132</v>
      </c>
      <c r="C189" s="11">
        <v>0</v>
      </c>
      <c r="D189" s="9">
        <v>100.88409050993549</v>
      </c>
      <c r="E189" s="9">
        <v>0</v>
      </c>
      <c r="F189" s="9">
        <v>0</v>
      </c>
      <c r="G189" s="10">
        <v>0</v>
      </c>
      <c r="H189" s="11">
        <v>308.85292427358064</v>
      </c>
      <c r="I189" s="9">
        <v>6802.403506023227</v>
      </c>
      <c r="J189" s="9">
        <v>990.6985596540001</v>
      </c>
      <c r="K189" s="9">
        <v>6.417550891612904</v>
      </c>
      <c r="L189" s="10">
        <v>334.4601837734516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173.7395797842258</v>
      </c>
      <c r="S189" s="9">
        <v>532.0397175675163</v>
      </c>
      <c r="T189" s="9">
        <v>360.2455220105483</v>
      </c>
      <c r="U189" s="9">
        <v>0</v>
      </c>
      <c r="V189" s="10">
        <v>179.8549906097097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2.157337409516129</v>
      </c>
      <c r="AC189" s="9">
        <v>2.598095201645161</v>
      </c>
      <c r="AD189" s="9">
        <v>0</v>
      </c>
      <c r="AE189" s="9">
        <v>0</v>
      </c>
      <c r="AF189" s="10">
        <v>3.299548421935484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0.8901622678064516</v>
      </c>
      <c r="AM189" s="9">
        <v>0.27268196</v>
      </c>
      <c r="AN189" s="9">
        <v>0.022592801225806453</v>
      </c>
      <c r="AO189" s="9">
        <v>0</v>
      </c>
      <c r="AP189" s="10">
        <v>0.06223012651612902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1260.2463297386464</v>
      </c>
      <c r="AW189" s="9">
        <v>2811.150874478386</v>
      </c>
      <c r="AX189" s="9">
        <v>1.9604026766774192</v>
      </c>
      <c r="AY189" s="9">
        <v>1374.964486361</v>
      </c>
      <c r="AZ189" s="10">
        <v>1101.0494753325486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790.8722002215803</v>
      </c>
      <c r="BG189" s="9">
        <v>592.090463535355</v>
      </c>
      <c r="BH189" s="9">
        <v>65.29217811348386</v>
      </c>
      <c r="BI189" s="9">
        <v>0</v>
      </c>
      <c r="BJ189" s="10">
        <v>320.71395075793555</v>
      </c>
      <c r="BK189" s="17">
        <f t="shared" si="6"/>
        <v>18117.239634502064</v>
      </c>
      <c r="BL189" s="16"/>
      <c r="BM189" s="50"/>
    </row>
    <row r="190" spans="1:65" s="12" customFormat="1" ht="15">
      <c r="A190" s="5"/>
      <c r="B190" s="8" t="s">
        <v>133</v>
      </c>
      <c r="C190" s="11">
        <v>0</v>
      </c>
      <c r="D190" s="9">
        <v>2.049497647548387</v>
      </c>
      <c r="E190" s="9">
        <v>0</v>
      </c>
      <c r="F190" s="9">
        <v>0</v>
      </c>
      <c r="G190" s="10">
        <v>0</v>
      </c>
      <c r="H190" s="11">
        <v>15.63217138935484</v>
      </c>
      <c r="I190" s="9">
        <v>9.48191627348387</v>
      </c>
      <c r="J190" s="9">
        <v>0</v>
      </c>
      <c r="K190" s="9">
        <v>0</v>
      </c>
      <c r="L190" s="10">
        <v>68.2011369452258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9.719648697741935</v>
      </c>
      <c r="S190" s="9">
        <v>0.18246799512903222</v>
      </c>
      <c r="T190" s="9">
        <v>0</v>
      </c>
      <c r="U190" s="9">
        <v>0</v>
      </c>
      <c r="V190" s="10">
        <v>14.939493954419353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0.8295833787419354</v>
      </c>
      <c r="AC190" s="9">
        <v>0</v>
      </c>
      <c r="AD190" s="9">
        <v>0</v>
      </c>
      <c r="AE190" s="9">
        <v>0</v>
      </c>
      <c r="AF190" s="10">
        <v>0.9125312518709676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0.03471143451612903</v>
      </c>
      <c r="AM190" s="9">
        <v>0</v>
      </c>
      <c r="AN190" s="9">
        <v>0</v>
      </c>
      <c r="AO190" s="9">
        <v>0</v>
      </c>
      <c r="AP190" s="10">
        <v>0.0335159815483871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439.6916686524191</v>
      </c>
      <c r="AW190" s="9">
        <v>304.8053925997496</v>
      </c>
      <c r="AX190" s="9">
        <v>0.011403698</v>
      </c>
      <c r="AY190" s="9">
        <v>0</v>
      </c>
      <c r="AZ190" s="10">
        <v>987.7816539988064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257.19647930051616</v>
      </c>
      <c r="BG190" s="9">
        <v>65.46007027135484</v>
      </c>
      <c r="BH190" s="9">
        <v>3.573029315580644</v>
      </c>
      <c r="BI190" s="9">
        <v>0</v>
      </c>
      <c r="BJ190" s="10">
        <v>264.0179113404839</v>
      </c>
      <c r="BK190" s="17">
        <f t="shared" si="6"/>
        <v>2444.554284126491</v>
      </c>
      <c r="BL190" s="16"/>
      <c r="BM190" s="50"/>
    </row>
    <row r="191" spans="1:65" s="12" customFormat="1" ht="15">
      <c r="A191" s="5"/>
      <c r="B191" s="8" t="s">
        <v>134</v>
      </c>
      <c r="C191" s="11">
        <v>0</v>
      </c>
      <c r="D191" s="9">
        <v>92.41351650906448</v>
      </c>
      <c r="E191" s="9">
        <v>0</v>
      </c>
      <c r="F191" s="9">
        <v>0</v>
      </c>
      <c r="G191" s="10">
        <v>0</v>
      </c>
      <c r="H191" s="11">
        <v>76.59746735896773</v>
      </c>
      <c r="I191" s="9">
        <v>1453.3794144159679</v>
      </c>
      <c r="J191" s="9">
        <v>2.5439168878709677</v>
      </c>
      <c r="K191" s="9">
        <v>0</v>
      </c>
      <c r="L191" s="10">
        <v>47.19659511112902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14.14647150519355</v>
      </c>
      <c r="S191" s="9">
        <v>2.5642096367096774</v>
      </c>
      <c r="T191" s="9">
        <v>0.1493319792580645</v>
      </c>
      <c r="U191" s="9">
        <v>0</v>
      </c>
      <c r="V191" s="10">
        <v>39.41981597687096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2.6701789031935474</v>
      </c>
      <c r="AC191" s="9">
        <v>3.9369939584516125</v>
      </c>
      <c r="AD191" s="9">
        <v>0</v>
      </c>
      <c r="AE191" s="9">
        <v>0</v>
      </c>
      <c r="AF191" s="10">
        <v>0.07215590390322581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0.08350638022580643</v>
      </c>
      <c r="AM191" s="9">
        <v>1.2679336314193552</v>
      </c>
      <c r="AN191" s="9">
        <v>0</v>
      </c>
      <c r="AO191" s="9">
        <v>0</v>
      </c>
      <c r="AP191" s="10">
        <v>0.11909474590322583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525.9286164419677</v>
      </c>
      <c r="AW191" s="9">
        <v>911.8372463258053</v>
      </c>
      <c r="AX191" s="9">
        <v>0.07398119293548387</v>
      </c>
      <c r="AY191" s="9">
        <v>0</v>
      </c>
      <c r="AZ191" s="10">
        <v>632.6735216291938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52.95205672841937</v>
      </c>
      <c r="BG191" s="9">
        <v>102.2527202044516</v>
      </c>
      <c r="BH191" s="9">
        <v>5.044280383193548</v>
      </c>
      <c r="BI191" s="9">
        <v>0</v>
      </c>
      <c r="BJ191" s="10">
        <v>62.293992132225824</v>
      </c>
      <c r="BK191" s="17">
        <f t="shared" si="6"/>
        <v>4029.617017942322</v>
      </c>
      <c r="BL191" s="16"/>
      <c r="BM191" s="57"/>
    </row>
    <row r="192" spans="1:65" s="12" customFormat="1" ht="15">
      <c r="A192" s="5"/>
      <c r="B192" s="8" t="s">
        <v>160</v>
      </c>
      <c r="C192" s="11">
        <v>0</v>
      </c>
      <c r="D192" s="9">
        <v>5.706792580645162</v>
      </c>
      <c r="E192" s="9">
        <v>0</v>
      </c>
      <c r="F192" s="9">
        <v>0</v>
      </c>
      <c r="G192" s="10">
        <v>0</v>
      </c>
      <c r="H192" s="11">
        <v>2.241761738741936</v>
      </c>
      <c r="I192" s="9">
        <v>0</v>
      </c>
      <c r="J192" s="9">
        <v>0</v>
      </c>
      <c r="K192" s="9">
        <v>0</v>
      </c>
      <c r="L192" s="10">
        <v>0.26650757441935485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3.6499622290000007</v>
      </c>
      <c r="S192" s="9">
        <v>0</v>
      </c>
      <c r="T192" s="9">
        <v>0</v>
      </c>
      <c r="U192" s="9">
        <v>0</v>
      </c>
      <c r="V192" s="10">
        <v>0.22912493187096775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0.16085006493548387</v>
      </c>
      <c r="AC192" s="9">
        <v>0</v>
      </c>
      <c r="AD192" s="9">
        <v>0</v>
      </c>
      <c r="AE192" s="9">
        <v>0</v>
      </c>
      <c r="AF192" s="10">
        <v>0.022232122870967742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0.028848047290322573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81.0820226274839</v>
      </c>
      <c r="AW192" s="9">
        <v>0.007171258733179898</v>
      </c>
      <c r="AX192" s="9">
        <v>0</v>
      </c>
      <c r="AY192" s="9">
        <v>0</v>
      </c>
      <c r="AZ192" s="10">
        <v>35.22730503632258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58.554040705999995</v>
      </c>
      <c r="BG192" s="9">
        <v>6.449225806451612E-06</v>
      </c>
      <c r="BH192" s="9">
        <v>0</v>
      </c>
      <c r="BI192" s="9">
        <v>0</v>
      </c>
      <c r="BJ192" s="10">
        <v>4.699675499774193</v>
      </c>
      <c r="BK192" s="17">
        <f t="shared" si="6"/>
        <v>191.87630086731386</v>
      </c>
      <c r="BL192" s="16"/>
      <c r="BM192" s="50"/>
    </row>
    <row r="193" spans="1:65" s="12" customFormat="1" ht="15">
      <c r="A193" s="5"/>
      <c r="B193" s="8" t="s">
        <v>135</v>
      </c>
      <c r="C193" s="11">
        <v>0</v>
      </c>
      <c r="D193" s="9">
        <v>9.48526000348387</v>
      </c>
      <c r="E193" s="9">
        <v>0</v>
      </c>
      <c r="F193" s="9">
        <v>0</v>
      </c>
      <c r="G193" s="10">
        <v>0</v>
      </c>
      <c r="H193" s="11">
        <v>133.71049902148386</v>
      </c>
      <c r="I193" s="9">
        <v>380.7358553706775</v>
      </c>
      <c r="J193" s="9">
        <v>0</v>
      </c>
      <c r="K193" s="9">
        <v>0</v>
      </c>
      <c r="L193" s="10">
        <v>63.81129798499999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68.23650130461291</v>
      </c>
      <c r="S193" s="9">
        <v>132.8957911383871</v>
      </c>
      <c r="T193" s="9">
        <v>223.7240079654839</v>
      </c>
      <c r="U193" s="9">
        <v>0</v>
      </c>
      <c r="V193" s="10">
        <v>40.27743564751613</v>
      </c>
      <c r="W193" s="11">
        <v>0</v>
      </c>
      <c r="X193" s="9">
        <v>0.02044824019354839</v>
      </c>
      <c r="Y193" s="9">
        <v>0</v>
      </c>
      <c r="Z193" s="9">
        <v>0</v>
      </c>
      <c r="AA193" s="10">
        <v>0</v>
      </c>
      <c r="AB193" s="11">
        <v>5.803032059258064</v>
      </c>
      <c r="AC193" s="9">
        <v>13.574621767483873</v>
      </c>
      <c r="AD193" s="9">
        <v>0</v>
      </c>
      <c r="AE193" s="9">
        <v>0</v>
      </c>
      <c r="AF193" s="10">
        <v>0.7373351806129032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0.08485560483870971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2185.3358142593556</v>
      </c>
      <c r="AW193" s="9">
        <v>2223.561262223163</v>
      </c>
      <c r="AX193" s="9">
        <v>11.825315583483873</v>
      </c>
      <c r="AY193" s="9">
        <v>0</v>
      </c>
      <c r="AZ193" s="10">
        <v>1718.5945552178382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977.1896835013224</v>
      </c>
      <c r="BG193" s="9">
        <v>625.9501703723549</v>
      </c>
      <c r="BH193" s="9">
        <v>272.3500354817742</v>
      </c>
      <c r="BI193" s="9">
        <v>0</v>
      </c>
      <c r="BJ193" s="10">
        <v>426.5890482997741</v>
      </c>
      <c r="BK193" s="17">
        <f t="shared" si="6"/>
        <v>9514.492826228097</v>
      </c>
      <c r="BL193" s="16"/>
      <c r="BM193" s="50"/>
    </row>
    <row r="194" spans="1:65" s="12" customFormat="1" ht="15">
      <c r="A194" s="5"/>
      <c r="B194" s="8" t="s">
        <v>255</v>
      </c>
      <c r="C194" s="11">
        <v>0</v>
      </c>
      <c r="D194" s="9">
        <v>598.0927864912258</v>
      </c>
      <c r="E194" s="9">
        <v>0</v>
      </c>
      <c r="F194" s="9">
        <v>0</v>
      </c>
      <c r="G194" s="10">
        <v>53.82915214658064</v>
      </c>
      <c r="H194" s="11">
        <v>260.4263150353548</v>
      </c>
      <c r="I194" s="9">
        <v>8504.599073011485</v>
      </c>
      <c r="J194" s="9">
        <v>1924.5662440931617</v>
      </c>
      <c r="K194" s="9">
        <v>0</v>
      </c>
      <c r="L194" s="10">
        <v>173.08712938354844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91.64135014909677</v>
      </c>
      <c r="S194" s="9">
        <v>1195.833380904516</v>
      </c>
      <c r="T194" s="9">
        <v>200.878900261871</v>
      </c>
      <c r="U194" s="9">
        <v>0</v>
      </c>
      <c r="V194" s="10">
        <v>23.58966775374194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17.994872960258064</v>
      </c>
      <c r="AC194" s="9">
        <v>3.644594177806451</v>
      </c>
      <c r="AD194" s="9">
        <v>0</v>
      </c>
      <c r="AE194" s="9">
        <v>0</v>
      </c>
      <c r="AF194" s="10">
        <v>0.00957599512903226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0.016577716032258064</v>
      </c>
      <c r="AM194" s="9">
        <v>0</v>
      </c>
      <c r="AN194" s="9">
        <v>0</v>
      </c>
      <c r="AO194" s="9">
        <v>0</v>
      </c>
      <c r="AP194" s="10">
        <v>0.020388828935483865</v>
      </c>
      <c r="AQ194" s="11">
        <v>0</v>
      </c>
      <c r="AR194" s="9">
        <v>213.99372962470963</v>
      </c>
      <c r="AS194" s="9">
        <v>0</v>
      </c>
      <c r="AT194" s="9">
        <v>0</v>
      </c>
      <c r="AU194" s="10">
        <v>0</v>
      </c>
      <c r="AV194" s="11">
        <v>752.3661326621614</v>
      </c>
      <c r="AW194" s="9">
        <v>1517.8913754514579</v>
      </c>
      <c r="AX194" s="9">
        <v>26.795584420322577</v>
      </c>
      <c r="AY194" s="9">
        <v>0</v>
      </c>
      <c r="AZ194" s="10">
        <v>379.3751740620967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114.09305324590323</v>
      </c>
      <c r="BG194" s="9">
        <v>282.2135222300323</v>
      </c>
      <c r="BH194" s="9">
        <v>44.80757738945161</v>
      </c>
      <c r="BI194" s="9">
        <v>0</v>
      </c>
      <c r="BJ194" s="10">
        <v>128.2391822361613</v>
      </c>
      <c r="BK194" s="17">
        <f t="shared" si="6"/>
        <v>16508.00534023104</v>
      </c>
      <c r="BL194" s="16"/>
      <c r="BM194" s="50"/>
    </row>
    <row r="195" spans="1:65" s="21" customFormat="1" ht="15">
      <c r="A195" s="5"/>
      <c r="B195" s="15" t="s">
        <v>20</v>
      </c>
      <c r="C195" s="20">
        <f>SUM(C184:C194)</f>
        <v>0</v>
      </c>
      <c r="D195" s="18">
        <f>SUM(D184:D194)</f>
        <v>1880.2861647866775</v>
      </c>
      <c r="E195" s="18">
        <f>SUM(E184:E194)</f>
        <v>0</v>
      </c>
      <c r="F195" s="18">
        <f>SUM(F184:F194)</f>
        <v>0</v>
      </c>
      <c r="G195" s="19">
        <f>SUM(G184:G194)</f>
        <v>78.79728531490322</v>
      </c>
      <c r="H195" s="20">
        <f aca="true" t="shared" si="7" ref="H195:BJ195">SUM(H184:H194)</f>
        <v>1986.164665861387</v>
      </c>
      <c r="I195" s="18">
        <f t="shared" si="7"/>
        <v>38037.683027927356</v>
      </c>
      <c r="J195" s="18">
        <f t="shared" si="7"/>
        <v>3702.692842735871</v>
      </c>
      <c r="K195" s="18">
        <f t="shared" si="7"/>
        <v>93.5046871056774</v>
      </c>
      <c r="L195" s="19">
        <f t="shared" si="7"/>
        <v>1073.014883958129</v>
      </c>
      <c r="M195" s="20">
        <f t="shared" si="7"/>
        <v>0</v>
      </c>
      <c r="N195" s="18">
        <f t="shared" si="7"/>
        <v>0</v>
      </c>
      <c r="O195" s="18">
        <f t="shared" si="7"/>
        <v>0</v>
      </c>
      <c r="P195" s="18">
        <f t="shared" si="7"/>
        <v>0</v>
      </c>
      <c r="Q195" s="19">
        <f t="shared" si="7"/>
        <v>0</v>
      </c>
      <c r="R195" s="20">
        <f t="shared" si="7"/>
        <v>479.98536161587094</v>
      </c>
      <c r="S195" s="18">
        <f t="shared" si="7"/>
        <v>3576.9864859585487</v>
      </c>
      <c r="T195" s="18">
        <f t="shared" si="7"/>
        <v>1018.8501444428387</v>
      </c>
      <c r="U195" s="18">
        <f t="shared" si="7"/>
        <v>0</v>
      </c>
      <c r="V195" s="19">
        <f t="shared" si="7"/>
        <v>388.3560208116774</v>
      </c>
      <c r="W195" s="20">
        <f t="shared" si="7"/>
        <v>0</v>
      </c>
      <c r="X195" s="18">
        <f t="shared" si="7"/>
        <v>0.02044824019354839</v>
      </c>
      <c r="Y195" s="18">
        <f t="shared" si="7"/>
        <v>0</v>
      </c>
      <c r="Z195" s="18">
        <f t="shared" si="7"/>
        <v>0</v>
      </c>
      <c r="AA195" s="19">
        <f t="shared" si="7"/>
        <v>0</v>
      </c>
      <c r="AB195" s="20">
        <f t="shared" si="7"/>
        <v>78.9614229047742</v>
      </c>
      <c r="AC195" s="18">
        <f t="shared" si="7"/>
        <v>78.12765177341936</v>
      </c>
      <c r="AD195" s="18">
        <f t="shared" si="7"/>
        <v>1.7791747817741939</v>
      </c>
      <c r="AE195" s="18">
        <f t="shared" si="7"/>
        <v>0</v>
      </c>
      <c r="AF195" s="19">
        <f t="shared" si="7"/>
        <v>16.285862589322583</v>
      </c>
      <c r="AG195" s="20">
        <f t="shared" si="7"/>
        <v>0</v>
      </c>
      <c r="AH195" s="18">
        <f t="shared" si="7"/>
        <v>0</v>
      </c>
      <c r="AI195" s="18">
        <f t="shared" si="7"/>
        <v>0</v>
      </c>
      <c r="AJ195" s="18">
        <f t="shared" si="7"/>
        <v>0</v>
      </c>
      <c r="AK195" s="19">
        <f t="shared" si="7"/>
        <v>0</v>
      </c>
      <c r="AL195" s="20">
        <f t="shared" si="7"/>
        <v>3.579760940290322</v>
      </c>
      <c r="AM195" s="18">
        <f t="shared" si="7"/>
        <v>3.6006889177419357</v>
      </c>
      <c r="AN195" s="18">
        <f t="shared" si="7"/>
        <v>0.022592801225806453</v>
      </c>
      <c r="AO195" s="18">
        <f t="shared" si="7"/>
        <v>0</v>
      </c>
      <c r="AP195" s="19">
        <f t="shared" si="7"/>
        <v>0.2642421704516129</v>
      </c>
      <c r="AQ195" s="20">
        <f t="shared" si="7"/>
        <v>0</v>
      </c>
      <c r="AR195" s="18">
        <f t="shared" si="7"/>
        <v>329.4551604941935</v>
      </c>
      <c r="AS195" s="18">
        <f t="shared" si="7"/>
        <v>0</v>
      </c>
      <c r="AT195" s="18">
        <f t="shared" si="7"/>
        <v>0</v>
      </c>
      <c r="AU195" s="19">
        <f t="shared" si="7"/>
        <v>0.6827664345483873</v>
      </c>
      <c r="AV195" s="20">
        <f t="shared" si="7"/>
        <v>7523.000220877003</v>
      </c>
      <c r="AW195" s="18">
        <f t="shared" si="7"/>
        <v>12152.404786590974</v>
      </c>
      <c r="AX195" s="18">
        <f t="shared" si="7"/>
        <v>66.78547309483871</v>
      </c>
      <c r="AY195" s="18">
        <f t="shared" si="7"/>
        <v>1374.964486361</v>
      </c>
      <c r="AZ195" s="19">
        <f t="shared" si="7"/>
        <v>6356.587684229096</v>
      </c>
      <c r="BA195" s="20">
        <f t="shared" si="7"/>
        <v>0</v>
      </c>
      <c r="BB195" s="18">
        <f t="shared" si="7"/>
        <v>0</v>
      </c>
      <c r="BC195" s="18">
        <f t="shared" si="7"/>
        <v>0</v>
      </c>
      <c r="BD195" s="18">
        <f t="shared" si="7"/>
        <v>0</v>
      </c>
      <c r="BE195" s="19">
        <f t="shared" si="7"/>
        <v>0</v>
      </c>
      <c r="BF195" s="20">
        <f t="shared" si="7"/>
        <v>2634.6827501464513</v>
      </c>
      <c r="BG195" s="18">
        <f t="shared" si="7"/>
        <v>2060.654965641774</v>
      </c>
      <c r="BH195" s="18">
        <f t="shared" si="7"/>
        <v>436.06954507270973</v>
      </c>
      <c r="BI195" s="18">
        <f t="shared" si="7"/>
        <v>0</v>
      </c>
      <c r="BJ195" s="19">
        <f t="shared" si="7"/>
        <v>1492.990573790484</v>
      </c>
      <c r="BK195" s="32">
        <f>SUM(BK184:BK194)</f>
        <v>86927.24182837119</v>
      </c>
      <c r="BL195" s="16"/>
      <c r="BM195" s="50"/>
    </row>
    <row r="196" spans="1:65" s="21" customFormat="1" ht="15">
      <c r="A196" s="5"/>
      <c r="B196" s="15" t="s">
        <v>21</v>
      </c>
      <c r="C196" s="20">
        <f aca="true" t="shared" si="8" ref="C196:AH196">C195+C182+C179+C175+C17+C13</f>
        <v>0</v>
      </c>
      <c r="D196" s="18">
        <f t="shared" si="8"/>
        <v>4636.159522261807</v>
      </c>
      <c r="E196" s="18">
        <f t="shared" si="8"/>
        <v>0</v>
      </c>
      <c r="F196" s="18">
        <f t="shared" si="8"/>
        <v>0</v>
      </c>
      <c r="G196" s="19">
        <f t="shared" si="8"/>
        <v>244.0800949080968</v>
      </c>
      <c r="H196" s="20">
        <f t="shared" si="8"/>
        <v>2998.4330856820643</v>
      </c>
      <c r="I196" s="18">
        <f t="shared" si="8"/>
        <v>62291.34514332426</v>
      </c>
      <c r="J196" s="18">
        <f t="shared" si="8"/>
        <v>6994.933726965515</v>
      </c>
      <c r="K196" s="18">
        <f t="shared" si="8"/>
        <v>93.5046871056774</v>
      </c>
      <c r="L196" s="19">
        <f t="shared" si="8"/>
        <v>1736.0924714691616</v>
      </c>
      <c r="M196" s="20">
        <f t="shared" si="8"/>
        <v>0</v>
      </c>
      <c r="N196" s="18">
        <f t="shared" si="8"/>
        <v>0</v>
      </c>
      <c r="O196" s="18">
        <f t="shared" si="8"/>
        <v>0</v>
      </c>
      <c r="P196" s="18">
        <f t="shared" si="8"/>
        <v>0</v>
      </c>
      <c r="Q196" s="19">
        <f t="shared" si="8"/>
        <v>0</v>
      </c>
      <c r="R196" s="20">
        <f t="shared" si="8"/>
        <v>742.2869787816451</v>
      </c>
      <c r="S196" s="18">
        <f t="shared" si="8"/>
        <v>7033.057758082226</v>
      </c>
      <c r="T196" s="18">
        <f t="shared" si="8"/>
        <v>1791.6192251924515</v>
      </c>
      <c r="U196" s="18">
        <f t="shared" si="8"/>
        <v>0</v>
      </c>
      <c r="V196" s="19">
        <f t="shared" si="8"/>
        <v>664.6445792579999</v>
      </c>
      <c r="W196" s="20">
        <f t="shared" si="8"/>
        <v>0</v>
      </c>
      <c r="X196" s="18">
        <f t="shared" si="8"/>
        <v>33.91630886867742</v>
      </c>
      <c r="Y196" s="18">
        <f t="shared" si="8"/>
        <v>0</v>
      </c>
      <c r="Z196" s="18">
        <f t="shared" si="8"/>
        <v>0</v>
      </c>
      <c r="AA196" s="19">
        <f t="shared" si="8"/>
        <v>0</v>
      </c>
      <c r="AB196" s="20">
        <f t="shared" si="8"/>
        <v>115.18727698264516</v>
      </c>
      <c r="AC196" s="18">
        <f t="shared" si="8"/>
        <v>120.67269042741937</v>
      </c>
      <c r="AD196" s="18">
        <f t="shared" si="8"/>
        <v>1.7791747817741939</v>
      </c>
      <c r="AE196" s="18">
        <f t="shared" si="8"/>
        <v>0</v>
      </c>
      <c r="AF196" s="19">
        <f t="shared" si="8"/>
        <v>43.93404459183871</v>
      </c>
      <c r="AG196" s="20">
        <f t="shared" si="8"/>
        <v>0</v>
      </c>
      <c r="AH196" s="18">
        <f t="shared" si="8"/>
        <v>0</v>
      </c>
      <c r="AI196" s="18">
        <f aca="true" t="shared" si="9" ref="AI196:BK196">AI195+AI182+AI179+AI175+AI17+AI13</f>
        <v>0</v>
      </c>
      <c r="AJ196" s="18">
        <f t="shared" si="9"/>
        <v>0</v>
      </c>
      <c r="AK196" s="19">
        <f t="shared" si="9"/>
        <v>0</v>
      </c>
      <c r="AL196" s="20">
        <f t="shared" si="9"/>
        <v>5.53649021216129</v>
      </c>
      <c r="AM196" s="18">
        <f t="shared" si="9"/>
        <v>3.6006889177419357</v>
      </c>
      <c r="AN196" s="18">
        <f t="shared" si="9"/>
        <v>0.6886798577096774</v>
      </c>
      <c r="AO196" s="18">
        <f t="shared" si="9"/>
        <v>0</v>
      </c>
      <c r="AP196" s="19">
        <f t="shared" si="9"/>
        <v>1.125342140419355</v>
      </c>
      <c r="AQ196" s="20">
        <f t="shared" si="9"/>
        <v>0</v>
      </c>
      <c r="AR196" s="18">
        <f t="shared" si="9"/>
        <v>955.1896801213549</v>
      </c>
      <c r="AS196" s="18">
        <f t="shared" si="9"/>
        <v>0</v>
      </c>
      <c r="AT196" s="18">
        <f t="shared" si="9"/>
        <v>0</v>
      </c>
      <c r="AU196" s="19">
        <f t="shared" si="9"/>
        <v>0.6827664345483873</v>
      </c>
      <c r="AV196" s="20">
        <f t="shared" si="9"/>
        <v>12443.921725504453</v>
      </c>
      <c r="AW196" s="18">
        <f t="shared" si="9"/>
        <v>23639.016201457605</v>
      </c>
      <c r="AX196" s="18">
        <f t="shared" si="9"/>
        <v>550.75738625</v>
      </c>
      <c r="AY196" s="18">
        <f t="shared" si="9"/>
        <v>1374.964486361</v>
      </c>
      <c r="AZ196" s="19">
        <f t="shared" si="9"/>
        <v>9079.458167479708</v>
      </c>
      <c r="BA196" s="20">
        <f t="shared" si="9"/>
        <v>0</v>
      </c>
      <c r="BB196" s="18">
        <f t="shared" si="9"/>
        <v>0</v>
      </c>
      <c r="BC196" s="18">
        <f t="shared" si="9"/>
        <v>0</v>
      </c>
      <c r="BD196" s="18">
        <f t="shared" si="9"/>
        <v>0</v>
      </c>
      <c r="BE196" s="19">
        <f t="shared" si="9"/>
        <v>0</v>
      </c>
      <c r="BF196" s="20">
        <f t="shared" si="9"/>
        <v>3705.4064169262256</v>
      </c>
      <c r="BG196" s="18">
        <f t="shared" si="9"/>
        <v>3765.7985712974196</v>
      </c>
      <c r="BH196" s="18">
        <f t="shared" si="9"/>
        <v>834.1563624109679</v>
      </c>
      <c r="BI196" s="18">
        <f t="shared" si="9"/>
        <v>0</v>
      </c>
      <c r="BJ196" s="19">
        <f t="shared" si="9"/>
        <v>2101.2638590131614</v>
      </c>
      <c r="BK196" s="19">
        <f t="shared" si="9"/>
        <v>148003.21359306772</v>
      </c>
      <c r="BL196" s="16"/>
      <c r="BM196" s="50"/>
    </row>
    <row r="197" spans="3:64" ht="15" customHeight="1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6"/>
    </row>
    <row r="198" spans="1:65" s="12" customFormat="1" ht="15" customHeight="1">
      <c r="A198" s="5" t="s">
        <v>22</v>
      </c>
      <c r="B198" s="26" t="s">
        <v>23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4"/>
      <c r="BK198" s="16"/>
      <c r="BL198" s="16"/>
      <c r="BM198" s="57"/>
    </row>
    <row r="199" spans="1:65" s="12" customFormat="1" ht="15">
      <c r="A199" s="5" t="s">
        <v>9</v>
      </c>
      <c r="B199" s="61" t="s">
        <v>98</v>
      </c>
      <c r="C199" s="11"/>
      <c r="D199" s="9"/>
      <c r="E199" s="9"/>
      <c r="F199" s="9"/>
      <c r="G199" s="10"/>
      <c r="H199" s="11"/>
      <c r="I199" s="9"/>
      <c r="J199" s="9"/>
      <c r="K199" s="9"/>
      <c r="L199" s="10"/>
      <c r="M199" s="11"/>
      <c r="N199" s="9"/>
      <c r="O199" s="9"/>
      <c r="P199" s="9"/>
      <c r="Q199" s="10"/>
      <c r="R199" s="11"/>
      <c r="S199" s="9"/>
      <c r="T199" s="9"/>
      <c r="U199" s="9"/>
      <c r="V199" s="10"/>
      <c r="W199" s="11"/>
      <c r="X199" s="9"/>
      <c r="Y199" s="9"/>
      <c r="Z199" s="9"/>
      <c r="AA199" s="10"/>
      <c r="AB199" s="11"/>
      <c r="AC199" s="9"/>
      <c r="AD199" s="9"/>
      <c r="AE199" s="9"/>
      <c r="AF199" s="10"/>
      <c r="AG199" s="11"/>
      <c r="AH199" s="9"/>
      <c r="AI199" s="9"/>
      <c r="AJ199" s="9"/>
      <c r="AK199" s="10"/>
      <c r="AL199" s="11"/>
      <c r="AM199" s="9"/>
      <c r="AN199" s="9"/>
      <c r="AO199" s="9"/>
      <c r="AP199" s="10"/>
      <c r="AQ199" s="11"/>
      <c r="AR199" s="9"/>
      <c r="AS199" s="9"/>
      <c r="AT199" s="9"/>
      <c r="AU199" s="10"/>
      <c r="AV199" s="11"/>
      <c r="AW199" s="9"/>
      <c r="AX199" s="9"/>
      <c r="AY199" s="9"/>
      <c r="AZ199" s="10"/>
      <c r="BA199" s="11"/>
      <c r="BB199" s="9"/>
      <c r="BC199" s="9"/>
      <c r="BD199" s="9"/>
      <c r="BE199" s="10"/>
      <c r="BF199" s="11"/>
      <c r="BG199" s="9"/>
      <c r="BH199" s="9"/>
      <c r="BI199" s="9"/>
      <c r="BJ199" s="10"/>
      <c r="BK199" s="17"/>
      <c r="BL199" s="16"/>
      <c r="BM199" s="57"/>
    </row>
    <row r="200" spans="1:65" s="12" customFormat="1" ht="15">
      <c r="A200" s="5"/>
      <c r="B200" s="8" t="s">
        <v>175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0.9883132077741934</v>
      </c>
      <c r="I200" s="9">
        <v>0</v>
      </c>
      <c r="J200" s="9">
        <v>0</v>
      </c>
      <c r="K200" s="9">
        <v>0</v>
      </c>
      <c r="L200" s="10">
        <v>0.6096861372903226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0.6023032</v>
      </c>
      <c r="S200" s="9">
        <v>0</v>
      </c>
      <c r="T200" s="9">
        <v>0</v>
      </c>
      <c r="U200" s="9">
        <v>0</v>
      </c>
      <c r="V200" s="10">
        <v>0.09727598948387098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0.37149072587096776</v>
      </c>
      <c r="AC200" s="9">
        <v>0</v>
      </c>
      <c r="AD200" s="9">
        <v>0</v>
      </c>
      <c r="AE200" s="9">
        <v>0</v>
      </c>
      <c r="AF200" s="10">
        <v>0.2525230477741936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0.8655180055806454</v>
      </c>
      <c r="AM200" s="9">
        <v>0</v>
      </c>
      <c r="AN200" s="9">
        <v>0</v>
      </c>
      <c r="AO200" s="9">
        <v>0</v>
      </c>
      <c r="AP200" s="10">
        <v>0.173057499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45.225981756413645</v>
      </c>
      <c r="AW200" s="9">
        <v>0.016873698225806453</v>
      </c>
      <c r="AX200" s="9">
        <v>0</v>
      </c>
      <c r="AY200" s="9">
        <v>0</v>
      </c>
      <c r="AZ200" s="10">
        <v>19.076050016677414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45.537128420870964</v>
      </c>
      <c r="BG200" s="9">
        <v>0.04295932129032258</v>
      </c>
      <c r="BH200" s="9">
        <v>0</v>
      </c>
      <c r="BI200" s="9">
        <v>0</v>
      </c>
      <c r="BJ200" s="10">
        <v>10.378793593999998</v>
      </c>
      <c r="BK200" s="17">
        <f>SUM(C200:BJ200)</f>
        <v>124.23795462025235</v>
      </c>
      <c r="BL200" s="16"/>
      <c r="BM200" s="50"/>
    </row>
    <row r="201" spans="1:65" s="12" customFormat="1" ht="15">
      <c r="A201" s="5"/>
      <c r="B201" s="8" t="s">
        <v>33</v>
      </c>
      <c r="C201" s="11">
        <v>0</v>
      </c>
      <c r="D201" s="9">
        <v>0.7421800133225805</v>
      </c>
      <c r="E201" s="9">
        <v>0</v>
      </c>
      <c r="F201" s="9">
        <v>0</v>
      </c>
      <c r="G201" s="10">
        <v>0</v>
      </c>
      <c r="H201" s="11">
        <v>264.2063104566774</v>
      </c>
      <c r="I201" s="9">
        <v>0.6868914829354839</v>
      </c>
      <c r="J201" s="9">
        <v>0.007987278903225807</v>
      </c>
      <c r="K201" s="9">
        <v>0</v>
      </c>
      <c r="L201" s="10">
        <v>102.91274292029031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207.79548714009678</v>
      </c>
      <c r="S201" s="9">
        <v>0.2565882423225807</v>
      </c>
      <c r="T201" s="9">
        <v>0</v>
      </c>
      <c r="U201" s="9">
        <v>0</v>
      </c>
      <c r="V201" s="10">
        <v>52.04908324458065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12.85440577564516</v>
      </c>
      <c r="AC201" s="9">
        <v>2.9293256184516125</v>
      </c>
      <c r="AD201" s="9">
        <v>0</v>
      </c>
      <c r="AE201" s="9">
        <v>0</v>
      </c>
      <c r="AF201" s="10">
        <v>3.971780824967742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7.4685967145161305</v>
      </c>
      <c r="AM201" s="9">
        <v>38.78729341354839</v>
      </c>
      <c r="AN201" s="9">
        <v>0</v>
      </c>
      <c r="AO201" s="9">
        <v>0</v>
      </c>
      <c r="AP201" s="10">
        <v>1.9388933427419353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3509.944719713906</v>
      </c>
      <c r="AW201" s="9">
        <v>39.551237647263925</v>
      </c>
      <c r="AX201" s="9">
        <v>0.0070114237741935505</v>
      </c>
      <c r="AY201" s="9">
        <v>0.023701445999999998</v>
      </c>
      <c r="AZ201" s="10">
        <v>1127.2373045436134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2940.9913575470987</v>
      </c>
      <c r="BG201" s="9">
        <v>28.6179081752258</v>
      </c>
      <c r="BH201" s="9">
        <v>0</v>
      </c>
      <c r="BI201" s="9">
        <v>0</v>
      </c>
      <c r="BJ201" s="10">
        <v>571.1245506104193</v>
      </c>
      <c r="BK201" s="17">
        <f>SUM(C201:BJ201)</f>
        <v>8914.1053575763</v>
      </c>
      <c r="BL201" s="16"/>
      <c r="BM201" s="50"/>
    </row>
    <row r="202" spans="1:65" s="21" customFormat="1" ht="15">
      <c r="A202" s="5"/>
      <c r="B202" s="15" t="s">
        <v>11</v>
      </c>
      <c r="C202" s="20">
        <f>SUM(C200:C201)</f>
        <v>0</v>
      </c>
      <c r="D202" s="18">
        <f aca="true" t="shared" si="10" ref="D202:BK202">SUM(D200:D201)</f>
        <v>0.7421800133225805</v>
      </c>
      <c r="E202" s="18">
        <f t="shared" si="10"/>
        <v>0</v>
      </c>
      <c r="F202" s="18">
        <f t="shared" si="10"/>
        <v>0</v>
      </c>
      <c r="G202" s="19">
        <f t="shared" si="10"/>
        <v>0</v>
      </c>
      <c r="H202" s="20">
        <f t="shared" si="10"/>
        <v>265.19462366445157</v>
      </c>
      <c r="I202" s="18">
        <f t="shared" si="10"/>
        <v>0.6868914829354839</v>
      </c>
      <c r="J202" s="18">
        <f t="shared" si="10"/>
        <v>0.007987278903225807</v>
      </c>
      <c r="K202" s="18">
        <f t="shared" si="10"/>
        <v>0</v>
      </c>
      <c r="L202" s="19">
        <f t="shared" si="10"/>
        <v>103.52242905758064</v>
      </c>
      <c r="M202" s="20">
        <f t="shared" si="10"/>
        <v>0</v>
      </c>
      <c r="N202" s="18">
        <f t="shared" si="10"/>
        <v>0</v>
      </c>
      <c r="O202" s="18">
        <f t="shared" si="10"/>
        <v>0</v>
      </c>
      <c r="P202" s="18">
        <f t="shared" si="10"/>
        <v>0</v>
      </c>
      <c r="Q202" s="19">
        <f t="shared" si="10"/>
        <v>0</v>
      </c>
      <c r="R202" s="20">
        <f t="shared" si="10"/>
        <v>208.39779034009678</v>
      </c>
      <c r="S202" s="18">
        <f t="shared" si="10"/>
        <v>0.2565882423225807</v>
      </c>
      <c r="T202" s="18">
        <f t="shared" si="10"/>
        <v>0</v>
      </c>
      <c r="U202" s="18">
        <f t="shared" si="10"/>
        <v>0</v>
      </c>
      <c r="V202" s="19">
        <f t="shared" si="10"/>
        <v>52.14635923406452</v>
      </c>
      <c r="W202" s="20">
        <f t="shared" si="10"/>
        <v>0</v>
      </c>
      <c r="X202" s="18">
        <f t="shared" si="10"/>
        <v>0</v>
      </c>
      <c r="Y202" s="18">
        <f t="shared" si="10"/>
        <v>0</v>
      </c>
      <c r="Z202" s="18">
        <f t="shared" si="10"/>
        <v>0</v>
      </c>
      <c r="AA202" s="19">
        <f t="shared" si="10"/>
        <v>0</v>
      </c>
      <c r="AB202" s="20">
        <f t="shared" si="10"/>
        <v>13.225896501516129</v>
      </c>
      <c r="AC202" s="18">
        <f t="shared" si="10"/>
        <v>2.9293256184516125</v>
      </c>
      <c r="AD202" s="18">
        <f t="shared" si="10"/>
        <v>0</v>
      </c>
      <c r="AE202" s="18">
        <f t="shared" si="10"/>
        <v>0</v>
      </c>
      <c r="AF202" s="19">
        <f t="shared" si="10"/>
        <v>4.2243038727419355</v>
      </c>
      <c r="AG202" s="20">
        <f t="shared" si="10"/>
        <v>0</v>
      </c>
      <c r="AH202" s="18">
        <f t="shared" si="10"/>
        <v>0</v>
      </c>
      <c r="AI202" s="18">
        <f t="shared" si="10"/>
        <v>0</v>
      </c>
      <c r="AJ202" s="18">
        <f t="shared" si="10"/>
        <v>0</v>
      </c>
      <c r="AK202" s="19">
        <f t="shared" si="10"/>
        <v>0</v>
      </c>
      <c r="AL202" s="20">
        <f t="shared" si="10"/>
        <v>8.334114720096776</v>
      </c>
      <c r="AM202" s="18">
        <f t="shared" si="10"/>
        <v>38.78729341354839</v>
      </c>
      <c r="AN202" s="18">
        <f t="shared" si="10"/>
        <v>0</v>
      </c>
      <c r="AO202" s="18">
        <f t="shared" si="10"/>
        <v>0</v>
      </c>
      <c r="AP202" s="19">
        <f t="shared" si="10"/>
        <v>2.111950841741935</v>
      </c>
      <c r="AQ202" s="20">
        <f t="shared" si="10"/>
        <v>0</v>
      </c>
      <c r="AR202" s="18">
        <f t="shared" si="10"/>
        <v>0</v>
      </c>
      <c r="AS202" s="18">
        <f t="shared" si="10"/>
        <v>0</v>
      </c>
      <c r="AT202" s="18">
        <f t="shared" si="10"/>
        <v>0</v>
      </c>
      <c r="AU202" s="19">
        <f t="shared" si="10"/>
        <v>0</v>
      </c>
      <c r="AV202" s="20">
        <f t="shared" si="10"/>
        <v>3555.1707014703197</v>
      </c>
      <c r="AW202" s="18">
        <f t="shared" si="10"/>
        <v>39.56811134548973</v>
      </c>
      <c r="AX202" s="18">
        <f t="shared" si="10"/>
        <v>0.0070114237741935505</v>
      </c>
      <c r="AY202" s="18">
        <f t="shared" si="10"/>
        <v>0.023701445999999998</v>
      </c>
      <c r="AZ202" s="19">
        <f t="shared" si="10"/>
        <v>1146.313354560291</v>
      </c>
      <c r="BA202" s="20">
        <f t="shared" si="10"/>
        <v>0</v>
      </c>
      <c r="BB202" s="18">
        <f t="shared" si="10"/>
        <v>0</v>
      </c>
      <c r="BC202" s="18">
        <f t="shared" si="10"/>
        <v>0</v>
      </c>
      <c r="BD202" s="18">
        <f t="shared" si="10"/>
        <v>0</v>
      </c>
      <c r="BE202" s="19">
        <f t="shared" si="10"/>
        <v>0</v>
      </c>
      <c r="BF202" s="20">
        <f t="shared" si="10"/>
        <v>2986.5284859679696</v>
      </c>
      <c r="BG202" s="18">
        <f t="shared" si="10"/>
        <v>28.660867496516122</v>
      </c>
      <c r="BH202" s="18">
        <f t="shared" si="10"/>
        <v>0</v>
      </c>
      <c r="BI202" s="18">
        <f t="shared" si="10"/>
        <v>0</v>
      </c>
      <c r="BJ202" s="19">
        <f t="shared" si="10"/>
        <v>581.5033442044192</v>
      </c>
      <c r="BK202" s="32">
        <f t="shared" si="10"/>
        <v>9038.343312196552</v>
      </c>
      <c r="BL202" s="16"/>
      <c r="BM202" s="50"/>
    </row>
    <row r="203" spans="3:65" ht="15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6"/>
      <c r="BM203" s="50"/>
    </row>
    <row r="204" spans="1:65" s="12" customFormat="1" ht="15">
      <c r="A204" s="5" t="s">
        <v>12</v>
      </c>
      <c r="B204" s="27" t="s">
        <v>24</v>
      </c>
      <c r="C204" s="11"/>
      <c r="D204" s="9"/>
      <c r="E204" s="9"/>
      <c r="F204" s="9"/>
      <c r="G204" s="10"/>
      <c r="H204" s="11"/>
      <c r="I204" s="9"/>
      <c r="J204" s="9"/>
      <c r="K204" s="9"/>
      <c r="L204" s="10"/>
      <c r="M204" s="11"/>
      <c r="N204" s="9"/>
      <c r="O204" s="9"/>
      <c r="P204" s="9"/>
      <c r="Q204" s="10"/>
      <c r="R204" s="11"/>
      <c r="S204" s="9"/>
      <c r="T204" s="9"/>
      <c r="U204" s="9"/>
      <c r="V204" s="10"/>
      <c r="W204" s="11"/>
      <c r="X204" s="9"/>
      <c r="Y204" s="9"/>
      <c r="Z204" s="9"/>
      <c r="AA204" s="10"/>
      <c r="AB204" s="11"/>
      <c r="AC204" s="9"/>
      <c r="AD204" s="9"/>
      <c r="AE204" s="9"/>
      <c r="AF204" s="10"/>
      <c r="AG204" s="11"/>
      <c r="AH204" s="9"/>
      <c r="AI204" s="9"/>
      <c r="AJ204" s="9"/>
      <c r="AK204" s="10"/>
      <c r="AL204" s="11"/>
      <c r="AM204" s="9"/>
      <c r="AN204" s="9"/>
      <c r="AO204" s="9"/>
      <c r="AP204" s="10"/>
      <c r="AQ204" s="11"/>
      <c r="AR204" s="9"/>
      <c r="AS204" s="9"/>
      <c r="AT204" s="9"/>
      <c r="AU204" s="10"/>
      <c r="AV204" s="11"/>
      <c r="AW204" s="9"/>
      <c r="AX204" s="9"/>
      <c r="AY204" s="9"/>
      <c r="AZ204" s="10"/>
      <c r="BA204" s="11"/>
      <c r="BB204" s="9"/>
      <c r="BC204" s="9"/>
      <c r="BD204" s="9"/>
      <c r="BE204" s="10"/>
      <c r="BF204" s="11"/>
      <c r="BG204" s="9"/>
      <c r="BH204" s="9"/>
      <c r="BI204" s="9"/>
      <c r="BJ204" s="10"/>
      <c r="BK204" s="17"/>
      <c r="BL204" s="16"/>
      <c r="BM204" s="50"/>
    </row>
    <row r="205" spans="1:65" s="12" customFormat="1" ht="15">
      <c r="A205" s="5"/>
      <c r="B205" s="8" t="s">
        <v>136</v>
      </c>
      <c r="C205" s="11">
        <v>0</v>
      </c>
      <c r="D205" s="9">
        <v>0.6311284187741933</v>
      </c>
      <c r="E205" s="9">
        <v>0</v>
      </c>
      <c r="F205" s="9">
        <v>0</v>
      </c>
      <c r="G205" s="10">
        <v>0</v>
      </c>
      <c r="H205" s="11">
        <v>380.5909078102257</v>
      </c>
      <c r="I205" s="9">
        <v>1963.751987284129</v>
      </c>
      <c r="J205" s="9">
        <v>0</v>
      </c>
      <c r="K205" s="9">
        <v>0</v>
      </c>
      <c r="L205" s="10">
        <v>230.68401873606447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27.891720524096776</v>
      </c>
      <c r="S205" s="9">
        <v>68.55985846925806</v>
      </c>
      <c r="T205" s="9">
        <v>0</v>
      </c>
      <c r="U205" s="9">
        <v>0</v>
      </c>
      <c r="V205" s="10">
        <v>38.5908517846129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1.1065351515483872</v>
      </c>
      <c r="AC205" s="9">
        <v>0.9823435339032255</v>
      </c>
      <c r="AD205" s="9">
        <v>0</v>
      </c>
      <c r="AE205" s="9">
        <v>0</v>
      </c>
      <c r="AF205" s="10">
        <v>0.003020063709677419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5.6475870967741936E-05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1341.5362162077095</v>
      </c>
      <c r="AW205" s="9">
        <v>815.9819672761319</v>
      </c>
      <c r="AX205" s="9">
        <v>0.46538179929032253</v>
      </c>
      <c r="AY205" s="9">
        <v>0</v>
      </c>
      <c r="AZ205" s="10">
        <v>316.04228741448384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294.98976480648395</v>
      </c>
      <c r="BG205" s="9">
        <v>307.2727956709677</v>
      </c>
      <c r="BH205" s="9">
        <v>0</v>
      </c>
      <c r="BI205" s="9">
        <v>0</v>
      </c>
      <c r="BJ205" s="10">
        <v>31.290344247129028</v>
      </c>
      <c r="BK205" s="17">
        <f>SUM(C205:BJ205)</f>
        <v>5820.37118567439</v>
      </c>
      <c r="BL205" s="16"/>
      <c r="BM205" s="50"/>
    </row>
    <row r="206" spans="1:65" s="12" customFormat="1" ht="15">
      <c r="A206" s="5"/>
      <c r="B206" s="8" t="s">
        <v>137</v>
      </c>
      <c r="C206" s="11">
        <v>0</v>
      </c>
      <c r="D206" s="9">
        <v>23.285054301806454</v>
      </c>
      <c r="E206" s="9">
        <v>0</v>
      </c>
      <c r="F206" s="9">
        <v>0</v>
      </c>
      <c r="G206" s="10">
        <v>0</v>
      </c>
      <c r="H206" s="11">
        <v>73.49545945141935</v>
      </c>
      <c r="I206" s="9">
        <v>34.44886137767743</v>
      </c>
      <c r="J206" s="9">
        <v>0.024379698225806438</v>
      </c>
      <c r="K206" s="9">
        <v>0</v>
      </c>
      <c r="L206" s="10">
        <v>141.6471410670645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36.86873948558065</v>
      </c>
      <c r="S206" s="9">
        <v>2.9810475852903227</v>
      </c>
      <c r="T206" s="9">
        <v>0</v>
      </c>
      <c r="U206" s="9">
        <v>0</v>
      </c>
      <c r="V206" s="10">
        <v>45.51338779896776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1.8478736346774192</v>
      </c>
      <c r="AC206" s="9">
        <v>0.7961505240322583</v>
      </c>
      <c r="AD206" s="9">
        <v>0</v>
      </c>
      <c r="AE206" s="9">
        <v>0</v>
      </c>
      <c r="AF206" s="10">
        <v>3.726885841516128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1.2210770110322582</v>
      </c>
      <c r="AM206" s="9">
        <v>0</v>
      </c>
      <c r="AN206" s="9">
        <v>0</v>
      </c>
      <c r="AO206" s="9">
        <v>0</v>
      </c>
      <c r="AP206" s="10">
        <v>0.4456519788387097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646.0661793434199</v>
      </c>
      <c r="AW206" s="9">
        <v>151.29240527013332</v>
      </c>
      <c r="AX206" s="9">
        <v>0.0803189247419355</v>
      </c>
      <c r="AY206" s="9">
        <v>0</v>
      </c>
      <c r="AZ206" s="10">
        <v>1098.5617109114844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373.9622450824839</v>
      </c>
      <c r="BG206" s="9">
        <v>21.25984609916129</v>
      </c>
      <c r="BH206" s="9">
        <v>0.02829145751612904</v>
      </c>
      <c r="BI206" s="9">
        <v>0</v>
      </c>
      <c r="BJ206" s="10">
        <v>326.06185321803224</v>
      </c>
      <c r="BK206" s="17">
        <f aca="true" t="shared" si="11" ref="BK206:BK235">SUM(C206:BJ206)</f>
        <v>2983.6145600631025</v>
      </c>
      <c r="BL206" s="16"/>
      <c r="BM206" s="50"/>
    </row>
    <row r="207" spans="1:65" s="12" customFormat="1" ht="15">
      <c r="A207" s="5"/>
      <c r="B207" s="8" t="s">
        <v>183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0.090407886</v>
      </c>
      <c r="I207" s="9">
        <v>0</v>
      </c>
      <c r="J207" s="9">
        <v>0</v>
      </c>
      <c r="K207" s="9">
        <v>0</v>
      </c>
      <c r="L207" s="10">
        <v>0.02901872535483871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0.01614394370967742</v>
      </c>
      <c r="S207" s="9">
        <v>1.6892338709677421</v>
      </c>
      <c r="T207" s="9">
        <v>0</v>
      </c>
      <c r="U207" s="9">
        <v>0</v>
      </c>
      <c r="V207" s="10">
        <v>0.005888410645161291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0.0003378467741935484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33.290651008580646</v>
      </c>
      <c r="AW207" s="9">
        <v>18.98836606459073</v>
      </c>
      <c r="AX207" s="9">
        <v>0</v>
      </c>
      <c r="AY207" s="9">
        <v>0</v>
      </c>
      <c r="AZ207" s="10">
        <v>5.814353692096774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1.8873235700967743</v>
      </c>
      <c r="BG207" s="9">
        <v>0.6461946843548387</v>
      </c>
      <c r="BH207" s="9">
        <v>0</v>
      </c>
      <c r="BI207" s="9">
        <v>0</v>
      </c>
      <c r="BJ207" s="10">
        <v>0.5596431814516128</v>
      </c>
      <c r="BK207" s="17">
        <f t="shared" si="11"/>
        <v>63.01756288462299</v>
      </c>
      <c r="BL207" s="16"/>
      <c r="BM207" s="50"/>
    </row>
    <row r="208" spans="1:65" s="12" customFormat="1" ht="15">
      <c r="A208" s="5"/>
      <c r="B208" s="8" t="s">
        <v>138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1.3669890557741937</v>
      </c>
      <c r="I208" s="9">
        <v>0.7504747548387097</v>
      </c>
      <c r="J208" s="9">
        <v>0</v>
      </c>
      <c r="K208" s="9">
        <v>0</v>
      </c>
      <c r="L208" s="10">
        <v>1.709426371193548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1.5024762005806451</v>
      </c>
      <c r="S208" s="9">
        <v>4.676540484129032</v>
      </c>
      <c r="T208" s="9">
        <v>0</v>
      </c>
      <c r="U208" s="9">
        <v>0</v>
      </c>
      <c r="V208" s="10">
        <v>2.455675311580645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1.5919680377741936</v>
      </c>
      <c r="AC208" s="9">
        <v>0</v>
      </c>
      <c r="AD208" s="9">
        <v>0</v>
      </c>
      <c r="AE208" s="9">
        <v>0</v>
      </c>
      <c r="AF208" s="10">
        <v>1.2570361909999999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0.03860436967741936</v>
      </c>
      <c r="AM208" s="9">
        <v>0</v>
      </c>
      <c r="AN208" s="9">
        <v>0</v>
      </c>
      <c r="AO208" s="9">
        <v>0</v>
      </c>
      <c r="AP208" s="10">
        <v>0.11448257877419353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201.88185044738708</v>
      </c>
      <c r="AW208" s="9">
        <v>18.15595310332305</v>
      </c>
      <c r="AX208" s="9">
        <v>0</v>
      </c>
      <c r="AY208" s="9">
        <v>0</v>
      </c>
      <c r="AZ208" s="10">
        <v>84.6382919300968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46.83670971690325</v>
      </c>
      <c r="BG208" s="9">
        <v>9.117152927774194</v>
      </c>
      <c r="BH208" s="9">
        <v>0</v>
      </c>
      <c r="BI208" s="9">
        <v>0</v>
      </c>
      <c r="BJ208" s="10">
        <v>27.037784622548383</v>
      </c>
      <c r="BK208" s="17">
        <f t="shared" si="11"/>
        <v>403.1314161033554</v>
      </c>
      <c r="BL208" s="16"/>
      <c r="BM208" s="57"/>
    </row>
    <row r="209" spans="1:65" s="12" customFormat="1" ht="15">
      <c r="A209" s="5"/>
      <c r="B209" s="8" t="s">
        <v>139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1.9595493563225805</v>
      </c>
      <c r="I209" s="9">
        <v>0.0014559087096774192</v>
      </c>
      <c r="J209" s="9">
        <v>0</v>
      </c>
      <c r="K209" s="9">
        <v>0</v>
      </c>
      <c r="L209" s="10">
        <v>1.638378433612903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3.2261968149032265</v>
      </c>
      <c r="S209" s="9">
        <v>0</v>
      </c>
      <c r="T209" s="9">
        <v>0</v>
      </c>
      <c r="U209" s="9">
        <v>0</v>
      </c>
      <c r="V209" s="10">
        <v>2.9569365354193544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1.3209949257419356</v>
      </c>
      <c r="AC209" s="9">
        <v>0</v>
      </c>
      <c r="AD209" s="9">
        <v>0.015343059032258065</v>
      </c>
      <c r="AE209" s="9">
        <v>0</v>
      </c>
      <c r="AF209" s="10">
        <v>0.5082252171290323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0.19483232322580643</v>
      </c>
      <c r="AM209" s="9">
        <v>0</v>
      </c>
      <c r="AN209" s="9">
        <v>0</v>
      </c>
      <c r="AO209" s="9">
        <v>0</v>
      </c>
      <c r="AP209" s="10">
        <v>0.0020922353225806454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204.19033435432283</v>
      </c>
      <c r="AW209" s="9">
        <v>30.7645271935595</v>
      </c>
      <c r="AX209" s="9">
        <v>0</v>
      </c>
      <c r="AY209" s="9">
        <v>0</v>
      </c>
      <c r="AZ209" s="10">
        <v>101.2852009145484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140.56199092170976</v>
      </c>
      <c r="BG209" s="9">
        <v>13.364441750709679</v>
      </c>
      <c r="BH209" s="9">
        <v>1.3948235483870968</v>
      </c>
      <c r="BI209" s="9">
        <v>0</v>
      </c>
      <c r="BJ209" s="10">
        <v>69.33941986667745</v>
      </c>
      <c r="BK209" s="17">
        <f>SUM(C209:BJ209)</f>
        <v>572.7247433593341</v>
      </c>
      <c r="BL209" s="16"/>
      <c r="BM209" s="57"/>
    </row>
    <row r="210" spans="1:65" s="12" customFormat="1" ht="15">
      <c r="A210" s="5"/>
      <c r="B210" s="8" t="s">
        <v>140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1.0953947914838709</v>
      </c>
      <c r="I210" s="9">
        <v>4.822156451612903</v>
      </c>
      <c r="J210" s="9">
        <v>0</v>
      </c>
      <c r="K210" s="9">
        <v>0</v>
      </c>
      <c r="L210" s="10">
        <v>1.0161136054516133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0.0905030905483871</v>
      </c>
      <c r="S210" s="9">
        <v>0</v>
      </c>
      <c r="T210" s="9">
        <v>0</v>
      </c>
      <c r="U210" s="9">
        <v>0</v>
      </c>
      <c r="V210" s="10">
        <v>0.045976561774193535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0.05695582135483872</v>
      </c>
      <c r="AC210" s="9">
        <v>0</v>
      </c>
      <c r="AD210" s="9">
        <v>0</v>
      </c>
      <c r="AE210" s="9">
        <v>0</v>
      </c>
      <c r="AF210" s="10">
        <v>0.0078042530967741925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0.0032541774193548386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238.24263480903224</v>
      </c>
      <c r="AW210" s="9">
        <v>181.6058887547236</v>
      </c>
      <c r="AX210" s="9">
        <v>2.460158129032258</v>
      </c>
      <c r="AY210" s="9">
        <v>0</v>
      </c>
      <c r="AZ210" s="10">
        <v>86.87542307109676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5.185832408677418</v>
      </c>
      <c r="BG210" s="9">
        <v>10.93403612903226</v>
      </c>
      <c r="BH210" s="9">
        <v>0</v>
      </c>
      <c r="BI210" s="9">
        <v>41.28618510932258</v>
      </c>
      <c r="BJ210" s="10">
        <v>0.36976702293548386</v>
      </c>
      <c r="BK210" s="17">
        <f t="shared" si="11"/>
        <v>574.0980841865945</v>
      </c>
      <c r="BL210" s="16"/>
      <c r="BM210" s="57"/>
    </row>
    <row r="211" spans="1:65" s="12" customFormat="1" ht="15">
      <c r="A211" s="5"/>
      <c r="B211" s="8" t="s">
        <v>141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9.16958103396774</v>
      </c>
      <c r="I211" s="9">
        <v>11.297700570967743</v>
      </c>
      <c r="J211" s="9">
        <v>0</v>
      </c>
      <c r="K211" s="9">
        <v>0</v>
      </c>
      <c r="L211" s="10">
        <v>6.1856574648709675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3.7693505506129026</v>
      </c>
      <c r="S211" s="9">
        <v>0.8924791483870969</v>
      </c>
      <c r="T211" s="9">
        <v>0</v>
      </c>
      <c r="U211" s="9">
        <v>0</v>
      </c>
      <c r="V211" s="10">
        <v>4.17463119916129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13.106426076838709</v>
      </c>
      <c r="AC211" s="9">
        <v>0.2669495</v>
      </c>
      <c r="AD211" s="9">
        <v>0</v>
      </c>
      <c r="AE211" s="9">
        <v>0</v>
      </c>
      <c r="AF211" s="10">
        <v>18.131555154258063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0.6142981910967741</v>
      </c>
      <c r="AM211" s="9">
        <v>0</v>
      </c>
      <c r="AN211" s="9">
        <v>0</v>
      </c>
      <c r="AO211" s="9">
        <v>0</v>
      </c>
      <c r="AP211" s="10">
        <v>0.023213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477.8482983314516</v>
      </c>
      <c r="AW211" s="9">
        <v>124.36458258847253</v>
      </c>
      <c r="AX211" s="9">
        <v>6.963862859096775</v>
      </c>
      <c r="AY211" s="9">
        <v>0</v>
      </c>
      <c r="AZ211" s="10">
        <v>231.5301048195483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197.2315152802259</v>
      </c>
      <c r="BG211" s="9">
        <v>31.66477332287097</v>
      </c>
      <c r="BH211" s="9">
        <v>0</v>
      </c>
      <c r="BI211" s="9">
        <v>0</v>
      </c>
      <c r="BJ211" s="10">
        <v>99.34109636716131</v>
      </c>
      <c r="BK211" s="17">
        <f t="shared" si="11"/>
        <v>1236.5760754589887</v>
      </c>
      <c r="BL211" s="16"/>
      <c r="BM211" s="57"/>
    </row>
    <row r="212" spans="1:65" s="12" customFormat="1" ht="15">
      <c r="A212" s="5"/>
      <c r="B212" s="8" t="s">
        <v>165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4.856453213612903</v>
      </c>
      <c r="I212" s="9">
        <v>0</v>
      </c>
      <c r="J212" s="9">
        <v>0</v>
      </c>
      <c r="K212" s="9">
        <v>0</v>
      </c>
      <c r="L212" s="10">
        <v>0.9533289127419357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1.9457551055161293</v>
      </c>
      <c r="S212" s="9">
        <v>0.7600770967741936</v>
      </c>
      <c r="T212" s="9">
        <v>0</v>
      </c>
      <c r="U212" s="9">
        <v>0</v>
      </c>
      <c r="V212" s="10">
        <v>3.0621362684838704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1.330317965064516</v>
      </c>
      <c r="AC212" s="9">
        <v>0</v>
      </c>
      <c r="AD212" s="9">
        <v>0</v>
      </c>
      <c r="AE212" s="9">
        <v>0</v>
      </c>
      <c r="AF212" s="10">
        <v>9.433687650709677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0.8488813128387097</v>
      </c>
      <c r="AM212" s="9">
        <v>0</v>
      </c>
      <c r="AN212" s="9">
        <v>0</v>
      </c>
      <c r="AO212" s="9">
        <v>0</v>
      </c>
      <c r="AP212" s="10">
        <v>0.004903941354838712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209.26813499296773</v>
      </c>
      <c r="AW212" s="9">
        <v>29.472254625941883</v>
      </c>
      <c r="AX212" s="9">
        <v>0</v>
      </c>
      <c r="AY212" s="9">
        <v>0</v>
      </c>
      <c r="AZ212" s="10">
        <v>90.59581651512904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98.73278555380648</v>
      </c>
      <c r="BG212" s="9">
        <v>13.98704736216129</v>
      </c>
      <c r="BH212" s="9">
        <v>1.2276058064516129</v>
      </c>
      <c r="BI212" s="9">
        <v>0</v>
      </c>
      <c r="BJ212" s="10">
        <v>32.947762396129036</v>
      </c>
      <c r="BK212" s="17">
        <f t="shared" si="11"/>
        <v>499.4269487196839</v>
      </c>
      <c r="BL212" s="16"/>
      <c r="BM212" s="57"/>
    </row>
    <row r="213" spans="1:65" s="12" customFormat="1" ht="15">
      <c r="A213" s="5"/>
      <c r="B213" s="8" t="s">
        <v>213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0.7232405205483872</v>
      </c>
      <c r="I213" s="9">
        <v>0.3737229677419355</v>
      </c>
      <c r="J213" s="9">
        <v>0</v>
      </c>
      <c r="K213" s="9">
        <v>0</v>
      </c>
      <c r="L213" s="10">
        <v>3.4163863880000003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0.35814500229032264</v>
      </c>
      <c r="S213" s="9">
        <v>0.35237066977419357</v>
      </c>
      <c r="T213" s="9">
        <v>0</v>
      </c>
      <c r="U213" s="9">
        <v>0</v>
      </c>
      <c r="V213" s="10">
        <v>0.21574914448387097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0.012139116129032257</v>
      </c>
      <c r="AC213" s="9">
        <v>0</v>
      </c>
      <c r="AD213" s="9">
        <v>0</v>
      </c>
      <c r="AE213" s="9">
        <v>0</v>
      </c>
      <c r="AF213" s="10">
        <v>0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0.006069558064516129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53.83115511364516</v>
      </c>
      <c r="AW213" s="9">
        <v>1.3787838930735574</v>
      </c>
      <c r="AX213" s="9">
        <v>0</v>
      </c>
      <c r="AY213" s="9">
        <v>0</v>
      </c>
      <c r="AZ213" s="10">
        <v>13.012594266967744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27.806586667483877</v>
      </c>
      <c r="BG213" s="9">
        <v>0.41527219516129027</v>
      </c>
      <c r="BH213" s="9">
        <v>3.0347790322580646</v>
      </c>
      <c r="BI213" s="9">
        <v>0</v>
      </c>
      <c r="BJ213" s="10">
        <v>6.944197670129032</v>
      </c>
      <c r="BK213" s="17">
        <f t="shared" si="11"/>
        <v>111.88119220575098</v>
      </c>
      <c r="BL213" s="16"/>
      <c r="BM213" s="50"/>
    </row>
    <row r="214" spans="1:65" s="12" customFormat="1" ht="15">
      <c r="A214" s="5"/>
      <c r="B214" s="8" t="s">
        <v>142</v>
      </c>
      <c r="C214" s="11">
        <v>0</v>
      </c>
      <c r="D214" s="9">
        <v>15.37879677419355</v>
      </c>
      <c r="E214" s="9">
        <v>0</v>
      </c>
      <c r="F214" s="9">
        <v>0</v>
      </c>
      <c r="G214" s="10">
        <v>0</v>
      </c>
      <c r="H214" s="11">
        <v>28.42338950912903</v>
      </c>
      <c r="I214" s="9">
        <v>3.229547322580645</v>
      </c>
      <c r="J214" s="9">
        <v>0</v>
      </c>
      <c r="K214" s="9">
        <v>0</v>
      </c>
      <c r="L214" s="10">
        <v>26.269731501774192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0.9599773379677421</v>
      </c>
      <c r="S214" s="9">
        <v>1.6147736612903225</v>
      </c>
      <c r="T214" s="9">
        <v>0.7689398387096774</v>
      </c>
      <c r="U214" s="9">
        <v>0</v>
      </c>
      <c r="V214" s="10">
        <v>2.476157596129032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4.888393044129033</v>
      </c>
      <c r="AC214" s="9">
        <v>4.896964097096774</v>
      </c>
      <c r="AD214" s="9">
        <v>0</v>
      </c>
      <c r="AE214" s="9">
        <v>0</v>
      </c>
      <c r="AF214" s="10">
        <v>1.777958027451613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1.3542148358387098</v>
      </c>
      <c r="AM214" s="9">
        <v>0.06584084516129032</v>
      </c>
      <c r="AN214" s="9">
        <v>0</v>
      </c>
      <c r="AO214" s="9">
        <v>0</v>
      </c>
      <c r="AP214" s="10">
        <v>0.1967023872903226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81.20370758829034</v>
      </c>
      <c r="AW214" s="9">
        <v>16.206443605850446</v>
      </c>
      <c r="AX214" s="9">
        <v>0.05061283387096774</v>
      </c>
      <c r="AY214" s="9">
        <v>0</v>
      </c>
      <c r="AZ214" s="10">
        <v>98.42039747251611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38.78374339932257</v>
      </c>
      <c r="BG214" s="9">
        <v>16.592587791064517</v>
      </c>
      <c r="BH214" s="9">
        <v>0</v>
      </c>
      <c r="BI214" s="9">
        <v>0</v>
      </c>
      <c r="BJ214" s="10">
        <v>46.28975094422581</v>
      </c>
      <c r="BK214" s="17">
        <f t="shared" si="11"/>
        <v>389.8486304138827</v>
      </c>
      <c r="BL214" s="16"/>
      <c r="BM214" s="50"/>
    </row>
    <row r="215" spans="1:65" s="12" customFormat="1" ht="15">
      <c r="A215" s="5"/>
      <c r="B215" s="8" t="s">
        <v>143</v>
      </c>
      <c r="C215" s="11">
        <v>0</v>
      </c>
      <c r="D215" s="9">
        <v>0</v>
      </c>
      <c r="E215" s="9">
        <v>0</v>
      </c>
      <c r="F215" s="9">
        <v>0</v>
      </c>
      <c r="G215" s="10">
        <v>0</v>
      </c>
      <c r="H215" s="11">
        <v>0.46460626767741936</v>
      </c>
      <c r="I215" s="9">
        <v>0.5893727419354838</v>
      </c>
      <c r="J215" s="9">
        <v>0</v>
      </c>
      <c r="K215" s="9">
        <v>0</v>
      </c>
      <c r="L215" s="10">
        <v>0.6052412215806453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0.753154981516129</v>
      </c>
      <c r="S215" s="9">
        <v>0</v>
      </c>
      <c r="T215" s="9">
        <v>0</v>
      </c>
      <c r="U215" s="9">
        <v>0</v>
      </c>
      <c r="V215" s="10">
        <v>0.6974423802258064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0.8954319486129034</v>
      </c>
      <c r="AC215" s="9">
        <v>0.295713935483871</v>
      </c>
      <c r="AD215" s="9">
        <v>0</v>
      </c>
      <c r="AE215" s="9">
        <v>0</v>
      </c>
      <c r="AF215" s="10">
        <v>0.3875607214516129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0.10553092635483872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46.902102545967736</v>
      </c>
      <c r="AW215" s="9">
        <v>6.029747871764937</v>
      </c>
      <c r="AX215" s="9">
        <v>0</v>
      </c>
      <c r="AY215" s="9">
        <v>0</v>
      </c>
      <c r="AZ215" s="10">
        <v>41.9335584831613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21.11371593916129</v>
      </c>
      <c r="BG215" s="9">
        <v>4.723357610225807</v>
      </c>
      <c r="BH215" s="9">
        <v>0</v>
      </c>
      <c r="BI215" s="9">
        <v>0</v>
      </c>
      <c r="BJ215" s="10">
        <v>13.594315025</v>
      </c>
      <c r="BK215" s="17">
        <f t="shared" si="11"/>
        <v>139.09085260011977</v>
      </c>
      <c r="BL215" s="16"/>
      <c r="BM215" s="50"/>
    </row>
    <row r="216" spans="1:65" s="12" customFormat="1" ht="15">
      <c r="A216" s="5"/>
      <c r="B216" s="8" t="s">
        <v>144</v>
      </c>
      <c r="C216" s="11">
        <v>0</v>
      </c>
      <c r="D216" s="9">
        <v>0</v>
      </c>
      <c r="E216" s="9">
        <v>0</v>
      </c>
      <c r="F216" s="9">
        <v>0</v>
      </c>
      <c r="G216" s="10">
        <v>0</v>
      </c>
      <c r="H216" s="11">
        <v>0.7115375300322578</v>
      </c>
      <c r="I216" s="9">
        <v>0.13814909677419354</v>
      </c>
      <c r="J216" s="9">
        <v>0</v>
      </c>
      <c r="K216" s="9">
        <v>0</v>
      </c>
      <c r="L216" s="10">
        <v>1.0988823539354842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0.629579456580645</v>
      </c>
      <c r="S216" s="9">
        <v>1.5695913360967741</v>
      </c>
      <c r="T216" s="9">
        <v>0</v>
      </c>
      <c r="U216" s="9">
        <v>0</v>
      </c>
      <c r="V216" s="10">
        <v>1.1297003855806453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1.4594774395806451</v>
      </c>
      <c r="AC216" s="9">
        <v>0</v>
      </c>
      <c r="AD216" s="9">
        <v>0</v>
      </c>
      <c r="AE216" s="9">
        <v>0</v>
      </c>
      <c r="AF216" s="10">
        <v>1.1051449650967742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0.08307388061290322</v>
      </c>
      <c r="AM216" s="9">
        <v>0</v>
      </c>
      <c r="AN216" s="9">
        <v>0</v>
      </c>
      <c r="AO216" s="9">
        <v>0</v>
      </c>
      <c r="AP216" s="10">
        <v>0.027256488193548385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104.24925928135488</v>
      </c>
      <c r="AW216" s="9">
        <v>16.403268703744263</v>
      </c>
      <c r="AX216" s="9">
        <v>0</v>
      </c>
      <c r="AY216" s="9">
        <v>0</v>
      </c>
      <c r="AZ216" s="10">
        <v>57.60928259670967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25.931165612451615</v>
      </c>
      <c r="BG216" s="9">
        <v>5.985573211225806</v>
      </c>
      <c r="BH216" s="9">
        <v>0</v>
      </c>
      <c r="BI216" s="9">
        <v>0</v>
      </c>
      <c r="BJ216" s="10">
        <v>18.50028106596774</v>
      </c>
      <c r="BK216" s="17">
        <f t="shared" si="11"/>
        <v>236.6312234039379</v>
      </c>
      <c r="BL216" s="16"/>
      <c r="BM216" s="50"/>
    </row>
    <row r="217" spans="1:65" s="12" customFormat="1" ht="15">
      <c r="A217" s="5"/>
      <c r="B217" s="8" t="s">
        <v>184</v>
      </c>
      <c r="C217" s="11">
        <v>0</v>
      </c>
      <c r="D217" s="9">
        <v>44.02067224903225</v>
      </c>
      <c r="E217" s="9">
        <v>0</v>
      </c>
      <c r="F217" s="9">
        <v>0</v>
      </c>
      <c r="G217" s="10">
        <v>0</v>
      </c>
      <c r="H217" s="11">
        <v>118.6978589933871</v>
      </c>
      <c r="I217" s="9">
        <v>435.003541583387</v>
      </c>
      <c r="J217" s="9">
        <v>0.2972028407096774</v>
      </c>
      <c r="K217" s="9">
        <v>0</v>
      </c>
      <c r="L217" s="10">
        <v>55.81494272529032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32.72018835425806</v>
      </c>
      <c r="S217" s="9">
        <v>34.481248965032265</v>
      </c>
      <c r="T217" s="9">
        <v>18.44851437216129</v>
      </c>
      <c r="U217" s="9">
        <v>0</v>
      </c>
      <c r="V217" s="10">
        <v>24.032968236193547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5.56987243251613</v>
      </c>
      <c r="AC217" s="9">
        <v>0.39330157590322584</v>
      </c>
      <c r="AD217" s="9">
        <v>0</v>
      </c>
      <c r="AE217" s="9">
        <v>0</v>
      </c>
      <c r="AF217" s="10">
        <v>3.371944536451613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9.077504955935485</v>
      </c>
      <c r="AM217" s="9">
        <v>16.796852720258066</v>
      </c>
      <c r="AN217" s="9">
        <v>0</v>
      </c>
      <c r="AO217" s="9">
        <v>0</v>
      </c>
      <c r="AP217" s="10">
        <v>2.3193373597741935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1076.5317739083164</v>
      </c>
      <c r="AW217" s="9">
        <v>207.70089789716133</v>
      </c>
      <c r="AX217" s="9">
        <v>0.2204738271935483</v>
      </c>
      <c r="AY217" s="9">
        <v>0</v>
      </c>
      <c r="AZ217" s="10">
        <v>749.870113723645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877.3043975658704</v>
      </c>
      <c r="BG217" s="9">
        <v>142.19467910919354</v>
      </c>
      <c r="BH217" s="9">
        <v>0.8787889356451614</v>
      </c>
      <c r="BI217" s="9">
        <v>0</v>
      </c>
      <c r="BJ217" s="10">
        <v>292.67324874232264</v>
      </c>
      <c r="BK217" s="17">
        <f t="shared" si="11"/>
        <v>4148.420325609638</v>
      </c>
      <c r="BL217" s="16"/>
      <c r="BM217" s="50"/>
    </row>
    <row r="218" spans="1:65" s="12" customFormat="1" ht="15">
      <c r="A218" s="5"/>
      <c r="B218" s="8" t="s">
        <v>145</v>
      </c>
      <c r="C218" s="11">
        <v>0</v>
      </c>
      <c r="D218" s="9">
        <v>12.621370870806448</v>
      </c>
      <c r="E218" s="9">
        <v>0</v>
      </c>
      <c r="F218" s="9">
        <v>0</v>
      </c>
      <c r="G218" s="10">
        <v>0</v>
      </c>
      <c r="H218" s="11">
        <v>10.281768391096774</v>
      </c>
      <c r="I218" s="9">
        <v>138.7420010989355</v>
      </c>
      <c r="J218" s="9">
        <v>0</v>
      </c>
      <c r="K218" s="9">
        <v>0</v>
      </c>
      <c r="L218" s="10">
        <v>13.65044609558065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5.030606089451613</v>
      </c>
      <c r="S218" s="9">
        <v>1.0748373787419352</v>
      </c>
      <c r="T218" s="9">
        <v>0</v>
      </c>
      <c r="U218" s="9">
        <v>0</v>
      </c>
      <c r="V218" s="10">
        <v>2.7739660842580642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1.2335972269999997</v>
      </c>
      <c r="AC218" s="9">
        <v>0.16045008800000005</v>
      </c>
      <c r="AD218" s="9">
        <v>0</v>
      </c>
      <c r="AE218" s="9">
        <v>0</v>
      </c>
      <c r="AF218" s="10">
        <v>2.540577474741936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0.9816733048709679</v>
      </c>
      <c r="AM218" s="9">
        <v>0</v>
      </c>
      <c r="AN218" s="9">
        <v>0</v>
      </c>
      <c r="AO218" s="9">
        <v>0</v>
      </c>
      <c r="AP218" s="10">
        <v>0.3053300314193548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375.4501293233554</v>
      </c>
      <c r="AW218" s="9">
        <v>32.366073771372456</v>
      </c>
      <c r="AX218" s="9">
        <v>0</v>
      </c>
      <c r="AY218" s="9">
        <v>0</v>
      </c>
      <c r="AZ218" s="10">
        <v>323.70653508012884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271.89115640974177</v>
      </c>
      <c r="BG218" s="9">
        <v>15.640444594838709</v>
      </c>
      <c r="BH218" s="9">
        <v>0.04716642596774195</v>
      </c>
      <c r="BI218" s="9">
        <v>0</v>
      </c>
      <c r="BJ218" s="10">
        <v>71.34320423070966</v>
      </c>
      <c r="BK218" s="17">
        <f t="shared" si="11"/>
        <v>1279.841333971018</v>
      </c>
      <c r="BL218" s="16"/>
      <c r="BM218" s="50"/>
    </row>
    <row r="219" spans="1:65" s="12" customFormat="1" ht="15">
      <c r="A219" s="5"/>
      <c r="B219" s="8" t="s">
        <v>146</v>
      </c>
      <c r="C219" s="11">
        <v>0</v>
      </c>
      <c r="D219" s="9">
        <v>19.53988943132259</v>
      </c>
      <c r="E219" s="9">
        <v>0</v>
      </c>
      <c r="F219" s="9">
        <v>0</v>
      </c>
      <c r="G219" s="10">
        <v>0</v>
      </c>
      <c r="H219" s="11">
        <v>403.30454702767736</v>
      </c>
      <c r="I219" s="9">
        <v>147.08176539983873</v>
      </c>
      <c r="J219" s="9">
        <v>0.23720216622580645</v>
      </c>
      <c r="K219" s="9">
        <v>275.9357699960967</v>
      </c>
      <c r="L219" s="10">
        <v>494.5196085849676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80.51576910877421</v>
      </c>
      <c r="S219" s="9">
        <v>96.77169025693549</v>
      </c>
      <c r="T219" s="9">
        <v>0</v>
      </c>
      <c r="U219" s="9">
        <v>0</v>
      </c>
      <c r="V219" s="10">
        <v>101.3475660681613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24.27978007</v>
      </c>
      <c r="AC219" s="9">
        <v>76.3040217490968</v>
      </c>
      <c r="AD219" s="9">
        <v>0</v>
      </c>
      <c r="AE219" s="9">
        <v>0</v>
      </c>
      <c r="AF219" s="10">
        <v>8.711185765774195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5.663663543935484</v>
      </c>
      <c r="AM219" s="9">
        <v>130.25577434248382</v>
      </c>
      <c r="AN219" s="9">
        <v>0</v>
      </c>
      <c r="AO219" s="9">
        <v>0</v>
      </c>
      <c r="AP219" s="10">
        <v>1.618426186032258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2284.8290879294527</v>
      </c>
      <c r="AW219" s="9">
        <v>307.3849448663176</v>
      </c>
      <c r="AX219" s="9">
        <v>0.1617826327096774</v>
      </c>
      <c r="AY219" s="9">
        <v>0</v>
      </c>
      <c r="AZ219" s="10">
        <v>2681.0449201291212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1663.994067016484</v>
      </c>
      <c r="BG219" s="9">
        <v>82.51806973287096</v>
      </c>
      <c r="BH219" s="9">
        <v>3.0984404494838715</v>
      </c>
      <c r="BI219" s="9">
        <v>0</v>
      </c>
      <c r="BJ219" s="10">
        <v>826.496357355258</v>
      </c>
      <c r="BK219" s="17">
        <f t="shared" si="11"/>
        <v>9715.614329809021</v>
      </c>
      <c r="BL219" s="16"/>
      <c r="BM219" s="50"/>
    </row>
    <row r="220" spans="1:65" s="12" customFormat="1" ht="15">
      <c r="A220" s="5"/>
      <c r="B220" s="8" t="s">
        <v>176</v>
      </c>
      <c r="C220" s="11">
        <v>0</v>
      </c>
      <c r="D220" s="9">
        <v>0.6233687096774193</v>
      </c>
      <c r="E220" s="9">
        <v>0</v>
      </c>
      <c r="F220" s="9">
        <v>0</v>
      </c>
      <c r="G220" s="10">
        <v>0</v>
      </c>
      <c r="H220" s="11">
        <v>11.903740604580646</v>
      </c>
      <c r="I220" s="9">
        <v>18.10892919625806</v>
      </c>
      <c r="J220" s="9">
        <v>0</v>
      </c>
      <c r="K220" s="9">
        <v>0</v>
      </c>
      <c r="L220" s="10">
        <v>6.6341804198064525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5.1701321419354835</v>
      </c>
      <c r="S220" s="9">
        <v>6.785723347419355</v>
      </c>
      <c r="T220" s="9">
        <v>0</v>
      </c>
      <c r="U220" s="9">
        <v>0</v>
      </c>
      <c r="V220" s="10">
        <v>6.080419191064517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0.17212694229032255</v>
      </c>
      <c r="AC220" s="9">
        <v>0</v>
      </c>
      <c r="AD220" s="9">
        <v>0</v>
      </c>
      <c r="AE220" s="9">
        <v>0</v>
      </c>
      <c r="AF220" s="10">
        <v>0.33308059570967735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0.017446720935483866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365.46244522677443</v>
      </c>
      <c r="AW220" s="9">
        <v>125.76222401870487</v>
      </c>
      <c r="AX220" s="9">
        <v>0</v>
      </c>
      <c r="AY220" s="9">
        <v>0</v>
      </c>
      <c r="AZ220" s="10">
        <v>149.5031185385484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179.43376451535477</v>
      </c>
      <c r="BG220" s="9">
        <v>78.1589546685484</v>
      </c>
      <c r="BH220" s="9">
        <v>2.5457852999354835</v>
      </c>
      <c r="BI220" s="9">
        <v>0</v>
      </c>
      <c r="BJ220" s="10">
        <v>77.46378123096774</v>
      </c>
      <c r="BK220" s="17">
        <f t="shared" si="11"/>
        <v>1034.1592213685115</v>
      </c>
      <c r="BL220" s="16"/>
      <c r="BM220" s="50"/>
    </row>
    <row r="221" spans="1:65" s="12" customFormat="1" ht="15">
      <c r="A221" s="5"/>
      <c r="B221" s="8" t="s">
        <v>147</v>
      </c>
      <c r="C221" s="11">
        <v>0</v>
      </c>
      <c r="D221" s="9">
        <v>40.43966693477419</v>
      </c>
      <c r="E221" s="9">
        <v>0</v>
      </c>
      <c r="F221" s="9">
        <v>0</v>
      </c>
      <c r="G221" s="10">
        <v>0</v>
      </c>
      <c r="H221" s="11">
        <v>92.58885813400002</v>
      </c>
      <c r="I221" s="9">
        <v>74.70586387329031</v>
      </c>
      <c r="J221" s="9">
        <v>0</v>
      </c>
      <c r="K221" s="9">
        <v>0</v>
      </c>
      <c r="L221" s="10">
        <v>267.2313863363871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61.72626458351615</v>
      </c>
      <c r="S221" s="9">
        <v>24.807566021741938</v>
      </c>
      <c r="T221" s="9">
        <v>0</v>
      </c>
      <c r="U221" s="9">
        <v>0</v>
      </c>
      <c r="V221" s="10">
        <v>92.01726592664515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4.78746089083871</v>
      </c>
      <c r="AC221" s="9">
        <v>0.011060035677419356</v>
      </c>
      <c r="AD221" s="9">
        <v>0</v>
      </c>
      <c r="AE221" s="9">
        <v>0</v>
      </c>
      <c r="AF221" s="10">
        <v>5.719799914741936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4.801345210290323</v>
      </c>
      <c r="AM221" s="9">
        <v>0.6081641167096774</v>
      </c>
      <c r="AN221" s="9">
        <v>0</v>
      </c>
      <c r="AO221" s="9">
        <v>0</v>
      </c>
      <c r="AP221" s="10">
        <v>2.897123489774193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1172.4233645183863</v>
      </c>
      <c r="AW221" s="9">
        <v>202.0227176994102</v>
      </c>
      <c r="AX221" s="9">
        <v>0.6106195944193548</v>
      </c>
      <c r="AY221" s="9">
        <v>0</v>
      </c>
      <c r="AZ221" s="10">
        <v>2437.125361907351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1021.5054357595808</v>
      </c>
      <c r="BG221" s="9">
        <v>50.76082005796774</v>
      </c>
      <c r="BH221" s="9">
        <v>2.7334072215806455</v>
      </c>
      <c r="BI221" s="9">
        <v>1.014542207258064</v>
      </c>
      <c r="BJ221" s="10">
        <v>977.6184180800971</v>
      </c>
      <c r="BK221" s="17">
        <f t="shared" si="11"/>
        <v>6538.15651251444</v>
      </c>
      <c r="BL221" s="16"/>
      <c r="BM221" s="50"/>
    </row>
    <row r="222" spans="1:65" s="12" customFormat="1" ht="15">
      <c r="A222" s="5"/>
      <c r="B222" s="8" t="s">
        <v>148</v>
      </c>
      <c r="C222" s="11">
        <v>0</v>
      </c>
      <c r="D222" s="9">
        <v>26.729756963870965</v>
      </c>
      <c r="E222" s="9">
        <v>0</v>
      </c>
      <c r="F222" s="9">
        <v>0</v>
      </c>
      <c r="G222" s="10">
        <v>0</v>
      </c>
      <c r="H222" s="11">
        <v>47.84243041496775</v>
      </c>
      <c r="I222" s="9">
        <v>27.994589365645158</v>
      </c>
      <c r="J222" s="9">
        <v>0</v>
      </c>
      <c r="K222" s="9">
        <v>0</v>
      </c>
      <c r="L222" s="10">
        <v>97.00250418945164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26.973172512999998</v>
      </c>
      <c r="S222" s="9">
        <v>15.686329975935482</v>
      </c>
      <c r="T222" s="9">
        <v>0</v>
      </c>
      <c r="U222" s="9">
        <v>0</v>
      </c>
      <c r="V222" s="10">
        <v>31.673104800677418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9.33004770864516</v>
      </c>
      <c r="AC222" s="9">
        <v>0.11541971632258063</v>
      </c>
      <c r="AD222" s="9">
        <v>0</v>
      </c>
      <c r="AE222" s="9">
        <v>0</v>
      </c>
      <c r="AF222" s="10">
        <v>2.9011730571290317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18.35249748435483</v>
      </c>
      <c r="AM222" s="9">
        <v>0.7242128629354838</v>
      </c>
      <c r="AN222" s="9">
        <v>0</v>
      </c>
      <c r="AO222" s="9">
        <v>0</v>
      </c>
      <c r="AP222" s="10">
        <v>3.545218256096774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852.2266793924866</v>
      </c>
      <c r="AW222" s="9">
        <v>139.28981064744596</v>
      </c>
      <c r="AX222" s="9">
        <v>0.10878210248387098</v>
      </c>
      <c r="AY222" s="9">
        <v>0</v>
      </c>
      <c r="AZ222" s="10">
        <v>949.6306970221945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712.087790905549</v>
      </c>
      <c r="BG222" s="9">
        <v>58.66726168454839</v>
      </c>
      <c r="BH222" s="9">
        <v>2.620925542516128</v>
      </c>
      <c r="BI222" s="9">
        <v>0</v>
      </c>
      <c r="BJ222" s="10">
        <v>298.65247445496766</v>
      </c>
      <c r="BK222" s="17">
        <f t="shared" si="11"/>
        <v>3322.154879061224</v>
      </c>
      <c r="BL222" s="16"/>
      <c r="BM222" s="50"/>
    </row>
    <row r="223" spans="1:65" s="12" customFormat="1" ht="15">
      <c r="A223" s="5"/>
      <c r="B223" s="8" t="s">
        <v>149</v>
      </c>
      <c r="C223" s="11">
        <v>0</v>
      </c>
      <c r="D223" s="9">
        <v>11.197196774193548</v>
      </c>
      <c r="E223" s="9">
        <v>0</v>
      </c>
      <c r="F223" s="9">
        <v>0</v>
      </c>
      <c r="G223" s="10">
        <v>0</v>
      </c>
      <c r="H223" s="11">
        <v>0.7329604254193548</v>
      </c>
      <c r="I223" s="9">
        <v>10.708718745935482</v>
      </c>
      <c r="J223" s="9">
        <v>0</v>
      </c>
      <c r="K223" s="9">
        <v>0</v>
      </c>
      <c r="L223" s="10">
        <v>0.2871956920645162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0.23614748025806448</v>
      </c>
      <c r="S223" s="9">
        <v>0.0005647564838709678</v>
      </c>
      <c r="T223" s="9">
        <v>0</v>
      </c>
      <c r="U223" s="9">
        <v>0</v>
      </c>
      <c r="V223" s="10">
        <v>0.14610336538709676</v>
      </c>
      <c r="W223" s="11">
        <v>0</v>
      </c>
      <c r="X223" s="9">
        <v>0.5208374511290323</v>
      </c>
      <c r="Y223" s="9">
        <v>0</v>
      </c>
      <c r="Z223" s="9">
        <v>0</v>
      </c>
      <c r="AA223" s="10">
        <v>0</v>
      </c>
      <c r="AB223" s="11">
        <v>0.002903124193548387</v>
      </c>
      <c r="AC223" s="9">
        <v>0.2421898980000001</v>
      </c>
      <c r="AD223" s="9">
        <v>0</v>
      </c>
      <c r="AE223" s="9">
        <v>0</v>
      </c>
      <c r="AF223" s="10">
        <v>0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0.0004984638387096774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1.5321906739677422</v>
      </c>
      <c r="AW223" s="9">
        <v>0.06313967882284739</v>
      </c>
      <c r="AX223" s="9">
        <v>0</v>
      </c>
      <c r="AY223" s="9">
        <v>0</v>
      </c>
      <c r="AZ223" s="10">
        <v>0.9478062529354837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0.5490540191612904</v>
      </c>
      <c r="BG223" s="9">
        <v>0.05711242851612904</v>
      </c>
      <c r="BH223" s="9">
        <v>0</v>
      </c>
      <c r="BI223" s="9">
        <v>0</v>
      </c>
      <c r="BJ223" s="10">
        <v>0.09084059767741935</v>
      </c>
      <c r="BK223" s="17">
        <f t="shared" si="11"/>
        <v>27.315459827984135</v>
      </c>
      <c r="BL223" s="16"/>
      <c r="BM223" s="50"/>
    </row>
    <row r="224" spans="1:65" s="12" customFormat="1" ht="15">
      <c r="A224" s="5"/>
      <c r="B224" s="8" t="s">
        <v>166</v>
      </c>
      <c r="C224" s="11">
        <v>0</v>
      </c>
      <c r="D224" s="9">
        <v>12.204814610451615</v>
      </c>
      <c r="E224" s="9">
        <v>0</v>
      </c>
      <c r="F224" s="9">
        <v>0</v>
      </c>
      <c r="G224" s="10">
        <v>0</v>
      </c>
      <c r="H224" s="11">
        <v>49.588956326709685</v>
      </c>
      <c r="I224" s="9">
        <v>73.30547696216131</v>
      </c>
      <c r="J224" s="9">
        <v>0</v>
      </c>
      <c r="K224" s="9">
        <v>0</v>
      </c>
      <c r="L224" s="10">
        <v>39.473635579096786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37.832148270645156</v>
      </c>
      <c r="S224" s="9">
        <v>11.406268724032259</v>
      </c>
      <c r="T224" s="9">
        <v>0</v>
      </c>
      <c r="U224" s="9">
        <v>0</v>
      </c>
      <c r="V224" s="10">
        <v>26.894265024290323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8.067314994774192</v>
      </c>
      <c r="AC224" s="9">
        <v>0.246592783516129</v>
      </c>
      <c r="AD224" s="9">
        <v>0</v>
      </c>
      <c r="AE224" s="9">
        <v>0</v>
      </c>
      <c r="AF224" s="10">
        <v>3.4522646059032263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13.966280295193544</v>
      </c>
      <c r="AM224" s="9">
        <v>0.15444644516129033</v>
      </c>
      <c r="AN224" s="9">
        <v>0</v>
      </c>
      <c r="AO224" s="9">
        <v>0</v>
      </c>
      <c r="AP224" s="10">
        <v>2.5279218884193555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795.739274058549</v>
      </c>
      <c r="AW224" s="9">
        <v>161.25771569607335</v>
      </c>
      <c r="AX224" s="9">
        <v>0</v>
      </c>
      <c r="AY224" s="9">
        <v>1.6632588875483874</v>
      </c>
      <c r="AZ224" s="10">
        <v>703.1763291443551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762.325324282387</v>
      </c>
      <c r="BG224" s="9">
        <v>50.39280026374193</v>
      </c>
      <c r="BH224" s="9">
        <v>0.019671938677419357</v>
      </c>
      <c r="BI224" s="9">
        <v>0</v>
      </c>
      <c r="BJ224" s="10">
        <v>266.1261021251289</v>
      </c>
      <c r="BK224" s="17">
        <f t="shared" si="11"/>
        <v>3019.8208629068154</v>
      </c>
      <c r="BL224" s="16"/>
      <c r="BM224" s="50"/>
    </row>
    <row r="225" spans="1:65" s="12" customFormat="1" ht="15">
      <c r="A225" s="5"/>
      <c r="B225" s="8" t="s">
        <v>150</v>
      </c>
      <c r="C225" s="11">
        <v>0</v>
      </c>
      <c r="D225" s="9">
        <v>1.6766437217096777</v>
      </c>
      <c r="E225" s="9">
        <v>0</v>
      </c>
      <c r="F225" s="9">
        <v>0</v>
      </c>
      <c r="G225" s="10">
        <v>0</v>
      </c>
      <c r="H225" s="11">
        <v>1.9222298538064517</v>
      </c>
      <c r="I225" s="9">
        <v>0.1434615297419355</v>
      </c>
      <c r="J225" s="9">
        <v>0</v>
      </c>
      <c r="K225" s="9">
        <v>0</v>
      </c>
      <c r="L225" s="10">
        <v>2.712790339580646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0.7303139226129034</v>
      </c>
      <c r="S225" s="9">
        <v>0</v>
      </c>
      <c r="T225" s="9">
        <v>0</v>
      </c>
      <c r="U225" s="9">
        <v>0</v>
      </c>
      <c r="V225" s="10">
        <v>0.777717992419355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0.0884825853548387</v>
      </c>
      <c r="AC225" s="9">
        <v>0</v>
      </c>
      <c r="AD225" s="9">
        <v>0</v>
      </c>
      <c r="AE225" s="9">
        <v>0</v>
      </c>
      <c r="AF225" s="10">
        <v>0.09350153435483873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0.09212358106451614</v>
      </c>
      <c r="AM225" s="9">
        <v>0.0006072058064516129</v>
      </c>
      <c r="AN225" s="9">
        <v>0</v>
      </c>
      <c r="AO225" s="9">
        <v>0</v>
      </c>
      <c r="AP225" s="10">
        <v>0.06718001541935484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16.91363343387096</v>
      </c>
      <c r="AW225" s="9">
        <v>6.8684341418776</v>
      </c>
      <c r="AX225" s="9">
        <v>0</v>
      </c>
      <c r="AY225" s="9">
        <v>0</v>
      </c>
      <c r="AZ225" s="10">
        <v>30.38932542712904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8.371462950129034</v>
      </c>
      <c r="BG225" s="9">
        <v>0.2355866767741936</v>
      </c>
      <c r="BH225" s="9">
        <v>0</v>
      </c>
      <c r="BI225" s="9">
        <v>0</v>
      </c>
      <c r="BJ225" s="10">
        <v>6.8397764511290315</v>
      </c>
      <c r="BK225" s="17">
        <f t="shared" si="11"/>
        <v>77.92327136278081</v>
      </c>
      <c r="BL225" s="16"/>
      <c r="BM225" s="50"/>
    </row>
    <row r="226" spans="1:65" s="12" customFormat="1" ht="15">
      <c r="A226" s="5"/>
      <c r="B226" s="8" t="s">
        <v>151</v>
      </c>
      <c r="C226" s="11">
        <v>0</v>
      </c>
      <c r="D226" s="9">
        <v>0.7109681540967743</v>
      </c>
      <c r="E226" s="9">
        <v>0</v>
      </c>
      <c r="F226" s="9">
        <v>0</v>
      </c>
      <c r="G226" s="10">
        <v>0</v>
      </c>
      <c r="H226" s="11">
        <v>0.22473279809677418</v>
      </c>
      <c r="I226" s="9">
        <v>0</v>
      </c>
      <c r="J226" s="9">
        <v>0</v>
      </c>
      <c r="K226" s="9">
        <v>0</v>
      </c>
      <c r="L226" s="10">
        <v>6.783198304709679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0.00113913</v>
      </c>
      <c r="S226" s="9">
        <v>0</v>
      </c>
      <c r="T226" s="9">
        <v>0</v>
      </c>
      <c r="U226" s="9">
        <v>0</v>
      </c>
      <c r="V226" s="10">
        <v>0.1544765941290323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0.015330799290322585</v>
      </c>
      <c r="AC226" s="9">
        <v>0</v>
      </c>
      <c r="AD226" s="9">
        <v>0</v>
      </c>
      <c r="AE226" s="9">
        <v>0</v>
      </c>
      <c r="AF226" s="10">
        <v>0.016170926677419355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</v>
      </c>
      <c r="AM226" s="9">
        <v>0</v>
      </c>
      <c r="AN226" s="9">
        <v>0</v>
      </c>
      <c r="AO226" s="9">
        <v>0</v>
      </c>
      <c r="AP226" s="10">
        <v>0.02418368625806451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4.262040241917664</v>
      </c>
      <c r="AW226" s="9">
        <v>0</v>
      </c>
      <c r="AX226" s="9">
        <v>0</v>
      </c>
      <c r="AY226" s="9">
        <v>0</v>
      </c>
      <c r="AZ226" s="10">
        <v>76.25464928474193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0.1187069982580645</v>
      </c>
      <c r="BG226" s="9">
        <v>0</v>
      </c>
      <c r="BH226" s="9">
        <v>0</v>
      </c>
      <c r="BI226" s="9">
        <v>0</v>
      </c>
      <c r="BJ226" s="10">
        <v>2.359696907516129</v>
      </c>
      <c r="BK226" s="17">
        <f t="shared" si="11"/>
        <v>90.92529382569185</v>
      </c>
      <c r="BL226" s="16"/>
      <c r="BM226" s="50"/>
    </row>
    <row r="227" spans="1:65" s="12" customFormat="1" ht="15">
      <c r="A227" s="5"/>
      <c r="B227" s="8" t="s">
        <v>152</v>
      </c>
      <c r="C227" s="11">
        <v>0</v>
      </c>
      <c r="D227" s="9">
        <v>1.9207798096451607</v>
      </c>
      <c r="E227" s="9">
        <v>0</v>
      </c>
      <c r="F227" s="9">
        <v>0</v>
      </c>
      <c r="G227" s="10">
        <v>0</v>
      </c>
      <c r="H227" s="11">
        <v>7.113885007516131</v>
      </c>
      <c r="I227" s="9">
        <v>22.992605755580637</v>
      </c>
      <c r="J227" s="9">
        <v>0</v>
      </c>
      <c r="K227" s="9">
        <v>0</v>
      </c>
      <c r="L227" s="10">
        <v>3.3289060900000007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1.6383798482258065</v>
      </c>
      <c r="S227" s="9">
        <v>12.41127009183871</v>
      </c>
      <c r="T227" s="9">
        <v>0</v>
      </c>
      <c r="U227" s="9">
        <v>0</v>
      </c>
      <c r="V227" s="10">
        <v>0.4937410986129032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0.07144612332258064</v>
      </c>
      <c r="AC227" s="9">
        <v>0</v>
      </c>
      <c r="AD227" s="9">
        <v>0</v>
      </c>
      <c r="AE227" s="9">
        <v>0</v>
      </c>
      <c r="AF227" s="10">
        <v>0.00015775590322580652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0.13379625961290323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39.7431646784516</v>
      </c>
      <c r="AW227" s="9">
        <v>7.134233395076037</v>
      </c>
      <c r="AX227" s="9">
        <v>0</v>
      </c>
      <c r="AY227" s="9">
        <v>0</v>
      </c>
      <c r="AZ227" s="10">
        <v>6.449251515032259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16.16147498512903</v>
      </c>
      <c r="BG227" s="9">
        <v>1.2558192446129033</v>
      </c>
      <c r="BH227" s="9">
        <v>0</v>
      </c>
      <c r="BI227" s="9">
        <v>0</v>
      </c>
      <c r="BJ227" s="10">
        <v>3.6267511897096782</v>
      </c>
      <c r="BK227" s="17">
        <f t="shared" si="11"/>
        <v>124.47566284826958</v>
      </c>
      <c r="BL227" s="16"/>
      <c r="BM227" s="50"/>
    </row>
    <row r="228" spans="1:65" s="12" customFormat="1" ht="15">
      <c r="A228" s="5"/>
      <c r="B228" s="8" t="s">
        <v>153</v>
      </c>
      <c r="C228" s="11">
        <v>0</v>
      </c>
      <c r="D228" s="9">
        <v>1.9218308855806454</v>
      </c>
      <c r="E228" s="9">
        <v>0</v>
      </c>
      <c r="F228" s="9">
        <v>0</v>
      </c>
      <c r="G228" s="10">
        <v>0</v>
      </c>
      <c r="H228" s="11">
        <v>58.2342981046129</v>
      </c>
      <c r="I228" s="9">
        <v>17.242609733032257</v>
      </c>
      <c r="J228" s="9">
        <v>0</v>
      </c>
      <c r="K228" s="9">
        <v>0.029447232451612904</v>
      </c>
      <c r="L228" s="10">
        <v>57.173053592612895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25.282331312806452</v>
      </c>
      <c r="S228" s="9">
        <v>2.9598174174516134</v>
      </c>
      <c r="T228" s="9">
        <v>0</v>
      </c>
      <c r="U228" s="9">
        <v>0</v>
      </c>
      <c r="V228" s="10">
        <v>17.474607423322578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0.7096422101290324</v>
      </c>
      <c r="AC228" s="9">
        <v>0.1692556482258064</v>
      </c>
      <c r="AD228" s="9">
        <v>0</v>
      </c>
      <c r="AE228" s="9">
        <v>0</v>
      </c>
      <c r="AF228" s="10">
        <v>0.7148791262903226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0.40401077619354836</v>
      </c>
      <c r="AM228" s="9">
        <v>0</v>
      </c>
      <c r="AN228" s="9">
        <v>0</v>
      </c>
      <c r="AO228" s="9">
        <v>0</v>
      </c>
      <c r="AP228" s="10">
        <v>0.16073911748387096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397.76699972396716</v>
      </c>
      <c r="AW228" s="9">
        <v>99.63841958123552</v>
      </c>
      <c r="AX228" s="9">
        <v>0</v>
      </c>
      <c r="AY228" s="9">
        <v>0</v>
      </c>
      <c r="AZ228" s="10">
        <v>424.24385400222576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210.29465723019365</v>
      </c>
      <c r="BG228" s="9">
        <v>18.165032204612906</v>
      </c>
      <c r="BH228" s="9">
        <v>0.02148635458064516</v>
      </c>
      <c r="BI228" s="9">
        <v>0</v>
      </c>
      <c r="BJ228" s="10">
        <v>111.95227478858068</v>
      </c>
      <c r="BK228" s="17">
        <f t="shared" si="11"/>
        <v>1444.5592464655901</v>
      </c>
      <c r="BL228" s="16"/>
      <c r="BM228" s="50"/>
    </row>
    <row r="229" spans="1:65" s="12" customFormat="1" ht="15">
      <c r="A229" s="5"/>
      <c r="B229" s="8" t="s">
        <v>154</v>
      </c>
      <c r="C229" s="11">
        <v>0</v>
      </c>
      <c r="D229" s="9">
        <v>2.0300995817741936</v>
      </c>
      <c r="E229" s="9">
        <v>0</v>
      </c>
      <c r="F229" s="9">
        <v>0</v>
      </c>
      <c r="G229" s="10">
        <v>0</v>
      </c>
      <c r="H229" s="11">
        <v>24.868871147225803</v>
      </c>
      <c r="I229" s="9">
        <v>4.46389699432258</v>
      </c>
      <c r="J229" s="9">
        <v>0</v>
      </c>
      <c r="K229" s="9">
        <v>0</v>
      </c>
      <c r="L229" s="10">
        <v>45.852747695741925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17.100587727258063</v>
      </c>
      <c r="S229" s="9">
        <v>0.22170896870967752</v>
      </c>
      <c r="T229" s="9">
        <v>0</v>
      </c>
      <c r="U229" s="9">
        <v>0</v>
      </c>
      <c r="V229" s="10">
        <v>16.64184890667742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4.057735436258065</v>
      </c>
      <c r="AC229" s="9">
        <v>0.008390545677419353</v>
      </c>
      <c r="AD229" s="9">
        <v>0</v>
      </c>
      <c r="AE229" s="9">
        <v>0</v>
      </c>
      <c r="AF229" s="10">
        <v>2.0649658808387104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5.916388611580645</v>
      </c>
      <c r="AM229" s="9">
        <v>0.018532556419354838</v>
      </c>
      <c r="AN229" s="9">
        <v>0</v>
      </c>
      <c r="AO229" s="9">
        <v>0</v>
      </c>
      <c r="AP229" s="10">
        <v>2.127403626193549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441.957407014645</v>
      </c>
      <c r="AW229" s="9">
        <v>46.39831623274103</v>
      </c>
      <c r="AX229" s="9">
        <v>0</v>
      </c>
      <c r="AY229" s="9">
        <v>0</v>
      </c>
      <c r="AZ229" s="10">
        <v>593.249803416969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382.6072728384839</v>
      </c>
      <c r="BG229" s="9">
        <v>10.081749794741938</v>
      </c>
      <c r="BH229" s="9">
        <v>0.0348524719032258</v>
      </c>
      <c r="BI229" s="9">
        <v>0</v>
      </c>
      <c r="BJ229" s="10">
        <v>231.0870301749356</v>
      </c>
      <c r="BK229" s="17">
        <f t="shared" si="11"/>
        <v>1830.7896096230968</v>
      </c>
      <c r="BL229" s="16"/>
      <c r="BM229" s="50"/>
    </row>
    <row r="230" spans="1:65" s="12" customFormat="1" ht="15">
      <c r="A230" s="5"/>
      <c r="B230" s="8" t="s">
        <v>155</v>
      </c>
      <c r="C230" s="11">
        <v>0</v>
      </c>
      <c r="D230" s="9">
        <v>0.6540700512258065</v>
      </c>
      <c r="E230" s="9">
        <v>0</v>
      </c>
      <c r="F230" s="9">
        <v>0</v>
      </c>
      <c r="G230" s="10">
        <v>0</v>
      </c>
      <c r="H230" s="11">
        <v>0.3924781103548387</v>
      </c>
      <c r="I230" s="9">
        <v>0.01792154532258065</v>
      </c>
      <c r="J230" s="9">
        <v>0</v>
      </c>
      <c r="K230" s="9">
        <v>0</v>
      </c>
      <c r="L230" s="10">
        <v>1.9897224466451615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0.3136633495806451</v>
      </c>
      <c r="S230" s="9">
        <v>0.41335410761290325</v>
      </c>
      <c r="T230" s="9">
        <v>0</v>
      </c>
      <c r="U230" s="9">
        <v>0</v>
      </c>
      <c r="V230" s="10">
        <v>0.5083922336774194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0.017644474935483878</v>
      </c>
      <c r="AC230" s="9">
        <v>0</v>
      </c>
      <c r="AD230" s="9">
        <v>0</v>
      </c>
      <c r="AE230" s="9">
        <v>0</v>
      </c>
      <c r="AF230" s="10">
        <v>0.039292241258064506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0.043385338870967745</v>
      </c>
      <c r="AM230" s="9">
        <v>0</v>
      </c>
      <c r="AN230" s="9">
        <v>0</v>
      </c>
      <c r="AO230" s="9">
        <v>0</v>
      </c>
      <c r="AP230" s="10">
        <v>0.008299525290322582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4.266294983322578</v>
      </c>
      <c r="AW230" s="9">
        <v>0.928359934355505</v>
      </c>
      <c r="AX230" s="9">
        <v>0</v>
      </c>
      <c r="AY230" s="9">
        <v>0</v>
      </c>
      <c r="AZ230" s="10">
        <v>12.062614159225808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3.748266573064515</v>
      </c>
      <c r="BG230" s="9">
        <v>0.0013940577741935484</v>
      </c>
      <c r="BH230" s="9">
        <v>0</v>
      </c>
      <c r="BI230" s="9">
        <v>0</v>
      </c>
      <c r="BJ230" s="10">
        <v>3.9728859387741937</v>
      </c>
      <c r="BK230" s="17">
        <f t="shared" si="11"/>
        <v>29.378039071290985</v>
      </c>
      <c r="BL230" s="16"/>
      <c r="BM230" s="50"/>
    </row>
    <row r="231" spans="1:65" s="12" customFormat="1" ht="15">
      <c r="A231" s="5"/>
      <c r="B231" s="8" t="s">
        <v>161</v>
      </c>
      <c r="C231" s="11">
        <v>0</v>
      </c>
      <c r="D231" s="9">
        <v>0.658551129032258</v>
      </c>
      <c r="E231" s="9">
        <v>0</v>
      </c>
      <c r="F231" s="9">
        <v>0</v>
      </c>
      <c r="G231" s="10">
        <v>0</v>
      </c>
      <c r="H231" s="11">
        <v>10.208618615354837</v>
      </c>
      <c r="I231" s="9">
        <v>0</v>
      </c>
      <c r="J231" s="9">
        <v>0</v>
      </c>
      <c r="K231" s="9">
        <v>0</v>
      </c>
      <c r="L231" s="10">
        <v>2.132278538806452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8.10868007135484</v>
      </c>
      <c r="S231" s="9">
        <v>0</v>
      </c>
      <c r="T231" s="9">
        <v>0</v>
      </c>
      <c r="U231" s="9">
        <v>0</v>
      </c>
      <c r="V231" s="10">
        <v>1.338037354903226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1.1275246599032258</v>
      </c>
      <c r="AC231" s="9">
        <v>0</v>
      </c>
      <c r="AD231" s="9">
        <v>0</v>
      </c>
      <c r="AE231" s="9">
        <v>0</v>
      </c>
      <c r="AF231" s="10">
        <v>0.3730227913225807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0.38943622222580637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389.6230713481932</v>
      </c>
      <c r="AW231" s="9">
        <v>0.027326254196920724</v>
      </c>
      <c r="AX231" s="9">
        <v>0</v>
      </c>
      <c r="AY231" s="9">
        <v>0</v>
      </c>
      <c r="AZ231" s="10">
        <v>61.977763404096756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382.7160304651614</v>
      </c>
      <c r="BG231" s="9">
        <v>0.0003944212258064516</v>
      </c>
      <c r="BH231" s="9">
        <v>0</v>
      </c>
      <c r="BI231" s="9">
        <v>0</v>
      </c>
      <c r="BJ231" s="10">
        <v>19.014108177387097</v>
      </c>
      <c r="BK231" s="17">
        <f t="shared" si="11"/>
        <v>877.6948434531645</v>
      </c>
      <c r="BL231" s="16"/>
      <c r="BM231" s="50"/>
    </row>
    <row r="232" spans="1:65" s="12" customFormat="1" ht="15">
      <c r="A232" s="5"/>
      <c r="B232" s="8" t="s">
        <v>156</v>
      </c>
      <c r="C232" s="11">
        <v>0</v>
      </c>
      <c r="D232" s="9">
        <v>0.8171116466129031</v>
      </c>
      <c r="E232" s="9">
        <v>0</v>
      </c>
      <c r="F232" s="9">
        <v>0</v>
      </c>
      <c r="G232" s="10">
        <v>0</v>
      </c>
      <c r="H232" s="11">
        <v>214.88240433061284</v>
      </c>
      <c r="I232" s="9">
        <v>13.903543671096772</v>
      </c>
      <c r="J232" s="9">
        <v>0</v>
      </c>
      <c r="K232" s="9">
        <v>0</v>
      </c>
      <c r="L232" s="10">
        <v>147.94330746387095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142.7479028258709</v>
      </c>
      <c r="S232" s="9">
        <v>5.187248911741937</v>
      </c>
      <c r="T232" s="9">
        <v>0</v>
      </c>
      <c r="U232" s="9">
        <v>0</v>
      </c>
      <c r="V232" s="10">
        <v>60.74715913709679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6.037888249258065</v>
      </c>
      <c r="AC232" s="9">
        <v>0.35397917535483875</v>
      </c>
      <c r="AD232" s="9">
        <v>0</v>
      </c>
      <c r="AE232" s="9">
        <v>0</v>
      </c>
      <c r="AF232" s="10">
        <v>2.269469043870968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1.619918922064516</v>
      </c>
      <c r="AM232" s="9">
        <v>0</v>
      </c>
      <c r="AN232" s="9">
        <v>0</v>
      </c>
      <c r="AO232" s="9">
        <v>0</v>
      </c>
      <c r="AP232" s="10">
        <v>0.2773763078709678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1434.4263573879364</v>
      </c>
      <c r="AW232" s="9">
        <v>91.61636604442208</v>
      </c>
      <c r="AX232" s="9">
        <v>0.04085981567741934</v>
      </c>
      <c r="AY232" s="9">
        <v>0</v>
      </c>
      <c r="AZ232" s="10">
        <v>592.2494140109355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1111.0809454331618</v>
      </c>
      <c r="BG232" s="9">
        <v>91.58724128912901</v>
      </c>
      <c r="BH232" s="9">
        <v>0.10504024396774192</v>
      </c>
      <c r="BI232" s="9">
        <v>0</v>
      </c>
      <c r="BJ232" s="10">
        <v>307.3754884666452</v>
      </c>
      <c r="BK232" s="17">
        <f t="shared" si="11"/>
        <v>4225.269022377198</v>
      </c>
      <c r="BL232" s="16"/>
      <c r="BM232" s="50"/>
    </row>
    <row r="233" spans="1:65" s="12" customFormat="1" ht="15">
      <c r="A233" s="5"/>
      <c r="B233" s="8" t="s">
        <v>177</v>
      </c>
      <c r="C233" s="11">
        <v>0</v>
      </c>
      <c r="D233" s="9">
        <v>5.062071232096776</v>
      </c>
      <c r="E233" s="9">
        <v>0</v>
      </c>
      <c r="F233" s="9">
        <v>0</v>
      </c>
      <c r="G233" s="10">
        <v>0</v>
      </c>
      <c r="H233" s="11">
        <v>33.427050206645156</v>
      </c>
      <c r="I233" s="9">
        <v>6.122405008451614</v>
      </c>
      <c r="J233" s="9">
        <v>0</v>
      </c>
      <c r="K233" s="9">
        <v>0</v>
      </c>
      <c r="L233" s="10">
        <v>92.55510025874194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32.20181842796774</v>
      </c>
      <c r="S233" s="9">
        <v>11.279438809741933</v>
      </c>
      <c r="T233" s="9">
        <v>0</v>
      </c>
      <c r="U233" s="9">
        <v>0</v>
      </c>
      <c r="V233" s="10">
        <v>39.421790609096774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2.2136293782258063</v>
      </c>
      <c r="AC233" s="9">
        <v>0</v>
      </c>
      <c r="AD233" s="9">
        <v>0</v>
      </c>
      <c r="AE233" s="9">
        <v>0</v>
      </c>
      <c r="AF233" s="10">
        <v>1.8947617281935483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3.3336786358387096</v>
      </c>
      <c r="AM233" s="9">
        <v>0.0002827186774193548</v>
      </c>
      <c r="AN233" s="9">
        <v>0</v>
      </c>
      <c r="AO233" s="9">
        <v>0</v>
      </c>
      <c r="AP233" s="10">
        <v>1.4396513727096771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583.2507378515156</v>
      </c>
      <c r="AW233" s="9">
        <v>45.258094881779606</v>
      </c>
      <c r="AX233" s="9">
        <v>0.42781163693548374</v>
      </c>
      <c r="AY233" s="9">
        <v>0</v>
      </c>
      <c r="AZ233" s="10">
        <v>994.2631672028068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643.070188706</v>
      </c>
      <c r="BG233" s="9">
        <v>9.92869494845161</v>
      </c>
      <c r="BH233" s="9">
        <v>0</v>
      </c>
      <c r="BI233" s="9">
        <v>0</v>
      </c>
      <c r="BJ233" s="10">
        <v>567.0252535840319</v>
      </c>
      <c r="BK233" s="17">
        <f t="shared" si="11"/>
        <v>3072.175627197908</v>
      </c>
      <c r="BL233" s="16"/>
      <c r="BM233" s="57"/>
    </row>
    <row r="234" spans="1:65" s="12" customFormat="1" ht="15">
      <c r="A234" s="5"/>
      <c r="B234" s="8" t="s">
        <v>157</v>
      </c>
      <c r="C234" s="11">
        <v>0</v>
      </c>
      <c r="D234" s="9">
        <v>0.06271707277419356</v>
      </c>
      <c r="E234" s="9">
        <v>0</v>
      </c>
      <c r="F234" s="9">
        <v>0</v>
      </c>
      <c r="G234" s="10">
        <v>0</v>
      </c>
      <c r="H234" s="11">
        <v>0.35833897574193546</v>
      </c>
      <c r="I234" s="9">
        <v>0.00035225387096774196</v>
      </c>
      <c r="J234" s="9">
        <v>0</v>
      </c>
      <c r="K234" s="9">
        <v>0</v>
      </c>
      <c r="L234" s="10">
        <v>0.4630534711290322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0.3470883786451613</v>
      </c>
      <c r="S234" s="9">
        <v>0.22577193677419358</v>
      </c>
      <c r="T234" s="9">
        <v>0</v>
      </c>
      <c r="U234" s="9">
        <v>0</v>
      </c>
      <c r="V234" s="10">
        <v>0.20158270987096774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0.0001578110967741935</v>
      </c>
      <c r="AC234" s="9">
        <v>0</v>
      </c>
      <c r="AD234" s="9">
        <v>0</v>
      </c>
      <c r="AE234" s="9">
        <v>0</v>
      </c>
      <c r="AF234" s="10">
        <v>0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0.006018815096774194</v>
      </c>
      <c r="AM234" s="9">
        <v>0</v>
      </c>
      <c r="AN234" s="9">
        <v>0</v>
      </c>
      <c r="AO234" s="9">
        <v>0</v>
      </c>
      <c r="AP234" s="10">
        <v>0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1.838724756193549</v>
      </c>
      <c r="AW234" s="9">
        <v>0.21194143294865267</v>
      </c>
      <c r="AX234" s="9">
        <v>0</v>
      </c>
      <c r="AY234" s="9">
        <v>0</v>
      </c>
      <c r="AZ234" s="10">
        <v>0.6994018297419353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0.29978433258064513</v>
      </c>
      <c r="BG234" s="9">
        <v>0</v>
      </c>
      <c r="BH234" s="9">
        <v>0</v>
      </c>
      <c r="BI234" s="9">
        <v>0</v>
      </c>
      <c r="BJ234" s="10">
        <v>0.16876847422580646</v>
      </c>
      <c r="BK234" s="17">
        <f t="shared" si="11"/>
        <v>4.883702250690589</v>
      </c>
      <c r="BL234" s="16"/>
      <c r="BM234" s="57"/>
    </row>
    <row r="235" spans="1:65" s="12" customFormat="1" ht="15">
      <c r="A235" s="5"/>
      <c r="B235" s="8" t="s">
        <v>185</v>
      </c>
      <c r="C235" s="11">
        <v>0</v>
      </c>
      <c r="D235" s="9">
        <v>1.742651612903226</v>
      </c>
      <c r="E235" s="9">
        <v>0</v>
      </c>
      <c r="F235" s="9">
        <v>0</v>
      </c>
      <c r="G235" s="10">
        <v>0</v>
      </c>
      <c r="H235" s="11">
        <v>0.8944587240322582</v>
      </c>
      <c r="I235" s="9">
        <v>0.0008520629032258064</v>
      </c>
      <c r="J235" s="9">
        <v>0</v>
      </c>
      <c r="K235" s="9">
        <v>0</v>
      </c>
      <c r="L235" s="10">
        <v>1.6611427872258067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0.6394680248064517</v>
      </c>
      <c r="S235" s="9">
        <v>0</v>
      </c>
      <c r="T235" s="9">
        <v>0</v>
      </c>
      <c r="U235" s="9">
        <v>0</v>
      </c>
      <c r="V235" s="10">
        <v>0.4494355251935484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0.0033520994838709675</v>
      </c>
      <c r="AC235" s="9">
        <v>0</v>
      </c>
      <c r="AD235" s="9">
        <v>0</v>
      </c>
      <c r="AE235" s="9">
        <v>0</v>
      </c>
      <c r="AF235" s="10">
        <v>0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0.0005015065483870967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2.625754456741936</v>
      </c>
      <c r="AW235" s="9">
        <v>0.2846007765504877</v>
      </c>
      <c r="AX235" s="9">
        <v>0</v>
      </c>
      <c r="AY235" s="9">
        <v>0</v>
      </c>
      <c r="AZ235" s="10">
        <v>0.9579247253225806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1.7221631252903222</v>
      </c>
      <c r="BG235" s="9">
        <v>0.00014289170967741934</v>
      </c>
      <c r="BH235" s="9">
        <v>0</v>
      </c>
      <c r="BI235" s="9">
        <v>0</v>
      </c>
      <c r="BJ235" s="10">
        <v>0.36095169219354833</v>
      </c>
      <c r="BK235" s="17">
        <f t="shared" si="11"/>
        <v>11.343400010905327</v>
      </c>
      <c r="BL235" s="16"/>
      <c r="BM235" s="50"/>
    </row>
    <row r="236" spans="1:65" s="21" customFormat="1" ht="15">
      <c r="A236" s="5"/>
      <c r="B236" s="15" t="s">
        <v>14</v>
      </c>
      <c r="C236" s="20">
        <f aca="true" t="shared" si="12" ref="C236:AH236">SUM(C205:C235)</f>
        <v>0</v>
      </c>
      <c r="D236" s="18">
        <f t="shared" si="12"/>
        <v>223.9292109363548</v>
      </c>
      <c r="E236" s="18">
        <f t="shared" si="12"/>
        <v>0</v>
      </c>
      <c r="F236" s="18">
        <f t="shared" si="12"/>
        <v>0</v>
      </c>
      <c r="G236" s="19">
        <f t="shared" si="12"/>
        <v>0</v>
      </c>
      <c r="H236" s="20">
        <f t="shared" si="12"/>
        <v>1590.4160026180318</v>
      </c>
      <c r="I236" s="18">
        <f t="shared" si="12"/>
        <v>3009.941963256742</v>
      </c>
      <c r="J236" s="18">
        <f t="shared" si="12"/>
        <v>0.5587847051612903</v>
      </c>
      <c r="K236" s="18">
        <f t="shared" si="12"/>
        <v>275.96521722854834</v>
      </c>
      <c r="L236" s="19">
        <f t="shared" si="12"/>
        <v>1752.4625253933546</v>
      </c>
      <c r="M236" s="20">
        <f t="shared" si="12"/>
        <v>0</v>
      </c>
      <c r="N236" s="18">
        <f t="shared" si="12"/>
        <v>0</v>
      </c>
      <c r="O236" s="18">
        <f t="shared" si="12"/>
        <v>0</v>
      </c>
      <c r="P236" s="18">
        <f t="shared" si="12"/>
        <v>0</v>
      </c>
      <c r="Q236" s="19">
        <f t="shared" si="12"/>
        <v>0</v>
      </c>
      <c r="R236" s="20">
        <f t="shared" si="12"/>
        <v>557.3275440548708</v>
      </c>
      <c r="S236" s="18">
        <f t="shared" si="12"/>
        <v>306.80881199216134</v>
      </c>
      <c r="T236" s="18">
        <f t="shared" si="12"/>
        <v>19.21745421087097</v>
      </c>
      <c r="U236" s="18">
        <f t="shared" si="12"/>
        <v>0</v>
      </c>
      <c r="V236" s="19">
        <f t="shared" si="12"/>
        <v>524.4989816587421</v>
      </c>
      <c r="W236" s="20">
        <f t="shared" si="12"/>
        <v>0</v>
      </c>
      <c r="X236" s="18">
        <f t="shared" si="12"/>
        <v>0.5208374511290323</v>
      </c>
      <c r="Y236" s="18">
        <f t="shared" si="12"/>
        <v>0</v>
      </c>
      <c r="Z236" s="18">
        <f t="shared" si="12"/>
        <v>0</v>
      </c>
      <c r="AA236" s="19">
        <f t="shared" si="12"/>
        <v>0</v>
      </c>
      <c r="AB236" s="20">
        <f t="shared" si="12"/>
        <v>95.40245037896774</v>
      </c>
      <c r="AC236" s="18">
        <f t="shared" si="12"/>
        <v>85.24278280629035</v>
      </c>
      <c r="AD236" s="18">
        <f t="shared" si="12"/>
        <v>0.015343059032258065</v>
      </c>
      <c r="AE236" s="18">
        <f t="shared" si="12"/>
        <v>0</v>
      </c>
      <c r="AF236" s="19">
        <f t="shared" si="12"/>
        <v>70.83512506458064</v>
      </c>
      <c r="AG236" s="20">
        <f t="shared" si="12"/>
        <v>0</v>
      </c>
      <c r="AH236" s="18">
        <f t="shared" si="12"/>
        <v>0</v>
      </c>
      <c r="AI236" s="18">
        <f aca="true" t="shared" si="13" ref="AI236:BK236">SUM(AI205:AI235)</f>
        <v>0</v>
      </c>
      <c r="AJ236" s="18">
        <f t="shared" si="13"/>
        <v>0</v>
      </c>
      <c r="AK236" s="19">
        <f t="shared" si="13"/>
        <v>0</v>
      </c>
      <c r="AL236" s="20">
        <f t="shared" si="13"/>
        <v>69.27039955725806</v>
      </c>
      <c r="AM236" s="18">
        <f t="shared" si="13"/>
        <v>148.62471381361286</v>
      </c>
      <c r="AN236" s="18">
        <f t="shared" si="13"/>
        <v>0</v>
      </c>
      <c r="AO236" s="18">
        <f t="shared" si="13"/>
        <v>0</v>
      </c>
      <c r="AP236" s="19">
        <f t="shared" si="13"/>
        <v>18.132493472516128</v>
      </c>
      <c r="AQ236" s="20">
        <f t="shared" si="13"/>
        <v>0</v>
      </c>
      <c r="AR236" s="18">
        <f t="shared" si="13"/>
        <v>0</v>
      </c>
      <c r="AS236" s="18">
        <f t="shared" si="13"/>
        <v>0</v>
      </c>
      <c r="AT236" s="18">
        <f t="shared" si="13"/>
        <v>0</v>
      </c>
      <c r="AU236" s="19">
        <f t="shared" si="13"/>
        <v>0</v>
      </c>
      <c r="AV236" s="20">
        <f t="shared" si="13"/>
        <v>13879.379654932172</v>
      </c>
      <c r="AW236" s="18">
        <f t="shared" si="13"/>
        <v>2884.8578059018014</v>
      </c>
      <c r="AX236" s="18">
        <f t="shared" si="13"/>
        <v>11.590664155451615</v>
      </c>
      <c r="AY236" s="18">
        <f t="shared" si="13"/>
        <v>1.6632588875483874</v>
      </c>
      <c r="AZ236" s="19">
        <f t="shared" si="13"/>
        <v>13014.121072864347</v>
      </c>
      <c r="BA236" s="20">
        <f t="shared" si="13"/>
        <v>0</v>
      </c>
      <c r="BB236" s="18">
        <f t="shared" si="13"/>
        <v>0</v>
      </c>
      <c r="BC236" s="18">
        <f t="shared" si="13"/>
        <v>0</v>
      </c>
      <c r="BD236" s="18">
        <f t="shared" si="13"/>
        <v>0</v>
      </c>
      <c r="BE236" s="19">
        <f t="shared" si="13"/>
        <v>0</v>
      </c>
      <c r="BF236" s="20">
        <f t="shared" si="13"/>
        <v>9522.305323070388</v>
      </c>
      <c r="BG236" s="18">
        <f t="shared" si="13"/>
        <v>1045.6092768239678</v>
      </c>
      <c r="BH236" s="18">
        <f t="shared" si="13"/>
        <v>17.791064728870968</v>
      </c>
      <c r="BI236" s="18">
        <f t="shared" si="13"/>
        <v>42.30072731658065</v>
      </c>
      <c r="BJ236" s="19">
        <f t="shared" si="13"/>
        <v>4736.523628289645</v>
      </c>
      <c r="BK236" s="32">
        <f t="shared" si="13"/>
        <v>53905.31311862901</v>
      </c>
      <c r="BL236" s="16"/>
      <c r="BM236" s="50"/>
    </row>
    <row r="237" spans="1:65" s="21" customFormat="1" ht="15">
      <c r="A237" s="5"/>
      <c r="B237" s="15" t="s">
        <v>25</v>
      </c>
      <c r="C237" s="20">
        <f aca="true" t="shared" si="14" ref="C237:AH237">C236+C202</f>
        <v>0</v>
      </c>
      <c r="D237" s="18">
        <f t="shared" si="14"/>
        <v>224.67139094967737</v>
      </c>
      <c r="E237" s="18">
        <f t="shared" si="14"/>
        <v>0</v>
      </c>
      <c r="F237" s="18">
        <f t="shared" si="14"/>
        <v>0</v>
      </c>
      <c r="G237" s="19">
        <f t="shared" si="14"/>
        <v>0</v>
      </c>
      <c r="H237" s="20">
        <f t="shared" si="14"/>
        <v>1855.6106262824833</v>
      </c>
      <c r="I237" s="18">
        <f t="shared" si="14"/>
        <v>3010.6288547396775</v>
      </c>
      <c r="J237" s="18">
        <f t="shared" si="14"/>
        <v>0.5667719840645161</v>
      </c>
      <c r="K237" s="18">
        <f t="shared" si="14"/>
        <v>275.96521722854834</v>
      </c>
      <c r="L237" s="19">
        <f t="shared" si="14"/>
        <v>1855.9849544509352</v>
      </c>
      <c r="M237" s="20">
        <f t="shared" si="14"/>
        <v>0</v>
      </c>
      <c r="N237" s="18">
        <f t="shared" si="14"/>
        <v>0</v>
      </c>
      <c r="O237" s="18">
        <f t="shared" si="14"/>
        <v>0</v>
      </c>
      <c r="P237" s="18">
        <f t="shared" si="14"/>
        <v>0</v>
      </c>
      <c r="Q237" s="19">
        <f t="shared" si="14"/>
        <v>0</v>
      </c>
      <c r="R237" s="20">
        <f t="shared" si="14"/>
        <v>765.7253343949676</v>
      </c>
      <c r="S237" s="18">
        <f t="shared" si="14"/>
        <v>307.06540023448395</v>
      </c>
      <c r="T237" s="18">
        <f t="shared" si="14"/>
        <v>19.21745421087097</v>
      </c>
      <c r="U237" s="18">
        <f t="shared" si="14"/>
        <v>0</v>
      </c>
      <c r="V237" s="19">
        <f t="shared" si="14"/>
        <v>576.6453408928066</v>
      </c>
      <c r="W237" s="20">
        <f t="shared" si="14"/>
        <v>0</v>
      </c>
      <c r="X237" s="18">
        <f t="shared" si="14"/>
        <v>0.5208374511290323</v>
      </c>
      <c r="Y237" s="18">
        <f t="shared" si="14"/>
        <v>0</v>
      </c>
      <c r="Z237" s="18">
        <f t="shared" si="14"/>
        <v>0</v>
      </c>
      <c r="AA237" s="19">
        <f t="shared" si="14"/>
        <v>0</v>
      </c>
      <c r="AB237" s="20">
        <f t="shared" si="14"/>
        <v>108.62834688048387</v>
      </c>
      <c r="AC237" s="18">
        <f t="shared" si="14"/>
        <v>88.17210842474196</v>
      </c>
      <c r="AD237" s="18">
        <f t="shared" si="14"/>
        <v>0.015343059032258065</v>
      </c>
      <c r="AE237" s="18">
        <f t="shared" si="14"/>
        <v>0</v>
      </c>
      <c r="AF237" s="19">
        <f t="shared" si="14"/>
        <v>75.05942893732258</v>
      </c>
      <c r="AG237" s="20">
        <f t="shared" si="14"/>
        <v>0</v>
      </c>
      <c r="AH237" s="18">
        <f t="shared" si="14"/>
        <v>0</v>
      </c>
      <c r="AI237" s="18">
        <f aca="true" t="shared" si="15" ref="AI237:BK237">AI236+AI202</f>
        <v>0</v>
      </c>
      <c r="AJ237" s="18">
        <f t="shared" si="15"/>
        <v>0</v>
      </c>
      <c r="AK237" s="19">
        <f t="shared" si="15"/>
        <v>0</v>
      </c>
      <c r="AL237" s="20">
        <f t="shared" si="15"/>
        <v>77.60451427735484</v>
      </c>
      <c r="AM237" s="18">
        <f t="shared" si="15"/>
        <v>187.41200722716124</v>
      </c>
      <c r="AN237" s="18">
        <f t="shared" si="15"/>
        <v>0</v>
      </c>
      <c r="AO237" s="18">
        <f t="shared" si="15"/>
        <v>0</v>
      </c>
      <c r="AP237" s="19">
        <f t="shared" si="15"/>
        <v>20.24444431425806</v>
      </c>
      <c r="AQ237" s="20">
        <f t="shared" si="15"/>
        <v>0</v>
      </c>
      <c r="AR237" s="18">
        <f t="shared" si="15"/>
        <v>0</v>
      </c>
      <c r="AS237" s="18">
        <f t="shared" si="15"/>
        <v>0</v>
      </c>
      <c r="AT237" s="18">
        <f t="shared" si="15"/>
        <v>0</v>
      </c>
      <c r="AU237" s="19">
        <f t="shared" si="15"/>
        <v>0</v>
      </c>
      <c r="AV237" s="20">
        <f t="shared" si="15"/>
        <v>17434.55035640249</v>
      </c>
      <c r="AW237" s="18">
        <f t="shared" si="15"/>
        <v>2924.425917247291</v>
      </c>
      <c r="AX237" s="18">
        <f t="shared" si="15"/>
        <v>11.597675579225807</v>
      </c>
      <c r="AY237" s="18">
        <f t="shared" si="15"/>
        <v>1.6869603335483874</v>
      </c>
      <c r="AZ237" s="19">
        <f t="shared" si="15"/>
        <v>14160.434427424638</v>
      </c>
      <c r="BA237" s="20">
        <f t="shared" si="15"/>
        <v>0</v>
      </c>
      <c r="BB237" s="18">
        <f t="shared" si="15"/>
        <v>0</v>
      </c>
      <c r="BC237" s="18">
        <f t="shared" si="15"/>
        <v>0</v>
      </c>
      <c r="BD237" s="18">
        <f t="shared" si="15"/>
        <v>0</v>
      </c>
      <c r="BE237" s="19">
        <f t="shared" si="15"/>
        <v>0</v>
      </c>
      <c r="BF237" s="20">
        <f t="shared" si="15"/>
        <v>12508.833809038359</v>
      </c>
      <c r="BG237" s="18">
        <f t="shared" si="15"/>
        <v>1074.270144320484</v>
      </c>
      <c r="BH237" s="18">
        <f t="shared" si="15"/>
        <v>17.791064728870968</v>
      </c>
      <c r="BI237" s="18">
        <f t="shared" si="15"/>
        <v>42.30072731658065</v>
      </c>
      <c r="BJ237" s="19">
        <f t="shared" si="15"/>
        <v>5318.0269724940645</v>
      </c>
      <c r="BK237" s="19">
        <f t="shared" si="15"/>
        <v>62943.65643082556</v>
      </c>
      <c r="BL237" s="16"/>
      <c r="BM237" s="50"/>
    </row>
    <row r="238" spans="3:65" ht="15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6"/>
      <c r="BM238" s="50"/>
    </row>
    <row r="239" spans="1:65" s="12" customFormat="1" ht="15">
      <c r="A239" s="5" t="s">
        <v>26</v>
      </c>
      <c r="B239" s="27" t="s">
        <v>27</v>
      </c>
      <c r="C239" s="11"/>
      <c r="D239" s="9"/>
      <c r="E239" s="9"/>
      <c r="F239" s="9"/>
      <c r="G239" s="10"/>
      <c r="H239" s="11"/>
      <c r="I239" s="9"/>
      <c r="J239" s="9"/>
      <c r="K239" s="9"/>
      <c r="L239" s="10"/>
      <c r="M239" s="11"/>
      <c r="N239" s="9"/>
      <c r="O239" s="9"/>
      <c r="P239" s="9"/>
      <c r="Q239" s="10"/>
      <c r="R239" s="11"/>
      <c r="S239" s="9"/>
      <c r="T239" s="9"/>
      <c r="U239" s="9"/>
      <c r="V239" s="10"/>
      <c r="W239" s="11"/>
      <c r="X239" s="9"/>
      <c r="Y239" s="9"/>
      <c r="Z239" s="9"/>
      <c r="AA239" s="10"/>
      <c r="AB239" s="11"/>
      <c r="AC239" s="9"/>
      <c r="AD239" s="9"/>
      <c r="AE239" s="9"/>
      <c r="AF239" s="10"/>
      <c r="AG239" s="11"/>
      <c r="AH239" s="9"/>
      <c r="AI239" s="9"/>
      <c r="AJ239" s="9"/>
      <c r="AK239" s="10"/>
      <c r="AL239" s="11"/>
      <c r="AM239" s="9"/>
      <c r="AN239" s="9"/>
      <c r="AO239" s="9"/>
      <c r="AP239" s="10"/>
      <c r="AQ239" s="11"/>
      <c r="AR239" s="9"/>
      <c r="AS239" s="9"/>
      <c r="AT239" s="9"/>
      <c r="AU239" s="10"/>
      <c r="AV239" s="11"/>
      <c r="AW239" s="9"/>
      <c r="AX239" s="9"/>
      <c r="AY239" s="9"/>
      <c r="AZ239" s="10"/>
      <c r="BA239" s="11"/>
      <c r="BB239" s="9"/>
      <c r="BC239" s="9"/>
      <c r="BD239" s="9"/>
      <c r="BE239" s="10"/>
      <c r="BF239" s="11"/>
      <c r="BG239" s="9"/>
      <c r="BH239" s="9"/>
      <c r="BI239" s="9"/>
      <c r="BJ239" s="10"/>
      <c r="BK239" s="17"/>
      <c r="BL239" s="16"/>
      <c r="BM239" s="50"/>
    </row>
    <row r="240" spans="1:65" s="12" customFormat="1" ht="15">
      <c r="A240" s="5" t="s">
        <v>9</v>
      </c>
      <c r="B240" s="15" t="s">
        <v>28</v>
      </c>
      <c r="C240" s="11"/>
      <c r="D240" s="9"/>
      <c r="E240" s="9"/>
      <c r="F240" s="9"/>
      <c r="G240" s="10"/>
      <c r="H240" s="11"/>
      <c r="I240" s="9"/>
      <c r="J240" s="9"/>
      <c r="K240" s="9"/>
      <c r="L240" s="10"/>
      <c r="M240" s="11"/>
      <c r="N240" s="9"/>
      <c r="O240" s="9"/>
      <c r="P240" s="9"/>
      <c r="Q240" s="10"/>
      <c r="R240" s="11"/>
      <c r="S240" s="9"/>
      <c r="T240" s="9"/>
      <c r="U240" s="9"/>
      <c r="V240" s="10"/>
      <c r="W240" s="11"/>
      <c r="X240" s="9"/>
      <c r="Y240" s="9"/>
      <c r="Z240" s="9"/>
      <c r="AA240" s="10"/>
      <c r="AB240" s="11"/>
      <c r="AC240" s="9"/>
      <c r="AD240" s="9"/>
      <c r="AE240" s="9"/>
      <c r="AF240" s="10"/>
      <c r="AG240" s="11"/>
      <c r="AH240" s="9"/>
      <c r="AI240" s="9"/>
      <c r="AJ240" s="9"/>
      <c r="AK240" s="10"/>
      <c r="AL240" s="11"/>
      <c r="AM240" s="9"/>
      <c r="AN240" s="9"/>
      <c r="AO240" s="9"/>
      <c r="AP240" s="10"/>
      <c r="AQ240" s="11"/>
      <c r="AR240" s="9"/>
      <c r="AS240" s="9"/>
      <c r="AT240" s="9"/>
      <c r="AU240" s="10"/>
      <c r="AV240" s="11"/>
      <c r="AW240" s="9"/>
      <c r="AX240" s="9"/>
      <c r="AY240" s="9"/>
      <c r="AZ240" s="10"/>
      <c r="BA240" s="11"/>
      <c r="BB240" s="9"/>
      <c r="BC240" s="9"/>
      <c r="BD240" s="9"/>
      <c r="BE240" s="10"/>
      <c r="BF240" s="11"/>
      <c r="BG240" s="9"/>
      <c r="BH240" s="9"/>
      <c r="BI240" s="9"/>
      <c r="BJ240" s="10"/>
      <c r="BK240" s="17"/>
      <c r="BL240" s="16"/>
      <c r="BM240" s="50"/>
    </row>
    <row r="241" spans="1:65" s="12" customFormat="1" ht="15">
      <c r="A241" s="5"/>
      <c r="B241" s="8" t="s">
        <v>186</v>
      </c>
      <c r="C241" s="11">
        <v>0</v>
      </c>
      <c r="D241" s="9">
        <v>22.93981970477419</v>
      </c>
      <c r="E241" s="9">
        <v>0</v>
      </c>
      <c r="F241" s="9">
        <v>0</v>
      </c>
      <c r="G241" s="10">
        <v>0</v>
      </c>
      <c r="H241" s="11">
        <v>60.29053759561291</v>
      </c>
      <c r="I241" s="9">
        <v>91.6875803985484</v>
      </c>
      <c r="J241" s="9">
        <v>0</v>
      </c>
      <c r="K241" s="9">
        <v>0</v>
      </c>
      <c r="L241" s="10">
        <v>60.635221529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41.37241832532258</v>
      </c>
      <c r="S241" s="9">
        <v>61.965047557483885</v>
      </c>
      <c r="T241" s="9">
        <v>0</v>
      </c>
      <c r="U241" s="9">
        <v>0</v>
      </c>
      <c r="V241" s="10">
        <v>32.2098246378387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2.713939426774193</v>
      </c>
      <c r="AC241" s="9">
        <v>1.970333356935484</v>
      </c>
      <c r="AD241" s="9">
        <v>0</v>
      </c>
      <c r="AE241" s="9">
        <v>0</v>
      </c>
      <c r="AF241" s="10">
        <v>5.305256867193549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0.6319693720967742</v>
      </c>
      <c r="AM241" s="9">
        <v>1.12631073016129</v>
      </c>
      <c r="AN241" s="9">
        <v>0</v>
      </c>
      <c r="AO241" s="9">
        <v>0</v>
      </c>
      <c r="AP241" s="10">
        <v>0.25597968367741936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3049.8767387192242</v>
      </c>
      <c r="AW241" s="9">
        <v>561.7245373947429</v>
      </c>
      <c r="AX241" s="9">
        <v>0.24033578974193553</v>
      </c>
      <c r="AY241" s="9">
        <v>0</v>
      </c>
      <c r="AZ241" s="10">
        <v>1219.9308603640966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1886.395582846258</v>
      </c>
      <c r="BG241" s="9">
        <v>390.0949834532581</v>
      </c>
      <c r="BH241" s="9">
        <v>7.307784970903223</v>
      </c>
      <c r="BI241" s="9">
        <v>0</v>
      </c>
      <c r="BJ241" s="10">
        <v>661.2625488019676</v>
      </c>
      <c r="BK241" s="17">
        <f>SUM(C241:BJ241)</f>
        <v>8159.937611525614</v>
      </c>
      <c r="BL241" s="16"/>
      <c r="BM241" s="50"/>
    </row>
    <row r="242" spans="1:65" s="21" customFormat="1" ht="15">
      <c r="A242" s="5"/>
      <c r="B242" s="15" t="s">
        <v>29</v>
      </c>
      <c r="C242" s="20">
        <f>SUM(C241)</f>
        <v>0</v>
      </c>
      <c r="D242" s="18">
        <f>SUM(D241)</f>
        <v>22.93981970477419</v>
      </c>
      <c r="E242" s="18">
        <f>SUM(E241)</f>
        <v>0</v>
      </c>
      <c r="F242" s="18">
        <f>SUM(F241)</f>
        <v>0</v>
      </c>
      <c r="G242" s="19">
        <f>SUM(G241)</f>
        <v>0</v>
      </c>
      <c r="H242" s="20">
        <f aca="true" t="shared" si="16" ref="H242:BJ242">SUM(H241)</f>
        <v>60.29053759561291</v>
      </c>
      <c r="I242" s="18">
        <f t="shared" si="16"/>
        <v>91.6875803985484</v>
      </c>
      <c r="J242" s="18">
        <f t="shared" si="16"/>
        <v>0</v>
      </c>
      <c r="K242" s="18">
        <f t="shared" si="16"/>
        <v>0</v>
      </c>
      <c r="L242" s="19">
        <f t="shared" si="16"/>
        <v>60.635221529</v>
      </c>
      <c r="M242" s="20">
        <f t="shared" si="16"/>
        <v>0</v>
      </c>
      <c r="N242" s="18">
        <f t="shared" si="16"/>
        <v>0</v>
      </c>
      <c r="O242" s="18">
        <f t="shared" si="16"/>
        <v>0</v>
      </c>
      <c r="P242" s="18">
        <f t="shared" si="16"/>
        <v>0</v>
      </c>
      <c r="Q242" s="19">
        <f t="shared" si="16"/>
        <v>0</v>
      </c>
      <c r="R242" s="20">
        <f t="shared" si="16"/>
        <v>41.37241832532258</v>
      </c>
      <c r="S242" s="18">
        <f t="shared" si="16"/>
        <v>61.965047557483885</v>
      </c>
      <c r="T242" s="18">
        <f t="shared" si="16"/>
        <v>0</v>
      </c>
      <c r="U242" s="18">
        <f t="shared" si="16"/>
        <v>0</v>
      </c>
      <c r="V242" s="19">
        <f t="shared" si="16"/>
        <v>32.2098246378387</v>
      </c>
      <c r="W242" s="20">
        <f t="shared" si="16"/>
        <v>0</v>
      </c>
      <c r="X242" s="18">
        <f t="shared" si="16"/>
        <v>0</v>
      </c>
      <c r="Y242" s="18">
        <f t="shared" si="16"/>
        <v>0</v>
      </c>
      <c r="Z242" s="18">
        <f t="shared" si="16"/>
        <v>0</v>
      </c>
      <c r="AA242" s="19">
        <f t="shared" si="16"/>
        <v>0</v>
      </c>
      <c r="AB242" s="20">
        <f t="shared" si="16"/>
        <v>2.713939426774193</v>
      </c>
      <c r="AC242" s="18">
        <f t="shared" si="16"/>
        <v>1.970333356935484</v>
      </c>
      <c r="AD242" s="18">
        <f t="shared" si="16"/>
        <v>0</v>
      </c>
      <c r="AE242" s="18">
        <f t="shared" si="16"/>
        <v>0</v>
      </c>
      <c r="AF242" s="19">
        <f t="shared" si="16"/>
        <v>5.305256867193549</v>
      </c>
      <c r="AG242" s="20">
        <f t="shared" si="16"/>
        <v>0</v>
      </c>
      <c r="AH242" s="18">
        <f t="shared" si="16"/>
        <v>0</v>
      </c>
      <c r="AI242" s="18">
        <f t="shared" si="16"/>
        <v>0</v>
      </c>
      <c r="AJ242" s="18">
        <f t="shared" si="16"/>
        <v>0</v>
      </c>
      <c r="AK242" s="19">
        <f t="shared" si="16"/>
        <v>0</v>
      </c>
      <c r="AL242" s="20">
        <f t="shared" si="16"/>
        <v>0.6319693720967742</v>
      </c>
      <c r="AM242" s="18">
        <f t="shared" si="16"/>
        <v>1.12631073016129</v>
      </c>
      <c r="AN242" s="18">
        <f t="shared" si="16"/>
        <v>0</v>
      </c>
      <c r="AO242" s="18">
        <f t="shared" si="16"/>
        <v>0</v>
      </c>
      <c r="AP242" s="19">
        <f t="shared" si="16"/>
        <v>0.25597968367741936</v>
      </c>
      <c r="AQ242" s="20">
        <f t="shared" si="16"/>
        <v>0</v>
      </c>
      <c r="AR242" s="18">
        <f t="shared" si="16"/>
        <v>0</v>
      </c>
      <c r="AS242" s="18">
        <f t="shared" si="16"/>
        <v>0</v>
      </c>
      <c r="AT242" s="18">
        <f t="shared" si="16"/>
        <v>0</v>
      </c>
      <c r="AU242" s="19">
        <f t="shared" si="16"/>
        <v>0</v>
      </c>
      <c r="AV242" s="20">
        <f t="shared" si="16"/>
        <v>3049.8767387192242</v>
      </c>
      <c r="AW242" s="18">
        <f t="shared" si="16"/>
        <v>561.7245373947429</v>
      </c>
      <c r="AX242" s="18">
        <f t="shared" si="16"/>
        <v>0.24033578974193553</v>
      </c>
      <c r="AY242" s="18">
        <f t="shared" si="16"/>
        <v>0</v>
      </c>
      <c r="AZ242" s="19">
        <f t="shared" si="16"/>
        <v>1219.9308603640966</v>
      </c>
      <c r="BA242" s="20">
        <f t="shared" si="16"/>
        <v>0</v>
      </c>
      <c r="BB242" s="18">
        <f t="shared" si="16"/>
        <v>0</v>
      </c>
      <c r="BC242" s="18">
        <f t="shared" si="16"/>
        <v>0</v>
      </c>
      <c r="BD242" s="18">
        <f t="shared" si="16"/>
        <v>0</v>
      </c>
      <c r="BE242" s="19">
        <f t="shared" si="16"/>
        <v>0</v>
      </c>
      <c r="BF242" s="20">
        <f t="shared" si="16"/>
        <v>1886.395582846258</v>
      </c>
      <c r="BG242" s="18">
        <f t="shared" si="16"/>
        <v>390.0949834532581</v>
      </c>
      <c r="BH242" s="18">
        <f t="shared" si="16"/>
        <v>7.307784970903223</v>
      </c>
      <c r="BI242" s="18">
        <f t="shared" si="16"/>
        <v>0</v>
      </c>
      <c r="BJ242" s="19">
        <f t="shared" si="16"/>
        <v>661.2625488019676</v>
      </c>
      <c r="BK242" s="32">
        <f>SUM(BK241)</f>
        <v>8159.937611525614</v>
      </c>
      <c r="BL242" s="16"/>
      <c r="BM242" s="50"/>
    </row>
    <row r="243" spans="3:65" ht="15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6"/>
      <c r="BM243" s="50"/>
    </row>
    <row r="244" spans="1:65" s="12" customFormat="1" ht="15">
      <c r="A244" s="5" t="s">
        <v>43</v>
      </c>
      <c r="B244" s="24" t="s">
        <v>44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4"/>
      <c r="BL244" s="16"/>
      <c r="BM244" s="50"/>
    </row>
    <row r="245" spans="1:65" s="12" customFormat="1" ht="15">
      <c r="A245" s="5" t="s">
        <v>9</v>
      </c>
      <c r="B245" s="33" t="s">
        <v>45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4"/>
      <c r="BL245" s="16"/>
      <c r="BM245" s="50"/>
    </row>
    <row r="246" spans="1:65" s="12" customFormat="1" ht="15">
      <c r="A246" s="5"/>
      <c r="B246" s="8" t="s">
        <v>299</v>
      </c>
      <c r="C246" s="11">
        <v>0</v>
      </c>
      <c r="D246" s="9">
        <v>0.577</v>
      </c>
      <c r="E246" s="9">
        <v>0</v>
      </c>
      <c r="F246" s="9">
        <v>0</v>
      </c>
      <c r="G246" s="10">
        <v>0</v>
      </c>
      <c r="H246" s="11">
        <v>593.1962</v>
      </c>
      <c r="I246" s="9">
        <v>971.7556</v>
      </c>
      <c r="J246" s="9">
        <v>0.0757</v>
      </c>
      <c r="K246" s="9">
        <v>0</v>
      </c>
      <c r="L246" s="10">
        <v>600.8651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248.6704</v>
      </c>
      <c r="S246" s="9">
        <v>13.9235</v>
      </c>
      <c r="T246" s="9">
        <v>0.0036</v>
      </c>
      <c r="U246" s="9">
        <v>0</v>
      </c>
      <c r="V246" s="10">
        <v>143.3099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>SUM(C246:BJ246)</f>
        <v>2572.3770000000004</v>
      </c>
      <c r="BL246" s="25"/>
      <c r="BM246" s="50"/>
    </row>
    <row r="247" spans="1:65" s="21" customFormat="1" ht="15">
      <c r="A247" s="5"/>
      <c r="B247" s="15" t="s">
        <v>11</v>
      </c>
      <c r="C247" s="20">
        <f>SUM(C246)</f>
        <v>0</v>
      </c>
      <c r="D247" s="20">
        <f aca="true" t="shared" si="17" ref="D247:BJ247">SUM(D246)</f>
        <v>0.577</v>
      </c>
      <c r="E247" s="20">
        <f t="shared" si="17"/>
        <v>0</v>
      </c>
      <c r="F247" s="20">
        <f t="shared" si="17"/>
        <v>0</v>
      </c>
      <c r="G247" s="20">
        <f t="shared" si="17"/>
        <v>0</v>
      </c>
      <c r="H247" s="20">
        <f t="shared" si="17"/>
        <v>593.1962</v>
      </c>
      <c r="I247" s="20">
        <f t="shared" si="17"/>
        <v>971.7556</v>
      </c>
      <c r="J247" s="20">
        <f t="shared" si="17"/>
        <v>0.0757</v>
      </c>
      <c r="K247" s="20">
        <f t="shared" si="17"/>
        <v>0</v>
      </c>
      <c r="L247" s="20">
        <f t="shared" si="17"/>
        <v>600.8651</v>
      </c>
      <c r="M247" s="20">
        <f t="shared" si="17"/>
        <v>0</v>
      </c>
      <c r="N247" s="20">
        <f t="shared" si="17"/>
        <v>0</v>
      </c>
      <c r="O247" s="20">
        <f t="shared" si="17"/>
        <v>0</v>
      </c>
      <c r="P247" s="20">
        <f t="shared" si="17"/>
        <v>0</v>
      </c>
      <c r="Q247" s="20">
        <f t="shared" si="17"/>
        <v>0</v>
      </c>
      <c r="R247" s="20">
        <f t="shared" si="17"/>
        <v>248.6704</v>
      </c>
      <c r="S247" s="20">
        <f t="shared" si="17"/>
        <v>13.9235</v>
      </c>
      <c r="T247" s="20">
        <f t="shared" si="17"/>
        <v>0.0036</v>
      </c>
      <c r="U247" s="20">
        <f t="shared" si="17"/>
        <v>0</v>
      </c>
      <c r="V247" s="20">
        <f t="shared" si="17"/>
        <v>143.3099</v>
      </c>
      <c r="W247" s="20">
        <f t="shared" si="17"/>
        <v>0</v>
      </c>
      <c r="X247" s="20">
        <f t="shared" si="17"/>
        <v>0</v>
      </c>
      <c r="Y247" s="20">
        <f t="shared" si="17"/>
        <v>0</v>
      </c>
      <c r="Z247" s="20">
        <f t="shared" si="17"/>
        <v>0</v>
      </c>
      <c r="AA247" s="20">
        <f t="shared" si="17"/>
        <v>0</v>
      </c>
      <c r="AB247" s="20">
        <f t="shared" si="17"/>
        <v>0</v>
      </c>
      <c r="AC247" s="20">
        <f t="shared" si="17"/>
        <v>0</v>
      </c>
      <c r="AD247" s="20">
        <f t="shared" si="17"/>
        <v>0</v>
      </c>
      <c r="AE247" s="20">
        <f t="shared" si="17"/>
        <v>0</v>
      </c>
      <c r="AF247" s="20">
        <f t="shared" si="17"/>
        <v>0</v>
      </c>
      <c r="AG247" s="20">
        <f t="shared" si="17"/>
        <v>0</v>
      </c>
      <c r="AH247" s="20">
        <f t="shared" si="17"/>
        <v>0</v>
      </c>
      <c r="AI247" s="20">
        <f t="shared" si="17"/>
        <v>0</v>
      </c>
      <c r="AJ247" s="20">
        <f t="shared" si="17"/>
        <v>0</v>
      </c>
      <c r="AK247" s="20">
        <f t="shared" si="17"/>
        <v>0</v>
      </c>
      <c r="AL247" s="20">
        <f t="shared" si="17"/>
        <v>0</v>
      </c>
      <c r="AM247" s="20">
        <f t="shared" si="17"/>
        <v>0</v>
      </c>
      <c r="AN247" s="20">
        <f t="shared" si="17"/>
        <v>0</v>
      </c>
      <c r="AO247" s="20">
        <f t="shared" si="17"/>
        <v>0</v>
      </c>
      <c r="AP247" s="20">
        <f t="shared" si="17"/>
        <v>0</v>
      </c>
      <c r="AQ247" s="20">
        <f t="shared" si="17"/>
        <v>0</v>
      </c>
      <c r="AR247" s="20">
        <f t="shared" si="17"/>
        <v>0</v>
      </c>
      <c r="AS247" s="20">
        <f t="shared" si="17"/>
        <v>0</v>
      </c>
      <c r="AT247" s="20">
        <f t="shared" si="17"/>
        <v>0</v>
      </c>
      <c r="AU247" s="20">
        <f t="shared" si="17"/>
        <v>0</v>
      </c>
      <c r="AV247" s="20">
        <f t="shared" si="17"/>
        <v>0</v>
      </c>
      <c r="AW247" s="20">
        <f t="shared" si="17"/>
        <v>0</v>
      </c>
      <c r="AX247" s="20">
        <f t="shared" si="17"/>
        <v>0</v>
      </c>
      <c r="AY247" s="20">
        <f t="shared" si="17"/>
        <v>0</v>
      </c>
      <c r="AZ247" s="20">
        <f t="shared" si="17"/>
        <v>0</v>
      </c>
      <c r="BA247" s="20">
        <f t="shared" si="17"/>
        <v>0</v>
      </c>
      <c r="BB247" s="20">
        <f t="shared" si="17"/>
        <v>0</v>
      </c>
      <c r="BC247" s="20">
        <f t="shared" si="17"/>
        <v>0</v>
      </c>
      <c r="BD247" s="20">
        <f t="shared" si="17"/>
        <v>0</v>
      </c>
      <c r="BE247" s="20">
        <f t="shared" si="17"/>
        <v>0</v>
      </c>
      <c r="BF247" s="20">
        <f t="shared" si="17"/>
        <v>0</v>
      </c>
      <c r="BG247" s="20">
        <f t="shared" si="17"/>
        <v>0</v>
      </c>
      <c r="BH247" s="20">
        <f t="shared" si="17"/>
        <v>0</v>
      </c>
      <c r="BI247" s="20">
        <f t="shared" si="17"/>
        <v>0</v>
      </c>
      <c r="BJ247" s="20">
        <f t="shared" si="17"/>
        <v>0</v>
      </c>
      <c r="BK247" s="32">
        <f>SUM(BK246)</f>
        <v>2572.3770000000004</v>
      </c>
      <c r="BL247" s="16"/>
      <c r="BM247" s="50"/>
    </row>
    <row r="248" spans="1:65" s="12" customFormat="1" ht="15">
      <c r="A248" s="5" t="s">
        <v>12</v>
      </c>
      <c r="B248" s="6" t="s">
        <v>46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4"/>
      <c r="BL248" s="16"/>
      <c r="BM248" s="50"/>
    </row>
    <row r="249" spans="1:65" s="12" customFormat="1" ht="15">
      <c r="A249" s="5"/>
      <c r="B249" s="8" t="s">
        <v>300</v>
      </c>
      <c r="C249" s="11">
        <v>0</v>
      </c>
      <c r="D249" s="9">
        <v>29.3662</v>
      </c>
      <c r="E249" s="9">
        <v>0</v>
      </c>
      <c r="F249" s="9">
        <v>0</v>
      </c>
      <c r="G249" s="10">
        <v>0</v>
      </c>
      <c r="H249" s="11">
        <v>0.312</v>
      </c>
      <c r="I249" s="9">
        <v>3.7771</v>
      </c>
      <c r="J249" s="9">
        <v>0</v>
      </c>
      <c r="K249" s="9">
        <v>0</v>
      </c>
      <c r="L249" s="10">
        <v>0.1972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0.0797</v>
      </c>
      <c r="S249" s="9">
        <v>0.2211</v>
      </c>
      <c r="T249" s="9">
        <v>0</v>
      </c>
      <c r="U249" s="9">
        <v>0</v>
      </c>
      <c r="V249" s="10">
        <v>0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aca="true" t="shared" si="18" ref="BK249:BK263">SUM(C249:BJ249)</f>
        <v>33.953300000000006</v>
      </c>
      <c r="BL249" s="25"/>
      <c r="BM249" s="50"/>
    </row>
    <row r="250" spans="1:65" s="12" customFormat="1" ht="15">
      <c r="A250" s="5"/>
      <c r="B250" s="8" t="s">
        <v>301</v>
      </c>
      <c r="C250" s="11">
        <v>0</v>
      </c>
      <c r="D250" s="9">
        <v>3.7787</v>
      </c>
      <c r="E250" s="9">
        <v>0</v>
      </c>
      <c r="F250" s="9">
        <v>0</v>
      </c>
      <c r="G250" s="10">
        <v>0</v>
      </c>
      <c r="H250" s="11">
        <v>1.5069</v>
      </c>
      <c r="I250" s="9">
        <v>0.7124</v>
      </c>
      <c r="J250" s="9">
        <v>0</v>
      </c>
      <c r="K250" s="9">
        <v>0</v>
      </c>
      <c r="L250" s="10">
        <v>0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1.4589</v>
      </c>
      <c r="S250" s="9">
        <v>0.7851</v>
      </c>
      <c r="T250" s="9">
        <v>0</v>
      </c>
      <c r="U250" s="9">
        <v>0</v>
      </c>
      <c r="V250" s="10">
        <v>0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18"/>
        <v>8.242</v>
      </c>
      <c r="BL250" s="25"/>
      <c r="BM250" s="57"/>
    </row>
    <row r="251" spans="1:65" s="12" customFormat="1" ht="15">
      <c r="A251" s="5"/>
      <c r="B251" s="8" t="s">
        <v>302</v>
      </c>
      <c r="C251" s="11">
        <v>0</v>
      </c>
      <c r="D251" s="9">
        <v>17.4526</v>
      </c>
      <c r="E251" s="9">
        <v>0</v>
      </c>
      <c r="F251" s="9">
        <v>0</v>
      </c>
      <c r="G251" s="10">
        <v>0</v>
      </c>
      <c r="H251" s="11">
        <v>0.6605</v>
      </c>
      <c r="I251" s="9">
        <v>0.2044</v>
      </c>
      <c r="J251" s="9">
        <v>0</v>
      </c>
      <c r="K251" s="9">
        <v>0</v>
      </c>
      <c r="L251" s="10">
        <v>0.2615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0.2828</v>
      </c>
      <c r="S251" s="9">
        <v>0.0277</v>
      </c>
      <c r="T251" s="9">
        <v>0</v>
      </c>
      <c r="U251" s="9">
        <v>0</v>
      </c>
      <c r="V251" s="10">
        <v>0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18"/>
        <v>18.8895</v>
      </c>
      <c r="BL251" s="25"/>
      <c r="BM251" s="50"/>
    </row>
    <row r="252" spans="1:65" s="12" customFormat="1" ht="15">
      <c r="A252" s="5"/>
      <c r="B252" s="8" t="s">
        <v>303</v>
      </c>
      <c r="C252" s="11">
        <v>0</v>
      </c>
      <c r="D252" s="9">
        <v>15.5531</v>
      </c>
      <c r="E252" s="9">
        <v>0</v>
      </c>
      <c r="F252" s="9">
        <v>0</v>
      </c>
      <c r="G252" s="10">
        <v>0</v>
      </c>
      <c r="H252" s="11">
        <v>0.6448</v>
      </c>
      <c r="I252" s="9">
        <v>-0.0018</v>
      </c>
      <c r="J252" s="9">
        <v>0</v>
      </c>
      <c r="K252" s="9">
        <v>0</v>
      </c>
      <c r="L252" s="10">
        <v>0.2268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0.2345</v>
      </c>
      <c r="S252" s="9">
        <v>0.0754</v>
      </c>
      <c r="T252" s="9">
        <v>0</v>
      </c>
      <c r="U252" s="9">
        <v>0</v>
      </c>
      <c r="V252" s="10">
        <v>0.0777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18"/>
        <v>16.8105</v>
      </c>
      <c r="BL252" s="25"/>
      <c r="BM252" s="50"/>
    </row>
    <row r="253" spans="1:65" s="12" customFormat="1" ht="15">
      <c r="A253" s="5"/>
      <c r="B253" s="8" t="s">
        <v>304</v>
      </c>
      <c r="C253" s="11">
        <v>0</v>
      </c>
      <c r="D253" s="9">
        <v>15.6809</v>
      </c>
      <c r="E253" s="9">
        <v>0</v>
      </c>
      <c r="F253" s="9">
        <v>0</v>
      </c>
      <c r="G253" s="10">
        <v>0</v>
      </c>
      <c r="H253" s="11">
        <v>0.121</v>
      </c>
      <c r="I253" s="9">
        <v>0.1377</v>
      </c>
      <c r="J253" s="9">
        <v>0</v>
      </c>
      <c r="K253" s="9">
        <v>0</v>
      </c>
      <c r="L253" s="10">
        <v>0.2316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0.0334</v>
      </c>
      <c r="S253" s="9">
        <v>0.3743</v>
      </c>
      <c r="T253" s="9">
        <v>0</v>
      </c>
      <c r="U253" s="9">
        <v>0</v>
      </c>
      <c r="V253" s="10">
        <v>0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f t="shared" si="18"/>
        <v>16.5789</v>
      </c>
      <c r="BL253" s="25"/>
      <c r="BM253" s="50"/>
    </row>
    <row r="254" spans="1:65" s="12" customFormat="1" ht="15">
      <c r="A254" s="5"/>
      <c r="B254" s="8" t="s">
        <v>305</v>
      </c>
      <c r="C254" s="11">
        <v>0</v>
      </c>
      <c r="D254" s="9">
        <v>11.1382</v>
      </c>
      <c r="E254" s="9">
        <v>0</v>
      </c>
      <c r="F254" s="9">
        <v>0</v>
      </c>
      <c r="G254" s="10">
        <v>0</v>
      </c>
      <c r="H254" s="11">
        <v>0.21</v>
      </c>
      <c r="I254" s="9">
        <v>66.6614</v>
      </c>
      <c r="J254" s="9">
        <v>0</v>
      </c>
      <c r="K254" s="9">
        <v>0</v>
      </c>
      <c r="L254" s="10">
        <v>5.6259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0.0413</v>
      </c>
      <c r="S254" s="9">
        <v>0.0001</v>
      </c>
      <c r="T254" s="9">
        <v>0.129</v>
      </c>
      <c r="U254" s="9">
        <v>0</v>
      </c>
      <c r="V254" s="10">
        <v>0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</v>
      </c>
      <c r="AW254" s="9">
        <v>0</v>
      </c>
      <c r="AX254" s="9">
        <v>0</v>
      </c>
      <c r="AY254" s="9">
        <v>0</v>
      </c>
      <c r="AZ254" s="10">
        <v>0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</v>
      </c>
      <c r="BG254" s="9">
        <v>0</v>
      </c>
      <c r="BH254" s="9">
        <v>0</v>
      </c>
      <c r="BI254" s="9">
        <v>0</v>
      </c>
      <c r="BJ254" s="10">
        <v>0</v>
      </c>
      <c r="BK254" s="17">
        <f t="shared" si="18"/>
        <v>83.80590000000002</v>
      </c>
      <c r="BL254" s="25"/>
      <c r="BM254" s="57"/>
    </row>
    <row r="255" spans="1:65" s="12" customFormat="1" ht="15">
      <c r="A255" s="5"/>
      <c r="B255" s="8" t="s">
        <v>306</v>
      </c>
      <c r="C255" s="11">
        <v>0</v>
      </c>
      <c r="D255" s="9">
        <v>2.6273</v>
      </c>
      <c r="E255" s="9">
        <v>0</v>
      </c>
      <c r="F255" s="9">
        <v>0</v>
      </c>
      <c r="G255" s="10">
        <v>0</v>
      </c>
      <c r="H255" s="11">
        <v>27.8207</v>
      </c>
      <c r="I255" s="9">
        <v>2356.4178</v>
      </c>
      <c r="J255" s="9">
        <v>0.1605</v>
      </c>
      <c r="K255" s="9">
        <v>0</v>
      </c>
      <c r="L255" s="10">
        <v>50.8029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10.8883</v>
      </c>
      <c r="S255" s="9">
        <v>0.5013</v>
      </c>
      <c r="T255" s="9">
        <v>0</v>
      </c>
      <c r="U255" s="9">
        <v>0</v>
      </c>
      <c r="V255" s="10">
        <v>6.9132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7">
        <f t="shared" si="18"/>
        <v>2456.132</v>
      </c>
      <c r="BL255" s="25"/>
      <c r="BM255" s="57"/>
    </row>
    <row r="256" spans="1:65" s="12" customFormat="1" ht="15">
      <c r="A256" s="5"/>
      <c r="B256" s="8" t="s">
        <v>307</v>
      </c>
      <c r="C256" s="11">
        <v>0</v>
      </c>
      <c r="D256" s="9">
        <v>0.5932</v>
      </c>
      <c r="E256" s="9">
        <v>0</v>
      </c>
      <c r="F256" s="9">
        <v>0</v>
      </c>
      <c r="G256" s="10">
        <v>0</v>
      </c>
      <c r="H256" s="11">
        <v>1033.9682</v>
      </c>
      <c r="I256" s="9">
        <v>2608.5953</v>
      </c>
      <c r="J256" s="9">
        <v>1123.1416</v>
      </c>
      <c r="K256" s="9">
        <v>229.0551</v>
      </c>
      <c r="L256" s="10">
        <v>52.2577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453.2112</v>
      </c>
      <c r="S256" s="9">
        <v>172.0389</v>
      </c>
      <c r="T256" s="9">
        <v>0.0541</v>
      </c>
      <c r="U256" s="9">
        <v>0</v>
      </c>
      <c r="V256" s="10">
        <v>19.6176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0</v>
      </c>
      <c r="AW256" s="9">
        <v>0</v>
      </c>
      <c r="AX256" s="9">
        <v>0</v>
      </c>
      <c r="AY256" s="9">
        <v>0</v>
      </c>
      <c r="AZ256" s="10">
        <v>0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</v>
      </c>
      <c r="BG256" s="9">
        <v>0</v>
      </c>
      <c r="BH256" s="9">
        <v>0</v>
      </c>
      <c r="BI256" s="9">
        <v>0</v>
      </c>
      <c r="BJ256" s="10">
        <v>0</v>
      </c>
      <c r="BK256" s="17">
        <f t="shared" si="18"/>
        <v>5692.532899999999</v>
      </c>
      <c r="BL256" s="25"/>
      <c r="BM256" s="57"/>
    </row>
    <row r="257" spans="1:65" s="12" customFormat="1" ht="15">
      <c r="A257" s="5"/>
      <c r="B257" s="8" t="s">
        <v>308</v>
      </c>
      <c r="C257" s="11">
        <v>0</v>
      </c>
      <c r="D257" s="9">
        <v>0.0806</v>
      </c>
      <c r="E257" s="9">
        <v>0</v>
      </c>
      <c r="F257" s="9">
        <v>0</v>
      </c>
      <c r="G257" s="10">
        <v>0</v>
      </c>
      <c r="H257" s="11">
        <v>3.0084</v>
      </c>
      <c r="I257" s="9">
        <v>0.2084</v>
      </c>
      <c r="J257" s="9">
        <v>0</v>
      </c>
      <c r="K257" s="9">
        <v>0</v>
      </c>
      <c r="L257" s="10">
        <v>1.8704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0.923</v>
      </c>
      <c r="S257" s="9">
        <v>0.062</v>
      </c>
      <c r="T257" s="9">
        <v>0</v>
      </c>
      <c r="U257" s="9">
        <v>0</v>
      </c>
      <c r="V257" s="10">
        <v>0.2088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7">
        <f t="shared" si="18"/>
        <v>6.3616</v>
      </c>
      <c r="BL257" s="25"/>
      <c r="BM257" s="57"/>
    </row>
    <row r="258" spans="1:65" s="12" customFormat="1" ht="15">
      <c r="A258" s="5"/>
      <c r="B258" s="8" t="s">
        <v>309</v>
      </c>
      <c r="C258" s="11">
        <v>0</v>
      </c>
      <c r="D258" s="9">
        <v>0.3394</v>
      </c>
      <c r="E258" s="9">
        <v>0</v>
      </c>
      <c r="F258" s="9">
        <v>0</v>
      </c>
      <c r="G258" s="10">
        <v>0</v>
      </c>
      <c r="H258" s="11">
        <v>7.285</v>
      </c>
      <c r="I258" s="9">
        <v>1.5245</v>
      </c>
      <c r="J258" s="9">
        <v>0</v>
      </c>
      <c r="K258" s="9">
        <v>0</v>
      </c>
      <c r="L258" s="10">
        <v>5.9174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1.4584</v>
      </c>
      <c r="S258" s="9">
        <v>0.0836</v>
      </c>
      <c r="T258" s="9">
        <v>0</v>
      </c>
      <c r="U258" s="9">
        <v>0</v>
      </c>
      <c r="V258" s="10">
        <v>0.689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</v>
      </c>
      <c r="AC258" s="9">
        <v>0</v>
      </c>
      <c r="AD258" s="9">
        <v>0</v>
      </c>
      <c r="AE258" s="9">
        <v>0</v>
      </c>
      <c r="AF258" s="10">
        <v>0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0</v>
      </c>
      <c r="AW258" s="9">
        <v>0</v>
      </c>
      <c r="AX258" s="9">
        <v>0</v>
      </c>
      <c r="AY258" s="9">
        <v>0</v>
      </c>
      <c r="AZ258" s="10">
        <v>0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0</v>
      </c>
      <c r="BG258" s="9">
        <v>0</v>
      </c>
      <c r="BH258" s="9">
        <v>0</v>
      </c>
      <c r="BI258" s="9">
        <v>0</v>
      </c>
      <c r="BJ258" s="10">
        <v>0</v>
      </c>
      <c r="BK258" s="17">
        <f t="shared" si="18"/>
        <v>17.297300000000003</v>
      </c>
      <c r="BL258" s="25"/>
      <c r="BM258" s="57"/>
    </row>
    <row r="259" spans="1:65" s="12" customFormat="1" ht="15">
      <c r="A259" s="5"/>
      <c r="B259" s="8" t="s">
        <v>310</v>
      </c>
      <c r="C259" s="11">
        <v>0</v>
      </c>
      <c r="D259" s="9">
        <v>0.8395</v>
      </c>
      <c r="E259" s="9">
        <v>0</v>
      </c>
      <c r="F259" s="9">
        <v>0</v>
      </c>
      <c r="G259" s="10">
        <v>0</v>
      </c>
      <c r="H259" s="11">
        <v>30.6599</v>
      </c>
      <c r="I259" s="9">
        <v>15.3375</v>
      </c>
      <c r="J259" s="9">
        <v>0.7615</v>
      </c>
      <c r="K259" s="9">
        <v>0</v>
      </c>
      <c r="L259" s="10">
        <v>68.2581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8.2692</v>
      </c>
      <c r="S259" s="9">
        <v>4.2913</v>
      </c>
      <c r="T259" s="9">
        <v>0</v>
      </c>
      <c r="U259" s="9">
        <v>0</v>
      </c>
      <c r="V259" s="10">
        <v>10.6107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0</v>
      </c>
      <c r="AW259" s="9">
        <v>0</v>
      </c>
      <c r="AX259" s="9">
        <v>0</v>
      </c>
      <c r="AY259" s="9">
        <v>0</v>
      </c>
      <c r="AZ259" s="10">
        <v>0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</v>
      </c>
      <c r="BG259" s="9">
        <v>0</v>
      </c>
      <c r="BH259" s="9">
        <v>0</v>
      </c>
      <c r="BI259" s="9">
        <v>0</v>
      </c>
      <c r="BJ259" s="10">
        <v>0</v>
      </c>
      <c r="BK259" s="17">
        <f t="shared" si="18"/>
        <v>139.0277</v>
      </c>
      <c r="BL259" s="25"/>
      <c r="BM259" s="57"/>
    </row>
    <row r="260" spans="1:65" s="12" customFormat="1" ht="15">
      <c r="A260" s="5"/>
      <c r="B260" s="8" t="s">
        <v>311</v>
      </c>
      <c r="C260" s="11">
        <v>0</v>
      </c>
      <c r="D260" s="9">
        <v>0.6476</v>
      </c>
      <c r="E260" s="9">
        <v>0</v>
      </c>
      <c r="F260" s="9">
        <v>0</v>
      </c>
      <c r="G260" s="10">
        <v>0</v>
      </c>
      <c r="H260" s="11">
        <v>130.8096</v>
      </c>
      <c r="I260" s="9">
        <v>608.647</v>
      </c>
      <c r="J260" s="9">
        <v>12.751</v>
      </c>
      <c r="K260" s="9">
        <v>0.0004</v>
      </c>
      <c r="L260" s="10">
        <v>726.399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56.4349</v>
      </c>
      <c r="S260" s="9">
        <v>8.0969</v>
      </c>
      <c r="T260" s="9">
        <v>0</v>
      </c>
      <c r="U260" s="9">
        <v>0</v>
      </c>
      <c r="V260" s="10">
        <v>111.5591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0</v>
      </c>
      <c r="AW260" s="9">
        <v>0</v>
      </c>
      <c r="AX260" s="9">
        <v>0</v>
      </c>
      <c r="AY260" s="9">
        <v>0</v>
      </c>
      <c r="AZ260" s="10">
        <v>0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0</v>
      </c>
      <c r="BG260" s="9">
        <v>0</v>
      </c>
      <c r="BH260" s="9">
        <v>0</v>
      </c>
      <c r="BI260" s="9">
        <v>0</v>
      </c>
      <c r="BJ260" s="10">
        <v>0</v>
      </c>
      <c r="BK260" s="17">
        <f t="shared" si="18"/>
        <v>1655.3455</v>
      </c>
      <c r="BL260" s="25"/>
      <c r="BM260" s="57"/>
    </row>
    <row r="261" spans="1:65" s="12" customFormat="1" ht="15">
      <c r="A261" s="5"/>
      <c r="B261" s="8" t="s">
        <v>312</v>
      </c>
      <c r="C261" s="11">
        <v>0</v>
      </c>
      <c r="D261" s="9">
        <v>25.5256</v>
      </c>
      <c r="E261" s="9">
        <v>0</v>
      </c>
      <c r="F261" s="9">
        <v>0</v>
      </c>
      <c r="G261" s="10">
        <v>0</v>
      </c>
      <c r="H261" s="11">
        <v>121.4048</v>
      </c>
      <c r="I261" s="9">
        <v>128.3203</v>
      </c>
      <c r="J261" s="9">
        <v>12.4096</v>
      </c>
      <c r="K261" s="9">
        <v>0</v>
      </c>
      <c r="L261" s="10">
        <v>307.338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38.6463</v>
      </c>
      <c r="S261" s="9">
        <v>31.3669</v>
      </c>
      <c r="T261" s="9">
        <v>0</v>
      </c>
      <c r="U261" s="9">
        <v>0</v>
      </c>
      <c r="V261" s="10">
        <v>139.3438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0</v>
      </c>
      <c r="AW261" s="9">
        <v>0</v>
      </c>
      <c r="AX261" s="9">
        <v>0</v>
      </c>
      <c r="AY261" s="9">
        <v>0</v>
      </c>
      <c r="AZ261" s="10">
        <v>0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0</v>
      </c>
      <c r="BG261" s="9">
        <v>0</v>
      </c>
      <c r="BH261" s="9">
        <v>0</v>
      </c>
      <c r="BI261" s="9">
        <v>0</v>
      </c>
      <c r="BJ261" s="10">
        <v>0</v>
      </c>
      <c r="BK261" s="17">
        <f t="shared" si="18"/>
        <v>804.3552999999999</v>
      </c>
      <c r="BL261" s="25"/>
      <c r="BM261" s="57"/>
    </row>
    <row r="262" spans="1:65" s="12" customFormat="1" ht="15">
      <c r="A262" s="5"/>
      <c r="B262" s="8" t="s">
        <v>313</v>
      </c>
      <c r="C262" s="11">
        <v>0</v>
      </c>
      <c r="D262" s="9">
        <v>0.5778</v>
      </c>
      <c r="E262" s="9">
        <v>0</v>
      </c>
      <c r="F262" s="9">
        <v>0</v>
      </c>
      <c r="G262" s="10">
        <v>0</v>
      </c>
      <c r="H262" s="11">
        <v>5.5426</v>
      </c>
      <c r="I262" s="9">
        <v>65.4318</v>
      </c>
      <c r="J262" s="9">
        <v>0.0155</v>
      </c>
      <c r="K262" s="9">
        <v>0</v>
      </c>
      <c r="L262" s="10">
        <v>5.5251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1.5456</v>
      </c>
      <c r="S262" s="9">
        <v>0.0236</v>
      </c>
      <c r="T262" s="9">
        <v>0</v>
      </c>
      <c r="U262" s="9">
        <v>0</v>
      </c>
      <c r="V262" s="10">
        <v>0.7858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0</v>
      </c>
      <c r="AW262" s="9">
        <v>0</v>
      </c>
      <c r="AX262" s="9">
        <v>0</v>
      </c>
      <c r="AY262" s="9">
        <v>0</v>
      </c>
      <c r="AZ262" s="10">
        <v>0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0</v>
      </c>
      <c r="BG262" s="9">
        <v>0</v>
      </c>
      <c r="BH262" s="9">
        <v>0</v>
      </c>
      <c r="BI262" s="9">
        <v>0</v>
      </c>
      <c r="BJ262" s="10">
        <v>0</v>
      </c>
      <c r="BK262" s="17">
        <f t="shared" si="18"/>
        <v>79.44779999999999</v>
      </c>
      <c r="BL262" s="25"/>
      <c r="BM262" s="50"/>
    </row>
    <row r="263" spans="1:65" s="12" customFormat="1" ht="15">
      <c r="A263" s="5"/>
      <c r="B263" s="8" t="s">
        <v>314</v>
      </c>
      <c r="C263" s="11">
        <v>0</v>
      </c>
      <c r="D263" s="9">
        <v>0.0279</v>
      </c>
      <c r="E263" s="9">
        <v>0</v>
      </c>
      <c r="F263" s="9">
        <v>0</v>
      </c>
      <c r="G263" s="10">
        <v>0</v>
      </c>
      <c r="H263" s="11">
        <v>1.0713</v>
      </c>
      <c r="I263" s="9">
        <v>0.2649</v>
      </c>
      <c r="J263" s="9">
        <v>0</v>
      </c>
      <c r="K263" s="9">
        <v>0</v>
      </c>
      <c r="L263" s="10">
        <v>0.6923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0.3859</v>
      </c>
      <c r="S263" s="9">
        <v>0.0048</v>
      </c>
      <c r="T263" s="9">
        <v>0</v>
      </c>
      <c r="U263" s="9">
        <v>0</v>
      </c>
      <c r="V263" s="10">
        <v>0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0</v>
      </c>
      <c r="AW263" s="9">
        <v>0</v>
      </c>
      <c r="AX263" s="9">
        <v>0</v>
      </c>
      <c r="AY263" s="9">
        <v>0</v>
      </c>
      <c r="AZ263" s="10">
        <v>0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</v>
      </c>
      <c r="BG263" s="9">
        <v>0</v>
      </c>
      <c r="BH263" s="9">
        <v>0</v>
      </c>
      <c r="BI263" s="9">
        <v>0</v>
      </c>
      <c r="BJ263" s="10">
        <v>0</v>
      </c>
      <c r="BK263" s="17">
        <f t="shared" si="18"/>
        <v>2.4471</v>
      </c>
      <c r="BL263" s="25"/>
      <c r="BM263" s="57"/>
    </row>
    <row r="264" spans="1:65" s="21" customFormat="1" ht="15">
      <c r="A264" s="5"/>
      <c r="B264" s="15" t="s">
        <v>14</v>
      </c>
      <c r="C264" s="20">
        <f aca="true" t="shared" si="19" ref="C264:AH264">SUM(C249:C263)</f>
        <v>0</v>
      </c>
      <c r="D264" s="18">
        <f t="shared" si="19"/>
        <v>124.22859999999999</v>
      </c>
      <c r="E264" s="18">
        <f t="shared" si="19"/>
        <v>0</v>
      </c>
      <c r="F264" s="18">
        <f t="shared" si="19"/>
        <v>0</v>
      </c>
      <c r="G264" s="19">
        <f t="shared" si="19"/>
        <v>0</v>
      </c>
      <c r="H264" s="20">
        <f t="shared" si="19"/>
        <v>1365.0257000000004</v>
      </c>
      <c r="I264" s="18">
        <f t="shared" si="19"/>
        <v>5856.238700000002</v>
      </c>
      <c r="J264" s="18">
        <f t="shared" si="19"/>
        <v>1149.2396999999999</v>
      </c>
      <c r="K264" s="18">
        <f t="shared" si="19"/>
        <v>229.05550000000002</v>
      </c>
      <c r="L264" s="19">
        <f t="shared" si="19"/>
        <v>1225.6039</v>
      </c>
      <c r="M264" s="20">
        <f t="shared" si="19"/>
        <v>0</v>
      </c>
      <c r="N264" s="18">
        <f t="shared" si="19"/>
        <v>0</v>
      </c>
      <c r="O264" s="18">
        <f t="shared" si="19"/>
        <v>0</v>
      </c>
      <c r="P264" s="18">
        <f t="shared" si="19"/>
        <v>0</v>
      </c>
      <c r="Q264" s="19">
        <f t="shared" si="19"/>
        <v>0</v>
      </c>
      <c r="R264" s="20">
        <f t="shared" si="19"/>
        <v>573.8934</v>
      </c>
      <c r="S264" s="18">
        <f t="shared" si="19"/>
        <v>217.95300000000003</v>
      </c>
      <c r="T264" s="18">
        <f t="shared" si="19"/>
        <v>0.1831</v>
      </c>
      <c r="U264" s="18">
        <f t="shared" si="19"/>
        <v>0</v>
      </c>
      <c r="V264" s="19">
        <f t="shared" si="19"/>
        <v>289.8057</v>
      </c>
      <c r="W264" s="20">
        <f t="shared" si="19"/>
        <v>0</v>
      </c>
      <c r="X264" s="18">
        <f t="shared" si="19"/>
        <v>0</v>
      </c>
      <c r="Y264" s="18">
        <f t="shared" si="19"/>
        <v>0</v>
      </c>
      <c r="Z264" s="18">
        <f t="shared" si="19"/>
        <v>0</v>
      </c>
      <c r="AA264" s="19">
        <f t="shared" si="19"/>
        <v>0</v>
      </c>
      <c r="AB264" s="20">
        <f t="shared" si="19"/>
        <v>0</v>
      </c>
      <c r="AC264" s="18">
        <f t="shared" si="19"/>
        <v>0</v>
      </c>
      <c r="AD264" s="18">
        <f t="shared" si="19"/>
        <v>0</v>
      </c>
      <c r="AE264" s="18">
        <f t="shared" si="19"/>
        <v>0</v>
      </c>
      <c r="AF264" s="19">
        <f t="shared" si="19"/>
        <v>0</v>
      </c>
      <c r="AG264" s="20">
        <f t="shared" si="19"/>
        <v>0</v>
      </c>
      <c r="AH264" s="18">
        <f t="shared" si="19"/>
        <v>0</v>
      </c>
      <c r="AI264" s="18">
        <f aca="true" t="shared" si="20" ref="AI264:BK264">SUM(AI249:AI263)</f>
        <v>0</v>
      </c>
      <c r="AJ264" s="18">
        <f t="shared" si="20"/>
        <v>0</v>
      </c>
      <c r="AK264" s="19">
        <f t="shared" si="20"/>
        <v>0</v>
      </c>
      <c r="AL264" s="20">
        <f t="shared" si="20"/>
        <v>0</v>
      </c>
      <c r="AM264" s="18">
        <f t="shared" si="20"/>
        <v>0</v>
      </c>
      <c r="AN264" s="18">
        <f t="shared" si="20"/>
        <v>0</v>
      </c>
      <c r="AO264" s="18">
        <f t="shared" si="20"/>
        <v>0</v>
      </c>
      <c r="AP264" s="19">
        <f t="shared" si="20"/>
        <v>0</v>
      </c>
      <c r="AQ264" s="20">
        <f t="shared" si="20"/>
        <v>0</v>
      </c>
      <c r="AR264" s="18">
        <f t="shared" si="20"/>
        <v>0</v>
      </c>
      <c r="AS264" s="18">
        <f t="shared" si="20"/>
        <v>0</v>
      </c>
      <c r="AT264" s="18">
        <f t="shared" si="20"/>
        <v>0</v>
      </c>
      <c r="AU264" s="19">
        <f t="shared" si="20"/>
        <v>0</v>
      </c>
      <c r="AV264" s="20">
        <f t="shared" si="20"/>
        <v>0</v>
      </c>
      <c r="AW264" s="18">
        <f t="shared" si="20"/>
        <v>0</v>
      </c>
      <c r="AX264" s="18">
        <f t="shared" si="20"/>
        <v>0</v>
      </c>
      <c r="AY264" s="18">
        <f t="shared" si="20"/>
        <v>0</v>
      </c>
      <c r="AZ264" s="19">
        <f t="shared" si="20"/>
        <v>0</v>
      </c>
      <c r="BA264" s="20">
        <f t="shared" si="20"/>
        <v>0</v>
      </c>
      <c r="BB264" s="18">
        <f t="shared" si="20"/>
        <v>0</v>
      </c>
      <c r="BC264" s="18">
        <f t="shared" si="20"/>
        <v>0</v>
      </c>
      <c r="BD264" s="18">
        <f t="shared" si="20"/>
        <v>0</v>
      </c>
      <c r="BE264" s="19">
        <f t="shared" si="20"/>
        <v>0</v>
      </c>
      <c r="BF264" s="20">
        <f t="shared" si="20"/>
        <v>0</v>
      </c>
      <c r="BG264" s="18">
        <f t="shared" si="20"/>
        <v>0</v>
      </c>
      <c r="BH264" s="18">
        <f t="shared" si="20"/>
        <v>0</v>
      </c>
      <c r="BI264" s="18">
        <f t="shared" si="20"/>
        <v>0</v>
      </c>
      <c r="BJ264" s="19">
        <f t="shared" si="20"/>
        <v>0</v>
      </c>
      <c r="BK264" s="19">
        <f t="shared" si="20"/>
        <v>11031.227299999999</v>
      </c>
      <c r="BL264" s="16"/>
      <c r="BM264" s="50"/>
    </row>
    <row r="265" spans="1:65" s="21" customFormat="1" ht="15">
      <c r="A265" s="5"/>
      <c r="B265" s="22" t="s">
        <v>25</v>
      </c>
      <c r="C265" s="20">
        <f aca="true" t="shared" si="21" ref="C265:AH265">C264+C247</f>
        <v>0</v>
      </c>
      <c r="D265" s="18">
        <f t="shared" si="21"/>
        <v>124.80559999999998</v>
      </c>
      <c r="E265" s="18">
        <f t="shared" si="21"/>
        <v>0</v>
      </c>
      <c r="F265" s="18">
        <f t="shared" si="21"/>
        <v>0</v>
      </c>
      <c r="G265" s="19">
        <f t="shared" si="21"/>
        <v>0</v>
      </c>
      <c r="H265" s="20">
        <f t="shared" si="21"/>
        <v>1958.2219000000005</v>
      </c>
      <c r="I265" s="18">
        <f t="shared" si="21"/>
        <v>6827.994300000002</v>
      </c>
      <c r="J265" s="18">
        <f t="shared" si="21"/>
        <v>1149.3154</v>
      </c>
      <c r="K265" s="18">
        <f t="shared" si="21"/>
        <v>229.05550000000002</v>
      </c>
      <c r="L265" s="19">
        <f t="shared" si="21"/>
        <v>1826.469</v>
      </c>
      <c r="M265" s="20">
        <f t="shared" si="21"/>
        <v>0</v>
      </c>
      <c r="N265" s="18">
        <f t="shared" si="21"/>
        <v>0</v>
      </c>
      <c r="O265" s="18">
        <f t="shared" si="21"/>
        <v>0</v>
      </c>
      <c r="P265" s="18">
        <f t="shared" si="21"/>
        <v>0</v>
      </c>
      <c r="Q265" s="19">
        <f t="shared" si="21"/>
        <v>0</v>
      </c>
      <c r="R265" s="20">
        <f t="shared" si="21"/>
        <v>822.5638</v>
      </c>
      <c r="S265" s="18">
        <f t="shared" si="21"/>
        <v>231.87650000000002</v>
      </c>
      <c r="T265" s="18">
        <f t="shared" si="21"/>
        <v>0.1867</v>
      </c>
      <c r="U265" s="18">
        <f t="shared" si="21"/>
        <v>0</v>
      </c>
      <c r="V265" s="19">
        <f t="shared" si="21"/>
        <v>433.1156</v>
      </c>
      <c r="W265" s="20">
        <f t="shared" si="21"/>
        <v>0</v>
      </c>
      <c r="X265" s="18">
        <f t="shared" si="21"/>
        <v>0</v>
      </c>
      <c r="Y265" s="18">
        <f t="shared" si="21"/>
        <v>0</v>
      </c>
      <c r="Z265" s="18">
        <f t="shared" si="21"/>
        <v>0</v>
      </c>
      <c r="AA265" s="19">
        <f t="shared" si="21"/>
        <v>0</v>
      </c>
      <c r="AB265" s="20">
        <f t="shared" si="21"/>
        <v>0</v>
      </c>
      <c r="AC265" s="18">
        <f t="shared" si="21"/>
        <v>0</v>
      </c>
      <c r="AD265" s="18">
        <f t="shared" si="21"/>
        <v>0</v>
      </c>
      <c r="AE265" s="18">
        <f t="shared" si="21"/>
        <v>0</v>
      </c>
      <c r="AF265" s="19">
        <f t="shared" si="21"/>
        <v>0</v>
      </c>
      <c r="AG265" s="20">
        <f t="shared" si="21"/>
        <v>0</v>
      </c>
      <c r="AH265" s="18">
        <f t="shared" si="21"/>
        <v>0</v>
      </c>
      <c r="AI265" s="18">
        <f aca="true" t="shared" si="22" ref="AI265:BK265">AI264+AI247</f>
        <v>0</v>
      </c>
      <c r="AJ265" s="18">
        <f t="shared" si="22"/>
        <v>0</v>
      </c>
      <c r="AK265" s="19">
        <f t="shared" si="22"/>
        <v>0</v>
      </c>
      <c r="AL265" s="20">
        <f t="shared" si="22"/>
        <v>0</v>
      </c>
      <c r="AM265" s="18">
        <f t="shared" si="22"/>
        <v>0</v>
      </c>
      <c r="AN265" s="18">
        <f t="shared" si="22"/>
        <v>0</v>
      </c>
      <c r="AO265" s="18">
        <f t="shared" si="22"/>
        <v>0</v>
      </c>
      <c r="AP265" s="19">
        <f t="shared" si="22"/>
        <v>0</v>
      </c>
      <c r="AQ265" s="20">
        <f t="shared" si="22"/>
        <v>0</v>
      </c>
      <c r="AR265" s="18">
        <f t="shared" si="22"/>
        <v>0</v>
      </c>
      <c r="AS265" s="18">
        <f t="shared" si="22"/>
        <v>0</v>
      </c>
      <c r="AT265" s="18">
        <f t="shared" si="22"/>
        <v>0</v>
      </c>
      <c r="AU265" s="19">
        <f t="shared" si="22"/>
        <v>0</v>
      </c>
      <c r="AV265" s="20">
        <f t="shared" si="22"/>
        <v>0</v>
      </c>
      <c r="AW265" s="18">
        <f t="shared" si="22"/>
        <v>0</v>
      </c>
      <c r="AX265" s="18">
        <f t="shared" si="22"/>
        <v>0</v>
      </c>
      <c r="AY265" s="18">
        <f t="shared" si="22"/>
        <v>0</v>
      </c>
      <c r="AZ265" s="19">
        <f t="shared" si="22"/>
        <v>0</v>
      </c>
      <c r="BA265" s="20">
        <f t="shared" si="22"/>
        <v>0</v>
      </c>
      <c r="BB265" s="18">
        <f t="shared" si="22"/>
        <v>0</v>
      </c>
      <c r="BC265" s="18">
        <f t="shared" si="22"/>
        <v>0</v>
      </c>
      <c r="BD265" s="18">
        <f t="shared" si="22"/>
        <v>0</v>
      </c>
      <c r="BE265" s="19">
        <f t="shared" si="22"/>
        <v>0</v>
      </c>
      <c r="BF265" s="20">
        <f t="shared" si="22"/>
        <v>0</v>
      </c>
      <c r="BG265" s="18">
        <f t="shared" si="22"/>
        <v>0</v>
      </c>
      <c r="BH265" s="18">
        <f t="shared" si="22"/>
        <v>0</v>
      </c>
      <c r="BI265" s="18">
        <f t="shared" si="22"/>
        <v>0</v>
      </c>
      <c r="BJ265" s="19">
        <f t="shared" si="22"/>
        <v>0</v>
      </c>
      <c r="BK265" s="19">
        <f t="shared" si="22"/>
        <v>13603.604299999999</v>
      </c>
      <c r="BL265" s="16"/>
      <c r="BM265" s="50"/>
    </row>
    <row r="266" spans="1:65" s="12" customFormat="1" ht="15">
      <c r="A266" s="5"/>
      <c r="B266" s="22"/>
      <c r="C266" s="44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6"/>
      <c r="BL266" s="16"/>
      <c r="BM266" s="50"/>
    </row>
    <row r="267" spans="1:65" s="12" customFormat="1" ht="15">
      <c r="A267" s="5" t="s">
        <v>47</v>
      </c>
      <c r="B267" s="24" t="s">
        <v>48</v>
      </c>
      <c r="C267" s="52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4"/>
      <c r="BL267" s="16"/>
      <c r="BM267" s="50"/>
    </row>
    <row r="268" spans="1:65" s="12" customFormat="1" ht="15">
      <c r="A268" s="5" t="s">
        <v>9</v>
      </c>
      <c r="B268" s="33" t="s">
        <v>49</v>
      </c>
      <c r="C268" s="52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4"/>
      <c r="BL268" s="16"/>
      <c r="BM268" s="50"/>
    </row>
    <row r="269" spans="1:65" s="31" customFormat="1" ht="15">
      <c r="A269" s="29"/>
      <c r="B269" s="30" t="s">
        <v>38</v>
      </c>
      <c r="C269" s="47">
        <v>0</v>
      </c>
      <c r="D269" s="48">
        <v>0</v>
      </c>
      <c r="E269" s="48">
        <v>0</v>
      </c>
      <c r="F269" s="48">
        <v>0</v>
      </c>
      <c r="G269" s="49">
        <v>0</v>
      </c>
      <c r="H269" s="47">
        <v>0</v>
      </c>
      <c r="I269" s="48">
        <v>0</v>
      </c>
      <c r="J269" s="48">
        <v>0</v>
      </c>
      <c r="K269" s="48">
        <v>0</v>
      </c>
      <c r="L269" s="49">
        <v>0</v>
      </c>
      <c r="M269" s="47">
        <v>0</v>
      </c>
      <c r="N269" s="48">
        <v>0</v>
      </c>
      <c r="O269" s="48">
        <v>0</v>
      </c>
      <c r="P269" s="48">
        <v>0</v>
      </c>
      <c r="Q269" s="49">
        <v>0</v>
      </c>
      <c r="R269" s="47">
        <v>0</v>
      </c>
      <c r="S269" s="48">
        <v>0</v>
      </c>
      <c r="T269" s="48">
        <v>0</v>
      </c>
      <c r="U269" s="48">
        <v>0</v>
      </c>
      <c r="V269" s="49">
        <v>0</v>
      </c>
      <c r="W269" s="47">
        <v>0</v>
      </c>
      <c r="X269" s="48">
        <v>0</v>
      </c>
      <c r="Y269" s="48">
        <v>0</v>
      </c>
      <c r="Z269" s="48">
        <v>0</v>
      </c>
      <c r="AA269" s="49">
        <v>0</v>
      </c>
      <c r="AB269" s="47">
        <v>0</v>
      </c>
      <c r="AC269" s="48">
        <v>0</v>
      </c>
      <c r="AD269" s="48">
        <v>0</v>
      </c>
      <c r="AE269" s="48">
        <v>0</v>
      </c>
      <c r="AF269" s="49">
        <v>0</v>
      </c>
      <c r="AG269" s="47">
        <v>0</v>
      </c>
      <c r="AH269" s="48">
        <v>0</v>
      </c>
      <c r="AI269" s="48">
        <v>0</v>
      </c>
      <c r="AJ269" s="48">
        <v>0</v>
      </c>
      <c r="AK269" s="49">
        <v>0</v>
      </c>
      <c r="AL269" s="47">
        <v>0</v>
      </c>
      <c r="AM269" s="48">
        <v>0</v>
      </c>
      <c r="AN269" s="48">
        <v>0</v>
      </c>
      <c r="AO269" s="48">
        <v>0</v>
      </c>
      <c r="AP269" s="49">
        <v>0</v>
      </c>
      <c r="AQ269" s="47">
        <v>0</v>
      </c>
      <c r="AR269" s="48">
        <v>0</v>
      </c>
      <c r="AS269" s="48">
        <v>0</v>
      </c>
      <c r="AT269" s="48">
        <v>0</v>
      </c>
      <c r="AU269" s="49">
        <v>0</v>
      </c>
      <c r="AV269" s="47">
        <v>0</v>
      </c>
      <c r="AW269" s="48">
        <v>0</v>
      </c>
      <c r="AX269" s="48">
        <v>0</v>
      </c>
      <c r="AY269" s="48">
        <v>0</v>
      </c>
      <c r="AZ269" s="49">
        <v>0</v>
      </c>
      <c r="BA269" s="47">
        <v>0</v>
      </c>
      <c r="BB269" s="48">
        <v>0</v>
      </c>
      <c r="BC269" s="48">
        <v>0</v>
      </c>
      <c r="BD269" s="48">
        <v>0</v>
      </c>
      <c r="BE269" s="49">
        <v>0</v>
      </c>
      <c r="BF269" s="47">
        <v>0</v>
      </c>
      <c r="BG269" s="48">
        <v>0</v>
      </c>
      <c r="BH269" s="48">
        <v>0</v>
      </c>
      <c r="BI269" s="48">
        <v>0</v>
      </c>
      <c r="BJ269" s="49">
        <v>0</v>
      </c>
      <c r="BK269" s="47">
        <v>0</v>
      </c>
      <c r="BL269" s="16"/>
      <c r="BM269" s="50"/>
    </row>
    <row r="270" spans="1:65" s="21" customFormat="1" ht="15">
      <c r="A270" s="5"/>
      <c r="B270" s="22" t="s">
        <v>29</v>
      </c>
      <c r="C270" s="20">
        <v>0</v>
      </c>
      <c r="D270" s="18">
        <v>0</v>
      </c>
      <c r="E270" s="18">
        <v>0</v>
      </c>
      <c r="F270" s="18">
        <v>0</v>
      </c>
      <c r="G270" s="19">
        <v>0</v>
      </c>
      <c r="H270" s="20">
        <v>0</v>
      </c>
      <c r="I270" s="18">
        <v>0</v>
      </c>
      <c r="J270" s="18">
        <v>0</v>
      </c>
      <c r="K270" s="18">
        <v>0</v>
      </c>
      <c r="L270" s="19">
        <v>0</v>
      </c>
      <c r="M270" s="20">
        <v>0</v>
      </c>
      <c r="N270" s="18">
        <v>0</v>
      </c>
      <c r="O270" s="18">
        <v>0</v>
      </c>
      <c r="P270" s="18">
        <v>0</v>
      </c>
      <c r="Q270" s="19">
        <v>0</v>
      </c>
      <c r="R270" s="20">
        <v>0</v>
      </c>
      <c r="S270" s="18">
        <v>0</v>
      </c>
      <c r="T270" s="18">
        <v>0</v>
      </c>
      <c r="U270" s="18">
        <v>0</v>
      </c>
      <c r="V270" s="19">
        <v>0</v>
      </c>
      <c r="W270" s="20">
        <v>0</v>
      </c>
      <c r="X270" s="18">
        <v>0</v>
      </c>
      <c r="Y270" s="18">
        <v>0</v>
      </c>
      <c r="Z270" s="18">
        <v>0</v>
      </c>
      <c r="AA270" s="19">
        <v>0</v>
      </c>
      <c r="AB270" s="20">
        <v>0</v>
      </c>
      <c r="AC270" s="18">
        <v>0</v>
      </c>
      <c r="AD270" s="18">
        <v>0</v>
      </c>
      <c r="AE270" s="18">
        <v>0</v>
      </c>
      <c r="AF270" s="19">
        <v>0</v>
      </c>
      <c r="AG270" s="20">
        <v>0</v>
      </c>
      <c r="AH270" s="18">
        <v>0</v>
      </c>
      <c r="AI270" s="18">
        <v>0</v>
      </c>
      <c r="AJ270" s="18">
        <v>0</v>
      </c>
      <c r="AK270" s="19">
        <v>0</v>
      </c>
      <c r="AL270" s="20">
        <v>0</v>
      </c>
      <c r="AM270" s="18">
        <v>0</v>
      </c>
      <c r="AN270" s="18">
        <v>0</v>
      </c>
      <c r="AO270" s="18">
        <v>0</v>
      </c>
      <c r="AP270" s="19">
        <v>0</v>
      </c>
      <c r="AQ270" s="20">
        <v>0</v>
      </c>
      <c r="AR270" s="18">
        <v>0</v>
      </c>
      <c r="AS270" s="18">
        <v>0</v>
      </c>
      <c r="AT270" s="18">
        <v>0</v>
      </c>
      <c r="AU270" s="19">
        <v>0</v>
      </c>
      <c r="AV270" s="20">
        <v>0</v>
      </c>
      <c r="AW270" s="18">
        <v>0</v>
      </c>
      <c r="AX270" s="18">
        <v>0</v>
      </c>
      <c r="AY270" s="18">
        <v>0</v>
      </c>
      <c r="AZ270" s="19">
        <v>0</v>
      </c>
      <c r="BA270" s="20">
        <v>0</v>
      </c>
      <c r="BB270" s="18">
        <v>0</v>
      </c>
      <c r="BC270" s="18">
        <v>0</v>
      </c>
      <c r="BD270" s="18">
        <v>0</v>
      </c>
      <c r="BE270" s="19">
        <v>0</v>
      </c>
      <c r="BF270" s="20">
        <v>0</v>
      </c>
      <c r="BG270" s="18">
        <v>0</v>
      </c>
      <c r="BH270" s="18">
        <v>0</v>
      </c>
      <c r="BI270" s="18">
        <v>0</v>
      </c>
      <c r="BJ270" s="19">
        <v>0</v>
      </c>
      <c r="BK270" s="32">
        <v>0</v>
      </c>
      <c r="BL270" s="16"/>
      <c r="BM270" s="50"/>
    </row>
    <row r="271" spans="1:65" s="12" customFormat="1" ht="12" customHeight="1">
      <c r="A271" s="5"/>
      <c r="B271" s="26"/>
      <c r="C271" s="52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4"/>
      <c r="BL271" s="16"/>
      <c r="BM271" s="50"/>
    </row>
    <row r="272" spans="1:65" s="21" customFormat="1" ht="15">
      <c r="A272" s="5"/>
      <c r="B272" s="34" t="s">
        <v>50</v>
      </c>
      <c r="C272" s="35">
        <f aca="true" t="shared" si="23" ref="C272:AH272">C270+C265+C242+C237+C196</f>
        <v>0</v>
      </c>
      <c r="D272" s="35">
        <f t="shared" si="23"/>
        <v>5008.576332916258</v>
      </c>
      <c r="E272" s="35">
        <f t="shared" si="23"/>
        <v>0</v>
      </c>
      <c r="F272" s="35">
        <f t="shared" si="23"/>
        <v>0</v>
      </c>
      <c r="G272" s="35">
        <f t="shared" si="23"/>
        <v>244.0800949080968</v>
      </c>
      <c r="H272" s="35">
        <f t="shared" si="23"/>
        <v>6872.556149560161</v>
      </c>
      <c r="I272" s="35">
        <f t="shared" si="23"/>
        <v>72221.65587846248</v>
      </c>
      <c r="J272" s="35">
        <f t="shared" si="23"/>
        <v>8144.81589894958</v>
      </c>
      <c r="K272" s="35">
        <f t="shared" si="23"/>
        <v>598.5254043342258</v>
      </c>
      <c r="L272" s="35">
        <f t="shared" si="23"/>
        <v>5479.181647449097</v>
      </c>
      <c r="M272" s="35">
        <f t="shared" si="23"/>
        <v>0</v>
      </c>
      <c r="N272" s="35">
        <f t="shared" si="23"/>
        <v>0</v>
      </c>
      <c r="O272" s="35">
        <f t="shared" si="23"/>
        <v>0</v>
      </c>
      <c r="P272" s="35">
        <f t="shared" si="23"/>
        <v>0</v>
      </c>
      <c r="Q272" s="35">
        <f t="shared" si="23"/>
        <v>0</v>
      </c>
      <c r="R272" s="35">
        <f t="shared" si="23"/>
        <v>2371.9485315019356</v>
      </c>
      <c r="S272" s="35">
        <f t="shared" si="23"/>
        <v>7633.964705874194</v>
      </c>
      <c r="T272" s="35">
        <f t="shared" si="23"/>
        <v>1811.0233794033225</v>
      </c>
      <c r="U272" s="35">
        <f t="shared" si="23"/>
        <v>0</v>
      </c>
      <c r="V272" s="35">
        <f t="shared" si="23"/>
        <v>1706.6153447886454</v>
      </c>
      <c r="W272" s="35">
        <f t="shared" si="23"/>
        <v>0</v>
      </c>
      <c r="X272" s="35">
        <f t="shared" si="23"/>
        <v>34.43714631980645</v>
      </c>
      <c r="Y272" s="35">
        <f t="shared" si="23"/>
        <v>0</v>
      </c>
      <c r="Z272" s="35">
        <f t="shared" si="23"/>
        <v>0</v>
      </c>
      <c r="AA272" s="35">
        <f t="shared" si="23"/>
        <v>0</v>
      </c>
      <c r="AB272" s="35">
        <f t="shared" si="23"/>
        <v>226.52956328990322</v>
      </c>
      <c r="AC272" s="35">
        <f t="shared" si="23"/>
        <v>210.81513220909682</v>
      </c>
      <c r="AD272" s="35">
        <f t="shared" si="23"/>
        <v>1.794517840806452</v>
      </c>
      <c r="AE272" s="35">
        <f t="shared" si="23"/>
        <v>0</v>
      </c>
      <c r="AF272" s="35">
        <f t="shared" si="23"/>
        <v>124.29873039635484</v>
      </c>
      <c r="AG272" s="35">
        <f t="shared" si="23"/>
        <v>0</v>
      </c>
      <c r="AH272" s="35">
        <f t="shared" si="23"/>
        <v>0</v>
      </c>
      <c r="AI272" s="35">
        <f aca="true" t="shared" si="24" ref="AI272:BK272">AI270+AI265+AI242+AI237+AI196</f>
        <v>0</v>
      </c>
      <c r="AJ272" s="35">
        <f t="shared" si="24"/>
        <v>0</v>
      </c>
      <c r="AK272" s="35">
        <f t="shared" si="24"/>
        <v>0</v>
      </c>
      <c r="AL272" s="35">
        <f t="shared" si="24"/>
        <v>83.77297386161291</v>
      </c>
      <c r="AM272" s="35">
        <f t="shared" si="24"/>
        <v>192.13900687506447</v>
      </c>
      <c r="AN272" s="35">
        <f t="shared" si="24"/>
        <v>0.6886798577096774</v>
      </c>
      <c r="AO272" s="35">
        <f t="shared" si="24"/>
        <v>0</v>
      </c>
      <c r="AP272" s="35">
        <f t="shared" si="24"/>
        <v>21.625766138354837</v>
      </c>
      <c r="AQ272" s="35">
        <f t="shared" si="24"/>
        <v>0</v>
      </c>
      <c r="AR272" s="35">
        <f t="shared" si="24"/>
        <v>955.1896801213549</v>
      </c>
      <c r="AS272" s="35">
        <f t="shared" si="24"/>
        <v>0</v>
      </c>
      <c r="AT272" s="35">
        <f t="shared" si="24"/>
        <v>0</v>
      </c>
      <c r="AU272" s="35">
        <f t="shared" si="24"/>
        <v>0.6827664345483873</v>
      </c>
      <c r="AV272" s="35">
        <f t="shared" si="24"/>
        <v>32928.34882062617</v>
      </c>
      <c r="AW272" s="35">
        <f t="shared" si="24"/>
        <v>27125.16665609964</v>
      </c>
      <c r="AX272" s="35">
        <f t="shared" si="24"/>
        <v>562.5953976189677</v>
      </c>
      <c r="AY272" s="35">
        <f t="shared" si="24"/>
        <v>1376.6514466945482</v>
      </c>
      <c r="AZ272" s="35">
        <f t="shared" si="24"/>
        <v>24459.823455268444</v>
      </c>
      <c r="BA272" s="35">
        <f t="shared" si="24"/>
        <v>0</v>
      </c>
      <c r="BB272" s="35">
        <f t="shared" si="24"/>
        <v>0</v>
      </c>
      <c r="BC272" s="35">
        <f t="shared" si="24"/>
        <v>0</v>
      </c>
      <c r="BD272" s="35">
        <f t="shared" si="24"/>
        <v>0</v>
      </c>
      <c r="BE272" s="35">
        <f t="shared" si="24"/>
        <v>0</v>
      </c>
      <c r="BF272" s="35">
        <f t="shared" si="24"/>
        <v>18100.635808810843</v>
      </c>
      <c r="BG272" s="35">
        <f t="shared" si="24"/>
        <v>5230.163699071161</v>
      </c>
      <c r="BH272" s="35">
        <f t="shared" si="24"/>
        <v>859.255212110742</v>
      </c>
      <c r="BI272" s="35">
        <f t="shared" si="24"/>
        <v>42.30072731658065</v>
      </c>
      <c r="BJ272" s="35">
        <f t="shared" si="24"/>
        <v>8080.553380309193</v>
      </c>
      <c r="BK272" s="35">
        <f t="shared" si="24"/>
        <v>232710.4119354189</v>
      </c>
      <c r="BL272" s="16"/>
      <c r="BM272" s="50"/>
    </row>
    <row r="273" spans="1:65" s="12" customFormat="1" ht="15">
      <c r="A273" s="5"/>
      <c r="B273" s="22"/>
      <c r="C273" s="11"/>
      <c r="D273" s="9"/>
      <c r="E273" s="9"/>
      <c r="F273" s="9"/>
      <c r="G273" s="10"/>
      <c r="H273" s="11"/>
      <c r="I273" s="9"/>
      <c r="J273" s="9"/>
      <c r="K273" s="9"/>
      <c r="L273" s="10"/>
      <c r="M273" s="11"/>
      <c r="N273" s="9"/>
      <c r="O273" s="9"/>
      <c r="P273" s="9"/>
      <c r="Q273" s="10"/>
      <c r="R273" s="11"/>
      <c r="S273" s="9"/>
      <c r="T273" s="9"/>
      <c r="U273" s="9"/>
      <c r="V273" s="10"/>
      <c r="W273" s="11"/>
      <c r="X273" s="9"/>
      <c r="Y273" s="9"/>
      <c r="Z273" s="9"/>
      <c r="AA273" s="10"/>
      <c r="AB273" s="11"/>
      <c r="AC273" s="9"/>
      <c r="AD273" s="9"/>
      <c r="AE273" s="9"/>
      <c r="AF273" s="10"/>
      <c r="AG273" s="11"/>
      <c r="AH273" s="9"/>
      <c r="AI273" s="9"/>
      <c r="AJ273" s="9"/>
      <c r="AK273" s="10"/>
      <c r="AL273" s="11"/>
      <c r="AM273" s="9"/>
      <c r="AN273" s="9"/>
      <c r="AO273" s="9"/>
      <c r="AP273" s="10"/>
      <c r="AQ273" s="11"/>
      <c r="AR273" s="9"/>
      <c r="AS273" s="9"/>
      <c r="AT273" s="9"/>
      <c r="AU273" s="10"/>
      <c r="AV273" s="11"/>
      <c r="AW273" s="9"/>
      <c r="AX273" s="9"/>
      <c r="AY273" s="9"/>
      <c r="AZ273" s="10"/>
      <c r="BA273" s="11"/>
      <c r="BB273" s="9"/>
      <c r="BC273" s="9"/>
      <c r="BD273" s="9"/>
      <c r="BE273" s="10"/>
      <c r="BF273" s="11"/>
      <c r="BG273" s="9"/>
      <c r="BH273" s="9"/>
      <c r="BI273" s="9"/>
      <c r="BJ273" s="10"/>
      <c r="BK273" s="17"/>
      <c r="BL273" s="16"/>
      <c r="BM273" s="50"/>
    </row>
    <row r="274" spans="1:65" s="12" customFormat="1" ht="15">
      <c r="A274" s="5" t="s">
        <v>30</v>
      </c>
      <c r="B274" s="15" t="s">
        <v>31</v>
      </c>
      <c r="C274" s="11"/>
      <c r="D274" s="9"/>
      <c r="E274" s="9"/>
      <c r="F274" s="9"/>
      <c r="G274" s="10"/>
      <c r="H274" s="11"/>
      <c r="I274" s="9"/>
      <c r="J274" s="9"/>
      <c r="K274" s="9"/>
      <c r="L274" s="10"/>
      <c r="M274" s="11"/>
      <c r="N274" s="9"/>
      <c r="O274" s="9"/>
      <c r="P274" s="9"/>
      <c r="Q274" s="10"/>
      <c r="R274" s="11"/>
      <c r="S274" s="9"/>
      <c r="T274" s="9"/>
      <c r="U274" s="9"/>
      <c r="V274" s="10"/>
      <c r="W274" s="11"/>
      <c r="X274" s="9"/>
      <c r="Y274" s="9"/>
      <c r="Z274" s="9"/>
      <c r="AA274" s="10"/>
      <c r="AB274" s="11"/>
      <c r="AC274" s="9"/>
      <c r="AD274" s="9"/>
      <c r="AE274" s="9"/>
      <c r="AF274" s="10"/>
      <c r="AG274" s="11"/>
      <c r="AH274" s="9"/>
      <c r="AI274" s="9"/>
      <c r="AJ274" s="9"/>
      <c r="AK274" s="10"/>
      <c r="AL274" s="11"/>
      <c r="AM274" s="9"/>
      <c r="AN274" s="9"/>
      <c r="AO274" s="9"/>
      <c r="AP274" s="10"/>
      <c r="AQ274" s="11"/>
      <c r="AR274" s="9"/>
      <c r="AS274" s="9"/>
      <c r="AT274" s="9"/>
      <c r="AU274" s="10"/>
      <c r="AV274" s="11"/>
      <c r="AW274" s="9"/>
      <c r="AX274" s="9"/>
      <c r="AY274" s="9"/>
      <c r="AZ274" s="10"/>
      <c r="BA274" s="11"/>
      <c r="BB274" s="9"/>
      <c r="BC274" s="9"/>
      <c r="BD274" s="9"/>
      <c r="BE274" s="10"/>
      <c r="BF274" s="11"/>
      <c r="BG274" s="9"/>
      <c r="BH274" s="9"/>
      <c r="BI274" s="9"/>
      <c r="BJ274" s="10"/>
      <c r="BK274" s="17"/>
      <c r="BL274" s="16"/>
      <c r="BM274" s="50"/>
    </row>
    <row r="275" spans="1:65" s="12" customFormat="1" ht="15">
      <c r="A275" s="5"/>
      <c r="B275" s="8" t="s">
        <v>34</v>
      </c>
      <c r="C275" s="11">
        <v>0</v>
      </c>
      <c r="D275" s="9">
        <v>5.987119154870968</v>
      </c>
      <c r="E275" s="9">
        <v>0</v>
      </c>
      <c r="F275" s="9">
        <v>0</v>
      </c>
      <c r="G275" s="10">
        <v>0</v>
      </c>
      <c r="H275" s="11">
        <v>12.561578593258062</v>
      </c>
      <c r="I275" s="9">
        <v>2.6288697824193545</v>
      </c>
      <c r="J275" s="9">
        <v>0</v>
      </c>
      <c r="K275" s="9">
        <v>0</v>
      </c>
      <c r="L275" s="10">
        <v>12.195002497903229</v>
      </c>
      <c r="M275" s="11">
        <v>0</v>
      </c>
      <c r="N275" s="9">
        <v>0</v>
      </c>
      <c r="O275" s="9">
        <v>0</v>
      </c>
      <c r="P275" s="9">
        <v>0</v>
      </c>
      <c r="Q275" s="10">
        <v>0</v>
      </c>
      <c r="R275" s="11">
        <v>9.693419122806452</v>
      </c>
      <c r="S275" s="9">
        <v>0.000518982741935484</v>
      </c>
      <c r="T275" s="9">
        <v>0</v>
      </c>
      <c r="U275" s="9">
        <v>0</v>
      </c>
      <c r="V275" s="10">
        <v>5.347577528870967</v>
      </c>
      <c r="W275" s="11">
        <v>0</v>
      </c>
      <c r="X275" s="9">
        <v>0</v>
      </c>
      <c r="Y275" s="9">
        <v>0</v>
      </c>
      <c r="Z275" s="9">
        <v>0</v>
      </c>
      <c r="AA275" s="10">
        <v>0</v>
      </c>
      <c r="AB275" s="11">
        <v>0.7876271168064515</v>
      </c>
      <c r="AC275" s="9">
        <v>0</v>
      </c>
      <c r="AD275" s="9">
        <v>0</v>
      </c>
      <c r="AE275" s="9">
        <v>0</v>
      </c>
      <c r="AF275" s="10">
        <v>1.3079944013548388</v>
      </c>
      <c r="AG275" s="11">
        <v>0</v>
      </c>
      <c r="AH275" s="9">
        <v>0</v>
      </c>
      <c r="AI275" s="9">
        <v>0</v>
      </c>
      <c r="AJ275" s="9">
        <v>0</v>
      </c>
      <c r="AK275" s="10">
        <v>0</v>
      </c>
      <c r="AL275" s="11">
        <v>1.052873476258065</v>
      </c>
      <c r="AM275" s="9">
        <v>0</v>
      </c>
      <c r="AN275" s="9">
        <v>0</v>
      </c>
      <c r="AO275" s="9">
        <v>0</v>
      </c>
      <c r="AP275" s="10">
        <v>0.20371796945161288</v>
      </c>
      <c r="AQ275" s="11">
        <v>0</v>
      </c>
      <c r="AR275" s="9">
        <v>0</v>
      </c>
      <c r="AS275" s="9">
        <v>0</v>
      </c>
      <c r="AT275" s="9">
        <v>0</v>
      </c>
      <c r="AU275" s="10">
        <v>0</v>
      </c>
      <c r="AV275" s="11">
        <v>181.94183420125808</v>
      </c>
      <c r="AW275" s="9">
        <v>7.336710329254322</v>
      </c>
      <c r="AX275" s="9">
        <v>0</v>
      </c>
      <c r="AY275" s="9">
        <v>0</v>
      </c>
      <c r="AZ275" s="10">
        <v>219.8868391915484</v>
      </c>
      <c r="BA275" s="11">
        <v>0</v>
      </c>
      <c r="BB275" s="9">
        <v>0</v>
      </c>
      <c r="BC275" s="9">
        <v>0</v>
      </c>
      <c r="BD275" s="9">
        <v>0</v>
      </c>
      <c r="BE275" s="10">
        <v>0</v>
      </c>
      <c r="BF275" s="11">
        <v>183.7181452110968</v>
      </c>
      <c r="BG275" s="9">
        <v>13.530941481354835</v>
      </c>
      <c r="BH275" s="9">
        <v>0</v>
      </c>
      <c r="BI275" s="9">
        <v>0</v>
      </c>
      <c r="BJ275" s="10">
        <v>82.72892883987096</v>
      </c>
      <c r="BK275" s="17">
        <f>SUM(C275:BJ275)</f>
        <v>740.9096978811253</v>
      </c>
      <c r="BL275" s="16"/>
      <c r="BM275" s="50"/>
    </row>
    <row r="276" spans="1:65" s="21" customFormat="1" ht="15">
      <c r="A276" s="5"/>
      <c r="B276" s="15" t="s">
        <v>29</v>
      </c>
      <c r="C276" s="20">
        <f>SUM(C275)</f>
        <v>0</v>
      </c>
      <c r="D276" s="18">
        <f>SUM(D275)</f>
        <v>5.987119154870968</v>
      </c>
      <c r="E276" s="18">
        <f>SUM(E275)</f>
        <v>0</v>
      </c>
      <c r="F276" s="18">
        <f>SUM(F275)</f>
        <v>0</v>
      </c>
      <c r="G276" s="19">
        <f>SUM(G275)</f>
        <v>0</v>
      </c>
      <c r="H276" s="20">
        <f aca="true" t="shared" si="25" ref="H276:BK276">SUM(H275)</f>
        <v>12.561578593258062</v>
      </c>
      <c r="I276" s="18">
        <f t="shared" si="25"/>
        <v>2.6288697824193545</v>
      </c>
      <c r="J276" s="18">
        <f t="shared" si="25"/>
        <v>0</v>
      </c>
      <c r="K276" s="18">
        <f t="shared" si="25"/>
        <v>0</v>
      </c>
      <c r="L276" s="19">
        <f t="shared" si="25"/>
        <v>12.195002497903229</v>
      </c>
      <c r="M276" s="20">
        <f t="shared" si="25"/>
        <v>0</v>
      </c>
      <c r="N276" s="18">
        <f t="shared" si="25"/>
        <v>0</v>
      </c>
      <c r="O276" s="18">
        <f t="shared" si="25"/>
        <v>0</v>
      </c>
      <c r="P276" s="18">
        <f t="shared" si="25"/>
        <v>0</v>
      </c>
      <c r="Q276" s="19">
        <f t="shared" si="25"/>
        <v>0</v>
      </c>
      <c r="R276" s="20">
        <f t="shared" si="25"/>
        <v>9.693419122806452</v>
      </c>
      <c r="S276" s="18">
        <f t="shared" si="25"/>
        <v>0.000518982741935484</v>
      </c>
      <c r="T276" s="18">
        <f t="shared" si="25"/>
        <v>0</v>
      </c>
      <c r="U276" s="18">
        <f t="shared" si="25"/>
        <v>0</v>
      </c>
      <c r="V276" s="19">
        <f t="shared" si="25"/>
        <v>5.347577528870967</v>
      </c>
      <c r="W276" s="20">
        <f t="shared" si="25"/>
        <v>0</v>
      </c>
      <c r="X276" s="18">
        <f t="shared" si="25"/>
        <v>0</v>
      </c>
      <c r="Y276" s="18">
        <f t="shared" si="25"/>
        <v>0</v>
      </c>
      <c r="Z276" s="18">
        <f t="shared" si="25"/>
        <v>0</v>
      </c>
      <c r="AA276" s="19">
        <f t="shared" si="25"/>
        <v>0</v>
      </c>
      <c r="AB276" s="20">
        <f t="shared" si="25"/>
        <v>0.7876271168064515</v>
      </c>
      <c r="AC276" s="18">
        <f t="shared" si="25"/>
        <v>0</v>
      </c>
      <c r="AD276" s="18">
        <f t="shared" si="25"/>
        <v>0</v>
      </c>
      <c r="AE276" s="18">
        <f t="shared" si="25"/>
        <v>0</v>
      </c>
      <c r="AF276" s="19">
        <f t="shared" si="25"/>
        <v>1.3079944013548388</v>
      </c>
      <c r="AG276" s="20">
        <f t="shared" si="25"/>
        <v>0</v>
      </c>
      <c r="AH276" s="18">
        <f t="shared" si="25"/>
        <v>0</v>
      </c>
      <c r="AI276" s="18">
        <f t="shared" si="25"/>
        <v>0</v>
      </c>
      <c r="AJ276" s="18">
        <f t="shared" si="25"/>
        <v>0</v>
      </c>
      <c r="AK276" s="19">
        <f t="shared" si="25"/>
        <v>0</v>
      </c>
      <c r="AL276" s="20">
        <f t="shared" si="25"/>
        <v>1.052873476258065</v>
      </c>
      <c r="AM276" s="18">
        <f t="shared" si="25"/>
        <v>0</v>
      </c>
      <c r="AN276" s="18">
        <f t="shared" si="25"/>
        <v>0</v>
      </c>
      <c r="AO276" s="18">
        <f t="shared" si="25"/>
        <v>0</v>
      </c>
      <c r="AP276" s="19">
        <f t="shared" si="25"/>
        <v>0.20371796945161288</v>
      </c>
      <c r="AQ276" s="20">
        <f t="shared" si="25"/>
        <v>0</v>
      </c>
      <c r="AR276" s="18">
        <f t="shared" si="25"/>
        <v>0</v>
      </c>
      <c r="AS276" s="18">
        <f t="shared" si="25"/>
        <v>0</v>
      </c>
      <c r="AT276" s="18">
        <f t="shared" si="25"/>
        <v>0</v>
      </c>
      <c r="AU276" s="19">
        <f t="shared" si="25"/>
        <v>0</v>
      </c>
      <c r="AV276" s="20">
        <f t="shared" si="25"/>
        <v>181.94183420125808</v>
      </c>
      <c r="AW276" s="18">
        <f t="shared" si="25"/>
        <v>7.336710329254322</v>
      </c>
      <c r="AX276" s="18">
        <f t="shared" si="25"/>
        <v>0</v>
      </c>
      <c r="AY276" s="18">
        <f t="shared" si="25"/>
        <v>0</v>
      </c>
      <c r="AZ276" s="19">
        <f t="shared" si="25"/>
        <v>219.8868391915484</v>
      </c>
      <c r="BA276" s="20">
        <f t="shared" si="25"/>
        <v>0</v>
      </c>
      <c r="BB276" s="18">
        <f t="shared" si="25"/>
        <v>0</v>
      </c>
      <c r="BC276" s="18">
        <f t="shared" si="25"/>
        <v>0</v>
      </c>
      <c r="BD276" s="18">
        <f t="shared" si="25"/>
        <v>0</v>
      </c>
      <c r="BE276" s="19">
        <f t="shared" si="25"/>
        <v>0</v>
      </c>
      <c r="BF276" s="20">
        <f t="shared" si="25"/>
        <v>183.7181452110968</v>
      </c>
      <c r="BG276" s="18">
        <f t="shared" si="25"/>
        <v>13.530941481354835</v>
      </c>
      <c r="BH276" s="18">
        <f t="shared" si="25"/>
        <v>0</v>
      </c>
      <c r="BI276" s="18">
        <f t="shared" si="25"/>
        <v>0</v>
      </c>
      <c r="BJ276" s="19">
        <f t="shared" si="25"/>
        <v>82.72892883987096</v>
      </c>
      <c r="BK276" s="19">
        <f t="shared" si="25"/>
        <v>740.9096978811253</v>
      </c>
      <c r="BL276" s="16"/>
      <c r="BM276" s="50"/>
    </row>
    <row r="277" spans="3:63" ht="1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4"/>
      <c r="BK277" s="13"/>
    </row>
    <row r="278" spans="7:64" ht="15">
      <c r="G278" s="25"/>
      <c r="Q278" s="25"/>
      <c r="Y278" s="25"/>
      <c r="AA278" s="25"/>
      <c r="AK278" s="25"/>
      <c r="AU278" s="25"/>
      <c r="BE278" s="25"/>
      <c r="BK278" s="13"/>
      <c r="BL278" s="25"/>
    </row>
    <row r="279" spans="1:64" ht="15">
      <c r="A279" s="64" t="s">
        <v>320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65" t="s">
        <v>321</v>
      </c>
      <c r="AP279" s="25"/>
      <c r="BL279" s="25"/>
    </row>
    <row r="280" spans="1:11" ht="15">
      <c r="A280" s="64" t="s">
        <v>322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64" t="s">
        <v>323</v>
      </c>
    </row>
    <row r="281" spans="1:63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64" t="s">
        <v>324</v>
      </c>
      <c r="BK281" s="63"/>
    </row>
    <row r="282" spans="1:11" ht="15">
      <c r="A282" s="64" t="s">
        <v>325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64" t="s">
        <v>326</v>
      </c>
    </row>
    <row r="283" spans="1:11" ht="15">
      <c r="A283" s="64" t="s">
        <v>327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64" t="s">
        <v>328</v>
      </c>
    </row>
    <row r="284" ht="15">
      <c r="K284" s="64" t="s">
        <v>329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9" t="s">
        <v>318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">
      <c r="B3" s="89" t="s">
        <v>319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0.013788187193548388</v>
      </c>
      <c r="E5" s="40">
        <v>0.07118351741935484</v>
      </c>
      <c r="F5" s="40">
        <v>2.966898744645161</v>
      </c>
      <c r="G5" s="40">
        <v>0.01953178145161291</v>
      </c>
      <c r="H5" s="40">
        <v>0</v>
      </c>
      <c r="I5" s="41">
        <v>0</v>
      </c>
      <c r="J5" s="41">
        <v>0</v>
      </c>
      <c r="K5" s="41">
        <f>D5+E5+F5+G5+H5+I5+J5</f>
        <v>3.071402230709677</v>
      </c>
      <c r="L5" s="40">
        <v>0.09945422583870966</v>
      </c>
    </row>
    <row r="6" spans="2:12" ht="15">
      <c r="B6" s="37">
        <v>2</v>
      </c>
      <c r="C6" s="39" t="s">
        <v>59</v>
      </c>
      <c r="D6" s="40">
        <v>163.47801963551612</v>
      </c>
      <c r="E6" s="40">
        <v>441.82284882758074</v>
      </c>
      <c r="F6" s="40">
        <v>577.3277677686453</v>
      </c>
      <c r="G6" s="40">
        <v>118.11120487983875</v>
      </c>
      <c r="H6" s="40">
        <v>0</v>
      </c>
      <c r="I6" s="41">
        <v>16.8686</v>
      </c>
      <c r="J6" s="41">
        <v>36.26559999999999</v>
      </c>
      <c r="K6" s="41">
        <f aca="true" t="shared" si="0" ref="K6:K41">D6+E6+F6+G6+H6+I6+J6</f>
        <v>1353.8740411115812</v>
      </c>
      <c r="L6" s="40">
        <v>10.182903846709674</v>
      </c>
    </row>
    <row r="7" spans="2:12" ht="15">
      <c r="B7" s="37">
        <v>3</v>
      </c>
      <c r="C7" s="38" t="s">
        <v>60</v>
      </c>
      <c r="D7" s="40">
        <v>0.1131405766451613</v>
      </c>
      <c r="E7" s="40">
        <v>1.0025942325806452</v>
      </c>
      <c r="F7" s="40">
        <v>4.302050749225806</v>
      </c>
      <c r="G7" s="40">
        <v>0.15478378987096775</v>
      </c>
      <c r="H7" s="40">
        <v>0</v>
      </c>
      <c r="I7" s="41">
        <v>0.0777</v>
      </c>
      <c r="J7" s="41">
        <v>0.102</v>
      </c>
      <c r="K7" s="41">
        <f t="shared" si="0"/>
        <v>5.752269348322581</v>
      </c>
      <c r="L7" s="40">
        <v>0.21815826267741936</v>
      </c>
    </row>
    <row r="8" spans="2:12" ht="15">
      <c r="B8" s="37">
        <v>4</v>
      </c>
      <c r="C8" s="39" t="s">
        <v>61</v>
      </c>
      <c r="D8" s="40">
        <v>174.09269752283873</v>
      </c>
      <c r="E8" s="40">
        <v>258.02721986516144</v>
      </c>
      <c r="F8" s="40">
        <v>304.74388679006455</v>
      </c>
      <c r="G8" s="40">
        <v>63.4760320906129</v>
      </c>
      <c r="H8" s="40">
        <v>0</v>
      </c>
      <c r="I8" s="41">
        <v>5.6311</v>
      </c>
      <c r="J8" s="41">
        <v>48.68370000000001</v>
      </c>
      <c r="K8" s="41">
        <f t="shared" si="0"/>
        <v>854.6546362686777</v>
      </c>
      <c r="L8" s="40">
        <v>6.320991053032258</v>
      </c>
    </row>
    <row r="9" spans="2:12" ht="15">
      <c r="B9" s="37">
        <v>5</v>
      </c>
      <c r="C9" s="39" t="s">
        <v>62</v>
      </c>
      <c r="D9" s="40">
        <v>32.19796698248386</v>
      </c>
      <c r="E9" s="40">
        <v>192.23543459322588</v>
      </c>
      <c r="F9" s="40">
        <v>771.4815372030648</v>
      </c>
      <c r="G9" s="40">
        <v>76.1252936657097</v>
      </c>
      <c r="H9" s="40">
        <v>0</v>
      </c>
      <c r="I9" s="41">
        <v>15.082</v>
      </c>
      <c r="J9" s="41">
        <v>42.80879999999999</v>
      </c>
      <c r="K9" s="41">
        <f t="shared" si="0"/>
        <v>1129.9310324444843</v>
      </c>
      <c r="L9" s="40">
        <v>28.77113047132258</v>
      </c>
    </row>
    <row r="10" spans="2:12" ht="15">
      <c r="B10" s="37">
        <v>6</v>
      </c>
      <c r="C10" s="39" t="s">
        <v>63</v>
      </c>
      <c r="D10" s="40">
        <v>18.99887912419355</v>
      </c>
      <c r="E10" s="40">
        <v>278.10372301545186</v>
      </c>
      <c r="F10" s="40">
        <v>345.81189109003225</v>
      </c>
      <c r="G10" s="40">
        <v>80.53466264503226</v>
      </c>
      <c r="H10" s="40">
        <v>0</v>
      </c>
      <c r="I10" s="41">
        <v>5.9152</v>
      </c>
      <c r="J10" s="41">
        <v>20.657400000000006</v>
      </c>
      <c r="K10" s="41">
        <f t="shared" si="0"/>
        <v>750.02175587471</v>
      </c>
      <c r="L10" s="40">
        <v>4.43169904403226</v>
      </c>
    </row>
    <row r="11" spans="2:12" ht="15">
      <c r="B11" s="37">
        <v>7</v>
      </c>
      <c r="C11" s="39" t="s">
        <v>64</v>
      </c>
      <c r="D11" s="40">
        <v>67.04211556519354</v>
      </c>
      <c r="E11" s="40">
        <v>318.38719421261305</v>
      </c>
      <c r="F11" s="40">
        <v>514.8095421538388</v>
      </c>
      <c r="G11" s="40">
        <v>52.47897915161289</v>
      </c>
      <c r="H11" s="40">
        <v>0</v>
      </c>
      <c r="I11" s="41">
        <v>0</v>
      </c>
      <c r="J11" s="41">
        <v>0</v>
      </c>
      <c r="K11" s="41">
        <f t="shared" si="0"/>
        <v>952.7178310832583</v>
      </c>
      <c r="L11" s="40">
        <v>7.40293520551613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0.0007821356451612903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0.0007821356451612903</v>
      </c>
      <c r="L13" s="40">
        <v>0</v>
      </c>
    </row>
    <row r="14" spans="2:12" ht="15">
      <c r="B14" s="37">
        <v>10</v>
      </c>
      <c r="C14" s="39" t="s">
        <v>67</v>
      </c>
      <c r="D14" s="40">
        <v>446.4336703666451</v>
      </c>
      <c r="E14" s="40">
        <v>988.3820136122591</v>
      </c>
      <c r="F14" s="40">
        <v>1068.3878496878065</v>
      </c>
      <c r="G14" s="40">
        <v>106.97900598161287</v>
      </c>
      <c r="H14" s="40">
        <v>0</v>
      </c>
      <c r="I14" s="41">
        <v>57.53750000000001</v>
      </c>
      <c r="J14" s="41">
        <v>9.395000000000001</v>
      </c>
      <c r="K14" s="41">
        <f t="shared" si="0"/>
        <v>2677.115039648323</v>
      </c>
      <c r="L14" s="40">
        <v>5.552937938290323</v>
      </c>
    </row>
    <row r="15" spans="2:12" ht="15">
      <c r="B15" s="37">
        <v>11</v>
      </c>
      <c r="C15" s="39" t="s">
        <v>68</v>
      </c>
      <c r="D15" s="40">
        <v>1810.715909281065</v>
      </c>
      <c r="E15" s="40">
        <v>8780.961704396956</v>
      </c>
      <c r="F15" s="40">
        <v>7505.866755761136</v>
      </c>
      <c r="G15" s="40">
        <v>1209.7805659577425</v>
      </c>
      <c r="H15" s="40">
        <v>0</v>
      </c>
      <c r="I15" s="41">
        <v>130.9066</v>
      </c>
      <c r="J15" s="41">
        <v>481.18719999999996</v>
      </c>
      <c r="K15" s="41">
        <f t="shared" si="0"/>
        <v>19919.4187353969</v>
      </c>
      <c r="L15" s="40">
        <v>78.2479504320323</v>
      </c>
    </row>
    <row r="16" spans="2:12" ht="15">
      <c r="B16" s="37">
        <v>12</v>
      </c>
      <c r="C16" s="39" t="s">
        <v>69</v>
      </c>
      <c r="D16" s="40">
        <v>2176.644176409129</v>
      </c>
      <c r="E16" s="40">
        <v>10456.10711822207</v>
      </c>
      <c r="F16" s="40">
        <v>1550.6809139939674</v>
      </c>
      <c r="G16" s="40">
        <v>219.3685159405484</v>
      </c>
      <c r="H16" s="40">
        <v>0</v>
      </c>
      <c r="I16" s="41">
        <v>30.3675</v>
      </c>
      <c r="J16" s="41">
        <v>187.99459999999996</v>
      </c>
      <c r="K16" s="41">
        <f t="shared" si="0"/>
        <v>14621.162824565714</v>
      </c>
      <c r="L16" s="40">
        <v>20.3933876778387</v>
      </c>
    </row>
    <row r="17" spans="2:12" ht="15">
      <c r="B17" s="37">
        <v>13</v>
      </c>
      <c r="C17" s="39" t="s">
        <v>70</v>
      </c>
      <c r="D17" s="40">
        <v>74.55109353125809</v>
      </c>
      <c r="E17" s="40">
        <v>201.10299251774188</v>
      </c>
      <c r="F17" s="40">
        <v>172.9911629686451</v>
      </c>
      <c r="G17" s="40">
        <v>40.30103631574193</v>
      </c>
      <c r="H17" s="40">
        <v>0</v>
      </c>
      <c r="I17" s="41">
        <v>1.143</v>
      </c>
      <c r="J17" s="41">
        <v>5.4184</v>
      </c>
      <c r="K17" s="41">
        <f t="shared" si="0"/>
        <v>495.507685333387</v>
      </c>
      <c r="L17" s="40">
        <v>3.4315241920645185</v>
      </c>
    </row>
    <row r="18" spans="2:12" ht="15">
      <c r="B18" s="37">
        <v>14</v>
      </c>
      <c r="C18" s="39" t="s">
        <v>71</v>
      </c>
      <c r="D18" s="40">
        <v>2.4743512854516134</v>
      </c>
      <c r="E18" s="40">
        <v>34.294782848838715</v>
      </c>
      <c r="F18" s="40">
        <v>143.86038971925797</v>
      </c>
      <c r="G18" s="40">
        <v>11.304490402677416</v>
      </c>
      <c r="H18" s="40">
        <v>0</v>
      </c>
      <c r="I18" s="41">
        <v>3.7394000000000003</v>
      </c>
      <c r="J18" s="41">
        <v>2.6324000000000005</v>
      </c>
      <c r="K18" s="41">
        <f t="shared" si="0"/>
        <v>198.30581425622566</v>
      </c>
      <c r="L18" s="40">
        <v>2.554483909935486</v>
      </c>
    </row>
    <row r="19" spans="2:12" ht="15">
      <c r="B19" s="37">
        <v>15</v>
      </c>
      <c r="C19" s="39" t="s">
        <v>72</v>
      </c>
      <c r="D19" s="40">
        <v>83.16242942251613</v>
      </c>
      <c r="E19" s="40">
        <v>236.81762684738723</v>
      </c>
      <c r="F19" s="40">
        <v>638.0835788459357</v>
      </c>
      <c r="G19" s="40">
        <v>134.68917187870963</v>
      </c>
      <c r="H19" s="40">
        <v>0</v>
      </c>
      <c r="I19" s="41">
        <v>0.8175</v>
      </c>
      <c r="J19" s="41">
        <v>17.982700000000005</v>
      </c>
      <c r="K19" s="41">
        <f t="shared" si="0"/>
        <v>1111.5530069945487</v>
      </c>
      <c r="L19" s="40">
        <v>9.16476675932258</v>
      </c>
    </row>
    <row r="20" spans="2:12" ht="15">
      <c r="B20" s="37">
        <v>16</v>
      </c>
      <c r="C20" s="39" t="s">
        <v>73</v>
      </c>
      <c r="D20" s="40">
        <v>2390.7028477205167</v>
      </c>
      <c r="E20" s="40">
        <v>6654.225549348938</v>
      </c>
      <c r="F20" s="40">
        <v>3898.7436882199027</v>
      </c>
      <c r="G20" s="40">
        <v>427.07479557767766</v>
      </c>
      <c r="H20" s="40">
        <v>0</v>
      </c>
      <c r="I20" s="41">
        <v>133.95000000000002</v>
      </c>
      <c r="J20" s="41">
        <v>324.34580000000005</v>
      </c>
      <c r="K20" s="41">
        <f t="shared" si="0"/>
        <v>13829.042680867038</v>
      </c>
      <c r="L20" s="40">
        <v>48.474563924129036</v>
      </c>
    </row>
    <row r="21" spans="2:12" ht="15">
      <c r="B21" s="37">
        <v>17</v>
      </c>
      <c r="C21" s="39" t="s">
        <v>74</v>
      </c>
      <c r="D21" s="40">
        <v>184.42703438770968</v>
      </c>
      <c r="E21" s="40">
        <v>429.78548633577424</v>
      </c>
      <c r="F21" s="40">
        <v>933.6797579274843</v>
      </c>
      <c r="G21" s="40">
        <v>85.99450310000002</v>
      </c>
      <c r="H21" s="40">
        <v>0</v>
      </c>
      <c r="I21" s="41">
        <v>33.957</v>
      </c>
      <c r="J21" s="41">
        <v>47.8262</v>
      </c>
      <c r="K21" s="41">
        <f t="shared" si="0"/>
        <v>1715.6699817509684</v>
      </c>
      <c r="L21" s="40">
        <v>18.04332120941934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186.42649442774191</v>
      </c>
      <c r="E23" s="40">
        <v>869.2219458445488</v>
      </c>
      <c r="F23" s="40">
        <v>1452.6024848534196</v>
      </c>
      <c r="G23" s="40">
        <v>221.86933965709653</v>
      </c>
      <c r="H23" s="40">
        <v>0</v>
      </c>
      <c r="I23" s="41">
        <v>22.220399999999998</v>
      </c>
      <c r="J23" s="41">
        <v>69.61419999999998</v>
      </c>
      <c r="K23" s="41">
        <f t="shared" si="0"/>
        <v>2821.9548647828074</v>
      </c>
      <c r="L23" s="40">
        <v>20.08616358051613</v>
      </c>
    </row>
    <row r="24" spans="2:12" ht="15">
      <c r="B24" s="37">
        <v>20</v>
      </c>
      <c r="C24" s="39" t="s">
        <v>77</v>
      </c>
      <c r="D24" s="40">
        <v>20395.138560624386</v>
      </c>
      <c r="E24" s="40">
        <v>46126.487086614165</v>
      </c>
      <c r="F24" s="40">
        <v>20764.151928404215</v>
      </c>
      <c r="G24" s="40">
        <v>2393.7790714901616</v>
      </c>
      <c r="H24" s="40">
        <v>0</v>
      </c>
      <c r="I24" s="41">
        <v>1547.8892000000003</v>
      </c>
      <c r="J24" s="41">
        <v>7947.842300000001</v>
      </c>
      <c r="K24" s="41">
        <f t="shared" si="0"/>
        <v>99175.28814713293</v>
      </c>
      <c r="L24" s="40">
        <v>207.21195863154477</v>
      </c>
    </row>
    <row r="25" spans="2:12" ht="15">
      <c r="B25" s="37">
        <v>21</v>
      </c>
      <c r="C25" s="38" t="s">
        <v>78</v>
      </c>
      <c r="D25" s="40">
        <v>0.2939699331935484</v>
      </c>
      <c r="E25" s="40">
        <v>3.6487303308387102</v>
      </c>
      <c r="F25" s="40">
        <v>13.402247427516128</v>
      </c>
      <c r="G25" s="40">
        <v>1.419783417129032</v>
      </c>
      <c r="H25" s="40">
        <v>0</v>
      </c>
      <c r="I25" s="41">
        <v>0.0711</v>
      </c>
      <c r="J25" s="41">
        <v>0.197</v>
      </c>
      <c r="K25" s="41">
        <f t="shared" si="0"/>
        <v>19.03283110867742</v>
      </c>
      <c r="L25" s="40">
        <v>0.07646530754838711</v>
      </c>
    </row>
    <row r="26" spans="2:12" ht="15">
      <c r="B26" s="37">
        <v>22</v>
      </c>
      <c r="C26" s="39" t="s">
        <v>79</v>
      </c>
      <c r="D26" s="40">
        <v>1.496577686548387</v>
      </c>
      <c r="E26" s="40">
        <v>51.28301401196773</v>
      </c>
      <c r="F26" s="40">
        <v>57.30833370141938</v>
      </c>
      <c r="G26" s="40">
        <v>14.996300179290325</v>
      </c>
      <c r="H26" s="40">
        <v>0</v>
      </c>
      <c r="I26" s="41">
        <v>0.364</v>
      </c>
      <c r="J26" s="41">
        <v>1.2674</v>
      </c>
      <c r="K26" s="41">
        <f t="shared" si="0"/>
        <v>126.71562557922583</v>
      </c>
      <c r="L26" s="40">
        <v>0.5038147533548387</v>
      </c>
    </row>
    <row r="27" spans="2:12" ht="15">
      <c r="B27" s="37">
        <v>23</v>
      </c>
      <c r="C27" s="38" t="s">
        <v>80</v>
      </c>
      <c r="D27" s="40">
        <v>0</v>
      </c>
      <c r="E27" s="40">
        <v>0.012108509741935483</v>
      </c>
      <c r="F27" s="40">
        <v>0.13062308058064517</v>
      </c>
      <c r="G27" s="40">
        <v>0.001834234580645161</v>
      </c>
      <c r="H27" s="40">
        <v>0</v>
      </c>
      <c r="I27" s="41">
        <v>0.0008</v>
      </c>
      <c r="J27" s="41">
        <v>0.0031999999999999997</v>
      </c>
      <c r="K27" s="41">
        <f t="shared" si="0"/>
        <v>0.1485658249032258</v>
      </c>
      <c r="L27" s="40">
        <v>0.00010148461290322583</v>
      </c>
    </row>
    <row r="28" spans="2:12" ht="15">
      <c r="B28" s="37">
        <v>24</v>
      </c>
      <c r="C28" s="38" t="s">
        <v>81</v>
      </c>
      <c r="D28" s="40">
        <v>0.6725800744193549</v>
      </c>
      <c r="E28" s="40">
        <v>7.0326448287741945</v>
      </c>
      <c r="F28" s="40">
        <v>22.437271568064524</v>
      </c>
      <c r="G28" s="40">
        <v>10.672056394967742</v>
      </c>
      <c r="H28" s="40">
        <v>0</v>
      </c>
      <c r="I28" s="41">
        <v>0.154</v>
      </c>
      <c r="J28" s="41">
        <v>0.39159999999999995</v>
      </c>
      <c r="K28" s="41">
        <f t="shared" si="0"/>
        <v>41.36015286622582</v>
      </c>
      <c r="L28" s="40">
        <v>0.16108640448387096</v>
      </c>
    </row>
    <row r="29" spans="2:12" ht="15">
      <c r="B29" s="37">
        <v>25</v>
      </c>
      <c r="C29" s="39" t="s">
        <v>82</v>
      </c>
      <c r="D29" s="40">
        <v>3150.079745430645</v>
      </c>
      <c r="E29" s="40">
        <v>11320.243465827572</v>
      </c>
      <c r="F29" s="40">
        <v>5540.382445336385</v>
      </c>
      <c r="G29" s="40">
        <v>519.7324224192258</v>
      </c>
      <c r="H29" s="40">
        <v>0</v>
      </c>
      <c r="I29" s="41">
        <v>105.2561</v>
      </c>
      <c r="J29" s="41">
        <v>480.85110000000014</v>
      </c>
      <c r="K29" s="41">
        <f t="shared" si="0"/>
        <v>21116.54527901383</v>
      </c>
      <c r="L29" s="40">
        <v>48.35238288103226</v>
      </c>
    </row>
    <row r="30" spans="2:12" ht="15">
      <c r="B30" s="37">
        <v>26</v>
      </c>
      <c r="C30" s="39" t="s">
        <v>83</v>
      </c>
      <c r="D30" s="40">
        <v>291.2855870272258</v>
      </c>
      <c r="E30" s="40">
        <v>915.0290055868705</v>
      </c>
      <c r="F30" s="40">
        <v>729.2415661291615</v>
      </c>
      <c r="G30" s="40">
        <v>294.01036181367755</v>
      </c>
      <c r="H30" s="40">
        <v>0</v>
      </c>
      <c r="I30" s="41">
        <v>6.0148</v>
      </c>
      <c r="J30" s="41">
        <v>70.6519</v>
      </c>
      <c r="K30" s="41">
        <f t="shared" si="0"/>
        <v>2306.2332205569355</v>
      </c>
      <c r="L30" s="40">
        <v>8.674529602580641</v>
      </c>
    </row>
    <row r="31" spans="2:12" ht="15">
      <c r="B31" s="37">
        <v>27</v>
      </c>
      <c r="C31" s="39" t="s">
        <v>24</v>
      </c>
      <c r="D31" s="40">
        <v>3.848574281387096</v>
      </c>
      <c r="E31" s="40">
        <v>140.26993705303224</v>
      </c>
      <c r="F31" s="40">
        <v>160.27742571261294</v>
      </c>
      <c r="G31" s="40">
        <v>26.98099907854839</v>
      </c>
      <c r="H31" s="40">
        <v>0</v>
      </c>
      <c r="I31" s="41">
        <v>59.14099999999999</v>
      </c>
      <c r="J31" s="41">
        <v>260.2053000000001</v>
      </c>
      <c r="K31" s="41">
        <f t="shared" si="0"/>
        <v>650.7232361255807</v>
      </c>
      <c r="L31" s="40">
        <v>1.7221955889677416</v>
      </c>
    </row>
    <row r="32" spans="2:12" ht="15">
      <c r="B32" s="37">
        <v>28</v>
      </c>
      <c r="C32" s="39" t="s">
        <v>84</v>
      </c>
      <c r="D32" s="40">
        <v>2.6547435231612897</v>
      </c>
      <c r="E32" s="40">
        <v>13.67926145851613</v>
      </c>
      <c r="F32" s="40">
        <v>59.85257351470971</v>
      </c>
      <c r="G32" s="40">
        <v>4.903408375258066</v>
      </c>
      <c r="H32" s="40">
        <v>0</v>
      </c>
      <c r="I32" s="41">
        <v>0</v>
      </c>
      <c r="J32" s="41">
        <v>0</v>
      </c>
      <c r="K32" s="41">
        <f t="shared" si="0"/>
        <v>81.0899868716452</v>
      </c>
      <c r="L32" s="40">
        <v>0.875476911451613</v>
      </c>
    </row>
    <row r="33" spans="2:12" ht="15">
      <c r="B33" s="37">
        <v>29</v>
      </c>
      <c r="C33" s="39" t="s">
        <v>85</v>
      </c>
      <c r="D33" s="40">
        <v>250.0633719163226</v>
      </c>
      <c r="E33" s="40">
        <v>1101.57770412913</v>
      </c>
      <c r="F33" s="40">
        <v>1254.4876271396445</v>
      </c>
      <c r="G33" s="40">
        <v>195.08394460790328</v>
      </c>
      <c r="H33" s="40">
        <v>0</v>
      </c>
      <c r="I33" s="41">
        <v>10.7363</v>
      </c>
      <c r="J33" s="41">
        <v>32.687999999999995</v>
      </c>
      <c r="K33" s="41">
        <f t="shared" si="0"/>
        <v>2844.6369477930007</v>
      </c>
      <c r="L33" s="40">
        <v>11.970150972032254</v>
      </c>
    </row>
    <row r="34" spans="2:12" ht="15">
      <c r="B34" s="37">
        <v>30</v>
      </c>
      <c r="C34" s="39" t="s">
        <v>86</v>
      </c>
      <c r="D34" s="40">
        <v>698.7252818389677</v>
      </c>
      <c r="E34" s="40">
        <v>5055.229451562126</v>
      </c>
      <c r="F34" s="40">
        <v>1450.0694137602252</v>
      </c>
      <c r="G34" s="40">
        <v>139.50698675319362</v>
      </c>
      <c r="H34" s="40">
        <v>0</v>
      </c>
      <c r="I34" s="41">
        <v>20.0531</v>
      </c>
      <c r="J34" s="41">
        <v>85.76599999999996</v>
      </c>
      <c r="K34" s="41">
        <f t="shared" si="0"/>
        <v>7449.3502339145125</v>
      </c>
      <c r="L34" s="40">
        <v>17.417959243161295</v>
      </c>
    </row>
    <row r="35" spans="2:12" ht="15">
      <c r="B35" s="37">
        <v>31</v>
      </c>
      <c r="C35" s="38" t="s">
        <v>87</v>
      </c>
      <c r="D35" s="40">
        <v>262.82362349693545</v>
      </c>
      <c r="E35" s="40">
        <v>9.942987047580644</v>
      </c>
      <c r="F35" s="40">
        <v>29.895265122967743</v>
      </c>
      <c r="G35" s="40">
        <v>9.631338909064516</v>
      </c>
      <c r="H35" s="40">
        <v>0</v>
      </c>
      <c r="I35" s="41">
        <v>0</v>
      </c>
      <c r="J35" s="41">
        <v>0</v>
      </c>
      <c r="K35" s="41">
        <f t="shared" si="0"/>
        <v>312.2932145765484</v>
      </c>
      <c r="L35" s="40">
        <v>0.7535298342903226</v>
      </c>
    </row>
    <row r="36" spans="2:12" ht="15">
      <c r="B36" s="37">
        <v>32</v>
      </c>
      <c r="C36" s="39" t="s">
        <v>88</v>
      </c>
      <c r="D36" s="40">
        <v>2245.316654342645</v>
      </c>
      <c r="E36" s="40">
        <v>3200.077874534973</v>
      </c>
      <c r="F36" s="40">
        <v>2824.171779083547</v>
      </c>
      <c r="G36" s="40">
        <v>298.9619857537743</v>
      </c>
      <c r="H36" s="40">
        <v>0</v>
      </c>
      <c r="I36" s="41">
        <v>146.5642</v>
      </c>
      <c r="J36" s="41">
        <v>208.3569999999999</v>
      </c>
      <c r="K36" s="41">
        <f t="shared" si="0"/>
        <v>8923.44949371494</v>
      </c>
      <c r="L36" s="40">
        <v>44.26410428870965</v>
      </c>
    </row>
    <row r="37" spans="2:12" ht="15">
      <c r="B37" s="37">
        <v>33</v>
      </c>
      <c r="C37" s="39" t="s">
        <v>95</v>
      </c>
      <c r="D37" s="40">
        <v>637.6656631010968</v>
      </c>
      <c r="E37" s="40">
        <v>1718.3677536625473</v>
      </c>
      <c r="F37" s="40">
        <v>1658.1784114145817</v>
      </c>
      <c r="G37" s="40">
        <v>207.9624123742903</v>
      </c>
      <c r="H37" s="40">
        <v>0</v>
      </c>
      <c r="I37" s="41">
        <v>52.619</v>
      </c>
      <c r="J37" s="41">
        <v>226.3196</v>
      </c>
      <c r="K37" s="41">
        <f t="shared" si="0"/>
        <v>4501.112840552516</v>
      </c>
      <c r="L37" s="40">
        <v>19.90555742854839</v>
      </c>
    </row>
    <row r="38" spans="2:12" ht="15">
      <c r="B38" s="37">
        <v>34</v>
      </c>
      <c r="C38" s="39" t="s">
        <v>89</v>
      </c>
      <c r="D38" s="40">
        <v>33.94194880109677</v>
      </c>
      <c r="E38" s="40">
        <v>32.72931428438707</v>
      </c>
      <c r="F38" s="40">
        <v>22.97787146590323</v>
      </c>
      <c r="G38" s="40">
        <v>4.826896775193547</v>
      </c>
      <c r="H38" s="40">
        <v>0</v>
      </c>
      <c r="I38" s="41">
        <v>0.16399999999999998</v>
      </c>
      <c r="J38" s="41">
        <v>0.3467</v>
      </c>
      <c r="K38" s="41">
        <f t="shared" si="0"/>
        <v>94.98673132658062</v>
      </c>
      <c r="L38" s="40">
        <v>0.6852899502903226</v>
      </c>
    </row>
    <row r="39" spans="2:12" ht="15">
      <c r="B39" s="37">
        <v>35</v>
      </c>
      <c r="C39" s="39" t="s">
        <v>90</v>
      </c>
      <c r="D39" s="40">
        <v>790.3721357645808</v>
      </c>
      <c r="E39" s="40">
        <v>3135.98634473478</v>
      </c>
      <c r="F39" s="40">
        <v>4135.801601975125</v>
      </c>
      <c r="G39" s="40">
        <v>545.8734781411288</v>
      </c>
      <c r="H39" s="40">
        <v>0</v>
      </c>
      <c r="I39" s="41">
        <v>63.6536</v>
      </c>
      <c r="J39" s="41">
        <v>179.2175</v>
      </c>
      <c r="K39" s="41">
        <f t="shared" si="0"/>
        <v>8850.904660615615</v>
      </c>
      <c r="L39" s="40">
        <v>51.52879080916127</v>
      </c>
    </row>
    <row r="40" spans="2:12" ht="15">
      <c r="B40" s="37">
        <v>36</v>
      </c>
      <c r="C40" s="39" t="s">
        <v>91</v>
      </c>
      <c r="D40" s="40">
        <v>4.153946272967741</v>
      </c>
      <c r="E40" s="40">
        <v>116.97390861909683</v>
      </c>
      <c r="F40" s="40">
        <v>234.90988474748383</v>
      </c>
      <c r="G40" s="40">
        <v>25.63364324135484</v>
      </c>
      <c r="H40" s="40">
        <v>0</v>
      </c>
      <c r="I40" s="41">
        <v>0</v>
      </c>
      <c r="J40" s="41">
        <v>0</v>
      </c>
      <c r="K40" s="41">
        <f t="shared" si="0"/>
        <v>381.67138288090325</v>
      </c>
      <c r="L40" s="40">
        <v>3.243435575903226</v>
      </c>
    </row>
    <row r="41" spans="2:12" ht="15">
      <c r="B41" s="37">
        <v>37</v>
      </c>
      <c r="C41" s="39" t="s">
        <v>92</v>
      </c>
      <c r="D41" s="40">
        <v>2197.954449002807</v>
      </c>
      <c r="E41" s="40">
        <v>6136.13155448864</v>
      </c>
      <c r="F41" s="40">
        <v>4099.639222628708</v>
      </c>
      <c r="G41" s="40">
        <v>617.6987747509356</v>
      </c>
      <c r="H41" s="40">
        <v>0</v>
      </c>
      <c r="I41" s="41">
        <v>101.4823</v>
      </c>
      <c r="J41" s="41">
        <v>242.20870000000002</v>
      </c>
      <c r="K41" s="41">
        <f t="shared" si="0"/>
        <v>13395.11500087109</v>
      </c>
      <c r="L41" s="40">
        <v>60.18649648077417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38777.96202754449</v>
      </c>
      <c r="E42" s="42">
        <f t="shared" si="1"/>
        <v>109225.25156552329</v>
      </c>
      <c r="F42" s="42">
        <f t="shared" si="1"/>
        <v>62943.65643082557</v>
      </c>
      <c r="G42" s="42">
        <f>SUM(G5:G41)</f>
        <v>8159.937611525614</v>
      </c>
      <c r="H42" s="42">
        <f t="shared" si="1"/>
        <v>0</v>
      </c>
      <c r="I42" s="42">
        <f>SUM(I5:I41)</f>
        <v>2572.377000000001</v>
      </c>
      <c r="J42" s="42">
        <f>SUM(J5:J41)</f>
        <v>11031.227300000002</v>
      </c>
      <c r="K42" s="42">
        <f t="shared" si="1"/>
        <v>232710.41193541893</v>
      </c>
      <c r="L42" s="42">
        <f t="shared" si="1"/>
        <v>740.9096978811253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2017-09-07T12:33:01Z</dcterms:modified>
  <cp:category/>
  <cp:version/>
  <cp:contentType/>
  <cp:contentStatus/>
</cp:coreProperties>
</file>