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793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<sst xmlns="http://schemas.openxmlformats.org/spreadsheetml/2006/main" count="329" uniqueCount="295">
  <si>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</si>
  <si>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</si>
  <si>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</si>
  <si>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</si>
  <si>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</si>
  <si>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</si>
  <si>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</si>
  <si>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</si>
  <si>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</si>
  <si>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</si>
  <si>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</si>
  <si>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</si>
  <si>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</si>
  <si>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</si>
  <si>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</si>
  <si>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</si>
  <si>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</si>
  <si>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</si>
  <si>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</si>
  <si>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</si>
  <si>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</si>
  <si>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</si>
  <si>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</si>
  <si>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</si>
  <si>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</si>
  <si>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</si>
  <si>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</si>
  <si>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</si>
  <si>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</si>
  <si>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</si>
  <si>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</si>
  <si>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</si>
  <si>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</si>
  <si>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</si>
  <si>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</si>
  <si>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</si>
  <si>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</si>
  <si>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</si>
  <si>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</si>
  <si>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</si>
  <si>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</si>
  <si>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</si>
  <si>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</si>
  <si>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</si>
  <si>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</si>
  <si>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</si>
  <si>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</si>
  <si>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</si>
  <si>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</si>
  <si>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</si>
  <si>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</si>
  <si>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</si>
  <si>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</si>
  <si>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</si>
  <si>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</si>
  <si>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</si>
  <si>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</si>
  <si>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</si>
  <si>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</si>
  <si>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</si>
  <si>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</si>
  <si>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</si>
  <si>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</si>
  <si>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</si>
  <si>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</si>
  <si>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</si>
  <si>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</si>
  <si>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</si>
  <si>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</si>
  <si>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</si>
  <si>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</si>
  <si>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</si>
  <si>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</si>
  <si>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</si>
  <si>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</si>
  <si>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</si>
  <si>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</si>
  <si>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</si>
  <si>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</si>
  <si>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</si>
  <si>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</si>
  <si>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</si>
  <si>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</si>
  <si>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</si>
  <si>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</si>
  <si>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</si>
  <si>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</si>
  <si>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</si>
  <si>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</si>
  <si>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</si>
  <si>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</si>
  <si>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</si>
  <si>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</si>
  <si>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</si>
  <si>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</si>
  <si>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</si>
  <si>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</si>
  <si>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</si>
  <si>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</si>
  <si>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</si>
  <si>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</si>
  <si>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</si>
  <si>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XXXVIII - SERIES 11</t>
  </si>
  <si>
    <t>NIPPON INDIA FIXED HORIZON FUND - XXXVIII - SERIES 12</t>
  </si>
  <si>
    <t>NIPPON INDIA FIXED HORIZON FUND - XXXVIII - SERIES 14</t>
  </si>
  <si>
    <t>NIPPON INDIA FIXED HORIZON FUND - XXXIX - SERIES 1</t>
  </si>
  <si>
    <t>NIPPON INDIA FIXED HORIZON FUND - XXXIX - SERIES 2</t>
  </si>
  <si>
    <t>NIPPON INDIA FIXED HORIZON FUND - XXXIX - SERIES 4</t>
  </si>
  <si>
    <t>NIPPON INDIA FIXED HORIZON FUND - XXXIX - SERIES 5</t>
  </si>
  <si>
    <t>NIPPON INDIA FIXED HORIZON FUND - XXXIX - SERIES 6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</si>
  <si>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</si>
  <si>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</si>
  <si>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</si>
  <si>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XXXIX - SERIES 14</t>
  </si>
  <si>
    <t>NIPPON INDIA FIXED HORIZON FUND - XXXIX - SERIES 15</t>
  </si>
  <si>
    <t>NIPPON INDIA FIXED HORIZON FUND - XXXX - SERIES 1</t>
  </si>
  <si>
    <t>NIPPON INDIA FIXED HORIZON FUND - XXXX - SERIES 2</t>
  </si>
  <si>
    <t>NIPPON INDIA FIXED HORIZON FUND - XXXX - SERIES 3</t>
  </si>
  <si>
    <t>NIPPON INDIA FIXED HORIZON FUND - XXXX - SERIES 4</t>
  </si>
  <si>
    <t>NIPPON INDIA DUAL ADVANTAGE FIXED TENURE FUND XII - PLAN A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</si>
  <si>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</si>
  <si>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</si>
  <si>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</si>
  <si>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</si>
  <si>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6</t>
  </si>
  <si>
    <t>NIPPON INDIA FIXED HORIZON FUND - XXXX - SERIES 7</t>
  </si>
  <si>
    <t>NIPPON INDIA FIXED HORIZON FUND - XXXX - SERIES 8</t>
  </si>
  <si>
    <t>NIPPON INDIA FIXED HORIZON FUND - XXXX - SERIES 11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</si>
  <si>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</si>
  <si>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</si>
  <si>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</si>
  <si>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</si>
  <si>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</si>
  <si>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</si>
  <si>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1</t>
  </si>
  <si>
    <t>NIPPON INDIA FIXED HORIZON FUND - XLI - SERIES 4</t>
  </si>
  <si>
    <t>NIPPON INDIA FIXED HORIZON FUND - XLI - SERIES 12</t>
  </si>
  <si>
    <t>NIPPON INDIA INTERVAL FUND - V - SERIES 2</t>
  </si>
  <si>
    <t>NIPPON INDIA MONTHLY INTERVAL FUND - SERIES II</t>
  </si>
  <si>
    <t>NIPPON INDIA MONTHLY INTERVAL FUND - SERIES I</t>
  </si>
  <si>
    <t>NIPPON INDIA DUAL ADVANTAGE FIXED TENURE FUND - IX - PLAN D</t>
  </si>
  <si>
    <t>NIPPON INDIA DUAL ADVANTAGE FIXED TENURE FUND X - PLAN A</t>
  </si>
  <si>
    <t>NIPPON INDIA DUAL ADVANTAGE FIXED TENURE FUND X - PLAN B</t>
  </si>
  <si>
    <t>NIPPON INDIA QUARTERLY INTERVAL FUND - SERIES II</t>
  </si>
  <si>
    <t>NIPPON INDIA DUAL ADVANTAGE FIXED TENURE FUND X - PLAN C</t>
  </si>
  <si>
    <t>NIPPON INDIA DUAL ADVANTAGE FIXED TENURE FUND X - PLAN D</t>
  </si>
  <si>
    <t>NIPPON INDIA DUAL ADVANTAGE FIXED TENURE FUND X - PLAN E</t>
  </si>
  <si>
    <t>NIPPON INDIA DUAL ADVANTAGE FIXED TENURE FUND X - PLAN F</t>
  </si>
  <si>
    <t>NIPPON INDIA DUAL ADVANTAGE FIXED TENURE FUND XI - PLAN A</t>
  </si>
  <si>
    <t>NIPPON INDIA DUAL ADVANTAGE FIXED TENURE FUND XI - PLAN B</t>
  </si>
  <si>
    <t>NIPPON INDIA DUAL ADVANTAGE FIXED TENURE FUND XI - PLAN C</t>
  </si>
  <si>
    <t>NIPPON INDIA DUAL ADVANTAGE FIXED TENURE FUND XI - PLAN D</t>
  </si>
  <si>
    <t>NIPPON INDIA DUAL ADVANTAGE FIXED TENURE FUND XI - PLAN E</t>
  </si>
  <si>
    <t>NIPPON INDIA FIXED HORIZON FUND - XXXVI - SERIES 2</t>
  </si>
  <si>
    <t>NIPPON INDIA FIXED HORIZON FUND - XXXVI - SERIES 3</t>
  </si>
  <si>
    <t>NIPPON INDIA FIXED HORIZON FUND - XXXVI - SERIES 5</t>
  </si>
  <si>
    <t>NIPPON INDIA FIXED HORIZON FUND - XXXVI - SERIES 6</t>
  </si>
  <si>
    <t>NIPPON INDIA FIXED HORIZON FUND - XXXVI - SERIES 7</t>
  </si>
  <si>
    <t>NIPPON INDIA FIXED HORIZON FUND - XXXVI - SERIES 8</t>
  </si>
  <si>
    <t>NIPPON INDIA FIXED HORIZON FUND - XXXVI - SERIES 9</t>
  </si>
  <si>
    <t>NIPPON INDIA FIXED HORIZON FUND - XXXV - SERIES 5</t>
  </si>
  <si>
    <t>NIPPON INDIA FIXED HORIZON FUND - XXXV - SERIES 6</t>
  </si>
  <si>
    <t>NIPPON INDIA FIXED HORIZON FUND - XXXV - SERIES 7</t>
  </si>
  <si>
    <t>NIPPON INDIA FIXED HORIZON FUND - XXXV - SERIES 9</t>
  </si>
  <si>
    <t>NIPPON INDIA FIXED HORIZON FUND - XXXV - SERIES 11</t>
  </si>
  <si>
    <t>NIPPON INDIA FIXED HORIZON FUND - XXXV - SERIES 12</t>
  </si>
  <si>
    <t>NIPPON INDIA FIXED HORIZON FUND - XXXV - SERIES 13</t>
  </si>
  <si>
    <t>NIPPON INDIA FIXED HORIZON FUND - XXXV - SERIES 14</t>
  </si>
  <si>
    <t>NIPPON INDIA FIXED HORIZON FUND - XXXV - SERIES 15</t>
  </si>
  <si>
    <t>NIPPON INDIA FIXED HORIZON FUND - XXXV - SERIES 16</t>
  </si>
  <si>
    <t>NIPPON INDIA FIXED HORIZON FUND - XXXVI - SERIES 1</t>
  </si>
  <si>
    <t>NIPPON INDIA FIXED HORIZON FUND - XXXVII - SERIES 01</t>
  </si>
  <si>
    <t>NIPPON INDIA FIXED HORIZON FUND - XXXVII - SERIES 03</t>
  </si>
  <si>
    <t>NIPPON INDIA FIXED HORIZON FUND - XXXVII - SERIES 04</t>
  </si>
  <si>
    <t>NIPPON INDIA FIXED HORIZON FUND - XXXVII - SERIES 05</t>
  </si>
  <si>
    <t>NIPPON INDIA FIXED HORIZON FUND - XXXVII - SERIES 06</t>
  </si>
  <si>
    <t>NIPPON INDIA FIXED HORIZON FUND - XXXVII - SERIES 09</t>
  </si>
  <si>
    <t>NIPPON INDIA FIXED HORIZON FUND - XXXVII - SERIES 10</t>
  </si>
  <si>
    <t>NIPPON INDIA FIXED HORIZON FUND - XXXVII - SERIES 12</t>
  </si>
  <si>
    <t>NIPPON INDIA FIXED HORIZON FUND - XXXVII - SERIES 15</t>
  </si>
  <si>
    <t>NIPPON INDIA FIXED HORIZON FUND - XXXVIII - SERIES 01</t>
  </si>
  <si>
    <t>NIPPON INDIA FIXED HORIZON FUND - XXXVIII - SERIES 02</t>
  </si>
  <si>
    <t>NIPPON INDIA FIXED HORIZON FUND - XXXVIII - SERIES 03</t>
  </si>
  <si>
    <t>NIPPON INDIA FIXED HORIZON FUND - XXXVIII - SERIES 05</t>
  </si>
  <si>
    <t>NIPPON INDIA FIXED HORIZON FUND - XXXVIII - SERIES 06</t>
  </si>
  <si>
    <t>NIPPON INDIA FIXED HORIZON FUND - XXXVIII - SERIES 07</t>
  </si>
  <si>
    <t>NIPPON INDIA FIXED HORIZON FUND - XXXVIII - SERIES 10</t>
  </si>
  <si>
    <t>NIPPON INDIA ANNUAL INTERVAL FUND - SERIES I</t>
  </si>
  <si>
    <t>NIPPON INDIA FIXED HORIZON FUND - XXXII - SERIES 1</t>
  </si>
  <si>
    <t>NIPPON INDIA FIXED HORIZON FUND - XXXIV - SERIES 2</t>
  </si>
  <si>
    <t>NIPPON INDIA FIXED HORIZON FUND - XXXIV - SERIES 3</t>
  </si>
  <si>
    <t>NIPPON INDIA FIXED HORIZON FUND - XXXIV - SERIES 4</t>
  </si>
  <si>
    <t>NIPPON INDIA FIXED HORIZON FUND - XXXIV - SERIES 6</t>
  </si>
  <si>
    <t>NIPPON INDIA FIXED HORIZON FUND - XXXIV - SERIES 7</t>
  </si>
  <si>
    <t>NIPPON INDIA FIXED HORIZON FUND - XXXIV - SERIES 8</t>
  </si>
  <si>
    <t>NIPPON INDIA FIXED HORIZON FUND - XXXIV - SERIES 9</t>
  </si>
  <si>
    <t>NIPPON INDIA FIXED HORIZON FUND - XXXIV - SERIES 10</t>
  </si>
  <si>
    <t>NIPPON INDIA FIXED HORIZON FUND - XXXI - SERIES 15</t>
  </si>
  <si>
    <t>NIPPON INDIA FIXED HORIZON FUND - XXXII - SERIES 2</t>
  </si>
  <si>
    <t>NIPPON INDIA FIXED HORIZON FUND - XXXII - SERIES 4</t>
  </si>
  <si>
    <t>NIPPON INDIA FIXED HORIZON FUND - XXXII - SERIES 5</t>
  </si>
  <si>
    <t>NIPPON INDIA FIXED HORIZON FUND - XXXII - SERIES 7</t>
  </si>
  <si>
    <t>NIPPON INDIA FIXED HORIZON FUND - XXXII - SERIES 8</t>
  </si>
  <si>
    <t>NIPPON INDIA FIXED HORIZON FUND - XXXII - SERIES 9</t>
  </si>
  <si>
    <t>NIPPON INDIA FIXED HORIZON FUND - XXXII - SERIES 10</t>
  </si>
  <si>
    <t>NIPPON INDIA FIXED HORIZON FUND - XXXIII - SERIES 1</t>
  </si>
  <si>
    <t>NIPPON INDIA FIXED HORIZON FUND - XXXIII - SERIES 2</t>
  </si>
  <si>
    <t>NIPPON INDIA FIXED HORIZON FUND - XXXIII - SERIES 3</t>
  </si>
  <si>
    <t>NIPPON INDIA FIXED HORIZON FUND - XXXIII - SERIES 4</t>
  </si>
  <si>
    <t>NIPPON INDIA FIXED HORIZON FUND - XXXIII - SERIES 5</t>
  </si>
  <si>
    <t>NIPPON INDIA FIXED HORIZON FUND - XXXIII - SERIES 6</t>
  </si>
  <si>
    <t>NIPPON INDIA FIXED HORIZON FUND - XXXIII - SERIES 7</t>
  </si>
  <si>
    <t>NIPPON INDIA FIXED HORIZON FUND - XXXIII - SERIES 8</t>
  </si>
  <si>
    <t>NIPPON INDIA FIXED HORIZON FUND - XXXIII - SERIES 9</t>
  </si>
  <si>
    <t>NIPPON INDIA FIXED HORIZON FUND - XXXIII - SERIES 10</t>
  </si>
  <si>
    <t>NIPPON INDIA FIXED HORIZON FUND - XXXIV - SERIES 1</t>
  </si>
  <si>
    <t>NIPPON INDIA FIXED HORIZON FUND - XXV - SERIES 15</t>
  </si>
  <si>
    <t>NIPPON INDIA YEARLY INTERVAL FUND - SERIES 1</t>
  </si>
  <si>
    <t>NIPPON INDIA FIXED HORIZON FUND - XXXI - SERIES 8</t>
  </si>
  <si>
    <t>NIPPON INDIA ULTRA SHORT DURATION FUND - SEGREGATED PORTFOLIO 1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</si>
  <si>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</si>
  <si>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</si>
  <si>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</si>
  <si>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</si>
  <si>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</si>
  <si>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PRIME DEBT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</si>
  <si>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</si>
  <si>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</si>
  <si>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</si>
  <si>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</si>
  <si>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</si>
  <si>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</si>
  <si>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</si>
  <si>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</si>
  <si>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</si>
  <si>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</si>
  <si>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</si>
  <si>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BANKING FUND</t>
  </si>
  <si>
    <t>NIPPON INDIA CAPITAL BUILDER FUND IV - SERIES A</t>
  </si>
  <si>
    <t>NIPPON INDIA CAPITAL BUILDER FUND IV - SERIES B</t>
  </si>
  <si>
    <t>NIPPON INDIA CAPITAL BUILDER FUND IV - SERIES C</t>
  </si>
  <si>
    <t>NIPPON INDIA CAPITAL BUILDER FUND IV - SERIES D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</si>
  <si>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</si>
  <si>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</si>
  <si>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</si>
  <si>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</si>
  <si>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</si>
  <si>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</si>
  <si>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</si>
  <si>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</si>
  <si>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</si>
  <si>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</si>
  <si>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</si>
  <si>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</si>
  <si>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</si>
  <si>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</si>
  <si>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</si>
  <si>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</si>
  <si>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EQUITY HYBRID FUND -  SEGREGATED PORTFOLIO 1</t>
  </si>
  <si>
    <t>NIPPON INDIA EQUITY HYBRID FUND</t>
  </si>
  <si>
    <t>NIPPON INDIA ETF Gold BeES</t>
  </si>
  <si>
    <t>NIPPON INDIA GOLD SAVINGS FUND</t>
  </si>
  <si>
    <t>NIPPON INDIA JUNIOR BEES FOF</t>
  </si>
  <si>
    <t>NIPPON INDIA Mutual Fund (All figures in Rs. Crore)</t>
  </si>
  <si>
    <t>NIPPON INDIA - INDIA OPPORTUNITIES FUND - SERIES A</t>
  </si>
  <si>
    <t>NIPPON INDIA - JAPAN EQUITY FUND</t>
  </si>
  <si>
    <t>NIPPON INDIA - US EQUITY OPPORTUNITES FUND</t>
  </si>
  <si>
    <t>Table showing State wise /Union Territory wise contribution to AAUM of category of schemes as on Dec 2019</t>
  </si>
  <si>
    <t>NIPPON INDIA ETF SENSEX</t>
  </si>
  <si>
    <t>NIPPON INDIA ETF NIFTY 100</t>
  </si>
  <si>
    <t>NIPPON INDIA ETF CONSUMPTION</t>
  </si>
  <si>
    <t>NIPPON INDIA ETF DIVIDEND OPPORTUNITIES</t>
  </si>
  <si>
    <t>NIPPON INDIA ETF NV20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</si>
  <si>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</si>
  <si>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</si>
  <si>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</si>
  <si>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</si>
  <si>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</si>
  <si>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</si>
  <si>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</si>
  <si>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</si>
  <si>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NIFTY MIDCAP 150</t>
  </si>
  <si>
    <t>NIPPON INDIA ETF SHARIAH BEES</t>
  </si>
  <si>
    <t>NIPPON INDIA ETF SENSEX NEXT 50</t>
  </si>
  <si>
    <t>Nippon India Mutual Fund: Average Net Assets Under Management (AAUM) as on Dec 2019 (All figures in Rs. Crore)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</si>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</sst>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43" fontId="0" fillId="0" borderId="0" xfId="42" applyFont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43" fontId="0" fillId="0" borderId="0" xfId="42" applyFont="1" applyAlignment="1">
      <alignment wrapText="1"/>
    </xf>
    <xf numFmtId="43" fontId="0" fillId="0" borderId="0" xfId="0" applyNumberFormat="1" applyAlignment="1">
      <alignment wrapText="1"/>
    </xf>
    <xf numFmtId="43" fontId="0" fillId="0" borderId="0" xfId="42" applyFont="1" applyBorder="1" applyAlignment="1">
      <alignment wrapText="1"/>
    </xf>
    <xf numFmtId="0" fontId="7" fillId="0" borderId="0" xfId="0" applyFont="1" applyBorder="1" applyAlignment="1">
      <alignment/>
    </xf>
    <xf numFmtId="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 wrapText="1"/>
      <protection/>
    </xf>
    <xf numFmtId="2" fontId="5" fillId="0" borderId="26" xfId="56" applyNumberFormat="1" applyFont="1" applyFill="1" applyBorder="1" applyAlignment="1">
      <alignment horizontal="center" wrapText="1"/>
      <protection/>
    </xf>
    <xf numFmtId="2" fontId="5" fillId="0" borderId="27" xfId="56" applyNumberFormat="1" applyFont="1" applyFill="1" applyBorder="1" applyAlignment="1">
      <alignment horizontal="center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2" fontId="4" fillId="0" borderId="35" xfId="56" applyNumberFormat="1" applyFont="1" applyFill="1" applyBorder="1" applyAlignment="1">
      <alignment horizontal="left" vertical="top" wrapText="1"/>
      <protection/>
    </xf>
    <xf numFmtId="2" fontId="4" fillId="0" borderId="36" xfId="56" applyNumberFormat="1" applyFont="1" applyFill="1" applyBorder="1" applyAlignment="1">
      <alignment horizontal="left" vertical="top" wrapText="1"/>
      <protection/>
    </xf>
    <xf numFmtId="2" fontId="4" fillId="0" borderId="37" xfId="56" applyNumberFormat="1" applyFont="1" applyFill="1" applyBorder="1" applyAlignment="1">
      <alignment horizontal="left" vertical="top" wrapText="1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5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9" width="9.140625" style="18" bestFit="1" customWidth="1"/>
    <col min="10" max="10" width="8.140625" style="18" customWidth="1"/>
    <col min="11" max="11" width="6.57421875" style="18" bestFit="1" customWidth="1"/>
    <col min="12" max="12" width="9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8" width="5.57421875" style="18" bestFit="1" customWidth="1"/>
    <col min="39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4" width="10.7109375" style="18" bestFit="1" customWidth="1"/>
    <col min="65" max="16384" width="9.140625" style="18" customWidth="1"/>
  </cols>
  <sheetData>
    <row r="1" ht="15" customHeight="1" thickBot="1">
      <c r="B1" s="1"/>
    </row>
    <row r="2" spans="1:63" ht="15.75" customHeight="1" thickBot="1">
      <c r="A2" s="80" t="s">
        <v>0</v>
      </c>
      <c r="B2" s="82" t="s">
        <v>1</v>
      </c>
      <c r="C2" s="85" t="s">
        <v>284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7"/>
    </row>
    <row r="3" spans="1:63" ht="18.75" thickBot="1">
      <c r="A3" s="81"/>
      <c r="B3" s="83"/>
      <c r="C3" s="88" t="s">
        <v>2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  <c r="W3" s="88" t="s">
        <v>3</v>
      </c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90"/>
      <c r="AQ3" s="88" t="s">
        <v>4</v>
      </c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90"/>
      <c r="BK3" s="77" t="s">
        <v>30</v>
      </c>
    </row>
    <row r="4" spans="1:63" ht="18.75" thickBot="1">
      <c r="A4" s="81"/>
      <c r="B4" s="83"/>
      <c r="C4" s="74" t="s">
        <v>50</v>
      </c>
      <c r="D4" s="75"/>
      <c r="E4" s="75"/>
      <c r="F4" s="75"/>
      <c r="G4" s="75"/>
      <c r="H4" s="75"/>
      <c r="I4" s="75"/>
      <c r="J4" s="75"/>
      <c r="K4" s="75"/>
      <c r="L4" s="76"/>
      <c r="M4" s="74" t="s">
        <v>51</v>
      </c>
      <c r="N4" s="75"/>
      <c r="O4" s="75"/>
      <c r="P4" s="75"/>
      <c r="Q4" s="75"/>
      <c r="R4" s="75"/>
      <c r="S4" s="75"/>
      <c r="T4" s="75"/>
      <c r="U4" s="75"/>
      <c r="V4" s="76"/>
      <c r="W4" s="74" t="s">
        <v>50</v>
      </c>
      <c r="X4" s="75"/>
      <c r="Y4" s="75"/>
      <c r="Z4" s="75"/>
      <c r="AA4" s="75"/>
      <c r="AB4" s="75"/>
      <c r="AC4" s="75"/>
      <c r="AD4" s="75"/>
      <c r="AE4" s="75"/>
      <c r="AF4" s="76"/>
      <c r="AG4" s="74" t="s">
        <v>51</v>
      </c>
      <c r="AH4" s="75"/>
      <c r="AI4" s="75"/>
      <c r="AJ4" s="75"/>
      <c r="AK4" s="75"/>
      <c r="AL4" s="75"/>
      <c r="AM4" s="75"/>
      <c r="AN4" s="75"/>
      <c r="AO4" s="75"/>
      <c r="AP4" s="76"/>
      <c r="AQ4" s="74" t="s">
        <v>50</v>
      </c>
      <c r="AR4" s="75"/>
      <c r="AS4" s="75"/>
      <c r="AT4" s="75"/>
      <c r="AU4" s="75"/>
      <c r="AV4" s="75"/>
      <c r="AW4" s="75"/>
      <c r="AX4" s="75"/>
      <c r="AY4" s="75"/>
      <c r="AZ4" s="76"/>
      <c r="BA4" s="74" t="s">
        <v>51</v>
      </c>
      <c r="BB4" s="75"/>
      <c r="BC4" s="75"/>
      <c r="BD4" s="75"/>
      <c r="BE4" s="75"/>
      <c r="BF4" s="75"/>
      <c r="BG4" s="75"/>
      <c r="BH4" s="75"/>
      <c r="BI4" s="75"/>
      <c r="BJ4" s="76"/>
      <c r="BK4" s="78"/>
    </row>
    <row r="5" spans="1:63" ht="18" customHeight="1">
      <c r="A5" s="81"/>
      <c r="B5" s="83"/>
      <c r="C5" s="71" t="s">
        <v>5</v>
      </c>
      <c r="D5" s="72"/>
      <c r="E5" s="72"/>
      <c r="F5" s="72"/>
      <c r="G5" s="73"/>
      <c r="H5" s="68" t="s">
        <v>6</v>
      </c>
      <c r="I5" s="69"/>
      <c r="J5" s="69"/>
      <c r="K5" s="69"/>
      <c r="L5" s="70"/>
      <c r="M5" s="71" t="s">
        <v>5</v>
      </c>
      <c r="N5" s="72"/>
      <c r="O5" s="72"/>
      <c r="P5" s="72"/>
      <c r="Q5" s="73"/>
      <c r="R5" s="68" t="s">
        <v>6</v>
      </c>
      <c r="S5" s="69"/>
      <c r="T5" s="69"/>
      <c r="U5" s="69"/>
      <c r="V5" s="70"/>
      <c r="W5" s="71" t="s">
        <v>5</v>
      </c>
      <c r="X5" s="72"/>
      <c r="Y5" s="72"/>
      <c r="Z5" s="72"/>
      <c r="AA5" s="73"/>
      <c r="AB5" s="68" t="s">
        <v>6</v>
      </c>
      <c r="AC5" s="69"/>
      <c r="AD5" s="69"/>
      <c r="AE5" s="69"/>
      <c r="AF5" s="70"/>
      <c r="AG5" s="71" t="s">
        <v>5</v>
      </c>
      <c r="AH5" s="72"/>
      <c r="AI5" s="72"/>
      <c r="AJ5" s="72"/>
      <c r="AK5" s="73"/>
      <c r="AL5" s="68" t="s">
        <v>6</v>
      </c>
      <c r="AM5" s="69"/>
      <c r="AN5" s="69"/>
      <c r="AO5" s="69"/>
      <c r="AP5" s="70"/>
      <c r="AQ5" s="71" t="s">
        <v>5</v>
      </c>
      <c r="AR5" s="72"/>
      <c r="AS5" s="72"/>
      <c r="AT5" s="72"/>
      <c r="AU5" s="73"/>
      <c r="AV5" s="68" t="s">
        <v>6</v>
      </c>
      <c r="AW5" s="69"/>
      <c r="AX5" s="69"/>
      <c r="AY5" s="69"/>
      <c r="AZ5" s="70"/>
      <c r="BA5" s="71" t="s">
        <v>5</v>
      </c>
      <c r="BB5" s="72"/>
      <c r="BC5" s="72"/>
      <c r="BD5" s="72"/>
      <c r="BE5" s="73"/>
      <c r="BF5" s="68" t="s">
        <v>6</v>
      </c>
      <c r="BG5" s="69"/>
      <c r="BH5" s="69"/>
      <c r="BI5" s="69"/>
      <c r="BJ5" s="70"/>
      <c r="BK5" s="78"/>
    </row>
    <row r="6" spans="1:63" ht="15.75">
      <c r="A6" s="81"/>
      <c r="B6" s="84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9"/>
    </row>
    <row r="7" spans="1:63" ht="18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.7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5">
      <c r="A9" s="20"/>
      <c r="B9" s="7" t="s">
        <v>97</v>
      </c>
      <c r="C9" s="21">
        <v>0</v>
      </c>
      <c r="D9" s="22">
        <v>782.1940753218388</v>
      </c>
      <c r="E9" s="22">
        <v>0</v>
      </c>
      <c r="F9" s="22">
        <v>0</v>
      </c>
      <c r="G9" s="23">
        <v>0</v>
      </c>
      <c r="H9" s="21">
        <v>219.58565630174198</v>
      </c>
      <c r="I9" s="22">
        <v>15256.660072581672</v>
      </c>
      <c r="J9" s="22">
        <v>2491.8196452796465</v>
      </c>
      <c r="K9" s="22">
        <v>0</v>
      </c>
      <c r="L9" s="23">
        <v>1111.9872273852582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158.1478661126774</v>
      </c>
      <c r="S9" s="22">
        <v>1126.175709472129</v>
      </c>
      <c r="T9" s="22">
        <v>586.229582150258</v>
      </c>
      <c r="U9" s="22">
        <v>0</v>
      </c>
      <c r="V9" s="23">
        <v>205.8469568698709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0</v>
      </c>
      <c r="AC9" s="22">
        <v>0</v>
      </c>
      <c r="AD9" s="22">
        <v>0</v>
      </c>
      <c r="AE9" s="22">
        <v>0</v>
      </c>
      <c r="AF9" s="23">
        <v>0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0</v>
      </c>
      <c r="AM9" s="22">
        <v>0</v>
      </c>
      <c r="AN9" s="22">
        <v>0</v>
      </c>
      <c r="AO9" s="22">
        <v>0</v>
      </c>
      <c r="AP9" s="23">
        <v>0</v>
      </c>
      <c r="AQ9" s="21">
        <v>0</v>
      </c>
      <c r="AR9" s="22">
        <v>5.399225101419356</v>
      </c>
      <c r="AS9" s="22">
        <v>0</v>
      </c>
      <c r="AT9" s="22">
        <v>0</v>
      </c>
      <c r="AU9" s="23">
        <v>0</v>
      </c>
      <c r="AV9" s="21">
        <v>330.5286243103225</v>
      </c>
      <c r="AW9" s="22">
        <v>5377.486786608024</v>
      </c>
      <c r="AX9" s="22">
        <v>11.516283060645161</v>
      </c>
      <c r="AY9" s="22">
        <v>0</v>
      </c>
      <c r="AZ9" s="23">
        <v>1692.2474148656138</v>
      </c>
      <c r="BA9" s="21">
        <v>0</v>
      </c>
      <c r="BB9" s="22">
        <v>6.0499601861612895</v>
      </c>
      <c r="BC9" s="22">
        <v>0</v>
      </c>
      <c r="BD9" s="22">
        <v>0</v>
      </c>
      <c r="BE9" s="23">
        <v>0</v>
      </c>
      <c r="BF9" s="21">
        <v>236.0754961118709</v>
      </c>
      <c r="BG9" s="22">
        <v>532.9176463038066</v>
      </c>
      <c r="BH9" s="22">
        <v>153.42736872380647</v>
      </c>
      <c r="BI9" s="22">
        <v>0</v>
      </c>
      <c r="BJ9" s="23">
        <v>422.9569530541289</v>
      </c>
      <c r="BK9" s="24">
        <f>SUM(C9:BJ9)</f>
        <v>30707.252549800898</v>
      </c>
    </row>
    <row r="10" spans="1:63" s="25" customFormat="1" ht="15">
      <c r="A10" s="20"/>
      <c r="B10" s="7" t="s">
        <v>98</v>
      </c>
      <c r="C10" s="21">
        <v>0</v>
      </c>
      <c r="D10" s="22">
        <v>25.528788776580647</v>
      </c>
      <c r="E10" s="22">
        <v>0</v>
      </c>
      <c r="F10" s="22">
        <v>0</v>
      </c>
      <c r="G10" s="23">
        <v>0</v>
      </c>
      <c r="H10" s="21">
        <v>0.7651621683225807</v>
      </c>
      <c r="I10" s="22">
        <v>1939.8675535360644</v>
      </c>
      <c r="J10" s="22">
        <v>7.402464499741936</v>
      </c>
      <c r="K10" s="22">
        <v>0</v>
      </c>
      <c r="L10" s="23">
        <v>19.51845801990322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0.3288808812258066</v>
      </c>
      <c r="S10" s="22">
        <v>88.9415315616129</v>
      </c>
      <c r="T10" s="22">
        <v>83.76851570761292</v>
      </c>
      <c r="U10" s="22">
        <v>0</v>
      </c>
      <c r="V10" s="23">
        <v>0.9939360939677422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</v>
      </c>
      <c r="AC10" s="22">
        <v>0</v>
      </c>
      <c r="AD10" s="22">
        <v>0</v>
      </c>
      <c r="AE10" s="22">
        <v>0</v>
      </c>
      <c r="AF10" s="23">
        <v>0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0.06452036767741935</v>
      </c>
      <c r="AS10" s="22">
        <v>0</v>
      </c>
      <c r="AT10" s="22">
        <v>0</v>
      </c>
      <c r="AU10" s="23">
        <v>0</v>
      </c>
      <c r="AV10" s="21">
        <v>2.880532454</v>
      </c>
      <c r="AW10" s="22">
        <v>590.2066824828967</v>
      </c>
      <c r="AX10" s="22">
        <v>4.3169866062258055</v>
      </c>
      <c r="AY10" s="22">
        <v>0</v>
      </c>
      <c r="AZ10" s="23">
        <v>70.27275425690323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3.334480786419355</v>
      </c>
      <c r="BG10" s="22">
        <v>45.16268907961291</v>
      </c>
      <c r="BH10" s="22">
        <v>4.058265031967742</v>
      </c>
      <c r="BI10" s="22">
        <v>0</v>
      </c>
      <c r="BJ10" s="23">
        <v>10.79707719696774</v>
      </c>
      <c r="BK10" s="24">
        <f>SUM(C10:BJ10)</f>
        <v>2898.2092795077024</v>
      </c>
    </row>
    <row r="11" spans="1:63" s="30" customFormat="1" ht="15">
      <c r="A11" s="20"/>
      <c r="B11" s="8" t="s">
        <v>9</v>
      </c>
      <c r="C11" s="26">
        <f aca="true" t="shared" si="0" ref="C11:AH11">SUM(C9:C10)</f>
        <v>0</v>
      </c>
      <c r="D11" s="27">
        <f t="shared" si="0"/>
        <v>807.7228640984194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220.35081847006455</v>
      </c>
      <c r="I11" s="27">
        <f t="shared" si="0"/>
        <v>17196.527626117735</v>
      </c>
      <c r="J11" s="27">
        <f t="shared" si="0"/>
        <v>2499.2221097793886</v>
      </c>
      <c r="K11" s="27">
        <f t="shared" si="0"/>
        <v>0</v>
      </c>
      <c r="L11" s="28">
        <f t="shared" si="0"/>
        <v>1131.5056854051613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158.47674699390322</v>
      </c>
      <c r="S11" s="27">
        <f t="shared" si="0"/>
        <v>1215.117241033742</v>
      </c>
      <c r="T11" s="27">
        <f t="shared" si="0"/>
        <v>669.9980978578709</v>
      </c>
      <c r="U11" s="27">
        <f t="shared" si="0"/>
        <v>0</v>
      </c>
      <c r="V11" s="28">
        <f t="shared" si="0"/>
        <v>206.84089296383863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5.463745469096775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333.4091567643225</v>
      </c>
      <c r="AW11" s="27">
        <f t="shared" si="1"/>
        <v>5967.69346909092</v>
      </c>
      <c r="AX11" s="27">
        <f t="shared" si="1"/>
        <v>15.833269666870967</v>
      </c>
      <c r="AY11" s="27">
        <f t="shared" si="1"/>
        <v>0</v>
      </c>
      <c r="AZ11" s="28">
        <f t="shared" si="1"/>
        <v>1762.520169122517</v>
      </c>
      <c r="BA11" s="26">
        <f t="shared" si="1"/>
        <v>0</v>
      </c>
      <c r="BB11" s="27">
        <f t="shared" si="1"/>
        <v>6.0499601861612895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239.40997689829027</v>
      </c>
      <c r="BG11" s="27">
        <f t="shared" si="1"/>
        <v>578.0803353834195</v>
      </c>
      <c r="BH11" s="27">
        <f t="shared" si="1"/>
        <v>157.48563375577422</v>
      </c>
      <c r="BI11" s="27">
        <f t="shared" si="1"/>
        <v>0</v>
      </c>
      <c r="BJ11" s="28">
        <f t="shared" si="1"/>
        <v>433.75403025109665</v>
      </c>
      <c r="BK11" s="29">
        <f t="shared" si="1"/>
        <v>33605.4618293086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5">
      <c r="A14" s="20"/>
      <c r="B14" s="7" t="s">
        <v>99</v>
      </c>
      <c r="C14" s="21">
        <v>0</v>
      </c>
      <c r="D14" s="22">
        <v>39.48116980648389</v>
      </c>
      <c r="E14" s="22">
        <v>0</v>
      </c>
      <c r="F14" s="22">
        <v>0</v>
      </c>
      <c r="G14" s="23">
        <v>0</v>
      </c>
      <c r="H14" s="21">
        <v>87.72362685422583</v>
      </c>
      <c r="I14" s="22">
        <v>225.59605260783874</v>
      </c>
      <c r="J14" s="22">
        <v>0</v>
      </c>
      <c r="K14" s="22">
        <v>0</v>
      </c>
      <c r="L14" s="23">
        <v>205.81461714625806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24.33488248461291</v>
      </c>
      <c r="S14" s="22">
        <v>121.66792591170967</v>
      </c>
      <c r="T14" s="22">
        <v>0</v>
      </c>
      <c r="U14" s="22">
        <v>0</v>
      </c>
      <c r="V14" s="23">
        <v>18.594531535548384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</v>
      </c>
      <c r="AC14" s="22">
        <v>0</v>
      </c>
      <c r="AD14" s="22">
        <v>0</v>
      </c>
      <c r="AE14" s="22">
        <v>0</v>
      </c>
      <c r="AF14" s="23">
        <v>0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</v>
      </c>
      <c r="AM14" s="22">
        <v>0</v>
      </c>
      <c r="AN14" s="22">
        <v>0</v>
      </c>
      <c r="AO14" s="22">
        <v>0</v>
      </c>
      <c r="AP14" s="23">
        <v>0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19.514235408903225</v>
      </c>
      <c r="AW14" s="22">
        <v>235.2067329053224</v>
      </c>
      <c r="AX14" s="22">
        <v>2.330110732419355</v>
      </c>
      <c r="AY14" s="22">
        <v>0</v>
      </c>
      <c r="AZ14" s="23">
        <v>80.21096053077419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7.0117078567096796</v>
      </c>
      <c r="BG14" s="22">
        <v>20.894899917612907</v>
      </c>
      <c r="BH14" s="22">
        <v>2.4680288482903228</v>
      </c>
      <c r="BI14" s="22">
        <v>0</v>
      </c>
      <c r="BJ14" s="23">
        <v>10.748287348000002</v>
      </c>
      <c r="BK14" s="24">
        <f>SUM(C14:BJ14)</f>
        <v>1101.5977698947097</v>
      </c>
    </row>
    <row r="15" spans="1:63" s="30" customFormat="1" ht="15">
      <c r="A15" s="20"/>
      <c r="B15" s="8" t="s">
        <v>12</v>
      </c>
      <c r="C15" s="26">
        <f>SUM(C14)</f>
        <v>0</v>
      </c>
      <c r="D15" s="27">
        <f>SUM(D14)</f>
        <v>39.48116980648389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87.72362685422583</v>
      </c>
      <c r="I15" s="27">
        <f t="shared" si="2"/>
        <v>225.59605260783874</v>
      </c>
      <c r="J15" s="27">
        <f t="shared" si="2"/>
        <v>0</v>
      </c>
      <c r="K15" s="27">
        <f t="shared" si="2"/>
        <v>0</v>
      </c>
      <c r="L15" s="28">
        <f t="shared" si="2"/>
        <v>205.81461714625806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24.33488248461291</v>
      </c>
      <c r="S15" s="27">
        <f t="shared" si="2"/>
        <v>121.66792591170967</v>
      </c>
      <c r="T15" s="27">
        <f t="shared" si="2"/>
        <v>0</v>
      </c>
      <c r="U15" s="27">
        <f t="shared" si="2"/>
        <v>0</v>
      </c>
      <c r="V15" s="28">
        <f t="shared" si="2"/>
        <v>18.594531535548384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19.514235408903225</v>
      </c>
      <c r="AW15" s="27">
        <f t="shared" si="2"/>
        <v>235.2067329053224</v>
      </c>
      <c r="AX15" s="27">
        <f t="shared" si="2"/>
        <v>2.330110732419355</v>
      </c>
      <c r="AY15" s="27">
        <f t="shared" si="2"/>
        <v>0</v>
      </c>
      <c r="AZ15" s="28">
        <f t="shared" si="2"/>
        <v>80.21096053077419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7.0117078567096796</v>
      </c>
      <c r="BG15" s="27">
        <f t="shared" si="2"/>
        <v>20.894899917612907</v>
      </c>
      <c r="BH15" s="27">
        <f t="shared" si="2"/>
        <v>2.4680288482903228</v>
      </c>
      <c r="BI15" s="27">
        <f t="shared" si="2"/>
        <v>0</v>
      </c>
      <c r="BJ15" s="28">
        <f t="shared" si="2"/>
        <v>10.748287348000002</v>
      </c>
      <c r="BK15" s="28">
        <f t="shared" si="2"/>
        <v>1101.5977698947097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5">
      <c r="A18" s="20"/>
      <c r="B18" s="7" t="s">
        <v>100</v>
      </c>
      <c r="C18" s="21">
        <v>0</v>
      </c>
      <c r="D18" s="22">
        <v>0</v>
      </c>
      <c r="E18" s="22">
        <v>0</v>
      </c>
      <c r="F18" s="22">
        <v>0</v>
      </c>
      <c r="G18" s="23">
        <v>0</v>
      </c>
      <c r="H18" s="21">
        <v>0.08765207151612905</v>
      </c>
      <c r="I18" s="22">
        <v>5.84051935483871E-05</v>
      </c>
      <c r="J18" s="22">
        <v>0</v>
      </c>
      <c r="K18" s="22">
        <v>0</v>
      </c>
      <c r="L18" s="23">
        <v>0.728980211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0.043772062806451614</v>
      </c>
      <c r="S18" s="22">
        <v>0</v>
      </c>
      <c r="T18" s="22">
        <v>0</v>
      </c>
      <c r="U18" s="22">
        <v>0</v>
      </c>
      <c r="V18" s="23">
        <v>0.23500572393548388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0.41249180958064513</v>
      </c>
      <c r="AW18" s="22">
        <v>2.2517535603244028</v>
      </c>
      <c r="AX18" s="22">
        <v>0</v>
      </c>
      <c r="AY18" s="22">
        <v>0</v>
      </c>
      <c r="AZ18" s="23">
        <v>2.5381707096451613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0.3720185645161291</v>
      </c>
      <c r="BG18" s="22">
        <v>0.023371448806451613</v>
      </c>
      <c r="BH18" s="22">
        <v>0</v>
      </c>
      <c r="BI18" s="22">
        <v>0</v>
      </c>
      <c r="BJ18" s="23">
        <v>0.24862821474193544</v>
      </c>
      <c r="BK18" s="24">
        <f aca="true" t="shared" si="3" ref="BK18:BK34">SUM(C18:BJ18)</f>
        <v>6.941902782066338</v>
      </c>
    </row>
    <row r="19" spans="1:63" s="25" customFormat="1" ht="15">
      <c r="A19" s="20"/>
      <c r="B19" s="7" t="s">
        <v>101</v>
      </c>
      <c r="C19" s="21">
        <v>0</v>
      </c>
      <c r="D19" s="22">
        <v>0</v>
      </c>
      <c r="E19" s="22">
        <v>0</v>
      </c>
      <c r="F19" s="22">
        <v>0</v>
      </c>
      <c r="G19" s="23">
        <v>0</v>
      </c>
      <c r="H19" s="21">
        <v>0.07060771764516129</v>
      </c>
      <c r="I19" s="22">
        <v>1.138540544967742</v>
      </c>
      <c r="J19" s="22">
        <v>0</v>
      </c>
      <c r="K19" s="22">
        <v>0</v>
      </c>
      <c r="L19" s="23">
        <v>0.4341922562580645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0.08194362425806452</v>
      </c>
      <c r="S19" s="22">
        <v>0</v>
      </c>
      <c r="T19" s="22">
        <v>0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0.42890648970967743</v>
      </c>
      <c r="AW19" s="22">
        <v>1.7319169987722924</v>
      </c>
      <c r="AX19" s="22">
        <v>0</v>
      </c>
      <c r="AY19" s="22">
        <v>0</v>
      </c>
      <c r="AZ19" s="23">
        <v>1.1744449419354843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0.11198197612903225</v>
      </c>
      <c r="BG19" s="22">
        <v>0</v>
      </c>
      <c r="BH19" s="22">
        <v>0</v>
      </c>
      <c r="BI19" s="22">
        <v>0</v>
      </c>
      <c r="BJ19" s="23">
        <v>0.3980382418709678</v>
      </c>
      <c r="BK19" s="24">
        <f t="shared" si="3"/>
        <v>5.5705727915464855</v>
      </c>
    </row>
    <row r="20" spans="1:63" s="25" customFormat="1" ht="15">
      <c r="A20" s="20"/>
      <c r="B20" s="7" t="s">
        <v>102</v>
      </c>
      <c r="C20" s="21">
        <v>0</v>
      </c>
      <c r="D20" s="22">
        <v>0</v>
      </c>
      <c r="E20" s="22">
        <v>0</v>
      </c>
      <c r="F20" s="22">
        <v>0</v>
      </c>
      <c r="G20" s="23">
        <v>0</v>
      </c>
      <c r="H20" s="21">
        <v>0.7089512510645162</v>
      </c>
      <c r="I20" s="22">
        <v>4.113471852290322</v>
      </c>
      <c r="J20" s="22">
        <v>0.27533677419354835</v>
      </c>
      <c r="K20" s="22">
        <v>0</v>
      </c>
      <c r="L20" s="23">
        <v>22.149952178516138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0.3799382860645162</v>
      </c>
      <c r="S20" s="22">
        <v>5.767754745806451</v>
      </c>
      <c r="T20" s="22">
        <v>0</v>
      </c>
      <c r="U20" s="22">
        <v>0</v>
      </c>
      <c r="V20" s="23">
        <v>3.460955404451613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</v>
      </c>
      <c r="AC20" s="22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7.990686966677417</v>
      </c>
      <c r="AW20" s="22">
        <v>31.802145855977063</v>
      </c>
      <c r="AX20" s="22">
        <v>0</v>
      </c>
      <c r="AY20" s="22">
        <v>0</v>
      </c>
      <c r="AZ20" s="23">
        <v>72.62398676548386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1.7478292297096771</v>
      </c>
      <c r="BG20" s="22">
        <v>10.967923763161291</v>
      </c>
      <c r="BH20" s="22">
        <v>0.5596210258064516</v>
      </c>
      <c r="BI20" s="22">
        <v>0</v>
      </c>
      <c r="BJ20" s="23">
        <v>11.079296559129036</v>
      </c>
      <c r="BK20" s="24">
        <f t="shared" si="3"/>
        <v>173.62785065833188</v>
      </c>
    </row>
    <row r="21" spans="1:63" s="25" customFormat="1" ht="15">
      <c r="A21" s="20"/>
      <c r="B21" s="7" t="s">
        <v>103</v>
      </c>
      <c r="C21" s="21">
        <v>0</v>
      </c>
      <c r="D21" s="22">
        <v>2.2908303225806455</v>
      </c>
      <c r="E21" s="22">
        <v>0</v>
      </c>
      <c r="F21" s="22">
        <v>0</v>
      </c>
      <c r="G21" s="23">
        <v>0</v>
      </c>
      <c r="H21" s="21">
        <v>0.07796542058064514</v>
      </c>
      <c r="I21" s="22">
        <v>52.82654723870967</v>
      </c>
      <c r="J21" s="22">
        <v>0</v>
      </c>
      <c r="K21" s="22">
        <v>0</v>
      </c>
      <c r="L21" s="23">
        <v>4.608897569612904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0.025199133548387098</v>
      </c>
      <c r="S21" s="22">
        <v>0</v>
      </c>
      <c r="T21" s="22">
        <v>0</v>
      </c>
      <c r="U21" s="22">
        <v>0</v>
      </c>
      <c r="V21" s="23">
        <v>1.283505039709677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</v>
      </c>
      <c r="AC21" s="22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0.17717652348387095</v>
      </c>
      <c r="AW21" s="22">
        <v>22.94618593541253</v>
      </c>
      <c r="AX21" s="22">
        <v>0</v>
      </c>
      <c r="AY21" s="22">
        <v>0</v>
      </c>
      <c r="AZ21" s="23">
        <v>8.964427188387099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0.05077842574193549</v>
      </c>
      <c r="BG21" s="22">
        <v>0</v>
      </c>
      <c r="BH21" s="22">
        <v>0</v>
      </c>
      <c r="BI21" s="22">
        <v>0</v>
      </c>
      <c r="BJ21" s="23">
        <v>0.5251365935483872</v>
      </c>
      <c r="BK21" s="24">
        <f t="shared" si="3"/>
        <v>93.77664939131576</v>
      </c>
    </row>
    <row r="22" spans="1:63" s="25" customFormat="1" ht="15">
      <c r="A22" s="20"/>
      <c r="B22" s="7" t="s">
        <v>104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0.1187631210967742</v>
      </c>
      <c r="I22" s="22">
        <v>14.049257235870968</v>
      </c>
      <c r="J22" s="22">
        <v>0</v>
      </c>
      <c r="K22" s="22">
        <v>0</v>
      </c>
      <c r="L22" s="23">
        <v>1.9037567444838708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0.022243465967741936</v>
      </c>
      <c r="S22" s="22">
        <v>0.49308800935483865</v>
      </c>
      <c r="T22" s="22">
        <v>0</v>
      </c>
      <c r="U22" s="22">
        <v>0</v>
      </c>
      <c r="V22" s="23">
        <v>0.3617462822580645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0.34531520800000004</v>
      </c>
      <c r="AW22" s="22">
        <v>1.5065503573701275</v>
      </c>
      <c r="AX22" s="22">
        <v>0</v>
      </c>
      <c r="AY22" s="22">
        <v>0</v>
      </c>
      <c r="AZ22" s="23">
        <v>22.689921872129034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0.02440782193548387</v>
      </c>
      <c r="BG22" s="22">
        <v>3.3283393548387097</v>
      </c>
      <c r="BH22" s="22">
        <v>0</v>
      </c>
      <c r="BI22" s="22">
        <v>0</v>
      </c>
      <c r="BJ22" s="23">
        <v>1.4868609520645164</v>
      </c>
      <c r="BK22" s="24">
        <f t="shared" si="3"/>
        <v>46.33025042537013</v>
      </c>
    </row>
    <row r="23" spans="1:63" s="25" customFormat="1" ht="15">
      <c r="A23" s="20"/>
      <c r="B23" s="7" t="s">
        <v>105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0.05473076961290323</v>
      </c>
      <c r="I23" s="22">
        <v>0</v>
      </c>
      <c r="J23" s="22">
        <v>0</v>
      </c>
      <c r="K23" s="22">
        <v>0</v>
      </c>
      <c r="L23" s="23">
        <v>1.640563088387097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0.02885221248387097</v>
      </c>
      <c r="S23" s="22">
        <v>0</v>
      </c>
      <c r="T23" s="22">
        <v>0</v>
      </c>
      <c r="U23" s="22">
        <v>0</v>
      </c>
      <c r="V23" s="23">
        <v>0.9554130170967742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0.05575905693548386</v>
      </c>
      <c r="AW23" s="22">
        <v>0.6122364492862256</v>
      </c>
      <c r="AX23" s="22">
        <v>0</v>
      </c>
      <c r="AY23" s="22">
        <v>0</v>
      </c>
      <c r="AZ23" s="23">
        <v>18.36278978451613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0.024550945322580647</v>
      </c>
      <c r="BG23" s="22">
        <v>0</v>
      </c>
      <c r="BH23" s="22">
        <v>0</v>
      </c>
      <c r="BI23" s="22">
        <v>0</v>
      </c>
      <c r="BJ23" s="23">
        <v>0.3339532258064516</v>
      </c>
      <c r="BK23" s="24">
        <f t="shared" si="3"/>
        <v>22.068848549447516</v>
      </c>
    </row>
    <row r="24" spans="1:63" s="25" customFormat="1" ht="15">
      <c r="A24" s="20"/>
      <c r="B24" s="7" t="s">
        <v>106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0.12196098432258065</v>
      </c>
      <c r="I24" s="22">
        <v>102.23522120645161</v>
      </c>
      <c r="J24" s="22">
        <v>0</v>
      </c>
      <c r="K24" s="22">
        <v>0</v>
      </c>
      <c r="L24" s="23">
        <v>13.289990316290318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0.06608361193548386</v>
      </c>
      <c r="S24" s="22">
        <v>8.641543548387098</v>
      </c>
      <c r="T24" s="22">
        <v>0</v>
      </c>
      <c r="U24" s="22">
        <v>0</v>
      </c>
      <c r="V24" s="23">
        <v>0.2655834383870968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0.18890847816129033</v>
      </c>
      <c r="AW24" s="22">
        <v>8.827528773103731</v>
      </c>
      <c r="AX24" s="22">
        <v>0</v>
      </c>
      <c r="AY24" s="22">
        <v>0</v>
      </c>
      <c r="AZ24" s="23">
        <v>11.22257622712903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0.21431760238709677</v>
      </c>
      <c r="BG24" s="22">
        <v>4.019866290322581</v>
      </c>
      <c r="BH24" s="22">
        <v>0</v>
      </c>
      <c r="BI24" s="22">
        <v>0</v>
      </c>
      <c r="BJ24" s="23">
        <v>0.10125933612903228</v>
      </c>
      <c r="BK24" s="24">
        <f t="shared" si="3"/>
        <v>149.19483981300692</v>
      </c>
    </row>
    <row r="25" spans="1:63" s="25" customFormat="1" ht="15">
      <c r="A25" s="20"/>
      <c r="B25" s="7" t="s">
        <v>107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0.14439897474193547</v>
      </c>
      <c r="I25" s="22">
        <v>122.46071940696775</v>
      </c>
      <c r="J25" s="22">
        <v>0</v>
      </c>
      <c r="K25" s="22">
        <v>0</v>
      </c>
      <c r="L25" s="23">
        <v>4.0036003668064515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0.06401112829032259</v>
      </c>
      <c r="S25" s="22">
        <v>0.6858662756129033</v>
      </c>
      <c r="T25" s="22">
        <v>0</v>
      </c>
      <c r="U25" s="22">
        <v>0</v>
      </c>
      <c r="V25" s="23">
        <v>1.018295571096774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0.06271064967741935</v>
      </c>
      <c r="AW25" s="22">
        <v>0.16684485843595945</v>
      </c>
      <c r="AX25" s="22">
        <v>0</v>
      </c>
      <c r="AY25" s="22">
        <v>0</v>
      </c>
      <c r="AZ25" s="23">
        <v>8.360641857290322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0.0293416814516129</v>
      </c>
      <c r="BG25" s="22">
        <v>0</v>
      </c>
      <c r="BH25" s="22">
        <v>0</v>
      </c>
      <c r="BI25" s="22">
        <v>0</v>
      </c>
      <c r="BJ25" s="23">
        <v>0.023013083870967743</v>
      </c>
      <c r="BK25" s="24">
        <f t="shared" si="3"/>
        <v>137.01944385424244</v>
      </c>
    </row>
    <row r="26" spans="1:63" s="25" customFormat="1" ht="15">
      <c r="A26" s="20"/>
      <c r="B26" s="7" t="s">
        <v>108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0.5063472321290323</v>
      </c>
      <c r="I26" s="22">
        <v>3.0938829416129034</v>
      </c>
      <c r="J26" s="22">
        <v>0</v>
      </c>
      <c r="K26" s="22">
        <v>0</v>
      </c>
      <c r="L26" s="23">
        <v>13.871510632967745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0.3292902286774193</v>
      </c>
      <c r="S26" s="22">
        <v>1.3899079838709676</v>
      </c>
      <c r="T26" s="22">
        <v>0</v>
      </c>
      <c r="U26" s="22">
        <v>0</v>
      </c>
      <c r="V26" s="23">
        <v>7.217704170967745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</v>
      </c>
      <c r="AM26" s="22">
        <v>0</v>
      </c>
      <c r="AN26" s="22">
        <v>0</v>
      </c>
      <c r="AO26" s="22">
        <v>0</v>
      </c>
      <c r="AP26" s="23">
        <v>0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2.7154162095806447</v>
      </c>
      <c r="AW26" s="22">
        <v>13.94894129777411</v>
      </c>
      <c r="AX26" s="22">
        <v>0.4989262903225807</v>
      </c>
      <c r="AY26" s="22">
        <v>0</v>
      </c>
      <c r="AZ26" s="23">
        <v>34.741075940838705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1.3247665405161286</v>
      </c>
      <c r="BG26" s="22">
        <v>0.26442095538709676</v>
      </c>
      <c r="BH26" s="22">
        <v>0</v>
      </c>
      <c r="BI26" s="22">
        <v>0</v>
      </c>
      <c r="BJ26" s="23">
        <v>13.531487902387097</v>
      </c>
      <c r="BK26" s="24">
        <f t="shared" si="3"/>
        <v>93.43367832703217</v>
      </c>
    </row>
    <row r="27" spans="1:63" s="25" customFormat="1" ht="15">
      <c r="A27" s="20"/>
      <c r="B27" s="7" t="s">
        <v>109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0.05016033729032258</v>
      </c>
      <c r="I27" s="22">
        <v>97.73385076419353</v>
      </c>
      <c r="J27" s="22">
        <v>0</v>
      </c>
      <c r="K27" s="22">
        <v>0</v>
      </c>
      <c r="L27" s="23">
        <v>4.996475799354839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0.002876166129032258</v>
      </c>
      <c r="S27" s="22">
        <v>0</v>
      </c>
      <c r="T27" s="22">
        <v>0</v>
      </c>
      <c r="U27" s="22">
        <v>0</v>
      </c>
      <c r="V27" s="23">
        <v>5.7523322580645155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</v>
      </c>
      <c r="AC27" s="22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0.05397936283870967</v>
      </c>
      <c r="AW27" s="22">
        <v>6.193380193303094</v>
      </c>
      <c r="AX27" s="22">
        <v>0</v>
      </c>
      <c r="AY27" s="22">
        <v>0</v>
      </c>
      <c r="AZ27" s="23">
        <v>5.752370482193547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0.06484033241935484</v>
      </c>
      <c r="BG27" s="22">
        <v>0</v>
      </c>
      <c r="BH27" s="22">
        <v>0</v>
      </c>
      <c r="BI27" s="22">
        <v>0</v>
      </c>
      <c r="BJ27" s="23">
        <v>0.07370191148387095</v>
      </c>
      <c r="BK27" s="24">
        <f t="shared" si="3"/>
        <v>120.6739676072708</v>
      </c>
    </row>
    <row r="28" spans="1:63" s="25" customFormat="1" ht="15">
      <c r="A28" s="20"/>
      <c r="B28" s="7" t="s">
        <v>110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0.11091524377419354</v>
      </c>
      <c r="I28" s="22">
        <v>0.9219168348709678</v>
      </c>
      <c r="J28" s="22">
        <v>0</v>
      </c>
      <c r="K28" s="22">
        <v>0</v>
      </c>
      <c r="L28" s="23">
        <v>8.89511145951613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0.05310297687096774</v>
      </c>
      <c r="S28" s="22">
        <v>0</v>
      </c>
      <c r="T28" s="22">
        <v>0</v>
      </c>
      <c r="U28" s="22">
        <v>0</v>
      </c>
      <c r="V28" s="23">
        <v>0.40145124193548387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</v>
      </c>
      <c r="AC28" s="22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0.48471678106451616</v>
      </c>
      <c r="AW28" s="22">
        <v>2.4763376094905483</v>
      </c>
      <c r="AX28" s="22">
        <v>0</v>
      </c>
      <c r="AY28" s="22">
        <v>0</v>
      </c>
      <c r="AZ28" s="23">
        <v>14.253264516774191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0.10449432787096775</v>
      </c>
      <c r="BG28" s="22">
        <v>0.42083202851612905</v>
      </c>
      <c r="BH28" s="22">
        <v>0</v>
      </c>
      <c r="BI28" s="22">
        <v>0</v>
      </c>
      <c r="BJ28" s="23">
        <v>0.9378346691290321</v>
      </c>
      <c r="BK28" s="24">
        <f t="shared" si="3"/>
        <v>29.059977689813124</v>
      </c>
    </row>
    <row r="29" spans="1:63" s="25" customFormat="1" ht="15">
      <c r="A29" s="20"/>
      <c r="B29" s="7" t="s">
        <v>111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0.14824280896774192</v>
      </c>
      <c r="I29" s="22">
        <v>96.23884085606451</v>
      </c>
      <c r="J29" s="22">
        <v>0</v>
      </c>
      <c r="K29" s="22">
        <v>0</v>
      </c>
      <c r="L29" s="23">
        <v>86.65974769277422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0.12048638758064516</v>
      </c>
      <c r="S29" s="22">
        <v>12.777007071548388</v>
      </c>
      <c r="T29" s="22">
        <v>0</v>
      </c>
      <c r="U29" s="22">
        <v>0</v>
      </c>
      <c r="V29" s="23">
        <v>4.489770976612903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</v>
      </c>
      <c r="AC29" s="22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0.33091657677419356</v>
      </c>
      <c r="AW29" s="22">
        <v>10.818098530380617</v>
      </c>
      <c r="AX29" s="22">
        <v>0</v>
      </c>
      <c r="AY29" s="22">
        <v>0</v>
      </c>
      <c r="AZ29" s="23">
        <v>20.884217510419354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0.10022175209677417</v>
      </c>
      <c r="BG29" s="22">
        <v>0</v>
      </c>
      <c r="BH29" s="22">
        <v>0</v>
      </c>
      <c r="BI29" s="22">
        <v>0</v>
      </c>
      <c r="BJ29" s="23">
        <v>1.0347894741935484</v>
      </c>
      <c r="BK29" s="24">
        <f t="shared" si="3"/>
        <v>233.6023396374129</v>
      </c>
    </row>
    <row r="30" spans="1:63" s="25" customFormat="1" ht="15">
      <c r="A30" s="20"/>
      <c r="B30" s="7" t="s">
        <v>112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0.1401057373548387</v>
      </c>
      <c r="I30" s="22">
        <v>1.071599504516129</v>
      </c>
      <c r="J30" s="22">
        <v>0</v>
      </c>
      <c r="K30" s="22">
        <v>0</v>
      </c>
      <c r="L30" s="23">
        <v>1.5403720843870967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0.22576210299999996</v>
      </c>
      <c r="S30" s="22">
        <v>6.709063110096772</v>
      </c>
      <c r="T30" s="22">
        <v>0</v>
      </c>
      <c r="U30" s="22">
        <v>0</v>
      </c>
      <c r="V30" s="23">
        <v>5.166707900419354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1.1346732608064514</v>
      </c>
      <c r="AW30" s="22">
        <v>2.501813948227235</v>
      </c>
      <c r="AX30" s="22">
        <v>0</v>
      </c>
      <c r="AY30" s="22">
        <v>0</v>
      </c>
      <c r="AZ30" s="23">
        <v>13.761454261967742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1.344902514387097</v>
      </c>
      <c r="BG30" s="22">
        <v>1.4566928289999999</v>
      </c>
      <c r="BH30" s="22">
        <v>0</v>
      </c>
      <c r="BI30" s="22">
        <v>0</v>
      </c>
      <c r="BJ30" s="23">
        <v>5.4669117389999995</v>
      </c>
      <c r="BK30" s="24">
        <f t="shared" si="3"/>
        <v>40.520058993162706</v>
      </c>
    </row>
    <row r="31" spans="1:63" s="25" customFormat="1" ht="15">
      <c r="A31" s="20"/>
      <c r="B31" s="7" t="s">
        <v>113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0.1042896506451613</v>
      </c>
      <c r="I31" s="22">
        <v>50.80595778232259</v>
      </c>
      <c r="J31" s="22">
        <v>0</v>
      </c>
      <c r="K31" s="22">
        <v>0</v>
      </c>
      <c r="L31" s="23">
        <v>45.49392955987097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0.05858471538709678</v>
      </c>
      <c r="S31" s="22">
        <v>0.028509209677419357</v>
      </c>
      <c r="T31" s="22">
        <v>0</v>
      </c>
      <c r="U31" s="22">
        <v>0</v>
      </c>
      <c r="V31" s="23">
        <v>0.4255911838709678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0.29075942580645164</v>
      </c>
      <c r="AW31" s="22">
        <v>2.355102069117479</v>
      </c>
      <c r="AX31" s="22">
        <v>0</v>
      </c>
      <c r="AY31" s="22">
        <v>0</v>
      </c>
      <c r="AZ31" s="23">
        <v>8.120951276645162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0.14026594729032257</v>
      </c>
      <c r="BG31" s="22">
        <v>0</v>
      </c>
      <c r="BH31" s="22">
        <v>0</v>
      </c>
      <c r="BI31" s="22">
        <v>0</v>
      </c>
      <c r="BJ31" s="23">
        <v>2.2543433490322577</v>
      </c>
      <c r="BK31" s="24">
        <f t="shared" si="3"/>
        <v>110.07828416966588</v>
      </c>
    </row>
    <row r="32" spans="1:63" s="25" customFormat="1" ht="15">
      <c r="A32" s="20"/>
      <c r="B32" s="7" t="s">
        <v>114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0.11581520580645162</v>
      </c>
      <c r="I32" s="22">
        <v>327.19531659629035</v>
      </c>
      <c r="J32" s="22">
        <v>0</v>
      </c>
      <c r="K32" s="22">
        <v>0</v>
      </c>
      <c r="L32" s="23">
        <v>21.63294787261291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0.05955237580645162</v>
      </c>
      <c r="S32" s="22">
        <v>1.0708084335483872</v>
      </c>
      <c r="T32" s="22">
        <v>0</v>
      </c>
      <c r="U32" s="22">
        <v>0</v>
      </c>
      <c r="V32" s="23">
        <v>2.146351228806452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0.4448171450645161</v>
      </c>
      <c r="AW32" s="22">
        <v>1.1335370651822088</v>
      </c>
      <c r="AX32" s="22">
        <v>0</v>
      </c>
      <c r="AY32" s="22">
        <v>0</v>
      </c>
      <c r="AZ32" s="23">
        <v>12.795482422741934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0.09922032425806453</v>
      </c>
      <c r="BG32" s="22">
        <v>0</v>
      </c>
      <c r="BH32" s="22">
        <v>0</v>
      </c>
      <c r="BI32" s="22">
        <v>0</v>
      </c>
      <c r="BJ32" s="23">
        <v>23.825227947935485</v>
      </c>
      <c r="BK32" s="24">
        <f t="shared" si="3"/>
        <v>390.51907661805325</v>
      </c>
    </row>
    <row r="33" spans="1:63" s="25" customFormat="1" ht="15">
      <c r="A33" s="20"/>
      <c r="B33" s="7" t="s">
        <v>115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0.04645937370967742</v>
      </c>
      <c r="I33" s="22">
        <v>85.91027741935484</v>
      </c>
      <c r="J33" s="22">
        <v>0</v>
      </c>
      <c r="K33" s="22">
        <v>0</v>
      </c>
      <c r="L33" s="23">
        <v>5.314799748645162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0.006901084064516127</v>
      </c>
      <c r="S33" s="22">
        <v>0</v>
      </c>
      <c r="T33" s="22">
        <v>0</v>
      </c>
      <c r="U33" s="22">
        <v>0</v>
      </c>
      <c r="V33" s="23">
        <v>0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0.3980347816129033</v>
      </c>
      <c r="AW33" s="22">
        <v>1.0372261060984749</v>
      </c>
      <c r="AX33" s="22">
        <v>0</v>
      </c>
      <c r="AY33" s="22">
        <v>0</v>
      </c>
      <c r="AZ33" s="23">
        <v>32.338510656225814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0.017475195</v>
      </c>
      <c r="BG33" s="22">
        <v>0</v>
      </c>
      <c r="BH33" s="22">
        <v>0</v>
      </c>
      <c r="BI33" s="22">
        <v>0</v>
      </c>
      <c r="BJ33" s="23">
        <v>0.2142120677419355</v>
      </c>
      <c r="BK33" s="24">
        <f t="shared" si="3"/>
        <v>125.28389643245332</v>
      </c>
    </row>
    <row r="34" spans="1:63" s="25" customFormat="1" ht="15">
      <c r="A34" s="20"/>
      <c r="B34" s="7" t="s">
        <v>116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0.07715881983870969</v>
      </c>
      <c r="I34" s="22">
        <v>105.95306261148387</v>
      </c>
      <c r="J34" s="22">
        <v>0</v>
      </c>
      <c r="K34" s="22">
        <v>0</v>
      </c>
      <c r="L34" s="23">
        <v>12.524656046290323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0.04356282451612903</v>
      </c>
      <c r="S34" s="22">
        <v>0</v>
      </c>
      <c r="T34" s="22">
        <v>0</v>
      </c>
      <c r="U34" s="22">
        <v>0</v>
      </c>
      <c r="V34" s="23">
        <v>0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0.07412726116129031</v>
      </c>
      <c r="AW34" s="22">
        <v>0.32580891952630686</v>
      </c>
      <c r="AX34" s="22">
        <v>0</v>
      </c>
      <c r="AY34" s="22">
        <v>0</v>
      </c>
      <c r="AZ34" s="23">
        <v>3.3925005081612905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0.030334835935483858</v>
      </c>
      <c r="BG34" s="22">
        <v>0</v>
      </c>
      <c r="BH34" s="22">
        <v>0</v>
      </c>
      <c r="BI34" s="22">
        <v>0</v>
      </c>
      <c r="BJ34" s="23">
        <v>2.0222622580645164</v>
      </c>
      <c r="BK34" s="24">
        <f t="shared" si="3"/>
        <v>124.44347408497792</v>
      </c>
    </row>
    <row r="35" spans="1:63" s="25" customFormat="1" ht="15">
      <c r="A35" s="20"/>
      <c r="B35" s="7" t="s">
        <v>117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0.5508444390322579</v>
      </c>
      <c r="I35" s="22">
        <v>10.449197968516131</v>
      </c>
      <c r="J35" s="22">
        <v>0</v>
      </c>
      <c r="K35" s="22">
        <v>0</v>
      </c>
      <c r="L35" s="23">
        <v>10.046573431774194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0.5328544599354839</v>
      </c>
      <c r="S35" s="22">
        <v>0.02430707258064516</v>
      </c>
      <c r="T35" s="22">
        <v>0</v>
      </c>
      <c r="U35" s="22">
        <v>0</v>
      </c>
      <c r="V35" s="23">
        <v>5.812312142548387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3.463335517903225</v>
      </c>
      <c r="AW35" s="22">
        <v>8.259623492516116</v>
      </c>
      <c r="AX35" s="22">
        <v>0.09664219354838709</v>
      </c>
      <c r="AY35" s="22">
        <v>0</v>
      </c>
      <c r="AZ35" s="23">
        <v>22.991084124709676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2.5122104143548394</v>
      </c>
      <c r="BG35" s="22">
        <v>14.584703486322583</v>
      </c>
      <c r="BH35" s="22">
        <v>0</v>
      </c>
      <c r="BI35" s="22">
        <v>0</v>
      </c>
      <c r="BJ35" s="23">
        <v>26.679974157838718</v>
      </c>
      <c r="BK35" s="24">
        <f aca="true" t="shared" si="4" ref="BK35:BK44">SUM(C35:BJ35)</f>
        <v>106.00366290158064</v>
      </c>
    </row>
    <row r="36" spans="1:63" s="25" customFormat="1" ht="15">
      <c r="A36" s="20"/>
      <c r="B36" s="7" t="s">
        <v>118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0.09662262296774195</v>
      </c>
      <c r="I36" s="22">
        <v>21.24774620967742</v>
      </c>
      <c r="J36" s="22">
        <v>0</v>
      </c>
      <c r="K36" s="22">
        <v>0</v>
      </c>
      <c r="L36" s="23">
        <v>3.2608372822580645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0.019184273870967748</v>
      </c>
      <c r="S36" s="22">
        <v>0</v>
      </c>
      <c r="T36" s="22">
        <v>0</v>
      </c>
      <c r="U36" s="22">
        <v>0</v>
      </c>
      <c r="V36" s="23">
        <v>9.890138176064513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</v>
      </c>
      <c r="AM36" s="22">
        <v>0</v>
      </c>
      <c r="AN36" s="22">
        <v>0</v>
      </c>
      <c r="AO36" s="22">
        <v>0</v>
      </c>
      <c r="AP36" s="23">
        <v>0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0.06698153196774193</v>
      </c>
      <c r="AW36" s="22">
        <v>8.571840942142346</v>
      </c>
      <c r="AX36" s="22">
        <v>0</v>
      </c>
      <c r="AY36" s="22">
        <v>0</v>
      </c>
      <c r="AZ36" s="23">
        <v>5.258133624096774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0.017441056225806453</v>
      </c>
      <c r="BG36" s="22">
        <v>0</v>
      </c>
      <c r="BH36" s="22">
        <v>0</v>
      </c>
      <c r="BI36" s="22">
        <v>0</v>
      </c>
      <c r="BJ36" s="23">
        <v>0.5946434161290323</v>
      </c>
      <c r="BK36" s="24">
        <f t="shared" si="4"/>
        <v>49.0235691354004</v>
      </c>
    </row>
    <row r="37" spans="1:63" s="25" customFormat="1" ht="15">
      <c r="A37" s="20"/>
      <c r="B37" s="7" t="s">
        <v>119</v>
      </c>
      <c r="C37" s="21">
        <v>0</v>
      </c>
      <c r="D37" s="22">
        <v>5.582688709677419</v>
      </c>
      <c r="E37" s="22">
        <v>0</v>
      </c>
      <c r="F37" s="22">
        <v>0</v>
      </c>
      <c r="G37" s="23">
        <v>0</v>
      </c>
      <c r="H37" s="21">
        <v>0.14745481874193547</v>
      </c>
      <c r="I37" s="22">
        <v>0</v>
      </c>
      <c r="J37" s="22">
        <v>0</v>
      </c>
      <c r="K37" s="22">
        <v>0</v>
      </c>
      <c r="L37" s="23">
        <v>0.1694904315483871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0.06214982312903225</v>
      </c>
      <c r="S37" s="22">
        <v>0</v>
      </c>
      <c r="T37" s="22">
        <v>0</v>
      </c>
      <c r="U37" s="22">
        <v>0</v>
      </c>
      <c r="V37" s="23">
        <v>0.04466150967741936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1.1410151043870966</v>
      </c>
      <c r="AW37" s="22">
        <v>3.072326060036821</v>
      </c>
      <c r="AX37" s="22">
        <v>0</v>
      </c>
      <c r="AY37" s="22">
        <v>0</v>
      </c>
      <c r="AZ37" s="23">
        <v>24.946429581903228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0.12581533554838709</v>
      </c>
      <c r="BG37" s="22">
        <v>1.645246935483871</v>
      </c>
      <c r="BH37" s="22">
        <v>0</v>
      </c>
      <c r="BI37" s="22">
        <v>0</v>
      </c>
      <c r="BJ37" s="23">
        <v>0.2632395096774193</v>
      </c>
      <c r="BK37" s="24">
        <f t="shared" si="4"/>
        <v>37.20051781981102</v>
      </c>
    </row>
    <row r="38" spans="1:63" s="25" customFormat="1" ht="15">
      <c r="A38" s="20"/>
      <c r="B38" s="7" t="s">
        <v>120</v>
      </c>
      <c r="C38" s="21">
        <v>0</v>
      </c>
      <c r="D38" s="22">
        <v>0</v>
      </c>
      <c r="E38" s="22">
        <v>0</v>
      </c>
      <c r="F38" s="22">
        <v>0</v>
      </c>
      <c r="G38" s="23">
        <v>0</v>
      </c>
      <c r="H38" s="21">
        <v>0.051719535000000004</v>
      </c>
      <c r="I38" s="22">
        <v>8.341860483870969</v>
      </c>
      <c r="J38" s="22">
        <v>0</v>
      </c>
      <c r="K38" s="22">
        <v>0</v>
      </c>
      <c r="L38" s="23">
        <v>12.688764186903224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0.027815254741935483</v>
      </c>
      <c r="S38" s="22">
        <v>0</v>
      </c>
      <c r="T38" s="22">
        <v>0</v>
      </c>
      <c r="U38" s="22">
        <v>0</v>
      </c>
      <c r="V38" s="23">
        <v>0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</v>
      </c>
      <c r="AC38" s="22">
        <v>0</v>
      </c>
      <c r="AD38" s="22">
        <v>0</v>
      </c>
      <c r="AE38" s="22">
        <v>0</v>
      </c>
      <c r="AF38" s="23">
        <v>0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</v>
      </c>
      <c r="AM38" s="22">
        <v>0</v>
      </c>
      <c r="AN38" s="22">
        <v>0</v>
      </c>
      <c r="AO38" s="22">
        <v>0</v>
      </c>
      <c r="AP38" s="23">
        <v>0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0.058824841774193545</v>
      </c>
      <c r="AW38" s="22">
        <v>2.878616693869727</v>
      </c>
      <c r="AX38" s="22">
        <v>0</v>
      </c>
      <c r="AY38" s="22">
        <v>0</v>
      </c>
      <c r="AZ38" s="23">
        <v>19.486568150516128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0.020537071129032258</v>
      </c>
      <c r="BG38" s="22">
        <v>0</v>
      </c>
      <c r="BH38" s="22">
        <v>0</v>
      </c>
      <c r="BI38" s="22">
        <v>0</v>
      </c>
      <c r="BJ38" s="23">
        <v>0.7992694923548387</v>
      </c>
      <c r="BK38" s="24">
        <f t="shared" si="4"/>
        <v>44.35397571016005</v>
      </c>
    </row>
    <row r="39" spans="1:63" s="25" customFormat="1" ht="15">
      <c r="A39" s="20"/>
      <c r="B39" s="7" t="s">
        <v>121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0.23514103603225806</v>
      </c>
      <c r="I39" s="22">
        <v>1.0679425162580645</v>
      </c>
      <c r="J39" s="22">
        <v>4.070265951612903</v>
      </c>
      <c r="K39" s="22">
        <v>0</v>
      </c>
      <c r="L39" s="23">
        <v>3.370677219741935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0.4466389719999999</v>
      </c>
      <c r="S39" s="22">
        <v>0.8343479815806452</v>
      </c>
      <c r="T39" s="22">
        <v>2.114423870967742</v>
      </c>
      <c r="U39" s="22">
        <v>0</v>
      </c>
      <c r="V39" s="23">
        <v>8.950113113129031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2.3570359791290323</v>
      </c>
      <c r="AW39" s="22">
        <v>3.3827897268047935</v>
      </c>
      <c r="AX39" s="22">
        <v>0</v>
      </c>
      <c r="AY39" s="22">
        <v>0</v>
      </c>
      <c r="AZ39" s="23">
        <v>11.571304322838712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2.3007448377419353</v>
      </c>
      <c r="BG39" s="22">
        <v>8.361544917903226</v>
      </c>
      <c r="BH39" s="22">
        <v>0.052714177419354837</v>
      </c>
      <c r="BI39" s="22">
        <v>0</v>
      </c>
      <c r="BJ39" s="23">
        <v>9.728689488064516</v>
      </c>
      <c r="BK39" s="24">
        <f>SUM(C39:BJ39)</f>
        <v>58.844374111224155</v>
      </c>
    </row>
    <row r="40" spans="1:63" s="25" customFormat="1" ht="15">
      <c r="A40" s="20"/>
      <c r="B40" s="7" t="s">
        <v>122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0.06008800541935484</v>
      </c>
      <c r="I40" s="22">
        <v>6.3473245161290315</v>
      </c>
      <c r="J40" s="22">
        <v>0</v>
      </c>
      <c r="K40" s="22">
        <v>0</v>
      </c>
      <c r="L40" s="23">
        <v>1.3043751880645162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0.011636761612903224</v>
      </c>
      <c r="S40" s="22">
        <v>2.7505072903225805</v>
      </c>
      <c r="T40" s="22">
        <v>0</v>
      </c>
      <c r="U40" s="22">
        <v>0</v>
      </c>
      <c r="V40" s="23">
        <v>0.008992043064516128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</v>
      </c>
      <c r="AC40" s="22">
        <v>0</v>
      </c>
      <c r="AD40" s="22">
        <v>0</v>
      </c>
      <c r="AE40" s="22">
        <v>0</v>
      </c>
      <c r="AF40" s="23">
        <v>0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0.12027682422580646</v>
      </c>
      <c r="AW40" s="22">
        <v>7.494107865360442</v>
      </c>
      <c r="AX40" s="22">
        <v>0</v>
      </c>
      <c r="AY40" s="22">
        <v>0</v>
      </c>
      <c r="AZ40" s="23">
        <v>2.35064329983871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0.023244206451612896</v>
      </c>
      <c r="BG40" s="22">
        <v>0</v>
      </c>
      <c r="BH40" s="22">
        <v>0</v>
      </c>
      <c r="BI40" s="22">
        <v>0</v>
      </c>
      <c r="BJ40" s="23">
        <v>1.2846563847741934</v>
      </c>
      <c r="BK40" s="24">
        <f t="shared" si="4"/>
        <v>21.75585238526367</v>
      </c>
    </row>
    <row r="41" spans="1:63" s="25" customFormat="1" ht="15">
      <c r="A41" s="20"/>
      <c r="B41" s="7" t="s">
        <v>123</v>
      </c>
      <c r="C41" s="21">
        <v>0</v>
      </c>
      <c r="D41" s="22">
        <v>0</v>
      </c>
      <c r="E41" s="22">
        <v>0</v>
      </c>
      <c r="F41" s="22">
        <v>0</v>
      </c>
      <c r="G41" s="23">
        <v>0</v>
      </c>
      <c r="H41" s="21">
        <v>0.05247332438709677</v>
      </c>
      <c r="I41" s="22">
        <v>106.01156129729033</v>
      </c>
      <c r="J41" s="22">
        <v>0</v>
      </c>
      <c r="K41" s="22">
        <v>0</v>
      </c>
      <c r="L41" s="23">
        <v>5.687670339161292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0.014544223870967743</v>
      </c>
      <c r="S41" s="22">
        <v>0</v>
      </c>
      <c r="T41" s="22">
        <v>0</v>
      </c>
      <c r="U41" s="22">
        <v>0</v>
      </c>
      <c r="V41" s="23">
        <v>0.5593932258064516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</v>
      </c>
      <c r="AC41" s="22">
        <v>0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0.10152417154838707</v>
      </c>
      <c r="AW41" s="22">
        <v>0.027900451601946655</v>
      </c>
      <c r="AX41" s="22">
        <v>0</v>
      </c>
      <c r="AY41" s="22">
        <v>0</v>
      </c>
      <c r="AZ41" s="23">
        <v>10.175890182645162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0.03818971509677419</v>
      </c>
      <c r="BG41" s="22">
        <v>0</v>
      </c>
      <c r="BH41" s="22">
        <v>0</v>
      </c>
      <c r="BI41" s="22">
        <v>0</v>
      </c>
      <c r="BJ41" s="23">
        <v>1.1718304582580645</v>
      </c>
      <c r="BK41" s="24">
        <f t="shared" si="4"/>
        <v>123.84097738966648</v>
      </c>
    </row>
    <row r="42" spans="1:63" s="25" customFormat="1" ht="15">
      <c r="A42" s="20"/>
      <c r="B42" s="7" t="s">
        <v>124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0.1005352625483871</v>
      </c>
      <c r="I42" s="22">
        <v>25.994576823516127</v>
      </c>
      <c r="J42" s="22">
        <v>0</v>
      </c>
      <c r="K42" s="22">
        <v>0</v>
      </c>
      <c r="L42" s="23">
        <v>5.842578700645162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0.06352568806451613</v>
      </c>
      <c r="S42" s="22">
        <v>0</v>
      </c>
      <c r="T42" s="22">
        <v>0</v>
      </c>
      <c r="U42" s="22">
        <v>0</v>
      </c>
      <c r="V42" s="23">
        <v>0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0.6503786660967742</v>
      </c>
      <c r="AW42" s="22">
        <v>0.5453155274968566</v>
      </c>
      <c r="AX42" s="22">
        <v>0</v>
      </c>
      <c r="AY42" s="22">
        <v>0</v>
      </c>
      <c r="AZ42" s="23">
        <v>8.110923133741936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0.018343051161290327</v>
      </c>
      <c r="BG42" s="22">
        <v>0</v>
      </c>
      <c r="BH42" s="22">
        <v>0</v>
      </c>
      <c r="BI42" s="22">
        <v>0</v>
      </c>
      <c r="BJ42" s="23">
        <v>1.1040449077419354</v>
      </c>
      <c r="BK42" s="24">
        <f t="shared" si="4"/>
        <v>42.43022176101299</v>
      </c>
    </row>
    <row r="43" spans="1:63" s="25" customFormat="1" ht="15">
      <c r="A43" s="20"/>
      <c r="B43" s="7" t="s">
        <v>125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24.327486312483877</v>
      </c>
      <c r="I43" s="22">
        <v>65.04498</v>
      </c>
      <c r="J43" s="22">
        <v>0</v>
      </c>
      <c r="K43" s="22">
        <v>0</v>
      </c>
      <c r="L43" s="23">
        <v>31.487777807516128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0.0138985</v>
      </c>
      <c r="S43" s="22">
        <v>0</v>
      </c>
      <c r="T43" s="22">
        <v>0</v>
      </c>
      <c r="U43" s="22">
        <v>0</v>
      </c>
      <c r="V43" s="23">
        <v>0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0.06300237677419356</v>
      </c>
      <c r="AW43" s="22">
        <v>0</v>
      </c>
      <c r="AX43" s="22">
        <v>0</v>
      </c>
      <c r="AY43" s="22">
        <v>0</v>
      </c>
      <c r="AZ43" s="23">
        <v>1.3399097032258065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0.0005545983870967745</v>
      </c>
      <c r="BG43" s="22">
        <v>0</v>
      </c>
      <c r="BH43" s="22">
        <v>0</v>
      </c>
      <c r="BI43" s="22">
        <v>0</v>
      </c>
      <c r="BJ43" s="23">
        <v>1.1091967741935485</v>
      </c>
      <c r="BK43" s="24">
        <f t="shared" si="4"/>
        <v>123.38680607258064</v>
      </c>
    </row>
    <row r="44" spans="1:63" s="25" customFormat="1" ht="15">
      <c r="A44" s="20"/>
      <c r="B44" s="7" t="s">
        <v>126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0.36710040987096765</v>
      </c>
      <c r="I44" s="22">
        <v>5.680053328451613</v>
      </c>
      <c r="J44" s="22">
        <v>1.2457181451612904</v>
      </c>
      <c r="K44" s="22">
        <v>0</v>
      </c>
      <c r="L44" s="23">
        <v>5.592909135548388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0.37018781722580646</v>
      </c>
      <c r="S44" s="22">
        <v>0.019931490322580646</v>
      </c>
      <c r="T44" s="22">
        <v>0.09965745161290322</v>
      </c>
      <c r="U44" s="22">
        <v>0</v>
      </c>
      <c r="V44" s="23">
        <v>4.82486823816129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1.4670463559032256</v>
      </c>
      <c r="AW44" s="22">
        <v>5.476124784846021</v>
      </c>
      <c r="AX44" s="22">
        <v>0</v>
      </c>
      <c r="AY44" s="22">
        <v>0</v>
      </c>
      <c r="AZ44" s="23">
        <v>24.857688080967748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1.8869845888064516</v>
      </c>
      <c r="BG44" s="22">
        <v>1.0806158099032261</v>
      </c>
      <c r="BH44" s="22">
        <v>0</v>
      </c>
      <c r="BI44" s="22">
        <v>0</v>
      </c>
      <c r="BJ44" s="23">
        <v>9.750931629677419</v>
      </c>
      <c r="BK44" s="24">
        <f t="shared" si="4"/>
        <v>62.719817266458925</v>
      </c>
    </row>
    <row r="45" spans="1:63" s="25" customFormat="1" ht="15">
      <c r="A45" s="20"/>
      <c r="B45" s="7" t="s">
        <v>127</v>
      </c>
      <c r="C45" s="21">
        <v>0</v>
      </c>
      <c r="D45" s="22">
        <v>2.210647096774194</v>
      </c>
      <c r="E45" s="22">
        <v>0</v>
      </c>
      <c r="F45" s="22">
        <v>0</v>
      </c>
      <c r="G45" s="23">
        <v>0</v>
      </c>
      <c r="H45" s="21">
        <v>0.06079279516129032</v>
      </c>
      <c r="I45" s="22">
        <v>3.5370353548387095</v>
      </c>
      <c r="J45" s="22">
        <v>0</v>
      </c>
      <c r="K45" s="22">
        <v>0</v>
      </c>
      <c r="L45" s="23">
        <v>5.102951949935482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0.00663194129032258</v>
      </c>
      <c r="S45" s="22">
        <v>0</v>
      </c>
      <c r="T45" s="22">
        <v>0</v>
      </c>
      <c r="U45" s="22">
        <v>0</v>
      </c>
      <c r="V45" s="23">
        <v>5.001589056451613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0.09649686387096773</v>
      </c>
      <c r="AW45" s="22">
        <v>4.776772149742454</v>
      </c>
      <c r="AX45" s="22">
        <v>0</v>
      </c>
      <c r="AY45" s="22">
        <v>0</v>
      </c>
      <c r="AZ45" s="23">
        <v>2.3088023534516124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0.04315804680645162</v>
      </c>
      <c r="BG45" s="22">
        <v>0</v>
      </c>
      <c r="BH45" s="22">
        <v>0</v>
      </c>
      <c r="BI45" s="22">
        <v>0</v>
      </c>
      <c r="BJ45" s="23">
        <v>1.1028212903225805</v>
      </c>
      <c r="BK45" s="24">
        <f>SUM(C45:BJ45)</f>
        <v>24.247698898645677</v>
      </c>
    </row>
    <row r="46" spans="1:63" s="25" customFormat="1" ht="15">
      <c r="A46" s="20"/>
      <c r="B46" s="7" t="s">
        <v>128</v>
      </c>
      <c r="C46" s="21">
        <v>0</v>
      </c>
      <c r="D46" s="22">
        <v>0</v>
      </c>
      <c r="E46" s="22">
        <v>0</v>
      </c>
      <c r="F46" s="22">
        <v>0</v>
      </c>
      <c r="G46" s="23">
        <v>0</v>
      </c>
      <c r="H46" s="21">
        <v>0.2993787093225806</v>
      </c>
      <c r="I46" s="22">
        <v>0.6909742664193547</v>
      </c>
      <c r="J46" s="22">
        <v>0.2658147580645161</v>
      </c>
      <c r="K46" s="22">
        <v>0</v>
      </c>
      <c r="L46" s="23">
        <v>4.588256382677419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0.4657293372580645</v>
      </c>
      <c r="S46" s="22">
        <v>5.521247470064516</v>
      </c>
      <c r="T46" s="22">
        <v>0</v>
      </c>
      <c r="U46" s="22">
        <v>0</v>
      </c>
      <c r="V46" s="23">
        <v>3.219335697870968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1.3590743176451612</v>
      </c>
      <c r="AW46" s="22">
        <v>2.0598329417439873</v>
      </c>
      <c r="AX46" s="22">
        <v>0.1586551935483871</v>
      </c>
      <c r="AY46" s="22">
        <v>0</v>
      </c>
      <c r="AZ46" s="23">
        <v>24.487704001548387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1.3763024941290323</v>
      </c>
      <c r="BG46" s="22">
        <v>3.637953011032258</v>
      </c>
      <c r="BH46" s="22">
        <v>0</v>
      </c>
      <c r="BI46" s="22">
        <v>0</v>
      </c>
      <c r="BJ46" s="23">
        <v>7.119683941258065</v>
      </c>
      <c r="BK46" s="24">
        <f>SUM(C46:BJ46)</f>
        <v>55.2499425225827</v>
      </c>
    </row>
    <row r="47" spans="1:63" s="25" customFormat="1" ht="15">
      <c r="A47" s="20"/>
      <c r="B47" s="7" t="s">
        <v>129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0.13219415258064518</v>
      </c>
      <c r="I47" s="22">
        <v>5.513637096774193</v>
      </c>
      <c r="J47" s="22">
        <v>0</v>
      </c>
      <c r="K47" s="22">
        <v>0</v>
      </c>
      <c r="L47" s="23">
        <v>5.6514780241935485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0.019240986741935487</v>
      </c>
      <c r="S47" s="22">
        <v>0</v>
      </c>
      <c r="T47" s="22">
        <v>0</v>
      </c>
      <c r="U47" s="22">
        <v>0</v>
      </c>
      <c r="V47" s="23">
        <v>1.4388195823870964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</v>
      </c>
      <c r="AC47" s="22">
        <v>0</v>
      </c>
      <c r="AD47" s="22">
        <v>0</v>
      </c>
      <c r="AE47" s="22">
        <v>0</v>
      </c>
      <c r="AF47" s="23">
        <v>0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0.08206427470967742</v>
      </c>
      <c r="AW47" s="22">
        <v>1.5787455012876639</v>
      </c>
      <c r="AX47" s="22">
        <v>0</v>
      </c>
      <c r="AY47" s="22">
        <v>0</v>
      </c>
      <c r="AZ47" s="23">
        <v>8.780018732806452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0.07251322206451613</v>
      </c>
      <c r="BG47" s="22">
        <v>0</v>
      </c>
      <c r="BH47" s="22">
        <v>0</v>
      </c>
      <c r="BI47" s="22">
        <v>0</v>
      </c>
      <c r="BJ47" s="23">
        <v>0.2877766542903226</v>
      </c>
      <c r="BK47" s="24">
        <f>SUM(C47:BJ47)</f>
        <v>23.55648822783605</v>
      </c>
    </row>
    <row r="48" spans="1:63" s="25" customFormat="1" ht="15">
      <c r="A48" s="20"/>
      <c r="B48" s="7" t="s">
        <v>130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0.10272078048387095</v>
      </c>
      <c r="I48" s="22">
        <v>27.9881400356129</v>
      </c>
      <c r="J48" s="22">
        <v>0</v>
      </c>
      <c r="K48" s="22">
        <v>0</v>
      </c>
      <c r="L48" s="23">
        <v>6.746235870967743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0.017030399999999998</v>
      </c>
      <c r="S48" s="22">
        <v>0</v>
      </c>
      <c r="T48" s="22">
        <v>0</v>
      </c>
      <c r="U48" s="22">
        <v>0</v>
      </c>
      <c r="V48" s="23">
        <v>0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0.15472697232258065</v>
      </c>
      <c r="AW48" s="22">
        <v>2.741053225761694</v>
      </c>
      <c r="AX48" s="22">
        <v>0</v>
      </c>
      <c r="AY48" s="22">
        <v>0</v>
      </c>
      <c r="AZ48" s="23">
        <v>6.3776795755161295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0.08716549258064515</v>
      </c>
      <c r="BG48" s="22">
        <v>0</v>
      </c>
      <c r="BH48" s="22">
        <v>0</v>
      </c>
      <c r="BI48" s="22">
        <v>0</v>
      </c>
      <c r="BJ48" s="23">
        <v>1.184134993548387</v>
      </c>
      <c r="BK48" s="24">
        <f>SUM(C48:BJ48)</f>
        <v>45.398887346793956</v>
      </c>
    </row>
    <row r="49" spans="1:63" s="25" customFormat="1" ht="15">
      <c r="A49" s="20"/>
      <c r="B49" s="7" t="s">
        <v>131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0.2416787616129032</v>
      </c>
      <c r="I49" s="22">
        <v>0.6404086258064515</v>
      </c>
      <c r="J49" s="22">
        <v>0</v>
      </c>
      <c r="K49" s="22">
        <v>0</v>
      </c>
      <c r="L49" s="23">
        <v>1.7554021363870966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0.2919091021612904</v>
      </c>
      <c r="S49" s="22">
        <v>0.005206574193548387</v>
      </c>
      <c r="T49" s="22">
        <v>0</v>
      </c>
      <c r="U49" s="22">
        <v>0</v>
      </c>
      <c r="V49" s="23">
        <v>1.032633816387097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0.8240283203548389</v>
      </c>
      <c r="AW49" s="22">
        <v>1.5983263121243343</v>
      </c>
      <c r="AX49" s="22">
        <v>0.07129187629032259</v>
      </c>
      <c r="AY49" s="22">
        <v>0</v>
      </c>
      <c r="AZ49" s="23">
        <v>9.213027127451614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1.3280791188387095</v>
      </c>
      <c r="BG49" s="22">
        <v>7.8520455505806455</v>
      </c>
      <c r="BH49" s="22">
        <v>0</v>
      </c>
      <c r="BI49" s="22">
        <v>0</v>
      </c>
      <c r="BJ49" s="23">
        <v>3.7434429248387087</v>
      </c>
      <c r="BK49" s="24">
        <f>SUM(C49:BJ49)</f>
        <v>28.597480247027562</v>
      </c>
    </row>
    <row r="50" spans="1:63" s="25" customFormat="1" ht="15">
      <c r="A50" s="20"/>
      <c r="B50" s="7" t="s">
        <v>132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0.03777196832258064</v>
      </c>
      <c r="I50" s="22">
        <v>5.808275178451613</v>
      </c>
      <c r="J50" s="22">
        <v>0</v>
      </c>
      <c r="K50" s="22">
        <v>0</v>
      </c>
      <c r="L50" s="23">
        <v>5.195972845645161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0.002737892741935484</v>
      </c>
      <c r="S50" s="22">
        <v>1.0594549754193545</v>
      </c>
      <c r="T50" s="22">
        <v>0</v>
      </c>
      <c r="U50" s="22">
        <v>0</v>
      </c>
      <c r="V50" s="23">
        <v>1.1804698346129028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0.01311501677419355</v>
      </c>
      <c r="AW50" s="22">
        <v>2.1858361290112436</v>
      </c>
      <c r="AX50" s="22">
        <v>0</v>
      </c>
      <c r="AY50" s="22">
        <v>0</v>
      </c>
      <c r="AZ50" s="23">
        <v>5.199274313548386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0.02131190225806451</v>
      </c>
      <c r="BG50" s="22">
        <v>0</v>
      </c>
      <c r="BH50" s="22">
        <v>0</v>
      </c>
      <c r="BI50" s="22">
        <v>0</v>
      </c>
      <c r="BJ50" s="23">
        <v>3.879859129032258</v>
      </c>
      <c r="BK50" s="24">
        <f aca="true" t="shared" si="5" ref="BK50:BK113">SUM(C50:BJ50)</f>
        <v>24.584079185817693</v>
      </c>
    </row>
    <row r="51" spans="1:63" s="25" customFormat="1" ht="15">
      <c r="A51" s="20"/>
      <c r="B51" s="7" t="s">
        <v>133</v>
      </c>
      <c r="C51" s="21">
        <v>0</v>
      </c>
      <c r="D51" s="22">
        <v>0</v>
      </c>
      <c r="E51" s="22">
        <v>0</v>
      </c>
      <c r="F51" s="22">
        <v>0</v>
      </c>
      <c r="G51" s="23">
        <v>0</v>
      </c>
      <c r="H51" s="21">
        <v>0.3172442151290322</v>
      </c>
      <c r="I51" s="22">
        <v>0.7623206786774194</v>
      </c>
      <c r="J51" s="22">
        <v>1.0277996774193547</v>
      </c>
      <c r="K51" s="22">
        <v>0</v>
      </c>
      <c r="L51" s="23">
        <v>5.726823943870968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0.308337810032258</v>
      </c>
      <c r="S51" s="22">
        <v>0</v>
      </c>
      <c r="T51" s="22">
        <v>5.1494409634838725</v>
      </c>
      <c r="U51" s="22">
        <v>0</v>
      </c>
      <c r="V51" s="23">
        <v>1.0283393421612903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0.7047567551612902</v>
      </c>
      <c r="AW51" s="22">
        <v>0.6978245986920827</v>
      </c>
      <c r="AX51" s="22">
        <v>0</v>
      </c>
      <c r="AY51" s="22">
        <v>0</v>
      </c>
      <c r="AZ51" s="23">
        <v>11.825793870225809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0.9781006241935483</v>
      </c>
      <c r="BG51" s="22">
        <v>0.04604414516129032</v>
      </c>
      <c r="BH51" s="22">
        <v>0</v>
      </c>
      <c r="BI51" s="22">
        <v>0</v>
      </c>
      <c r="BJ51" s="23">
        <v>3.726986759548387</v>
      </c>
      <c r="BK51" s="24">
        <f t="shared" si="5"/>
        <v>32.2998133837566</v>
      </c>
    </row>
    <row r="52" spans="1:63" s="25" customFormat="1" ht="15">
      <c r="A52" s="20"/>
      <c r="B52" s="7" t="s">
        <v>134</v>
      </c>
      <c r="C52" s="21">
        <v>0</v>
      </c>
      <c r="D52" s="22">
        <v>0</v>
      </c>
      <c r="E52" s="22">
        <v>0</v>
      </c>
      <c r="F52" s="22">
        <v>0</v>
      </c>
      <c r="G52" s="23">
        <v>0</v>
      </c>
      <c r="H52" s="21">
        <v>0.10024246012903225</v>
      </c>
      <c r="I52" s="22">
        <v>16.257290322580644</v>
      </c>
      <c r="J52" s="22">
        <v>0</v>
      </c>
      <c r="K52" s="22">
        <v>0</v>
      </c>
      <c r="L52" s="23">
        <v>0.0335984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0.0335984</v>
      </c>
      <c r="S52" s="22">
        <v>0</v>
      </c>
      <c r="T52" s="22">
        <v>0</v>
      </c>
      <c r="U52" s="22">
        <v>0</v>
      </c>
      <c r="V52" s="23">
        <v>0.46062322580645154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0.0010830045161290321</v>
      </c>
      <c r="AW52" s="22">
        <v>6.49802709681291</v>
      </c>
      <c r="AX52" s="22">
        <v>0</v>
      </c>
      <c r="AY52" s="22">
        <v>0</v>
      </c>
      <c r="AZ52" s="23">
        <v>1.743637270967742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0.009183878322580646</v>
      </c>
      <c r="BG52" s="22">
        <v>0</v>
      </c>
      <c r="BH52" s="22">
        <v>0</v>
      </c>
      <c r="BI52" s="22">
        <v>0</v>
      </c>
      <c r="BJ52" s="23">
        <v>2.1660090322580645</v>
      </c>
      <c r="BK52" s="24">
        <f t="shared" si="5"/>
        <v>27.30329309139355</v>
      </c>
    </row>
    <row r="53" spans="1:63" s="25" customFormat="1" ht="15">
      <c r="A53" s="20"/>
      <c r="B53" s="7" t="s">
        <v>135</v>
      </c>
      <c r="C53" s="21">
        <v>0</v>
      </c>
      <c r="D53" s="22">
        <v>0</v>
      </c>
      <c r="E53" s="22">
        <v>0</v>
      </c>
      <c r="F53" s="22">
        <v>0</v>
      </c>
      <c r="G53" s="23">
        <v>0</v>
      </c>
      <c r="H53" s="21">
        <v>0.3662177025161291</v>
      </c>
      <c r="I53" s="22">
        <v>8.515254319354838</v>
      </c>
      <c r="J53" s="22">
        <v>0</v>
      </c>
      <c r="K53" s="22">
        <v>0</v>
      </c>
      <c r="L53" s="23">
        <v>7.081699470645162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0.058719027580645164</v>
      </c>
      <c r="S53" s="22">
        <v>0.010246996774193549</v>
      </c>
      <c r="T53" s="22">
        <v>2.1029854732580646</v>
      </c>
      <c r="U53" s="22">
        <v>0</v>
      </c>
      <c r="V53" s="23">
        <v>0.49339289467741937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0.3479331383548387</v>
      </c>
      <c r="AW53" s="22">
        <v>1.3467721556182317</v>
      </c>
      <c r="AX53" s="22">
        <v>0</v>
      </c>
      <c r="AY53" s="22">
        <v>0</v>
      </c>
      <c r="AZ53" s="23">
        <v>14.203648173193551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0.4002174933870967</v>
      </c>
      <c r="BG53" s="22">
        <v>0.2550500780645161</v>
      </c>
      <c r="BH53" s="22">
        <v>0</v>
      </c>
      <c r="BI53" s="22">
        <v>0</v>
      </c>
      <c r="BJ53" s="23">
        <v>0.9855923496774194</v>
      </c>
      <c r="BK53" s="24">
        <f t="shared" si="5"/>
        <v>36.167729273102104</v>
      </c>
    </row>
    <row r="54" spans="1:63" s="25" customFormat="1" ht="15">
      <c r="A54" s="20"/>
      <c r="B54" s="7" t="s">
        <v>136</v>
      </c>
      <c r="C54" s="21">
        <v>0</v>
      </c>
      <c r="D54" s="22">
        <v>0</v>
      </c>
      <c r="E54" s="22">
        <v>0</v>
      </c>
      <c r="F54" s="22">
        <v>0</v>
      </c>
      <c r="G54" s="23">
        <v>0</v>
      </c>
      <c r="H54" s="21">
        <v>0.22644093170967738</v>
      </c>
      <c r="I54" s="22">
        <v>3.8129703587419352</v>
      </c>
      <c r="J54" s="22">
        <v>0</v>
      </c>
      <c r="K54" s="22">
        <v>0</v>
      </c>
      <c r="L54" s="23">
        <v>0.6185427800645161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0.43313725470967746</v>
      </c>
      <c r="S54" s="22">
        <v>0</v>
      </c>
      <c r="T54" s="22">
        <v>0.5246959677419355</v>
      </c>
      <c r="U54" s="22">
        <v>0</v>
      </c>
      <c r="V54" s="23">
        <v>1.4294522098064515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0.6558394745161291</v>
      </c>
      <c r="AW54" s="22">
        <v>5.142428882303599</v>
      </c>
      <c r="AX54" s="22">
        <v>0</v>
      </c>
      <c r="AY54" s="22">
        <v>0</v>
      </c>
      <c r="AZ54" s="23">
        <v>19.814267566774195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0.8864393225161292</v>
      </c>
      <c r="BG54" s="22">
        <v>0.7436226934193548</v>
      </c>
      <c r="BH54" s="22">
        <v>0</v>
      </c>
      <c r="BI54" s="22">
        <v>0</v>
      </c>
      <c r="BJ54" s="23">
        <v>5.357750858032258</v>
      </c>
      <c r="BK54" s="24">
        <f t="shared" si="5"/>
        <v>39.64558830033586</v>
      </c>
    </row>
    <row r="55" spans="1:63" s="25" customFormat="1" ht="15">
      <c r="A55" s="20"/>
      <c r="B55" s="7" t="s">
        <v>137</v>
      </c>
      <c r="C55" s="21">
        <v>0</v>
      </c>
      <c r="D55" s="22">
        <v>0</v>
      </c>
      <c r="E55" s="22">
        <v>0</v>
      </c>
      <c r="F55" s="22">
        <v>0</v>
      </c>
      <c r="G55" s="23">
        <v>0</v>
      </c>
      <c r="H55" s="21">
        <v>0.008545605806451612</v>
      </c>
      <c r="I55" s="22">
        <v>11.74268163151613</v>
      </c>
      <c r="J55" s="22">
        <v>0</v>
      </c>
      <c r="K55" s="22">
        <v>0</v>
      </c>
      <c r="L55" s="23">
        <v>0.22686985145161287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0.022044283677419355</v>
      </c>
      <c r="S55" s="22">
        <v>2.5181006451612906</v>
      </c>
      <c r="T55" s="22">
        <v>0</v>
      </c>
      <c r="U55" s="22">
        <v>0</v>
      </c>
      <c r="V55" s="23">
        <v>0.07824865577419354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</v>
      </c>
      <c r="AC55" s="22">
        <v>0</v>
      </c>
      <c r="AD55" s="22">
        <v>0</v>
      </c>
      <c r="AE55" s="22">
        <v>0</v>
      </c>
      <c r="AF55" s="23">
        <v>0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</v>
      </c>
      <c r="AM55" s="22">
        <v>0</v>
      </c>
      <c r="AN55" s="22">
        <v>0</v>
      </c>
      <c r="AO55" s="22">
        <v>0</v>
      </c>
      <c r="AP55" s="23">
        <v>0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0.03509363819354839</v>
      </c>
      <c r="AW55" s="22">
        <v>0.7968481631867628</v>
      </c>
      <c r="AX55" s="22">
        <v>0</v>
      </c>
      <c r="AY55" s="22">
        <v>0</v>
      </c>
      <c r="AZ55" s="23">
        <v>1.344474329032258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0.041278891935483876</v>
      </c>
      <c r="BG55" s="22">
        <v>0</v>
      </c>
      <c r="BH55" s="22">
        <v>0</v>
      </c>
      <c r="BI55" s="22">
        <v>0</v>
      </c>
      <c r="BJ55" s="23">
        <v>0</v>
      </c>
      <c r="BK55" s="24">
        <f t="shared" si="5"/>
        <v>16.814185695735148</v>
      </c>
    </row>
    <row r="56" spans="1:63" s="25" customFormat="1" ht="15">
      <c r="A56" s="20"/>
      <c r="B56" s="7" t="s">
        <v>138</v>
      </c>
      <c r="C56" s="21">
        <v>0</v>
      </c>
      <c r="D56" s="22">
        <v>0</v>
      </c>
      <c r="E56" s="22">
        <v>0</v>
      </c>
      <c r="F56" s="22">
        <v>0</v>
      </c>
      <c r="G56" s="23">
        <v>0</v>
      </c>
      <c r="H56" s="21">
        <v>0.04891077867741936</v>
      </c>
      <c r="I56" s="22">
        <v>1.127695823096774</v>
      </c>
      <c r="J56" s="22">
        <v>0</v>
      </c>
      <c r="K56" s="22">
        <v>0</v>
      </c>
      <c r="L56" s="23">
        <v>0.1441017755483871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0.0800865713870968</v>
      </c>
      <c r="S56" s="22">
        <v>0</v>
      </c>
      <c r="T56" s="22">
        <v>0</v>
      </c>
      <c r="U56" s="22">
        <v>0</v>
      </c>
      <c r="V56" s="23">
        <v>0.047913143548387105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1.2961847802580646</v>
      </c>
      <c r="AW56" s="22">
        <v>0.2928564156230094</v>
      </c>
      <c r="AX56" s="22">
        <v>0</v>
      </c>
      <c r="AY56" s="22">
        <v>0</v>
      </c>
      <c r="AZ56" s="23">
        <v>1.7508363979354837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0.3120069693548387</v>
      </c>
      <c r="BG56" s="22">
        <v>0.23553580325806456</v>
      </c>
      <c r="BH56" s="22">
        <v>0</v>
      </c>
      <c r="BI56" s="22">
        <v>0</v>
      </c>
      <c r="BJ56" s="23">
        <v>0.7336087932258063</v>
      </c>
      <c r="BK56" s="24">
        <f t="shared" si="5"/>
        <v>6.069737251913332</v>
      </c>
    </row>
    <row r="57" spans="1:63" s="25" customFormat="1" ht="15">
      <c r="A57" s="20"/>
      <c r="B57" s="7" t="s">
        <v>139</v>
      </c>
      <c r="C57" s="21">
        <v>0</v>
      </c>
      <c r="D57" s="22">
        <v>0</v>
      </c>
      <c r="E57" s="22">
        <v>0</v>
      </c>
      <c r="F57" s="22">
        <v>0</v>
      </c>
      <c r="G57" s="23">
        <v>0</v>
      </c>
      <c r="H57" s="21">
        <v>0.03493779732258064</v>
      </c>
      <c r="I57" s="22">
        <v>0.09047799838709676</v>
      </c>
      <c r="J57" s="22">
        <v>0</v>
      </c>
      <c r="K57" s="22">
        <v>0</v>
      </c>
      <c r="L57" s="23">
        <v>0.10880334335483867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0.08425643303225806</v>
      </c>
      <c r="S57" s="22">
        <v>0</v>
      </c>
      <c r="T57" s="22">
        <v>0</v>
      </c>
      <c r="U57" s="22">
        <v>0</v>
      </c>
      <c r="V57" s="23">
        <v>0.6312416048064516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</v>
      </c>
      <c r="AC57" s="22">
        <v>0</v>
      </c>
      <c r="AD57" s="22">
        <v>0</v>
      </c>
      <c r="AE57" s="22">
        <v>0</v>
      </c>
      <c r="AF57" s="23">
        <v>0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0.6974750000000001</v>
      </c>
      <c r="AW57" s="22">
        <v>1.0650918469667723</v>
      </c>
      <c r="AX57" s="22">
        <v>0</v>
      </c>
      <c r="AY57" s="22">
        <v>0</v>
      </c>
      <c r="AZ57" s="23">
        <v>2.4067779404838707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0.40234226132258066</v>
      </c>
      <c r="BG57" s="22">
        <v>0.853547839</v>
      </c>
      <c r="BH57" s="22">
        <v>0</v>
      </c>
      <c r="BI57" s="22">
        <v>0</v>
      </c>
      <c r="BJ57" s="23">
        <v>0.44545573622580653</v>
      </c>
      <c r="BK57" s="24">
        <f t="shared" si="5"/>
        <v>6.820407800902255</v>
      </c>
    </row>
    <row r="58" spans="1:63" s="25" customFormat="1" ht="15">
      <c r="A58" s="20"/>
      <c r="B58" s="7" t="s">
        <v>140</v>
      </c>
      <c r="C58" s="21">
        <v>0</v>
      </c>
      <c r="D58" s="22">
        <v>0</v>
      </c>
      <c r="E58" s="22">
        <v>0</v>
      </c>
      <c r="F58" s="22">
        <v>0</v>
      </c>
      <c r="G58" s="23">
        <v>0</v>
      </c>
      <c r="H58" s="21">
        <v>0.06143603067741936</v>
      </c>
      <c r="I58" s="22">
        <v>0.008570566451612903</v>
      </c>
      <c r="J58" s="22">
        <v>0</v>
      </c>
      <c r="K58" s="22">
        <v>0</v>
      </c>
      <c r="L58" s="23">
        <v>0.14289038841935484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0.03884778496774194</v>
      </c>
      <c r="S58" s="22">
        <v>0</v>
      </c>
      <c r="T58" s="22">
        <v>0</v>
      </c>
      <c r="U58" s="22">
        <v>0</v>
      </c>
      <c r="V58" s="23">
        <v>0.04761425806451613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9.256566741612902</v>
      </c>
      <c r="AW58" s="22">
        <v>4.180714084865972</v>
      </c>
      <c r="AX58" s="22">
        <v>0</v>
      </c>
      <c r="AY58" s="22">
        <v>0</v>
      </c>
      <c r="AZ58" s="23">
        <v>99.84012478787098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0.8899199059999999</v>
      </c>
      <c r="BG58" s="22">
        <v>0.005020919838709676</v>
      </c>
      <c r="BH58" s="22">
        <v>0</v>
      </c>
      <c r="BI58" s="22">
        <v>0</v>
      </c>
      <c r="BJ58" s="23">
        <v>4.250082430354839</v>
      </c>
      <c r="BK58" s="24">
        <f t="shared" si="5"/>
        <v>118.72178789912405</v>
      </c>
    </row>
    <row r="59" spans="1:63" s="25" customFormat="1" ht="15">
      <c r="A59" s="20"/>
      <c r="B59" s="7" t="s">
        <v>141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0.17848090974193548</v>
      </c>
      <c r="I59" s="22">
        <v>0</v>
      </c>
      <c r="J59" s="22">
        <v>0</v>
      </c>
      <c r="K59" s="22">
        <v>0</v>
      </c>
      <c r="L59" s="23">
        <v>0.7573140203870968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0.04254912348387097</v>
      </c>
      <c r="S59" s="22">
        <v>0.03151273387096774</v>
      </c>
      <c r="T59" s="22">
        <v>0</v>
      </c>
      <c r="U59" s="22">
        <v>0</v>
      </c>
      <c r="V59" s="23">
        <v>0.25210187096774195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</v>
      </c>
      <c r="AC59" s="22">
        <v>0</v>
      </c>
      <c r="AD59" s="22">
        <v>0</v>
      </c>
      <c r="AE59" s="22">
        <v>0</v>
      </c>
      <c r="AF59" s="23">
        <v>0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6.949718065032259</v>
      </c>
      <c r="AW59" s="22">
        <v>3.332334747305819</v>
      </c>
      <c r="AX59" s="22">
        <v>0</v>
      </c>
      <c r="AY59" s="22">
        <v>0</v>
      </c>
      <c r="AZ59" s="23">
        <v>68.2053704084516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1.7414369176451614</v>
      </c>
      <c r="BG59" s="22">
        <v>4.483445809258064</v>
      </c>
      <c r="BH59" s="22">
        <v>0</v>
      </c>
      <c r="BI59" s="22">
        <v>0</v>
      </c>
      <c r="BJ59" s="23">
        <v>8.348350898161291</v>
      </c>
      <c r="BK59" s="24">
        <f t="shared" si="5"/>
        <v>94.3226155043058</v>
      </c>
    </row>
    <row r="60" spans="1:63" s="25" customFormat="1" ht="15">
      <c r="A60" s="20"/>
      <c r="B60" s="7" t="s">
        <v>142</v>
      </c>
      <c r="C60" s="21">
        <v>0</v>
      </c>
      <c r="D60" s="22">
        <v>0</v>
      </c>
      <c r="E60" s="22">
        <v>0</v>
      </c>
      <c r="F60" s="22">
        <v>0</v>
      </c>
      <c r="G60" s="23">
        <v>0</v>
      </c>
      <c r="H60" s="21">
        <v>0.1738131622903226</v>
      </c>
      <c r="I60" s="22">
        <v>0</v>
      </c>
      <c r="J60" s="22">
        <v>0</v>
      </c>
      <c r="K60" s="22">
        <v>0</v>
      </c>
      <c r="L60" s="23">
        <v>0.5033154798387097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0.06853994106451614</v>
      </c>
      <c r="S60" s="22">
        <v>0</v>
      </c>
      <c r="T60" s="22">
        <v>0</v>
      </c>
      <c r="U60" s="22">
        <v>0</v>
      </c>
      <c r="V60" s="23">
        <v>0.5238281400967743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</v>
      </c>
      <c r="AC60" s="22">
        <v>0</v>
      </c>
      <c r="AD60" s="22">
        <v>0</v>
      </c>
      <c r="AE60" s="22">
        <v>0</v>
      </c>
      <c r="AF60" s="23">
        <v>0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</v>
      </c>
      <c r="AM60" s="22">
        <v>0</v>
      </c>
      <c r="AN60" s="22">
        <v>0</v>
      </c>
      <c r="AO60" s="22">
        <v>0</v>
      </c>
      <c r="AP60" s="23">
        <v>0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12.758804465096775</v>
      </c>
      <c r="AW60" s="22">
        <v>7.7869882823346455</v>
      </c>
      <c r="AX60" s="22">
        <v>0</v>
      </c>
      <c r="AY60" s="22">
        <v>0</v>
      </c>
      <c r="AZ60" s="23">
        <v>73.89212960025806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4.295460239161289</v>
      </c>
      <c r="BG60" s="22">
        <v>0.32839492741935483</v>
      </c>
      <c r="BH60" s="22">
        <v>0</v>
      </c>
      <c r="BI60" s="22">
        <v>0</v>
      </c>
      <c r="BJ60" s="23">
        <v>11.303843489935486</v>
      </c>
      <c r="BK60" s="24">
        <f t="shared" si="5"/>
        <v>111.63511772749592</v>
      </c>
    </row>
    <row r="61" spans="1:63" s="25" customFormat="1" ht="15">
      <c r="A61" s="20"/>
      <c r="B61" s="7" t="s">
        <v>143</v>
      </c>
      <c r="C61" s="21">
        <v>0</v>
      </c>
      <c r="D61" s="22">
        <v>0</v>
      </c>
      <c r="E61" s="22">
        <v>0</v>
      </c>
      <c r="F61" s="22">
        <v>0</v>
      </c>
      <c r="G61" s="23">
        <v>0</v>
      </c>
      <c r="H61" s="21">
        <v>0.18804850103225806</v>
      </c>
      <c r="I61" s="22">
        <v>7.085345163935484</v>
      </c>
      <c r="J61" s="22">
        <v>0</v>
      </c>
      <c r="K61" s="22">
        <v>0</v>
      </c>
      <c r="L61" s="23">
        <v>4.847100467129033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0.16340616287096776</v>
      </c>
      <c r="S61" s="22">
        <v>24.72449720909678</v>
      </c>
      <c r="T61" s="22">
        <v>0</v>
      </c>
      <c r="U61" s="22">
        <v>0</v>
      </c>
      <c r="V61" s="23">
        <v>1.5414891418387093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0</v>
      </c>
      <c r="AC61" s="22">
        <v>0</v>
      </c>
      <c r="AD61" s="22">
        <v>0</v>
      </c>
      <c r="AE61" s="22">
        <v>0</v>
      </c>
      <c r="AF61" s="23">
        <v>0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</v>
      </c>
      <c r="AM61" s="22">
        <v>0</v>
      </c>
      <c r="AN61" s="22">
        <v>0</v>
      </c>
      <c r="AO61" s="22">
        <v>0</v>
      </c>
      <c r="AP61" s="23">
        <v>0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0.8213435493225806</v>
      </c>
      <c r="AW61" s="22">
        <v>0.3219764705838791</v>
      </c>
      <c r="AX61" s="22">
        <v>0</v>
      </c>
      <c r="AY61" s="22">
        <v>0</v>
      </c>
      <c r="AZ61" s="23">
        <v>4.677067466870968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0.7103611950000001</v>
      </c>
      <c r="BG61" s="22">
        <v>0.5880817838387097</v>
      </c>
      <c r="BH61" s="22">
        <v>0.11378023677419354</v>
      </c>
      <c r="BI61" s="22">
        <v>0</v>
      </c>
      <c r="BJ61" s="23">
        <v>0.8992605581935483</v>
      </c>
      <c r="BK61" s="24">
        <f t="shared" si="5"/>
        <v>46.6817579064871</v>
      </c>
    </row>
    <row r="62" spans="1:63" s="25" customFormat="1" ht="15">
      <c r="A62" s="20"/>
      <c r="B62" s="7" t="s">
        <v>144</v>
      </c>
      <c r="C62" s="21">
        <v>0</v>
      </c>
      <c r="D62" s="22">
        <v>0</v>
      </c>
      <c r="E62" s="22">
        <v>0</v>
      </c>
      <c r="F62" s="22">
        <v>0</v>
      </c>
      <c r="G62" s="23">
        <v>0</v>
      </c>
      <c r="H62" s="21">
        <v>0.055257769516129034</v>
      </c>
      <c r="I62" s="22">
        <v>0</v>
      </c>
      <c r="J62" s="22">
        <v>0</v>
      </c>
      <c r="K62" s="22">
        <v>0</v>
      </c>
      <c r="L62" s="23">
        <v>0.2009852692903226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0.010800382290322581</v>
      </c>
      <c r="S62" s="22">
        <v>0</v>
      </c>
      <c r="T62" s="22">
        <v>0</v>
      </c>
      <c r="U62" s="22">
        <v>0</v>
      </c>
      <c r="V62" s="23">
        <v>0.012558583870967742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</v>
      </c>
      <c r="AC62" s="22">
        <v>0</v>
      </c>
      <c r="AD62" s="22">
        <v>0</v>
      </c>
      <c r="AE62" s="22">
        <v>0</v>
      </c>
      <c r="AF62" s="23">
        <v>0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</v>
      </c>
      <c r="AM62" s="22">
        <v>0</v>
      </c>
      <c r="AN62" s="22">
        <v>0</v>
      </c>
      <c r="AO62" s="22">
        <v>0</v>
      </c>
      <c r="AP62" s="23">
        <v>0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4.655652883741933</v>
      </c>
      <c r="AW62" s="22">
        <v>4.861362852064299</v>
      </c>
      <c r="AX62" s="22">
        <v>0</v>
      </c>
      <c r="AY62" s="22">
        <v>0</v>
      </c>
      <c r="AZ62" s="23">
        <v>31.514055867032255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1.5008738504838708</v>
      </c>
      <c r="BG62" s="22">
        <v>0.022677550645161294</v>
      </c>
      <c r="BH62" s="22">
        <v>0</v>
      </c>
      <c r="BI62" s="22">
        <v>0</v>
      </c>
      <c r="BJ62" s="23">
        <v>2.131083577096774</v>
      </c>
      <c r="BK62" s="24">
        <f t="shared" si="5"/>
        <v>44.96530858603204</v>
      </c>
    </row>
    <row r="63" spans="1:63" s="25" customFormat="1" ht="15">
      <c r="A63" s="20"/>
      <c r="B63" s="7" t="s">
        <v>145</v>
      </c>
      <c r="C63" s="21">
        <v>0</v>
      </c>
      <c r="D63" s="22">
        <v>0</v>
      </c>
      <c r="E63" s="22">
        <v>0</v>
      </c>
      <c r="F63" s="22">
        <v>0</v>
      </c>
      <c r="G63" s="23">
        <v>0</v>
      </c>
      <c r="H63" s="21">
        <v>0.12579822858064518</v>
      </c>
      <c r="I63" s="22">
        <v>0</v>
      </c>
      <c r="J63" s="22">
        <v>0</v>
      </c>
      <c r="K63" s="22">
        <v>0</v>
      </c>
      <c r="L63" s="23">
        <v>0.205997206</v>
      </c>
      <c r="M63" s="21">
        <v>0</v>
      </c>
      <c r="N63" s="22">
        <v>0</v>
      </c>
      <c r="O63" s="22">
        <v>0</v>
      </c>
      <c r="P63" s="22">
        <v>0</v>
      </c>
      <c r="Q63" s="23">
        <v>0</v>
      </c>
      <c r="R63" s="21">
        <v>0.04503513099999998</v>
      </c>
      <c r="S63" s="22">
        <v>0</v>
      </c>
      <c r="T63" s="22">
        <v>0</v>
      </c>
      <c r="U63" s="22">
        <v>0</v>
      </c>
      <c r="V63" s="23">
        <v>0</v>
      </c>
      <c r="W63" s="21">
        <v>0</v>
      </c>
      <c r="X63" s="22">
        <v>0</v>
      </c>
      <c r="Y63" s="22">
        <v>0</v>
      </c>
      <c r="Z63" s="22">
        <v>0</v>
      </c>
      <c r="AA63" s="23">
        <v>0</v>
      </c>
      <c r="AB63" s="21">
        <v>0</v>
      </c>
      <c r="AC63" s="22">
        <v>0</v>
      </c>
      <c r="AD63" s="22">
        <v>0</v>
      </c>
      <c r="AE63" s="22">
        <v>0</v>
      </c>
      <c r="AF63" s="23">
        <v>0</v>
      </c>
      <c r="AG63" s="21">
        <v>0</v>
      </c>
      <c r="AH63" s="22">
        <v>0</v>
      </c>
      <c r="AI63" s="22">
        <v>0</v>
      </c>
      <c r="AJ63" s="22">
        <v>0</v>
      </c>
      <c r="AK63" s="23">
        <v>0</v>
      </c>
      <c r="AL63" s="21">
        <v>0</v>
      </c>
      <c r="AM63" s="22">
        <v>0</v>
      </c>
      <c r="AN63" s="22">
        <v>0</v>
      </c>
      <c r="AO63" s="22">
        <v>0</v>
      </c>
      <c r="AP63" s="23">
        <v>0</v>
      </c>
      <c r="AQ63" s="21">
        <v>0</v>
      </c>
      <c r="AR63" s="22">
        <v>0</v>
      </c>
      <c r="AS63" s="22">
        <v>0</v>
      </c>
      <c r="AT63" s="22">
        <v>0</v>
      </c>
      <c r="AU63" s="23">
        <v>0</v>
      </c>
      <c r="AV63" s="21">
        <v>3.116329157806452</v>
      </c>
      <c r="AW63" s="22">
        <v>1.0538904915069842</v>
      </c>
      <c r="AX63" s="22">
        <v>0</v>
      </c>
      <c r="AY63" s="22">
        <v>0</v>
      </c>
      <c r="AZ63" s="23">
        <v>47.69934147509678</v>
      </c>
      <c r="BA63" s="21">
        <v>0</v>
      </c>
      <c r="BB63" s="22">
        <v>0</v>
      </c>
      <c r="BC63" s="22">
        <v>0</v>
      </c>
      <c r="BD63" s="22">
        <v>0</v>
      </c>
      <c r="BE63" s="23">
        <v>0</v>
      </c>
      <c r="BF63" s="21">
        <v>0.29715459819354845</v>
      </c>
      <c r="BG63" s="22">
        <v>0.07289156129032258</v>
      </c>
      <c r="BH63" s="22">
        <v>0</v>
      </c>
      <c r="BI63" s="22">
        <v>0</v>
      </c>
      <c r="BJ63" s="23">
        <v>1.6853060325161289</v>
      </c>
      <c r="BK63" s="24">
        <f t="shared" si="5"/>
        <v>54.30174388199086</v>
      </c>
    </row>
    <row r="64" spans="1:63" s="25" customFormat="1" ht="15">
      <c r="A64" s="20"/>
      <c r="B64" s="7" t="s">
        <v>146</v>
      </c>
      <c r="C64" s="21">
        <v>0</v>
      </c>
      <c r="D64" s="22">
        <v>0</v>
      </c>
      <c r="E64" s="22">
        <v>0</v>
      </c>
      <c r="F64" s="22">
        <v>0</v>
      </c>
      <c r="G64" s="23">
        <v>0</v>
      </c>
      <c r="H64" s="21">
        <v>0.08783469548387098</v>
      </c>
      <c r="I64" s="22">
        <v>0</v>
      </c>
      <c r="J64" s="22">
        <v>0</v>
      </c>
      <c r="K64" s="22">
        <v>0</v>
      </c>
      <c r="L64" s="23">
        <v>0.03142255303225806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0.02199900219354839</v>
      </c>
      <c r="S64" s="22">
        <v>0</v>
      </c>
      <c r="T64" s="22">
        <v>0</v>
      </c>
      <c r="U64" s="22">
        <v>0</v>
      </c>
      <c r="V64" s="23">
        <v>0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</v>
      </c>
      <c r="AC64" s="22">
        <v>0</v>
      </c>
      <c r="AD64" s="22">
        <v>0</v>
      </c>
      <c r="AE64" s="22">
        <v>0</v>
      </c>
      <c r="AF64" s="23">
        <v>0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3.8628917369677414</v>
      </c>
      <c r="AW64" s="22">
        <v>1.9908309783373803</v>
      </c>
      <c r="AX64" s="22">
        <v>0</v>
      </c>
      <c r="AY64" s="22">
        <v>0</v>
      </c>
      <c r="AZ64" s="23">
        <v>35.156778034129026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0.2504087480322581</v>
      </c>
      <c r="BG64" s="22">
        <v>6.150612013129033</v>
      </c>
      <c r="BH64" s="22">
        <v>0</v>
      </c>
      <c r="BI64" s="22">
        <v>0</v>
      </c>
      <c r="BJ64" s="23">
        <v>0.49015979758064515</v>
      </c>
      <c r="BK64" s="24">
        <f t="shared" si="5"/>
        <v>48.04293755888576</v>
      </c>
    </row>
    <row r="65" spans="1:63" s="25" customFormat="1" ht="15">
      <c r="A65" s="20"/>
      <c r="B65" s="7" t="s">
        <v>147</v>
      </c>
      <c r="C65" s="21">
        <v>0</v>
      </c>
      <c r="D65" s="22">
        <v>0</v>
      </c>
      <c r="E65" s="22">
        <v>0</v>
      </c>
      <c r="F65" s="22">
        <v>0</v>
      </c>
      <c r="G65" s="23">
        <v>0</v>
      </c>
      <c r="H65" s="21">
        <v>0.1615565776129032</v>
      </c>
      <c r="I65" s="22">
        <v>0</v>
      </c>
      <c r="J65" s="22">
        <v>0</v>
      </c>
      <c r="K65" s="22">
        <v>0</v>
      </c>
      <c r="L65" s="23">
        <v>0.18724056258064514</v>
      </c>
      <c r="M65" s="21">
        <v>0</v>
      </c>
      <c r="N65" s="22">
        <v>0</v>
      </c>
      <c r="O65" s="22">
        <v>0</v>
      </c>
      <c r="P65" s="22">
        <v>0</v>
      </c>
      <c r="Q65" s="23">
        <v>0</v>
      </c>
      <c r="R65" s="21">
        <v>0.028700674419354838</v>
      </c>
      <c r="S65" s="22">
        <v>0</v>
      </c>
      <c r="T65" s="22">
        <v>0</v>
      </c>
      <c r="U65" s="22">
        <v>0</v>
      </c>
      <c r="V65" s="23">
        <v>0.05543306129032258</v>
      </c>
      <c r="W65" s="21">
        <v>0</v>
      </c>
      <c r="X65" s="22">
        <v>0</v>
      </c>
      <c r="Y65" s="22">
        <v>0</v>
      </c>
      <c r="Z65" s="22">
        <v>0</v>
      </c>
      <c r="AA65" s="23">
        <v>0</v>
      </c>
      <c r="AB65" s="21">
        <v>0</v>
      </c>
      <c r="AC65" s="22">
        <v>0</v>
      </c>
      <c r="AD65" s="22">
        <v>0</v>
      </c>
      <c r="AE65" s="22">
        <v>0</v>
      </c>
      <c r="AF65" s="23">
        <v>0</v>
      </c>
      <c r="AG65" s="21">
        <v>0</v>
      </c>
      <c r="AH65" s="22">
        <v>0</v>
      </c>
      <c r="AI65" s="22">
        <v>0</v>
      </c>
      <c r="AJ65" s="22">
        <v>0</v>
      </c>
      <c r="AK65" s="23">
        <v>0</v>
      </c>
      <c r="AL65" s="21">
        <v>0</v>
      </c>
      <c r="AM65" s="22">
        <v>0</v>
      </c>
      <c r="AN65" s="22">
        <v>0</v>
      </c>
      <c r="AO65" s="22">
        <v>0</v>
      </c>
      <c r="AP65" s="23">
        <v>0</v>
      </c>
      <c r="AQ65" s="21">
        <v>0</v>
      </c>
      <c r="AR65" s="22">
        <v>0</v>
      </c>
      <c r="AS65" s="22">
        <v>0</v>
      </c>
      <c r="AT65" s="22">
        <v>0</v>
      </c>
      <c r="AU65" s="23">
        <v>0</v>
      </c>
      <c r="AV65" s="21">
        <v>4.524483041967743</v>
      </c>
      <c r="AW65" s="22">
        <v>7.386582390415979</v>
      </c>
      <c r="AX65" s="22">
        <v>0</v>
      </c>
      <c r="AY65" s="22">
        <v>0</v>
      </c>
      <c r="AZ65" s="23">
        <v>43.2569014623871</v>
      </c>
      <c r="BA65" s="21">
        <v>0</v>
      </c>
      <c r="BB65" s="22">
        <v>0</v>
      </c>
      <c r="BC65" s="22">
        <v>0</v>
      </c>
      <c r="BD65" s="22">
        <v>0</v>
      </c>
      <c r="BE65" s="23">
        <v>0</v>
      </c>
      <c r="BF65" s="21">
        <v>1.5924983074838708</v>
      </c>
      <c r="BG65" s="22">
        <v>2.0761065903225804</v>
      </c>
      <c r="BH65" s="22">
        <v>0</v>
      </c>
      <c r="BI65" s="22">
        <v>0</v>
      </c>
      <c r="BJ65" s="23">
        <v>5.421854365709676</v>
      </c>
      <c r="BK65" s="24">
        <f t="shared" si="5"/>
        <v>64.69135703419018</v>
      </c>
    </row>
    <row r="66" spans="1:63" s="25" customFormat="1" ht="15">
      <c r="A66" s="20"/>
      <c r="B66" s="7" t="s">
        <v>148</v>
      </c>
      <c r="C66" s="21">
        <v>0</v>
      </c>
      <c r="D66" s="22">
        <v>0</v>
      </c>
      <c r="E66" s="22">
        <v>0</v>
      </c>
      <c r="F66" s="22">
        <v>0</v>
      </c>
      <c r="G66" s="23">
        <v>0</v>
      </c>
      <c r="H66" s="21">
        <v>0.19589953464516133</v>
      </c>
      <c r="I66" s="22">
        <v>0.0024027038709677423</v>
      </c>
      <c r="J66" s="22">
        <v>0</v>
      </c>
      <c r="K66" s="22">
        <v>0</v>
      </c>
      <c r="L66" s="23">
        <v>0.26369674983870967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0.08085130841935483</v>
      </c>
      <c r="S66" s="22">
        <v>0</v>
      </c>
      <c r="T66" s="22">
        <v>0</v>
      </c>
      <c r="U66" s="22">
        <v>0</v>
      </c>
      <c r="V66" s="23">
        <v>0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</v>
      </c>
      <c r="AC66" s="22">
        <v>0</v>
      </c>
      <c r="AD66" s="22">
        <v>0</v>
      </c>
      <c r="AE66" s="22">
        <v>0</v>
      </c>
      <c r="AF66" s="23">
        <v>0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10.58361977435484</v>
      </c>
      <c r="AW66" s="22">
        <v>10.522726356789365</v>
      </c>
      <c r="AX66" s="22">
        <v>0</v>
      </c>
      <c r="AY66" s="22">
        <v>0</v>
      </c>
      <c r="AZ66" s="23">
        <v>114.94948342751609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0.8068834690322582</v>
      </c>
      <c r="BG66" s="22">
        <v>0.23186519112903228</v>
      </c>
      <c r="BH66" s="22">
        <v>0</v>
      </c>
      <c r="BI66" s="22">
        <v>0</v>
      </c>
      <c r="BJ66" s="23">
        <v>4.050303370967742</v>
      </c>
      <c r="BK66" s="24">
        <f t="shared" si="5"/>
        <v>141.68773188656354</v>
      </c>
    </row>
    <row r="67" spans="1:63" s="25" customFormat="1" ht="15">
      <c r="A67" s="20"/>
      <c r="B67" s="7" t="s">
        <v>149</v>
      </c>
      <c r="C67" s="21">
        <v>0</v>
      </c>
      <c r="D67" s="22">
        <v>2.729416677419355</v>
      </c>
      <c r="E67" s="22">
        <v>0</v>
      </c>
      <c r="F67" s="22">
        <v>0</v>
      </c>
      <c r="G67" s="23">
        <v>0</v>
      </c>
      <c r="H67" s="21">
        <v>0.2410769546774193</v>
      </c>
      <c r="I67" s="22">
        <v>0</v>
      </c>
      <c r="J67" s="22">
        <v>0</v>
      </c>
      <c r="K67" s="22">
        <v>0</v>
      </c>
      <c r="L67" s="23">
        <v>0.287775439516129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0.035779092387096784</v>
      </c>
      <c r="S67" s="22">
        <v>0</v>
      </c>
      <c r="T67" s="22">
        <v>0</v>
      </c>
      <c r="U67" s="22">
        <v>0</v>
      </c>
      <c r="V67" s="23">
        <v>0.005933514516129033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</v>
      </c>
      <c r="AC67" s="22">
        <v>0</v>
      </c>
      <c r="AD67" s="22">
        <v>0</v>
      </c>
      <c r="AE67" s="22">
        <v>0</v>
      </c>
      <c r="AF67" s="23">
        <v>0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</v>
      </c>
      <c r="AM67" s="22">
        <v>0</v>
      </c>
      <c r="AN67" s="22">
        <v>0</v>
      </c>
      <c r="AO67" s="22">
        <v>0</v>
      </c>
      <c r="AP67" s="23">
        <v>0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2.593926664967742</v>
      </c>
      <c r="AW67" s="22">
        <v>4.836540842104329</v>
      </c>
      <c r="AX67" s="22">
        <v>0</v>
      </c>
      <c r="AY67" s="22">
        <v>0</v>
      </c>
      <c r="AZ67" s="23">
        <v>10.019701399451613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0.3887052124838711</v>
      </c>
      <c r="BG67" s="22">
        <v>0.933316353580645</v>
      </c>
      <c r="BH67" s="22">
        <v>0</v>
      </c>
      <c r="BI67" s="22">
        <v>0</v>
      </c>
      <c r="BJ67" s="23">
        <v>1.246269005483871</v>
      </c>
      <c r="BK67" s="24">
        <f t="shared" si="5"/>
        <v>23.318441156588197</v>
      </c>
    </row>
    <row r="68" spans="1:63" s="25" customFormat="1" ht="15">
      <c r="A68" s="20"/>
      <c r="B68" s="7" t="s">
        <v>150</v>
      </c>
      <c r="C68" s="21">
        <v>0</v>
      </c>
      <c r="D68" s="22">
        <v>0</v>
      </c>
      <c r="E68" s="22">
        <v>0</v>
      </c>
      <c r="F68" s="22">
        <v>0</v>
      </c>
      <c r="G68" s="23">
        <v>0</v>
      </c>
      <c r="H68" s="21">
        <v>0.15722773829032258</v>
      </c>
      <c r="I68" s="22">
        <v>0.002922475</v>
      </c>
      <c r="J68" s="22">
        <v>0</v>
      </c>
      <c r="K68" s="22">
        <v>0</v>
      </c>
      <c r="L68" s="23">
        <v>0.4046261360322581</v>
      </c>
      <c r="M68" s="21">
        <v>0</v>
      </c>
      <c r="N68" s="22">
        <v>0</v>
      </c>
      <c r="O68" s="22">
        <v>0</v>
      </c>
      <c r="P68" s="22">
        <v>0</v>
      </c>
      <c r="Q68" s="23">
        <v>0</v>
      </c>
      <c r="R68" s="21">
        <v>0.07265272838709676</v>
      </c>
      <c r="S68" s="22">
        <v>0</v>
      </c>
      <c r="T68" s="22">
        <v>0</v>
      </c>
      <c r="U68" s="22">
        <v>0</v>
      </c>
      <c r="V68" s="23">
        <v>0.02922475</v>
      </c>
      <c r="W68" s="21">
        <v>0</v>
      </c>
      <c r="X68" s="22">
        <v>0</v>
      </c>
      <c r="Y68" s="22">
        <v>0</v>
      </c>
      <c r="Z68" s="22">
        <v>0</v>
      </c>
      <c r="AA68" s="23">
        <v>0</v>
      </c>
      <c r="AB68" s="21">
        <v>0</v>
      </c>
      <c r="AC68" s="22">
        <v>0</v>
      </c>
      <c r="AD68" s="22">
        <v>0</v>
      </c>
      <c r="AE68" s="22">
        <v>0</v>
      </c>
      <c r="AF68" s="23">
        <v>0</v>
      </c>
      <c r="AG68" s="21">
        <v>0</v>
      </c>
      <c r="AH68" s="22">
        <v>0</v>
      </c>
      <c r="AI68" s="22">
        <v>0</v>
      </c>
      <c r="AJ68" s="22">
        <v>0</v>
      </c>
      <c r="AK68" s="23">
        <v>0</v>
      </c>
      <c r="AL68" s="21">
        <v>0</v>
      </c>
      <c r="AM68" s="22">
        <v>0</v>
      </c>
      <c r="AN68" s="22">
        <v>0</v>
      </c>
      <c r="AO68" s="22">
        <v>0</v>
      </c>
      <c r="AP68" s="23">
        <v>0</v>
      </c>
      <c r="AQ68" s="21">
        <v>0</v>
      </c>
      <c r="AR68" s="22">
        <v>0</v>
      </c>
      <c r="AS68" s="22">
        <v>0</v>
      </c>
      <c r="AT68" s="22">
        <v>0</v>
      </c>
      <c r="AU68" s="23">
        <v>0</v>
      </c>
      <c r="AV68" s="21">
        <v>2.9500894392258057</v>
      </c>
      <c r="AW68" s="22">
        <v>7.024414775904486</v>
      </c>
      <c r="AX68" s="22">
        <v>0</v>
      </c>
      <c r="AY68" s="22">
        <v>0</v>
      </c>
      <c r="AZ68" s="23">
        <v>20.3891723316129</v>
      </c>
      <c r="BA68" s="21">
        <v>0</v>
      </c>
      <c r="BB68" s="22">
        <v>0</v>
      </c>
      <c r="BC68" s="22">
        <v>0</v>
      </c>
      <c r="BD68" s="22">
        <v>0</v>
      </c>
      <c r="BE68" s="23">
        <v>0</v>
      </c>
      <c r="BF68" s="21">
        <v>0.8106479202580645</v>
      </c>
      <c r="BG68" s="22">
        <v>0</v>
      </c>
      <c r="BH68" s="22">
        <v>0</v>
      </c>
      <c r="BI68" s="22">
        <v>0</v>
      </c>
      <c r="BJ68" s="23">
        <v>1.9291732828064516</v>
      </c>
      <c r="BK68" s="24">
        <f t="shared" si="5"/>
        <v>33.77015157751738</v>
      </c>
    </row>
    <row r="69" spans="1:63" s="25" customFormat="1" ht="15">
      <c r="A69" s="20"/>
      <c r="B69" s="7" t="s">
        <v>151</v>
      </c>
      <c r="C69" s="21">
        <v>0</v>
      </c>
      <c r="D69" s="22">
        <v>0</v>
      </c>
      <c r="E69" s="22">
        <v>0</v>
      </c>
      <c r="F69" s="22">
        <v>0</v>
      </c>
      <c r="G69" s="23">
        <v>0</v>
      </c>
      <c r="H69" s="21">
        <v>0.3287690597419355</v>
      </c>
      <c r="I69" s="22">
        <v>0</v>
      </c>
      <c r="J69" s="22">
        <v>0</v>
      </c>
      <c r="K69" s="22">
        <v>0</v>
      </c>
      <c r="L69" s="23">
        <v>0.813420617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0.07711629506451614</v>
      </c>
      <c r="S69" s="22">
        <v>0</v>
      </c>
      <c r="T69" s="22">
        <v>0</v>
      </c>
      <c r="U69" s="22">
        <v>0</v>
      </c>
      <c r="V69" s="23">
        <v>0.10549576932258065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0</v>
      </c>
      <c r="AC69" s="22">
        <v>0</v>
      </c>
      <c r="AD69" s="22">
        <v>0</v>
      </c>
      <c r="AE69" s="22">
        <v>0</v>
      </c>
      <c r="AF69" s="23">
        <v>0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</v>
      </c>
      <c r="AM69" s="22">
        <v>0</v>
      </c>
      <c r="AN69" s="22">
        <v>0</v>
      </c>
      <c r="AO69" s="22">
        <v>0</v>
      </c>
      <c r="AP69" s="23">
        <v>0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2.8827221905161284</v>
      </c>
      <c r="AW69" s="22">
        <v>4.567986585652877</v>
      </c>
      <c r="AX69" s="22">
        <v>0</v>
      </c>
      <c r="AY69" s="22">
        <v>0</v>
      </c>
      <c r="AZ69" s="23">
        <v>17.324632377096776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0.5693493639354837</v>
      </c>
      <c r="BG69" s="22">
        <v>0.11370816129032257</v>
      </c>
      <c r="BH69" s="22">
        <v>0</v>
      </c>
      <c r="BI69" s="22">
        <v>0</v>
      </c>
      <c r="BJ69" s="23">
        <v>1.1504779586451614</v>
      </c>
      <c r="BK69" s="24">
        <f t="shared" si="5"/>
        <v>27.933678378265782</v>
      </c>
    </row>
    <row r="70" spans="1:63" s="25" customFormat="1" ht="15">
      <c r="A70" s="20"/>
      <c r="B70" s="7" t="s">
        <v>152</v>
      </c>
      <c r="C70" s="21">
        <v>0</v>
      </c>
      <c r="D70" s="22">
        <v>0</v>
      </c>
      <c r="E70" s="22">
        <v>0</v>
      </c>
      <c r="F70" s="22">
        <v>0</v>
      </c>
      <c r="G70" s="23">
        <v>0</v>
      </c>
      <c r="H70" s="21">
        <v>0.2038337441935484</v>
      </c>
      <c r="I70" s="22">
        <v>0</v>
      </c>
      <c r="J70" s="22">
        <v>0</v>
      </c>
      <c r="K70" s="22">
        <v>0</v>
      </c>
      <c r="L70" s="23">
        <v>0.6635180393548387</v>
      </c>
      <c r="M70" s="21">
        <v>0</v>
      </c>
      <c r="N70" s="22">
        <v>0</v>
      </c>
      <c r="O70" s="22">
        <v>0</v>
      </c>
      <c r="P70" s="22">
        <v>0</v>
      </c>
      <c r="Q70" s="23">
        <v>0</v>
      </c>
      <c r="R70" s="21">
        <v>0.025476546677419352</v>
      </c>
      <c r="S70" s="22">
        <v>0</v>
      </c>
      <c r="T70" s="22">
        <v>0</v>
      </c>
      <c r="U70" s="22">
        <v>0</v>
      </c>
      <c r="V70" s="23">
        <v>0.0005789861290322579</v>
      </c>
      <c r="W70" s="21">
        <v>0</v>
      </c>
      <c r="X70" s="22">
        <v>0</v>
      </c>
      <c r="Y70" s="22">
        <v>0</v>
      </c>
      <c r="Z70" s="22">
        <v>0</v>
      </c>
      <c r="AA70" s="23">
        <v>0</v>
      </c>
      <c r="AB70" s="21">
        <v>0</v>
      </c>
      <c r="AC70" s="22">
        <v>0</v>
      </c>
      <c r="AD70" s="22">
        <v>0</v>
      </c>
      <c r="AE70" s="22">
        <v>0</v>
      </c>
      <c r="AF70" s="23">
        <v>0</v>
      </c>
      <c r="AG70" s="21">
        <v>0</v>
      </c>
      <c r="AH70" s="22">
        <v>0</v>
      </c>
      <c r="AI70" s="22">
        <v>0</v>
      </c>
      <c r="AJ70" s="22">
        <v>0</v>
      </c>
      <c r="AK70" s="23">
        <v>0</v>
      </c>
      <c r="AL70" s="21">
        <v>0</v>
      </c>
      <c r="AM70" s="22">
        <v>0</v>
      </c>
      <c r="AN70" s="22">
        <v>0</v>
      </c>
      <c r="AO70" s="22">
        <v>0</v>
      </c>
      <c r="AP70" s="23">
        <v>0</v>
      </c>
      <c r="AQ70" s="21">
        <v>0</v>
      </c>
      <c r="AR70" s="22">
        <v>0</v>
      </c>
      <c r="AS70" s="22">
        <v>0</v>
      </c>
      <c r="AT70" s="22">
        <v>0</v>
      </c>
      <c r="AU70" s="23">
        <v>0</v>
      </c>
      <c r="AV70" s="21">
        <v>2.0619561253548384</v>
      </c>
      <c r="AW70" s="22">
        <v>0.4773105202205148</v>
      </c>
      <c r="AX70" s="22">
        <v>0</v>
      </c>
      <c r="AY70" s="22">
        <v>0</v>
      </c>
      <c r="AZ70" s="23">
        <v>22.925864942999997</v>
      </c>
      <c r="BA70" s="21">
        <v>0</v>
      </c>
      <c r="BB70" s="22">
        <v>0</v>
      </c>
      <c r="BC70" s="22">
        <v>0</v>
      </c>
      <c r="BD70" s="22">
        <v>0</v>
      </c>
      <c r="BE70" s="23">
        <v>0</v>
      </c>
      <c r="BF70" s="21">
        <v>0.4121197020967742</v>
      </c>
      <c r="BG70" s="22">
        <v>0</v>
      </c>
      <c r="BH70" s="22">
        <v>0</v>
      </c>
      <c r="BI70" s="22">
        <v>0</v>
      </c>
      <c r="BJ70" s="23">
        <v>0.7448766019354839</v>
      </c>
      <c r="BK70" s="24">
        <f t="shared" si="5"/>
        <v>27.515535208962447</v>
      </c>
    </row>
    <row r="71" spans="1:63" s="25" customFormat="1" ht="15">
      <c r="A71" s="20"/>
      <c r="B71" s="7" t="s">
        <v>153</v>
      </c>
      <c r="C71" s="21">
        <v>0</v>
      </c>
      <c r="D71" s="22">
        <v>0</v>
      </c>
      <c r="E71" s="22">
        <v>0</v>
      </c>
      <c r="F71" s="22">
        <v>0</v>
      </c>
      <c r="G71" s="23">
        <v>0</v>
      </c>
      <c r="H71" s="21">
        <v>0.25298155970967745</v>
      </c>
      <c r="I71" s="22">
        <v>7.658208748774194</v>
      </c>
      <c r="J71" s="22">
        <v>0</v>
      </c>
      <c r="K71" s="22">
        <v>0</v>
      </c>
      <c r="L71" s="23">
        <v>12.078041402032259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2.177476159709677</v>
      </c>
      <c r="S71" s="22">
        <v>0.0005271545161290321</v>
      </c>
      <c r="T71" s="22">
        <v>0</v>
      </c>
      <c r="U71" s="22">
        <v>0</v>
      </c>
      <c r="V71" s="23">
        <v>0.17902169367741932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</v>
      </c>
      <c r="AC71" s="22">
        <v>0</v>
      </c>
      <c r="AD71" s="22">
        <v>0</v>
      </c>
      <c r="AE71" s="22">
        <v>0</v>
      </c>
      <c r="AF71" s="23">
        <v>0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8.078302548677417</v>
      </c>
      <c r="AW71" s="22">
        <v>33.24266494263041</v>
      </c>
      <c r="AX71" s="22">
        <v>0</v>
      </c>
      <c r="AY71" s="22">
        <v>0</v>
      </c>
      <c r="AZ71" s="23">
        <v>66.2531200947742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0.11669302799999998</v>
      </c>
      <c r="BG71" s="22">
        <v>4.721048579032258</v>
      </c>
      <c r="BH71" s="22">
        <v>0</v>
      </c>
      <c r="BI71" s="22">
        <v>0</v>
      </c>
      <c r="BJ71" s="23">
        <v>0.2561809306451613</v>
      </c>
      <c r="BK71" s="24">
        <f t="shared" si="5"/>
        <v>135.0142668421788</v>
      </c>
    </row>
    <row r="72" spans="1:63" s="25" customFormat="1" ht="15">
      <c r="A72" s="20"/>
      <c r="B72" s="7" t="s">
        <v>154</v>
      </c>
      <c r="C72" s="21">
        <v>0</v>
      </c>
      <c r="D72" s="22">
        <v>3.485143548387097</v>
      </c>
      <c r="E72" s="22">
        <v>0</v>
      </c>
      <c r="F72" s="22">
        <v>0</v>
      </c>
      <c r="G72" s="23">
        <v>0</v>
      </c>
      <c r="H72" s="21">
        <v>0.4062515662903224</v>
      </c>
      <c r="I72" s="22">
        <v>58.20189725806451</v>
      </c>
      <c r="J72" s="22">
        <v>0</v>
      </c>
      <c r="K72" s="22">
        <v>0</v>
      </c>
      <c r="L72" s="23">
        <v>2.913313409806452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0.013714525419354836</v>
      </c>
      <c r="S72" s="22">
        <v>0</v>
      </c>
      <c r="T72" s="22">
        <v>0.11617145161290322</v>
      </c>
      <c r="U72" s="22">
        <v>0</v>
      </c>
      <c r="V72" s="23">
        <v>5.14709677419355E-07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</v>
      </c>
      <c r="AC72" s="22">
        <v>0</v>
      </c>
      <c r="AD72" s="22">
        <v>0</v>
      </c>
      <c r="AE72" s="22">
        <v>0</v>
      </c>
      <c r="AF72" s="23">
        <v>0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0.24327625087096774</v>
      </c>
      <c r="AW72" s="22">
        <v>3.9423707999549236</v>
      </c>
      <c r="AX72" s="22">
        <v>0</v>
      </c>
      <c r="AY72" s="22">
        <v>0</v>
      </c>
      <c r="AZ72" s="23">
        <v>2.4427037291612903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0.06628255</v>
      </c>
      <c r="BG72" s="22">
        <v>0</v>
      </c>
      <c r="BH72" s="22">
        <v>0</v>
      </c>
      <c r="BI72" s="22">
        <v>0</v>
      </c>
      <c r="BJ72" s="23">
        <v>0.43573572</v>
      </c>
      <c r="BK72" s="24">
        <f t="shared" si="5"/>
        <v>72.26686132427751</v>
      </c>
    </row>
    <row r="73" spans="1:63" s="25" customFormat="1" ht="15">
      <c r="A73" s="20"/>
      <c r="B73" s="7" t="s">
        <v>155</v>
      </c>
      <c r="C73" s="21">
        <v>0</v>
      </c>
      <c r="D73" s="22">
        <v>0</v>
      </c>
      <c r="E73" s="22">
        <v>0</v>
      </c>
      <c r="F73" s="22">
        <v>0</v>
      </c>
      <c r="G73" s="23">
        <v>0</v>
      </c>
      <c r="H73" s="21">
        <v>0.08631755648387099</v>
      </c>
      <c r="I73" s="22">
        <v>0.04476638709677419</v>
      </c>
      <c r="J73" s="22">
        <v>0</v>
      </c>
      <c r="K73" s="22">
        <v>0</v>
      </c>
      <c r="L73" s="23">
        <v>1.9420777882258065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0.012311219806451614</v>
      </c>
      <c r="S73" s="22">
        <v>0</v>
      </c>
      <c r="T73" s="22">
        <v>0</v>
      </c>
      <c r="U73" s="22">
        <v>0</v>
      </c>
      <c r="V73" s="23">
        <v>0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0.27222586961290324</v>
      </c>
      <c r="AW73" s="22">
        <v>8.836631784159191</v>
      </c>
      <c r="AX73" s="22">
        <v>0</v>
      </c>
      <c r="AY73" s="22">
        <v>0</v>
      </c>
      <c r="AZ73" s="23">
        <v>20.099544686129036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0.09126134548387099</v>
      </c>
      <c r="BG73" s="22">
        <v>5.571646774193549</v>
      </c>
      <c r="BH73" s="22">
        <v>0</v>
      </c>
      <c r="BI73" s="22">
        <v>0</v>
      </c>
      <c r="BJ73" s="23">
        <v>1.7049239129032259</v>
      </c>
      <c r="BK73" s="24">
        <f t="shared" si="5"/>
        <v>38.66170732409468</v>
      </c>
    </row>
    <row r="74" spans="1:63" s="25" customFormat="1" ht="15">
      <c r="A74" s="20"/>
      <c r="B74" s="7" t="s">
        <v>156</v>
      </c>
      <c r="C74" s="21">
        <v>0</v>
      </c>
      <c r="D74" s="22">
        <v>34.84072258064516</v>
      </c>
      <c r="E74" s="22">
        <v>0</v>
      </c>
      <c r="F74" s="22">
        <v>0</v>
      </c>
      <c r="G74" s="23">
        <v>0</v>
      </c>
      <c r="H74" s="21">
        <v>0.18639144348387093</v>
      </c>
      <c r="I74" s="22">
        <v>716.882654374742</v>
      </c>
      <c r="J74" s="22">
        <v>0</v>
      </c>
      <c r="K74" s="22">
        <v>0</v>
      </c>
      <c r="L74" s="23">
        <v>157.27068550796773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0.054699934451612905</v>
      </c>
      <c r="S74" s="22">
        <v>8.13008261419355</v>
      </c>
      <c r="T74" s="22">
        <v>0</v>
      </c>
      <c r="U74" s="22">
        <v>0</v>
      </c>
      <c r="V74" s="23">
        <v>0.6857815561290321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</v>
      </c>
      <c r="AC74" s="22">
        <v>0</v>
      </c>
      <c r="AD74" s="22">
        <v>0</v>
      </c>
      <c r="AE74" s="22">
        <v>0</v>
      </c>
      <c r="AF74" s="23">
        <v>0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0.35018886680645167</v>
      </c>
      <c r="AW74" s="22">
        <v>6.794417161707326</v>
      </c>
      <c r="AX74" s="22">
        <v>0</v>
      </c>
      <c r="AY74" s="22">
        <v>0</v>
      </c>
      <c r="AZ74" s="23">
        <v>4.970192171322581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0.02706250903225806</v>
      </c>
      <c r="BG74" s="22">
        <v>0.34547883870967744</v>
      </c>
      <c r="BH74" s="22">
        <v>0</v>
      </c>
      <c r="BI74" s="22">
        <v>0</v>
      </c>
      <c r="BJ74" s="23">
        <v>0.2012515218064516</v>
      </c>
      <c r="BK74" s="24">
        <f t="shared" si="5"/>
        <v>930.7396090809975</v>
      </c>
    </row>
    <row r="75" spans="1:63" s="25" customFormat="1" ht="15">
      <c r="A75" s="20"/>
      <c r="B75" s="7" t="s">
        <v>157</v>
      </c>
      <c r="C75" s="21">
        <v>0</v>
      </c>
      <c r="D75" s="22">
        <v>0</v>
      </c>
      <c r="E75" s="22">
        <v>0</v>
      </c>
      <c r="F75" s="22">
        <v>0</v>
      </c>
      <c r="G75" s="23">
        <v>0</v>
      </c>
      <c r="H75" s="21">
        <v>0.32746860838709674</v>
      </c>
      <c r="I75" s="22">
        <v>236.6568213677419</v>
      </c>
      <c r="J75" s="22">
        <v>0</v>
      </c>
      <c r="K75" s="22">
        <v>0</v>
      </c>
      <c r="L75" s="23">
        <v>4.671036786258064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0.0028928319354838703</v>
      </c>
      <c r="S75" s="22">
        <v>0</v>
      </c>
      <c r="T75" s="22">
        <v>0</v>
      </c>
      <c r="U75" s="22">
        <v>0</v>
      </c>
      <c r="V75" s="23">
        <v>0.13885594838709678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</v>
      </c>
      <c r="AC75" s="22">
        <v>0</v>
      </c>
      <c r="AD75" s="22">
        <v>0</v>
      </c>
      <c r="AE75" s="22">
        <v>0</v>
      </c>
      <c r="AF75" s="23">
        <v>0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0.10319559070967743</v>
      </c>
      <c r="AW75" s="22">
        <v>14.448010974599981</v>
      </c>
      <c r="AX75" s="22">
        <v>0</v>
      </c>
      <c r="AY75" s="22">
        <v>0</v>
      </c>
      <c r="AZ75" s="23">
        <v>11.75319381148387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0.03071415183870968</v>
      </c>
      <c r="BG75" s="22">
        <v>0</v>
      </c>
      <c r="BH75" s="22">
        <v>0</v>
      </c>
      <c r="BI75" s="22">
        <v>0</v>
      </c>
      <c r="BJ75" s="23">
        <v>0.1720928138387097</v>
      </c>
      <c r="BK75" s="24">
        <f t="shared" si="5"/>
        <v>268.30428288518067</v>
      </c>
    </row>
    <row r="76" spans="1:63" s="25" customFormat="1" ht="15">
      <c r="A76" s="20"/>
      <c r="B76" s="7" t="s">
        <v>158</v>
      </c>
      <c r="C76" s="21">
        <v>0</v>
      </c>
      <c r="D76" s="22">
        <v>0</v>
      </c>
      <c r="E76" s="22">
        <v>0</v>
      </c>
      <c r="F76" s="22">
        <v>0</v>
      </c>
      <c r="G76" s="23">
        <v>0</v>
      </c>
      <c r="H76" s="21">
        <v>2.0973693018064514</v>
      </c>
      <c r="I76" s="22">
        <v>32.46514292022581</v>
      </c>
      <c r="J76" s="22">
        <v>0</v>
      </c>
      <c r="K76" s="22">
        <v>0</v>
      </c>
      <c r="L76" s="23">
        <v>15.565254857935493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0.27450825290322584</v>
      </c>
      <c r="S76" s="22">
        <v>0.14753763429032263</v>
      </c>
      <c r="T76" s="22">
        <v>0</v>
      </c>
      <c r="U76" s="22">
        <v>0</v>
      </c>
      <c r="V76" s="23">
        <v>7.264050455419355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</v>
      </c>
      <c r="AC76" s="22">
        <v>0</v>
      </c>
      <c r="AD76" s="22">
        <v>0</v>
      </c>
      <c r="AE76" s="22">
        <v>0</v>
      </c>
      <c r="AF76" s="23">
        <v>0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1.740333382612903</v>
      </c>
      <c r="AW76" s="22">
        <v>18.556181813309884</v>
      </c>
      <c r="AX76" s="22">
        <v>0</v>
      </c>
      <c r="AY76" s="22">
        <v>0</v>
      </c>
      <c r="AZ76" s="23">
        <v>66.72166929074194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1.0593574882903225</v>
      </c>
      <c r="BG76" s="22">
        <v>6.178523163774194</v>
      </c>
      <c r="BH76" s="22">
        <v>0.5691914225806451</v>
      </c>
      <c r="BI76" s="22">
        <v>0</v>
      </c>
      <c r="BJ76" s="23">
        <v>6.27416377132258</v>
      </c>
      <c r="BK76" s="24">
        <f t="shared" si="5"/>
        <v>158.91328375521312</v>
      </c>
    </row>
    <row r="77" spans="1:63" s="25" customFormat="1" ht="15">
      <c r="A77" s="20"/>
      <c r="B77" s="7" t="s">
        <v>159</v>
      </c>
      <c r="C77" s="21">
        <v>0</v>
      </c>
      <c r="D77" s="22">
        <v>0</v>
      </c>
      <c r="E77" s="22">
        <v>0</v>
      </c>
      <c r="F77" s="22">
        <v>0</v>
      </c>
      <c r="G77" s="23">
        <v>0</v>
      </c>
      <c r="H77" s="21">
        <v>0.29588966409677414</v>
      </c>
      <c r="I77" s="22">
        <v>221.62894613635484</v>
      </c>
      <c r="J77" s="22">
        <v>0</v>
      </c>
      <c r="K77" s="22">
        <v>0</v>
      </c>
      <c r="L77" s="23">
        <v>18.969871442193547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0.020140840322580646</v>
      </c>
      <c r="S77" s="22">
        <v>0</v>
      </c>
      <c r="T77" s="22">
        <v>0</v>
      </c>
      <c r="U77" s="22">
        <v>0</v>
      </c>
      <c r="V77" s="23">
        <v>10.487730148419354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</v>
      </c>
      <c r="AC77" s="22">
        <v>0</v>
      </c>
      <c r="AD77" s="22">
        <v>0</v>
      </c>
      <c r="AE77" s="22">
        <v>0</v>
      </c>
      <c r="AF77" s="23">
        <v>0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2.151165733580646</v>
      </c>
      <c r="AW77" s="22">
        <v>13.701913545757474</v>
      </c>
      <c r="AX77" s="22">
        <v>0</v>
      </c>
      <c r="AY77" s="22">
        <v>0</v>
      </c>
      <c r="AZ77" s="23">
        <v>27.715118963806447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0.009706797387096776</v>
      </c>
      <c r="BG77" s="22">
        <v>0</v>
      </c>
      <c r="BH77" s="22">
        <v>0</v>
      </c>
      <c r="BI77" s="22">
        <v>0</v>
      </c>
      <c r="BJ77" s="23">
        <v>0.17190314516129035</v>
      </c>
      <c r="BK77" s="24">
        <f t="shared" si="5"/>
        <v>295.15238641708004</v>
      </c>
    </row>
    <row r="78" spans="1:63" s="25" customFormat="1" ht="15">
      <c r="A78" s="20"/>
      <c r="B78" s="7" t="s">
        <v>160</v>
      </c>
      <c r="C78" s="21">
        <v>0</v>
      </c>
      <c r="D78" s="22">
        <v>1.4328230967741935</v>
      </c>
      <c r="E78" s="22">
        <v>0</v>
      </c>
      <c r="F78" s="22">
        <v>0</v>
      </c>
      <c r="G78" s="23">
        <v>0</v>
      </c>
      <c r="H78" s="21">
        <v>0.36202611</v>
      </c>
      <c r="I78" s="22">
        <v>1.840626593548387</v>
      </c>
      <c r="J78" s="22">
        <v>0.16532574193548388</v>
      </c>
      <c r="K78" s="22">
        <v>0</v>
      </c>
      <c r="L78" s="23">
        <v>1.2487604296774195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0.10627248812903224</v>
      </c>
      <c r="S78" s="22">
        <v>0.04408686451612903</v>
      </c>
      <c r="T78" s="22">
        <v>0</v>
      </c>
      <c r="U78" s="22">
        <v>0</v>
      </c>
      <c r="V78" s="23">
        <v>2.898711341935484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</v>
      </c>
      <c r="AC78" s="22">
        <v>0</v>
      </c>
      <c r="AD78" s="22">
        <v>0</v>
      </c>
      <c r="AE78" s="22">
        <v>0</v>
      </c>
      <c r="AF78" s="23">
        <v>0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1.0255363738709677</v>
      </c>
      <c r="AW78" s="22">
        <v>2.3128299973327207</v>
      </c>
      <c r="AX78" s="22">
        <v>0</v>
      </c>
      <c r="AY78" s="22">
        <v>0</v>
      </c>
      <c r="AZ78" s="23">
        <v>9.524576509451613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0.08672312861290324</v>
      </c>
      <c r="BG78" s="22">
        <v>0.272345</v>
      </c>
      <c r="BH78" s="22">
        <v>0</v>
      </c>
      <c r="BI78" s="22">
        <v>0</v>
      </c>
      <c r="BJ78" s="23">
        <v>0.30502640000000003</v>
      </c>
      <c r="BK78" s="24">
        <f t="shared" si="5"/>
        <v>21.62567007578433</v>
      </c>
    </row>
    <row r="79" spans="1:63" s="25" customFormat="1" ht="15">
      <c r="A79" s="20"/>
      <c r="B79" s="7" t="s">
        <v>161</v>
      </c>
      <c r="C79" s="21">
        <v>0</v>
      </c>
      <c r="D79" s="22">
        <v>0</v>
      </c>
      <c r="E79" s="22">
        <v>0</v>
      </c>
      <c r="F79" s="22">
        <v>0</v>
      </c>
      <c r="G79" s="23">
        <v>0</v>
      </c>
      <c r="H79" s="21">
        <v>0.21552336609677417</v>
      </c>
      <c r="I79" s="22">
        <v>52.582032968387104</v>
      </c>
      <c r="J79" s="22">
        <v>0</v>
      </c>
      <c r="K79" s="22">
        <v>0</v>
      </c>
      <c r="L79" s="23">
        <v>8.819551138290324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0.2603187046774193</v>
      </c>
      <c r="S79" s="22">
        <v>2.2525776132258057</v>
      </c>
      <c r="T79" s="22">
        <v>0</v>
      </c>
      <c r="U79" s="22">
        <v>0</v>
      </c>
      <c r="V79" s="23">
        <v>3.250465978064516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</v>
      </c>
      <c r="AC79" s="22">
        <v>0</v>
      </c>
      <c r="AD79" s="22">
        <v>0</v>
      </c>
      <c r="AE79" s="22">
        <v>0</v>
      </c>
      <c r="AF79" s="23">
        <v>0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0</v>
      </c>
      <c r="AM79" s="22">
        <v>0</v>
      </c>
      <c r="AN79" s="22">
        <v>0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0.5478466624193549</v>
      </c>
      <c r="AW79" s="22">
        <v>4.164161239735285</v>
      </c>
      <c r="AX79" s="22">
        <v>0</v>
      </c>
      <c r="AY79" s="22">
        <v>0</v>
      </c>
      <c r="AZ79" s="23">
        <v>11.774471507580648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0.07376300987096772</v>
      </c>
      <c r="BG79" s="22">
        <v>0</v>
      </c>
      <c r="BH79" s="22">
        <v>0</v>
      </c>
      <c r="BI79" s="22">
        <v>0</v>
      </c>
      <c r="BJ79" s="23">
        <v>0</v>
      </c>
      <c r="BK79" s="24">
        <f t="shared" si="5"/>
        <v>83.94071218834819</v>
      </c>
    </row>
    <row r="80" spans="1:63" s="25" customFormat="1" ht="15">
      <c r="A80" s="20"/>
      <c r="B80" s="7" t="s">
        <v>162</v>
      </c>
      <c r="C80" s="21">
        <v>0</v>
      </c>
      <c r="D80" s="22">
        <v>0</v>
      </c>
      <c r="E80" s="22">
        <v>0</v>
      </c>
      <c r="F80" s="22">
        <v>0</v>
      </c>
      <c r="G80" s="23">
        <v>0</v>
      </c>
      <c r="H80" s="21">
        <v>0.12223130851612904</v>
      </c>
      <c r="I80" s="22">
        <v>26.876865161290322</v>
      </c>
      <c r="J80" s="22">
        <v>0</v>
      </c>
      <c r="K80" s="22">
        <v>0</v>
      </c>
      <c r="L80" s="23">
        <v>1.5249699580645162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0.0345893569032258</v>
      </c>
      <c r="S80" s="22">
        <v>0</v>
      </c>
      <c r="T80" s="22">
        <v>0</v>
      </c>
      <c r="U80" s="22">
        <v>0</v>
      </c>
      <c r="V80" s="23">
        <v>0.06427076451612902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</v>
      </c>
      <c r="AC80" s="22">
        <v>0</v>
      </c>
      <c r="AD80" s="22">
        <v>0</v>
      </c>
      <c r="AE80" s="22">
        <v>0</v>
      </c>
      <c r="AF80" s="23">
        <v>0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0.036686754258064516</v>
      </c>
      <c r="AW80" s="22">
        <v>18.663759928683852</v>
      </c>
      <c r="AX80" s="22">
        <v>0</v>
      </c>
      <c r="AY80" s="22">
        <v>0</v>
      </c>
      <c r="AZ80" s="23">
        <v>3.820828156258065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0.003599938870967742</v>
      </c>
      <c r="BG80" s="22">
        <v>0</v>
      </c>
      <c r="BH80" s="22">
        <v>0</v>
      </c>
      <c r="BI80" s="22">
        <v>0</v>
      </c>
      <c r="BJ80" s="23">
        <v>0</v>
      </c>
      <c r="BK80" s="24">
        <f t="shared" si="5"/>
        <v>51.14780132736127</v>
      </c>
    </row>
    <row r="81" spans="1:63" s="25" customFormat="1" ht="15">
      <c r="A81" s="20"/>
      <c r="B81" s="7" t="s">
        <v>163</v>
      </c>
      <c r="C81" s="21">
        <v>0</v>
      </c>
      <c r="D81" s="22">
        <v>5.418014516129032</v>
      </c>
      <c r="E81" s="22">
        <v>0</v>
      </c>
      <c r="F81" s="22">
        <v>0</v>
      </c>
      <c r="G81" s="23">
        <v>0</v>
      </c>
      <c r="H81" s="21">
        <v>0.23252739577419357</v>
      </c>
      <c r="I81" s="22">
        <v>3.7400554204838716</v>
      </c>
      <c r="J81" s="22">
        <v>0.2167205806451613</v>
      </c>
      <c r="K81" s="22">
        <v>0</v>
      </c>
      <c r="L81" s="23">
        <v>1.9696746225483877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0.044156817419354844</v>
      </c>
      <c r="S81" s="22">
        <v>0</v>
      </c>
      <c r="T81" s="22">
        <v>0</v>
      </c>
      <c r="U81" s="22">
        <v>0</v>
      </c>
      <c r="V81" s="23">
        <v>2.2755660967741935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</v>
      </c>
      <c r="AC81" s="22">
        <v>0</v>
      </c>
      <c r="AD81" s="22">
        <v>0</v>
      </c>
      <c r="AE81" s="22">
        <v>0</v>
      </c>
      <c r="AF81" s="23">
        <v>0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0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0.36887729616129034</v>
      </c>
      <c r="AW81" s="22">
        <v>1.0682496770081495</v>
      </c>
      <c r="AX81" s="22">
        <v>0</v>
      </c>
      <c r="AY81" s="22">
        <v>0</v>
      </c>
      <c r="AZ81" s="23">
        <v>5.103209734774194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0.07178637832258064</v>
      </c>
      <c r="BG81" s="22">
        <v>0</v>
      </c>
      <c r="BH81" s="22">
        <v>0</v>
      </c>
      <c r="BI81" s="22">
        <v>0</v>
      </c>
      <c r="BJ81" s="23">
        <v>1.2178046322580647</v>
      </c>
      <c r="BK81" s="24">
        <f t="shared" si="5"/>
        <v>21.726643168298473</v>
      </c>
    </row>
    <row r="82" spans="1:63" s="25" customFormat="1" ht="15">
      <c r="A82" s="20"/>
      <c r="B82" s="7" t="s">
        <v>164</v>
      </c>
      <c r="C82" s="21">
        <v>0</v>
      </c>
      <c r="D82" s="22">
        <v>5.850203225806451</v>
      </c>
      <c r="E82" s="22">
        <v>0</v>
      </c>
      <c r="F82" s="22">
        <v>0</v>
      </c>
      <c r="G82" s="23">
        <v>0</v>
      </c>
      <c r="H82" s="21">
        <v>0.10334134180645162</v>
      </c>
      <c r="I82" s="22">
        <v>52.651829032258064</v>
      </c>
      <c r="J82" s="22">
        <v>0</v>
      </c>
      <c r="K82" s="22">
        <v>0</v>
      </c>
      <c r="L82" s="23">
        <v>2.445384948387097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0.05323684935483872</v>
      </c>
      <c r="S82" s="22">
        <v>0</v>
      </c>
      <c r="T82" s="22">
        <v>0</v>
      </c>
      <c r="U82" s="22">
        <v>0</v>
      </c>
      <c r="V82" s="23">
        <v>0.06446574706451615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</v>
      </c>
      <c r="AC82" s="22">
        <v>0</v>
      </c>
      <c r="AD82" s="22">
        <v>0</v>
      </c>
      <c r="AE82" s="22">
        <v>0</v>
      </c>
      <c r="AF82" s="23">
        <v>0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0.10207238187096776</v>
      </c>
      <c r="AW82" s="22">
        <v>9.566733677169344</v>
      </c>
      <c r="AX82" s="22">
        <v>0</v>
      </c>
      <c r="AY82" s="22">
        <v>0</v>
      </c>
      <c r="AZ82" s="23">
        <v>2.9796875380645163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0.02985520919354839</v>
      </c>
      <c r="BG82" s="22">
        <v>0</v>
      </c>
      <c r="BH82" s="22">
        <v>0</v>
      </c>
      <c r="BI82" s="22">
        <v>0</v>
      </c>
      <c r="BJ82" s="23">
        <v>0</v>
      </c>
      <c r="BK82" s="24">
        <f t="shared" si="5"/>
        <v>73.84680995097578</v>
      </c>
    </row>
    <row r="83" spans="1:63" s="25" customFormat="1" ht="15">
      <c r="A83" s="20"/>
      <c r="B83" s="7" t="s">
        <v>165</v>
      </c>
      <c r="C83" s="21">
        <v>0</v>
      </c>
      <c r="D83" s="22">
        <v>11.698351612903226</v>
      </c>
      <c r="E83" s="22">
        <v>0</v>
      </c>
      <c r="F83" s="22">
        <v>0</v>
      </c>
      <c r="G83" s="23">
        <v>0</v>
      </c>
      <c r="H83" s="21">
        <v>0.05030279493548387</v>
      </c>
      <c r="I83" s="22">
        <v>135.6423869516129</v>
      </c>
      <c r="J83" s="22">
        <v>0</v>
      </c>
      <c r="K83" s="22">
        <v>0</v>
      </c>
      <c r="L83" s="23">
        <v>3.243718818225806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0.05673700532258065</v>
      </c>
      <c r="S83" s="22">
        <v>8.77376370967742</v>
      </c>
      <c r="T83" s="22">
        <v>0</v>
      </c>
      <c r="U83" s="22">
        <v>0</v>
      </c>
      <c r="V83" s="23">
        <v>0.01754752741935484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</v>
      </c>
      <c r="AC83" s="22">
        <v>0</v>
      </c>
      <c r="AD83" s="22">
        <v>0</v>
      </c>
      <c r="AE83" s="22">
        <v>0</v>
      </c>
      <c r="AF83" s="23">
        <v>0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0.06356614532258065</v>
      </c>
      <c r="AW83" s="22">
        <v>25.664093595576265</v>
      </c>
      <c r="AX83" s="22">
        <v>0</v>
      </c>
      <c r="AY83" s="22">
        <v>0</v>
      </c>
      <c r="AZ83" s="23">
        <v>5.43074785632258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0.0005831756451612904</v>
      </c>
      <c r="BG83" s="22">
        <v>0</v>
      </c>
      <c r="BH83" s="22">
        <v>0</v>
      </c>
      <c r="BI83" s="22">
        <v>0</v>
      </c>
      <c r="BJ83" s="23">
        <v>0.040822295161290316</v>
      </c>
      <c r="BK83" s="24">
        <f t="shared" si="5"/>
        <v>190.68262148812462</v>
      </c>
    </row>
    <row r="84" spans="1:63" s="25" customFormat="1" ht="15">
      <c r="A84" s="20"/>
      <c r="B84" s="7" t="s">
        <v>166</v>
      </c>
      <c r="C84" s="21">
        <v>0</v>
      </c>
      <c r="D84" s="22">
        <v>5.833425806451613</v>
      </c>
      <c r="E84" s="22">
        <v>0</v>
      </c>
      <c r="F84" s="22">
        <v>0</v>
      </c>
      <c r="G84" s="23">
        <v>0</v>
      </c>
      <c r="H84" s="21">
        <v>0.1383688619032258</v>
      </c>
      <c r="I84" s="22">
        <v>79.62305142499999</v>
      </c>
      <c r="J84" s="22">
        <v>0</v>
      </c>
      <c r="K84" s="22">
        <v>0</v>
      </c>
      <c r="L84" s="23">
        <v>1.3132616959354837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0.008226297838709677</v>
      </c>
      <c r="S84" s="22">
        <v>5.833425806451613</v>
      </c>
      <c r="T84" s="22">
        <v>0</v>
      </c>
      <c r="U84" s="22">
        <v>0</v>
      </c>
      <c r="V84" s="23">
        <v>0.12016857161290323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</v>
      </c>
      <c r="AC84" s="22">
        <v>0</v>
      </c>
      <c r="AD84" s="22">
        <v>0</v>
      </c>
      <c r="AE84" s="22">
        <v>0</v>
      </c>
      <c r="AF84" s="23">
        <v>0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0.14686855993548387</v>
      </c>
      <c r="AW84" s="22">
        <v>8.145015342489023</v>
      </c>
      <c r="AX84" s="22">
        <v>0</v>
      </c>
      <c r="AY84" s="22">
        <v>0</v>
      </c>
      <c r="AZ84" s="23">
        <v>0.46303615290322586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0.002908518548387097</v>
      </c>
      <c r="BG84" s="22">
        <v>0</v>
      </c>
      <c r="BH84" s="22">
        <v>0</v>
      </c>
      <c r="BI84" s="22">
        <v>0</v>
      </c>
      <c r="BJ84" s="23">
        <v>0</v>
      </c>
      <c r="BK84" s="24">
        <f t="shared" si="5"/>
        <v>101.62775703906964</v>
      </c>
    </row>
    <row r="85" spans="1:63" s="25" customFormat="1" ht="15">
      <c r="A85" s="20"/>
      <c r="B85" s="7" t="s">
        <v>167</v>
      </c>
      <c r="C85" s="21">
        <v>0</v>
      </c>
      <c r="D85" s="22">
        <v>11.66351935483871</v>
      </c>
      <c r="E85" s="22">
        <v>0</v>
      </c>
      <c r="F85" s="22">
        <v>0</v>
      </c>
      <c r="G85" s="23">
        <v>0</v>
      </c>
      <c r="H85" s="21">
        <v>0.21076477041935476</v>
      </c>
      <c r="I85" s="22">
        <v>139.77701965403224</v>
      </c>
      <c r="J85" s="22">
        <v>0</v>
      </c>
      <c r="K85" s="22">
        <v>0</v>
      </c>
      <c r="L85" s="23">
        <v>2.257474171129032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0.04714511164516129</v>
      </c>
      <c r="S85" s="22">
        <v>5.831759677419355</v>
      </c>
      <c r="T85" s="22">
        <v>0</v>
      </c>
      <c r="U85" s="22">
        <v>0</v>
      </c>
      <c r="V85" s="23">
        <v>0.8928424066129031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</v>
      </c>
      <c r="AC85" s="22">
        <v>0</v>
      </c>
      <c r="AD85" s="22">
        <v>0</v>
      </c>
      <c r="AE85" s="22">
        <v>0</v>
      </c>
      <c r="AF85" s="23">
        <v>0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0.11664267280645159</v>
      </c>
      <c r="AW85" s="22">
        <v>5.408549415975071</v>
      </c>
      <c r="AX85" s="22">
        <v>0</v>
      </c>
      <c r="AY85" s="22">
        <v>0</v>
      </c>
      <c r="AZ85" s="23">
        <v>6.251410446225806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0.04337027893548387</v>
      </c>
      <c r="BG85" s="22">
        <v>0</v>
      </c>
      <c r="BH85" s="22">
        <v>0</v>
      </c>
      <c r="BI85" s="22">
        <v>0</v>
      </c>
      <c r="BJ85" s="23">
        <v>0.5815269354838709</v>
      </c>
      <c r="BK85" s="24">
        <f t="shared" si="5"/>
        <v>173.08202489552343</v>
      </c>
    </row>
    <row r="86" spans="1:63" s="25" customFormat="1" ht="15">
      <c r="A86" s="20"/>
      <c r="B86" s="7" t="s">
        <v>168</v>
      </c>
      <c r="C86" s="21">
        <v>0</v>
      </c>
      <c r="D86" s="22">
        <v>2.3329496774193546</v>
      </c>
      <c r="E86" s="22">
        <v>0</v>
      </c>
      <c r="F86" s="22">
        <v>0</v>
      </c>
      <c r="G86" s="23">
        <v>0</v>
      </c>
      <c r="H86" s="21">
        <v>0.14627719561290323</v>
      </c>
      <c r="I86" s="22">
        <v>137.64403096774194</v>
      </c>
      <c r="J86" s="22">
        <v>0</v>
      </c>
      <c r="K86" s="22">
        <v>0</v>
      </c>
      <c r="L86" s="23">
        <v>3.1765815681935483</v>
      </c>
      <c r="M86" s="21">
        <v>0</v>
      </c>
      <c r="N86" s="22">
        <v>0</v>
      </c>
      <c r="O86" s="22">
        <v>0</v>
      </c>
      <c r="P86" s="22">
        <v>0</v>
      </c>
      <c r="Q86" s="23">
        <v>0</v>
      </c>
      <c r="R86" s="21">
        <v>0.047383375870967755</v>
      </c>
      <c r="S86" s="22">
        <v>5.832374193548388</v>
      </c>
      <c r="T86" s="22">
        <v>0</v>
      </c>
      <c r="U86" s="22">
        <v>0</v>
      </c>
      <c r="V86" s="23">
        <v>0</v>
      </c>
      <c r="W86" s="21">
        <v>0</v>
      </c>
      <c r="X86" s="22">
        <v>0</v>
      </c>
      <c r="Y86" s="22">
        <v>0</v>
      </c>
      <c r="Z86" s="22">
        <v>0</v>
      </c>
      <c r="AA86" s="23">
        <v>0</v>
      </c>
      <c r="AB86" s="21">
        <v>0</v>
      </c>
      <c r="AC86" s="22">
        <v>0</v>
      </c>
      <c r="AD86" s="22">
        <v>0</v>
      </c>
      <c r="AE86" s="22">
        <v>0</v>
      </c>
      <c r="AF86" s="23">
        <v>0</v>
      </c>
      <c r="AG86" s="21">
        <v>0</v>
      </c>
      <c r="AH86" s="22">
        <v>0</v>
      </c>
      <c r="AI86" s="22">
        <v>0</v>
      </c>
      <c r="AJ86" s="22">
        <v>0</v>
      </c>
      <c r="AK86" s="23">
        <v>0</v>
      </c>
      <c r="AL86" s="21">
        <v>0</v>
      </c>
      <c r="AM86" s="22">
        <v>0</v>
      </c>
      <c r="AN86" s="22">
        <v>0</v>
      </c>
      <c r="AO86" s="22">
        <v>0</v>
      </c>
      <c r="AP86" s="23">
        <v>0</v>
      </c>
      <c r="AQ86" s="21">
        <v>0</v>
      </c>
      <c r="AR86" s="22">
        <v>0</v>
      </c>
      <c r="AS86" s="22">
        <v>0</v>
      </c>
      <c r="AT86" s="22">
        <v>0</v>
      </c>
      <c r="AU86" s="23">
        <v>0</v>
      </c>
      <c r="AV86" s="21">
        <v>0.20311206625806455</v>
      </c>
      <c r="AW86" s="22">
        <v>60.250919551884834</v>
      </c>
      <c r="AX86" s="22">
        <v>0</v>
      </c>
      <c r="AY86" s="22">
        <v>0</v>
      </c>
      <c r="AZ86" s="23">
        <v>11.079109999612903</v>
      </c>
      <c r="BA86" s="21">
        <v>0</v>
      </c>
      <c r="BB86" s="22">
        <v>0</v>
      </c>
      <c r="BC86" s="22">
        <v>0</v>
      </c>
      <c r="BD86" s="22">
        <v>0</v>
      </c>
      <c r="BE86" s="23">
        <v>0</v>
      </c>
      <c r="BF86" s="21">
        <v>0.06280377677419353</v>
      </c>
      <c r="BG86" s="22">
        <v>0</v>
      </c>
      <c r="BH86" s="22">
        <v>0</v>
      </c>
      <c r="BI86" s="22">
        <v>0</v>
      </c>
      <c r="BJ86" s="23">
        <v>0.17445493548387098</v>
      </c>
      <c r="BK86" s="24">
        <f t="shared" si="5"/>
        <v>220.94999730840095</v>
      </c>
    </row>
    <row r="87" spans="1:63" s="25" customFormat="1" ht="15">
      <c r="A87" s="20"/>
      <c r="B87" s="7" t="s">
        <v>169</v>
      </c>
      <c r="C87" s="21">
        <v>0</v>
      </c>
      <c r="D87" s="22">
        <v>2.152013548387097</v>
      </c>
      <c r="E87" s="22">
        <v>0</v>
      </c>
      <c r="F87" s="22">
        <v>0</v>
      </c>
      <c r="G87" s="23">
        <v>0</v>
      </c>
      <c r="H87" s="21">
        <v>1.8045820225806455</v>
      </c>
      <c r="I87" s="22">
        <v>35.24256090083871</v>
      </c>
      <c r="J87" s="22">
        <v>10.223017413774192</v>
      </c>
      <c r="K87" s="22">
        <v>0</v>
      </c>
      <c r="L87" s="23">
        <v>26.104599768451607</v>
      </c>
      <c r="M87" s="21">
        <v>0</v>
      </c>
      <c r="N87" s="22">
        <v>0</v>
      </c>
      <c r="O87" s="22">
        <v>0</v>
      </c>
      <c r="P87" s="22">
        <v>0</v>
      </c>
      <c r="Q87" s="23">
        <v>0</v>
      </c>
      <c r="R87" s="21">
        <v>1.6652050535806449</v>
      </c>
      <c r="S87" s="22">
        <v>1.5957180461290321</v>
      </c>
      <c r="T87" s="22">
        <v>20.559415420645163</v>
      </c>
      <c r="U87" s="22">
        <v>0</v>
      </c>
      <c r="V87" s="23">
        <v>8.360679373387097</v>
      </c>
      <c r="W87" s="21">
        <v>0</v>
      </c>
      <c r="X87" s="22">
        <v>0</v>
      </c>
      <c r="Y87" s="22">
        <v>0</v>
      </c>
      <c r="Z87" s="22">
        <v>0</v>
      </c>
      <c r="AA87" s="23">
        <v>0</v>
      </c>
      <c r="AB87" s="21">
        <v>0</v>
      </c>
      <c r="AC87" s="22">
        <v>0</v>
      </c>
      <c r="AD87" s="22">
        <v>0</v>
      </c>
      <c r="AE87" s="22">
        <v>0</v>
      </c>
      <c r="AF87" s="23">
        <v>0</v>
      </c>
      <c r="AG87" s="21">
        <v>0</v>
      </c>
      <c r="AH87" s="22">
        <v>0</v>
      </c>
      <c r="AI87" s="22">
        <v>0</v>
      </c>
      <c r="AJ87" s="22">
        <v>0</v>
      </c>
      <c r="AK87" s="23">
        <v>0</v>
      </c>
      <c r="AL87" s="21">
        <v>0</v>
      </c>
      <c r="AM87" s="22">
        <v>0</v>
      </c>
      <c r="AN87" s="22">
        <v>0</v>
      </c>
      <c r="AO87" s="22">
        <v>0</v>
      </c>
      <c r="AP87" s="23">
        <v>0</v>
      </c>
      <c r="AQ87" s="21">
        <v>0</v>
      </c>
      <c r="AR87" s="22">
        <v>0</v>
      </c>
      <c r="AS87" s="22">
        <v>0</v>
      </c>
      <c r="AT87" s="22">
        <v>0</v>
      </c>
      <c r="AU87" s="23">
        <v>0</v>
      </c>
      <c r="AV87" s="21">
        <v>4.991993370419355</v>
      </c>
      <c r="AW87" s="22">
        <v>17.759779748730182</v>
      </c>
      <c r="AX87" s="22">
        <v>0</v>
      </c>
      <c r="AY87" s="22">
        <v>0</v>
      </c>
      <c r="AZ87" s="23">
        <v>70.32914919538706</v>
      </c>
      <c r="BA87" s="21">
        <v>0</v>
      </c>
      <c r="BB87" s="22">
        <v>0</v>
      </c>
      <c r="BC87" s="22">
        <v>0</v>
      </c>
      <c r="BD87" s="22">
        <v>0</v>
      </c>
      <c r="BE87" s="23">
        <v>0</v>
      </c>
      <c r="BF87" s="21">
        <v>3.4486009470322587</v>
      </c>
      <c r="BG87" s="22">
        <v>15.496106978580642</v>
      </c>
      <c r="BH87" s="22">
        <v>5.637199677419355</v>
      </c>
      <c r="BI87" s="22">
        <v>0</v>
      </c>
      <c r="BJ87" s="23">
        <v>13.223800641129035</v>
      </c>
      <c r="BK87" s="24">
        <f t="shared" si="5"/>
        <v>238.59442210647208</v>
      </c>
    </row>
    <row r="88" spans="1:63" s="25" customFormat="1" ht="15">
      <c r="A88" s="20"/>
      <c r="B88" s="7" t="s">
        <v>170</v>
      </c>
      <c r="C88" s="21">
        <v>0</v>
      </c>
      <c r="D88" s="22">
        <v>2.326373548387097</v>
      </c>
      <c r="E88" s="22">
        <v>0</v>
      </c>
      <c r="F88" s="22">
        <v>0</v>
      </c>
      <c r="G88" s="23">
        <v>0</v>
      </c>
      <c r="H88" s="21">
        <v>0.13926881177419356</v>
      </c>
      <c r="I88" s="22">
        <v>120.97142451612902</v>
      </c>
      <c r="J88" s="22">
        <v>0</v>
      </c>
      <c r="K88" s="22">
        <v>0</v>
      </c>
      <c r="L88" s="23">
        <v>5.2357593973548395</v>
      </c>
      <c r="M88" s="21">
        <v>0</v>
      </c>
      <c r="N88" s="22">
        <v>0</v>
      </c>
      <c r="O88" s="22">
        <v>0</v>
      </c>
      <c r="P88" s="22">
        <v>0</v>
      </c>
      <c r="Q88" s="23">
        <v>0</v>
      </c>
      <c r="R88" s="21">
        <v>0.01674988729032258</v>
      </c>
      <c r="S88" s="22">
        <v>5.815933870967742</v>
      </c>
      <c r="T88" s="22">
        <v>0</v>
      </c>
      <c r="U88" s="22">
        <v>0</v>
      </c>
      <c r="V88" s="23">
        <v>0.058740932096774195</v>
      </c>
      <c r="W88" s="21">
        <v>0</v>
      </c>
      <c r="X88" s="22">
        <v>0</v>
      </c>
      <c r="Y88" s="22">
        <v>0</v>
      </c>
      <c r="Z88" s="22">
        <v>0</v>
      </c>
      <c r="AA88" s="23">
        <v>0</v>
      </c>
      <c r="AB88" s="21">
        <v>0</v>
      </c>
      <c r="AC88" s="22">
        <v>0</v>
      </c>
      <c r="AD88" s="22">
        <v>0</v>
      </c>
      <c r="AE88" s="22">
        <v>0</v>
      </c>
      <c r="AF88" s="23">
        <v>0</v>
      </c>
      <c r="AG88" s="21">
        <v>0</v>
      </c>
      <c r="AH88" s="22">
        <v>0</v>
      </c>
      <c r="AI88" s="22">
        <v>0</v>
      </c>
      <c r="AJ88" s="22">
        <v>0</v>
      </c>
      <c r="AK88" s="23">
        <v>0</v>
      </c>
      <c r="AL88" s="21">
        <v>0</v>
      </c>
      <c r="AM88" s="22">
        <v>0</v>
      </c>
      <c r="AN88" s="22">
        <v>0</v>
      </c>
      <c r="AO88" s="22">
        <v>0</v>
      </c>
      <c r="AP88" s="23">
        <v>0</v>
      </c>
      <c r="AQ88" s="21">
        <v>0</v>
      </c>
      <c r="AR88" s="22">
        <v>0</v>
      </c>
      <c r="AS88" s="22">
        <v>0</v>
      </c>
      <c r="AT88" s="22">
        <v>0</v>
      </c>
      <c r="AU88" s="23">
        <v>0</v>
      </c>
      <c r="AV88" s="21">
        <v>0.20603254258064518</v>
      </c>
      <c r="AW88" s="22">
        <v>0.01275456030294124</v>
      </c>
      <c r="AX88" s="22">
        <v>0</v>
      </c>
      <c r="AY88" s="22">
        <v>0</v>
      </c>
      <c r="AZ88" s="23">
        <v>6.680872554354839</v>
      </c>
      <c r="BA88" s="21">
        <v>0</v>
      </c>
      <c r="BB88" s="22">
        <v>0</v>
      </c>
      <c r="BC88" s="22">
        <v>0</v>
      </c>
      <c r="BD88" s="22">
        <v>0</v>
      </c>
      <c r="BE88" s="23">
        <v>0</v>
      </c>
      <c r="BF88" s="21">
        <v>0.06783107177419354</v>
      </c>
      <c r="BG88" s="22">
        <v>0</v>
      </c>
      <c r="BH88" s="22">
        <v>0</v>
      </c>
      <c r="BI88" s="22">
        <v>0</v>
      </c>
      <c r="BJ88" s="23">
        <v>0.06377280161290322</v>
      </c>
      <c r="BK88" s="24">
        <f t="shared" si="5"/>
        <v>141.59551449462552</v>
      </c>
    </row>
    <row r="89" spans="1:63" s="25" customFormat="1" ht="15">
      <c r="A89" s="20"/>
      <c r="B89" s="7" t="s">
        <v>171</v>
      </c>
      <c r="C89" s="21">
        <v>0</v>
      </c>
      <c r="D89" s="22">
        <v>2.311229677419355</v>
      </c>
      <c r="E89" s="22">
        <v>0</v>
      </c>
      <c r="F89" s="22">
        <v>0</v>
      </c>
      <c r="G89" s="23">
        <v>0</v>
      </c>
      <c r="H89" s="21">
        <v>0.0782325419032258</v>
      </c>
      <c r="I89" s="22">
        <v>28.890370967741937</v>
      </c>
      <c r="J89" s="22">
        <v>0</v>
      </c>
      <c r="K89" s="22">
        <v>0</v>
      </c>
      <c r="L89" s="23">
        <v>2.374788493548387</v>
      </c>
      <c r="M89" s="21">
        <v>0</v>
      </c>
      <c r="N89" s="22">
        <v>0</v>
      </c>
      <c r="O89" s="22">
        <v>0</v>
      </c>
      <c r="P89" s="22">
        <v>0</v>
      </c>
      <c r="Q89" s="23">
        <v>0</v>
      </c>
      <c r="R89" s="21">
        <v>0.038545645129032254</v>
      </c>
      <c r="S89" s="22">
        <v>0</v>
      </c>
      <c r="T89" s="22">
        <v>0</v>
      </c>
      <c r="U89" s="22">
        <v>0</v>
      </c>
      <c r="V89" s="23">
        <v>0.023112296774193547</v>
      </c>
      <c r="W89" s="21">
        <v>0</v>
      </c>
      <c r="X89" s="22">
        <v>0</v>
      </c>
      <c r="Y89" s="22">
        <v>0</v>
      </c>
      <c r="Z89" s="22">
        <v>0</v>
      </c>
      <c r="AA89" s="23">
        <v>0</v>
      </c>
      <c r="AB89" s="21">
        <v>0</v>
      </c>
      <c r="AC89" s="22">
        <v>0</v>
      </c>
      <c r="AD89" s="22">
        <v>0</v>
      </c>
      <c r="AE89" s="22">
        <v>0</v>
      </c>
      <c r="AF89" s="23">
        <v>0</v>
      </c>
      <c r="AG89" s="21">
        <v>0</v>
      </c>
      <c r="AH89" s="22">
        <v>0</v>
      </c>
      <c r="AI89" s="22">
        <v>0</v>
      </c>
      <c r="AJ89" s="22">
        <v>0</v>
      </c>
      <c r="AK89" s="23">
        <v>0</v>
      </c>
      <c r="AL89" s="21">
        <v>0</v>
      </c>
      <c r="AM89" s="22">
        <v>0</v>
      </c>
      <c r="AN89" s="22">
        <v>0</v>
      </c>
      <c r="AO89" s="22">
        <v>0</v>
      </c>
      <c r="AP89" s="23">
        <v>0</v>
      </c>
      <c r="AQ89" s="21">
        <v>0</v>
      </c>
      <c r="AR89" s="22">
        <v>0</v>
      </c>
      <c r="AS89" s="22">
        <v>0</v>
      </c>
      <c r="AT89" s="22">
        <v>0</v>
      </c>
      <c r="AU89" s="23">
        <v>0</v>
      </c>
      <c r="AV89" s="21">
        <v>0.16914099887096778</v>
      </c>
      <c r="AW89" s="22">
        <v>6.33623774222248</v>
      </c>
      <c r="AX89" s="22">
        <v>0</v>
      </c>
      <c r="AY89" s="22">
        <v>0</v>
      </c>
      <c r="AZ89" s="23">
        <v>10.694218101</v>
      </c>
      <c r="BA89" s="21">
        <v>0</v>
      </c>
      <c r="BB89" s="22">
        <v>0</v>
      </c>
      <c r="BC89" s="22">
        <v>0</v>
      </c>
      <c r="BD89" s="22">
        <v>0</v>
      </c>
      <c r="BE89" s="23">
        <v>0</v>
      </c>
      <c r="BF89" s="21">
        <v>0.022004025612903225</v>
      </c>
      <c r="BG89" s="22">
        <v>0</v>
      </c>
      <c r="BH89" s="22">
        <v>0</v>
      </c>
      <c r="BI89" s="22">
        <v>0</v>
      </c>
      <c r="BJ89" s="23">
        <v>1.122078581516129</v>
      </c>
      <c r="BK89" s="24">
        <f t="shared" si="5"/>
        <v>52.05995907173861</v>
      </c>
    </row>
    <row r="90" spans="1:63" s="25" customFormat="1" ht="15">
      <c r="A90" s="20"/>
      <c r="B90" s="7" t="s">
        <v>172</v>
      </c>
      <c r="C90" s="21">
        <v>0</v>
      </c>
      <c r="D90" s="22">
        <v>0</v>
      </c>
      <c r="E90" s="22">
        <v>0</v>
      </c>
      <c r="F90" s="22">
        <v>0</v>
      </c>
      <c r="G90" s="23">
        <v>0</v>
      </c>
      <c r="H90" s="21">
        <v>0.5699675756451611</v>
      </c>
      <c r="I90" s="22">
        <v>1.5243828918709679</v>
      </c>
      <c r="J90" s="22">
        <v>0</v>
      </c>
      <c r="K90" s="22">
        <v>0</v>
      </c>
      <c r="L90" s="23">
        <v>14.037729819322584</v>
      </c>
      <c r="M90" s="21">
        <v>0</v>
      </c>
      <c r="N90" s="22">
        <v>0</v>
      </c>
      <c r="O90" s="22">
        <v>0</v>
      </c>
      <c r="P90" s="22">
        <v>0</v>
      </c>
      <c r="Q90" s="23">
        <v>0</v>
      </c>
      <c r="R90" s="21">
        <v>0.19650443945161292</v>
      </c>
      <c r="S90" s="22">
        <v>6.098935935483871</v>
      </c>
      <c r="T90" s="22">
        <v>0</v>
      </c>
      <c r="U90" s="22">
        <v>0</v>
      </c>
      <c r="V90" s="23">
        <v>13.597190007419353</v>
      </c>
      <c r="W90" s="21">
        <v>0</v>
      </c>
      <c r="X90" s="22">
        <v>0</v>
      </c>
      <c r="Y90" s="22">
        <v>0</v>
      </c>
      <c r="Z90" s="22">
        <v>0</v>
      </c>
      <c r="AA90" s="23">
        <v>0</v>
      </c>
      <c r="AB90" s="21">
        <v>0</v>
      </c>
      <c r="AC90" s="22">
        <v>0</v>
      </c>
      <c r="AD90" s="22">
        <v>0</v>
      </c>
      <c r="AE90" s="22">
        <v>0</v>
      </c>
      <c r="AF90" s="23">
        <v>0</v>
      </c>
      <c r="AG90" s="21">
        <v>0</v>
      </c>
      <c r="AH90" s="22">
        <v>0</v>
      </c>
      <c r="AI90" s="22">
        <v>0</v>
      </c>
      <c r="AJ90" s="22">
        <v>0</v>
      </c>
      <c r="AK90" s="23">
        <v>0</v>
      </c>
      <c r="AL90" s="21">
        <v>0</v>
      </c>
      <c r="AM90" s="22">
        <v>0</v>
      </c>
      <c r="AN90" s="22">
        <v>0</v>
      </c>
      <c r="AO90" s="22">
        <v>0</v>
      </c>
      <c r="AP90" s="23">
        <v>0</v>
      </c>
      <c r="AQ90" s="21">
        <v>0</v>
      </c>
      <c r="AR90" s="22">
        <v>0</v>
      </c>
      <c r="AS90" s="22">
        <v>0</v>
      </c>
      <c r="AT90" s="22">
        <v>0</v>
      </c>
      <c r="AU90" s="23">
        <v>0</v>
      </c>
      <c r="AV90" s="21">
        <v>1.1993585357096774</v>
      </c>
      <c r="AW90" s="22">
        <v>11.866792311045083</v>
      </c>
      <c r="AX90" s="22">
        <v>0</v>
      </c>
      <c r="AY90" s="22">
        <v>0</v>
      </c>
      <c r="AZ90" s="23">
        <v>33.40992851735484</v>
      </c>
      <c r="BA90" s="21">
        <v>0</v>
      </c>
      <c r="BB90" s="22">
        <v>0</v>
      </c>
      <c r="BC90" s="22">
        <v>0</v>
      </c>
      <c r="BD90" s="22">
        <v>0</v>
      </c>
      <c r="BE90" s="23">
        <v>0</v>
      </c>
      <c r="BF90" s="21">
        <v>0.8191709148387097</v>
      </c>
      <c r="BG90" s="22">
        <v>1.0325582466129033</v>
      </c>
      <c r="BH90" s="22">
        <v>0.2810125806451613</v>
      </c>
      <c r="BI90" s="22">
        <v>0</v>
      </c>
      <c r="BJ90" s="23">
        <v>6.055703749096775</v>
      </c>
      <c r="BK90" s="24">
        <f t="shared" si="5"/>
        <v>90.68923552449672</v>
      </c>
    </row>
    <row r="91" spans="1:63" s="25" customFormat="1" ht="15">
      <c r="A91" s="20"/>
      <c r="B91" s="7" t="s">
        <v>173</v>
      </c>
      <c r="C91" s="21">
        <v>0</v>
      </c>
      <c r="D91" s="22">
        <v>11.742496774193548</v>
      </c>
      <c r="E91" s="22">
        <v>0</v>
      </c>
      <c r="F91" s="22">
        <v>0</v>
      </c>
      <c r="G91" s="23">
        <v>0</v>
      </c>
      <c r="H91" s="21">
        <v>0.5933476868709678</v>
      </c>
      <c r="I91" s="22">
        <v>484.7169654880323</v>
      </c>
      <c r="J91" s="22">
        <v>0</v>
      </c>
      <c r="K91" s="22">
        <v>0</v>
      </c>
      <c r="L91" s="23">
        <v>38.51504787016128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0.04120921109677419</v>
      </c>
      <c r="S91" s="22">
        <v>5.284123548387096</v>
      </c>
      <c r="T91" s="22">
        <v>0</v>
      </c>
      <c r="U91" s="22">
        <v>0</v>
      </c>
      <c r="V91" s="23">
        <v>4.696998709677419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</v>
      </c>
      <c r="AC91" s="22">
        <v>0</v>
      </c>
      <c r="AD91" s="22">
        <v>0</v>
      </c>
      <c r="AE91" s="22">
        <v>0</v>
      </c>
      <c r="AF91" s="23">
        <v>0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0.10983551387096774</v>
      </c>
      <c r="AW91" s="22">
        <v>0.12853091866373642</v>
      </c>
      <c r="AX91" s="22">
        <v>0</v>
      </c>
      <c r="AY91" s="22">
        <v>0</v>
      </c>
      <c r="AZ91" s="23">
        <v>4.923879304967742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0.018683726387096776</v>
      </c>
      <c r="BG91" s="22">
        <v>0</v>
      </c>
      <c r="BH91" s="22">
        <v>0</v>
      </c>
      <c r="BI91" s="22">
        <v>0</v>
      </c>
      <c r="BJ91" s="23">
        <v>0.058423145161290324</v>
      </c>
      <c r="BK91" s="24">
        <f t="shared" si="5"/>
        <v>550.8295418974703</v>
      </c>
    </row>
    <row r="92" spans="1:63" s="25" customFormat="1" ht="15">
      <c r="A92" s="20"/>
      <c r="B92" s="7" t="s">
        <v>174</v>
      </c>
      <c r="C92" s="21">
        <v>0</v>
      </c>
      <c r="D92" s="22">
        <v>2.312306451612903</v>
      </c>
      <c r="E92" s="22">
        <v>0</v>
      </c>
      <c r="F92" s="22">
        <v>0</v>
      </c>
      <c r="G92" s="23">
        <v>0</v>
      </c>
      <c r="H92" s="21">
        <v>0.09018041477419353</v>
      </c>
      <c r="I92" s="22">
        <v>121.68512701612903</v>
      </c>
      <c r="J92" s="22">
        <v>0</v>
      </c>
      <c r="K92" s="22">
        <v>0</v>
      </c>
      <c r="L92" s="23">
        <v>1.1647622168064518</v>
      </c>
      <c r="M92" s="21">
        <v>0</v>
      </c>
      <c r="N92" s="22">
        <v>0</v>
      </c>
      <c r="O92" s="22">
        <v>0</v>
      </c>
      <c r="P92" s="22">
        <v>0</v>
      </c>
      <c r="Q92" s="23">
        <v>0</v>
      </c>
      <c r="R92" s="21">
        <v>0.013295762096774195</v>
      </c>
      <c r="S92" s="22">
        <v>0</v>
      </c>
      <c r="T92" s="22">
        <v>0</v>
      </c>
      <c r="U92" s="22">
        <v>0</v>
      </c>
      <c r="V92" s="23">
        <v>3.5378288709677417</v>
      </c>
      <c r="W92" s="21">
        <v>0</v>
      </c>
      <c r="X92" s="22">
        <v>0</v>
      </c>
      <c r="Y92" s="22">
        <v>0</v>
      </c>
      <c r="Z92" s="22">
        <v>0</v>
      </c>
      <c r="AA92" s="23">
        <v>0</v>
      </c>
      <c r="AB92" s="21">
        <v>0</v>
      </c>
      <c r="AC92" s="22">
        <v>0</v>
      </c>
      <c r="AD92" s="22">
        <v>0</v>
      </c>
      <c r="AE92" s="22">
        <v>0</v>
      </c>
      <c r="AF92" s="23">
        <v>0</v>
      </c>
      <c r="AG92" s="21">
        <v>0</v>
      </c>
      <c r="AH92" s="22">
        <v>0</v>
      </c>
      <c r="AI92" s="22">
        <v>0</v>
      </c>
      <c r="AJ92" s="22">
        <v>0</v>
      </c>
      <c r="AK92" s="23">
        <v>0</v>
      </c>
      <c r="AL92" s="21">
        <v>0</v>
      </c>
      <c r="AM92" s="22">
        <v>0</v>
      </c>
      <c r="AN92" s="22">
        <v>0</v>
      </c>
      <c r="AO92" s="22">
        <v>0</v>
      </c>
      <c r="AP92" s="23">
        <v>0</v>
      </c>
      <c r="AQ92" s="21">
        <v>0</v>
      </c>
      <c r="AR92" s="22">
        <v>0</v>
      </c>
      <c r="AS92" s="22">
        <v>0</v>
      </c>
      <c r="AT92" s="22">
        <v>0</v>
      </c>
      <c r="AU92" s="23">
        <v>0</v>
      </c>
      <c r="AV92" s="21">
        <v>0.042624834032258065</v>
      </c>
      <c r="AW92" s="22">
        <v>0.11520225779735205</v>
      </c>
      <c r="AX92" s="22">
        <v>0</v>
      </c>
      <c r="AY92" s="22">
        <v>0</v>
      </c>
      <c r="AZ92" s="23">
        <v>12.343921951612904</v>
      </c>
      <c r="BA92" s="21">
        <v>0</v>
      </c>
      <c r="BB92" s="22">
        <v>0</v>
      </c>
      <c r="BC92" s="22">
        <v>0</v>
      </c>
      <c r="BD92" s="22">
        <v>0</v>
      </c>
      <c r="BE92" s="23">
        <v>0</v>
      </c>
      <c r="BF92" s="21">
        <v>0.0028800564516129035</v>
      </c>
      <c r="BG92" s="22">
        <v>0</v>
      </c>
      <c r="BH92" s="22">
        <v>0</v>
      </c>
      <c r="BI92" s="22">
        <v>0</v>
      </c>
      <c r="BJ92" s="23">
        <v>0.05760112903225806</v>
      </c>
      <c r="BK92" s="24">
        <f t="shared" si="5"/>
        <v>141.3657309613135</v>
      </c>
    </row>
    <row r="93" spans="1:63" s="25" customFormat="1" ht="15">
      <c r="A93" s="20"/>
      <c r="B93" s="7" t="s">
        <v>175</v>
      </c>
      <c r="C93" s="21">
        <v>0</v>
      </c>
      <c r="D93" s="22">
        <v>11.766825806451612</v>
      </c>
      <c r="E93" s="22">
        <v>0</v>
      </c>
      <c r="F93" s="22">
        <v>0</v>
      </c>
      <c r="G93" s="23">
        <v>0</v>
      </c>
      <c r="H93" s="21">
        <v>0.6013645272580646</v>
      </c>
      <c r="I93" s="22">
        <v>78.62312439790321</v>
      </c>
      <c r="J93" s="22">
        <v>0</v>
      </c>
      <c r="K93" s="22">
        <v>0</v>
      </c>
      <c r="L93" s="23">
        <v>18.73659087064516</v>
      </c>
      <c r="M93" s="21">
        <v>0</v>
      </c>
      <c r="N93" s="22">
        <v>0</v>
      </c>
      <c r="O93" s="22">
        <v>0</v>
      </c>
      <c r="P93" s="22">
        <v>0</v>
      </c>
      <c r="Q93" s="23">
        <v>0</v>
      </c>
      <c r="R93" s="21">
        <v>0.025887016774193552</v>
      </c>
      <c r="S93" s="22">
        <v>0</v>
      </c>
      <c r="T93" s="22">
        <v>0</v>
      </c>
      <c r="U93" s="22">
        <v>0</v>
      </c>
      <c r="V93" s="23">
        <v>6.095215767741935</v>
      </c>
      <c r="W93" s="21">
        <v>0</v>
      </c>
      <c r="X93" s="22">
        <v>0</v>
      </c>
      <c r="Y93" s="22">
        <v>0</v>
      </c>
      <c r="Z93" s="22">
        <v>0</v>
      </c>
      <c r="AA93" s="23">
        <v>0</v>
      </c>
      <c r="AB93" s="21">
        <v>0</v>
      </c>
      <c r="AC93" s="22">
        <v>0</v>
      </c>
      <c r="AD93" s="22">
        <v>0</v>
      </c>
      <c r="AE93" s="22">
        <v>0</v>
      </c>
      <c r="AF93" s="23">
        <v>0</v>
      </c>
      <c r="AG93" s="21">
        <v>0</v>
      </c>
      <c r="AH93" s="22">
        <v>0</v>
      </c>
      <c r="AI93" s="22">
        <v>0</v>
      </c>
      <c r="AJ93" s="22">
        <v>0</v>
      </c>
      <c r="AK93" s="23">
        <v>0</v>
      </c>
      <c r="AL93" s="21">
        <v>0</v>
      </c>
      <c r="AM93" s="22">
        <v>0</v>
      </c>
      <c r="AN93" s="22">
        <v>0</v>
      </c>
      <c r="AO93" s="22">
        <v>0</v>
      </c>
      <c r="AP93" s="23">
        <v>0</v>
      </c>
      <c r="AQ93" s="21">
        <v>0</v>
      </c>
      <c r="AR93" s="22">
        <v>0</v>
      </c>
      <c r="AS93" s="22">
        <v>0</v>
      </c>
      <c r="AT93" s="22">
        <v>0</v>
      </c>
      <c r="AU93" s="23">
        <v>0</v>
      </c>
      <c r="AV93" s="21">
        <v>0.4091239136451612</v>
      </c>
      <c r="AW93" s="22">
        <v>13.448514687225106</v>
      </c>
      <c r="AX93" s="22">
        <v>0</v>
      </c>
      <c r="AY93" s="22">
        <v>0</v>
      </c>
      <c r="AZ93" s="23">
        <v>17.736210358967746</v>
      </c>
      <c r="BA93" s="21">
        <v>0</v>
      </c>
      <c r="BB93" s="22">
        <v>0</v>
      </c>
      <c r="BC93" s="22">
        <v>0</v>
      </c>
      <c r="BD93" s="22">
        <v>0</v>
      </c>
      <c r="BE93" s="23">
        <v>0</v>
      </c>
      <c r="BF93" s="21">
        <v>0.136441966</v>
      </c>
      <c r="BG93" s="22">
        <v>0.12875131348387098</v>
      </c>
      <c r="BH93" s="22">
        <v>0</v>
      </c>
      <c r="BI93" s="22">
        <v>0</v>
      </c>
      <c r="BJ93" s="23">
        <v>5.419787881612903</v>
      </c>
      <c r="BK93" s="24">
        <f t="shared" si="5"/>
        <v>153.12783850770896</v>
      </c>
    </row>
    <row r="94" spans="1:63" s="25" customFormat="1" ht="15">
      <c r="A94" s="20"/>
      <c r="B94" s="7" t="s">
        <v>176</v>
      </c>
      <c r="C94" s="21">
        <v>0</v>
      </c>
      <c r="D94" s="22">
        <v>0</v>
      </c>
      <c r="E94" s="22">
        <v>0</v>
      </c>
      <c r="F94" s="22">
        <v>0</v>
      </c>
      <c r="G94" s="23">
        <v>0</v>
      </c>
      <c r="H94" s="21">
        <v>2.276443210129033</v>
      </c>
      <c r="I94" s="22">
        <v>5.107886099290323</v>
      </c>
      <c r="J94" s="22">
        <v>0.101648</v>
      </c>
      <c r="K94" s="22">
        <v>0</v>
      </c>
      <c r="L94" s="23">
        <v>22.944110540903228</v>
      </c>
      <c r="M94" s="21">
        <v>0</v>
      </c>
      <c r="N94" s="22">
        <v>0</v>
      </c>
      <c r="O94" s="22">
        <v>0</v>
      </c>
      <c r="P94" s="22">
        <v>0</v>
      </c>
      <c r="Q94" s="23">
        <v>0</v>
      </c>
      <c r="R94" s="21">
        <v>0.32835170567741934</v>
      </c>
      <c r="S94" s="22">
        <v>4.207999166838709</v>
      </c>
      <c r="T94" s="22">
        <v>0</v>
      </c>
      <c r="U94" s="22">
        <v>0</v>
      </c>
      <c r="V94" s="23">
        <v>4.338516385064516</v>
      </c>
      <c r="W94" s="21">
        <v>0</v>
      </c>
      <c r="X94" s="22">
        <v>0</v>
      </c>
      <c r="Y94" s="22">
        <v>0</v>
      </c>
      <c r="Z94" s="22">
        <v>0</v>
      </c>
      <c r="AA94" s="23">
        <v>0</v>
      </c>
      <c r="AB94" s="21">
        <v>0</v>
      </c>
      <c r="AC94" s="22">
        <v>0</v>
      </c>
      <c r="AD94" s="22">
        <v>0</v>
      </c>
      <c r="AE94" s="22">
        <v>0</v>
      </c>
      <c r="AF94" s="23">
        <v>0</v>
      </c>
      <c r="AG94" s="21">
        <v>0</v>
      </c>
      <c r="AH94" s="22">
        <v>0</v>
      </c>
      <c r="AI94" s="22">
        <v>0</v>
      </c>
      <c r="AJ94" s="22">
        <v>0</v>
      </c>
      <c r="AK94" s="23">
        <v>0</v>
      </c>
      <c r="AL94" s="21">
        <v>0</v>
      </c>
      <c r="AM94" s="22">
        <v>0</v>
      </c>
      <c r="AN94" s="22">
        <v>0</v>
      </c>
      <c r="AO94" s="22">
        <v>0</v>
      </c>
      <c r="AP94" s="23">
        <v>0</v>
      </c>
      <c r="AQ94" s="21">
        <v>0</v>
      </c>
      <c r="AR94" s="22">
        <v>0</v>
      </c>
      <c r="AS94" s="22">
        <v>0</v>
      </c>
      <c r="AT94" s="22">
        <v>0</v>
      </c>
      <c r="AU94" s="23">
        <v>0</v>
      </c>
      <c r="AV94" s="21">
        <v>4.159455394</v>
      </c>
      <c r="AW94" s="22">
        <v>4.49015479446218</v>
      </c>
      <c r="AX94" s="22">
        <v>0</v>
      </c>
      <c r="AY94" s="22">
        <v>0</v>
      </c>
      <c r="AZ94" s="23">
        <v>34.46933565383872</v>
      </c>
      <c r="BA94" s="21">
        <v>0</v>
      </c>
      <c r="BB94" s="22">
        <v>0</v>
      </c>
      <c r="BC94" s="22">
        <v>0</v>
      </c>
      <c r="BD94" s="22">
        <v>0</v>
      </c>
      <c r="BE94" s="23">
        <v>0</v>
      </c>
      <c r="BF94" s="21">
        <v>1.5750853638064517</v>
      </c>
      <c r="BG94" s="22">
        <v>8.096977148193549</v>
      </c>
      <c r="BH94" s="22">
        <v>0</v>
      </c>
      <c r="BI94" s="22">
        <v>0</v>
      </c>
      <c r="BJ94" s="23">
        <v>10.613555917000001</v>
      </c>
      <c r="BK94" s="24">
        <f t="shared" si="5"/>
        <v>102.70951937920412</v>
      </c>
    </row>
    <row r="95" spans="1:63" s="25" customFormat="1" ht="15">
      <c r="A95" s="20"/>
      <c r="B95" s="7" t="s">
        <v>177</v>
      </c>
      <c r="C95" s="21">
        <v>0</v>
      </c>
      <c r="D95" s="22">
        <v>0</v>
      </c>
      <c r="E95" s="22">
        <v>0</v>
      </c>
      <c r="F95" s="22">
        <v>0</v>
      </c>
      <c r="G95" s="23">
        <v>0</v>
      </c>
      <c r="H95" s="21">
        <v>0.11056850164516129</v>
      </c>
      <c r="I95" s="22">
        <v>85.69343641935484</v>
      </c>
      <c r="J95" s="22">
        <v>0</v>
      </c>
      <c r="K95" s="22">
        <v>0</v>
      </c>
      <c r="L95" s="23">
        <v>5.63332504480645</v>
      </c>
      <c r="M95" s="21">
        <v>0</v>
      </c>
      <c r="N95" s="22">
        <v>0</v>
      </c>
      <c r="O95" s="22">
        <v>0</v>
      </c>
      <c r="P95" s="22">
        <v>0</v>
      </c>
      <c r="Q95" s="23">
        <v>0</v>
      </c>
      <c r="R95" s="21">
        <v>0.019397983548387097</v>
      </c>
      <c r="S95" s="22">
        <v>2.282115483870968</v>
      </c>
      <c r="T95" s="22">
        <v>0</v>
      </c>
      <c r="U95" s="22">
        <v>0</v>
      </c>
      <c r="V95" s="23">
        <v>0.7764931595806452</v>
      </c>
      <c r="W95" s="21">
        <v>0</v>
      </c>
      <c r="X95" s="22">
        <v>0</v>
      </c>
      <c r="Y95" s="22">
        <v>0</v>
      </c>
      <c r="Z95" s="22">
        <v>0</v>
      </c>
      <c r="AA95" s="23">
        <v>0</v>
      </c>
      <c r="AB95" s="21">
        <v>0</v>
      </c>
      <c r="AC95" s="22">
        <v>0</v>
      </c>
      <c r="AD95" s="22">
        <v>0</v>
      </c>
      <c r="AE95" s="22">
        <v>0</v>
      </c>
      <c r="AF95" s="23">
        <v>0</v>
      </c>
      <c r="AG95" s="21">
        <v>0</v>
      </c>
      <c r="AH95" s="22">
        <v>0</v>
      </c>
      <c r="AI95" s="22">
        <v>0</v>
      </c>
      <c r="AJ95" s="22">
        <v>0</v>
      </c>
      <c r="AK95" s="23">
        <v>0</v>
      </c>
      <c r="AL95" s="21">
        <v>0</v>
      </c>
      <c r="AM95" s="22">
        <v>0</v>
      </c>
      <c r="AN95" s="22">
        <v>0</v>
      </c>
      <c r="AO95" s="22">
        <v>0</v>
      </c>
      <c r="AP95" s="23">
        <v>0</v>
      </c>
      <c r="AQ95" s="21">
        <v>0</v>
      </c>
      <c r="AR95" s="22">
        <v>0</v>
      </c>
      <c r="AS95" s="22">
        <v>0</v>
      </c>
      <c r="AT95" s="22">
        <v>0</v>
      </c>
      <c r="AU95" s="23">
        <v>0</v>
      </c>
      <c r="AV95" s="21">
        <v>1.4213777542903225</v>
      </c>
      <c r="AW95" s="22">
        <v>5.560393762025038</v>
      </c>
      <c r="AX95" s="22">
        <v>0</v>
      </c>
      <c r="AY95" s="22">
        <v>0</v>
      </c>
      <c r="AZ95" s="23">
        <v>10.085178955774195</v>
      </c>
      <c r="BA95" s="21">
        <v>0</v>
      </c>
      <c r="BB95" s="22">
        <v>0</v>
      </c>
      <c r="BC95" s="22">
        <v>0</v>
      </c>
      <c r="BD95" s="22">
        <v>0</v>
      </c>
      <c r="BE95" s="23">
        <v>0</v>
      </c>
      <c r="BF95" s="21">
        <v>0.0022741896774193544</v>
      </c>
      <c r="BG95" s="22">
        <v>1.7056422580645163</v>
      </c>
      <c r="BH95" s="22">
        <v>0</v>
      </c>
      <c r="BI95" s="22">
        <v>0</v>
      </c>
      <c r="BJ95" s="23">
        <v>0.2956446580645161</v>
      </c>
      <c r="BK95" s="24">
        <f t="shared" si="5"/>
        <v>113.58584817070246</v>
      </c>
    </row>
    <row r="96" spans="1:63" s="25" customFormat="1" ht="15">
      <c r="A96" s="20"/>
      <c r="B96" s="7" t="s">
        <v>178</v>
      </c>
      <c r="C96" s="21">
        <v>0</v>
      </c>
      <c r="D96" s="22">
        <v>2.319109677419355</v>
      </c>
      <c r="E96" s="22">
        <v>0</v>
      </c>
      <c r="F96" s="22">
        <v>0</v>
      </c>
      <c r="G96" s="23">
        <v>0</v>
      </c>
      <c r="H96" s="21">
        <v>17.60325050480645</v>
      </c>
      <c r="I96" s="22">
        <v>251.04363288103224</v>
      </c>
      <c r="J96" s="22">
        <v>0</v>
      </c>
      <c r="K96" s="22">
        <v>0</v>
      </c>
      <c r="L96" s="23">
        <v>13.94020812954839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0.04748158377419355</v>
      </c>
      <c r="S96" s="22">
        <v>4.63821935483871</v>
      </c>
      <c r="T96" s="22">
        <v>0</v>
      </c>
      <c r="U96" s="22">
        <v>0</v>
      </c>
      <c r="V96" s="23">
        <v>12.353615542419355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</v>
      </c>
      <c r="AC96" s="22">
        <v>0</v>
      </c>
      <c r="AD96" s="22">
        <v>0</v>
      </c>
      <c r="AE96" s="22">
        <v>0</v>
      </c>
      <c r="AF96" s="23">
        <v>0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</v>
      </c>
      <c r="AM96" s="22">
        <v>0</v>
      </c>
      <c r="AN96" s="22">
        <v>0</v>
      </c>
      <c r="AO96" s="22">
        <v>0</v>
      </c>
      <c r="AP96" s="23">
        <v>0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0.15971911354838708</v>
      </c>
      <c r="AW96" s="22">
        <v>6.978847253726748</v>
      </c>
      <c r="AX96" s="22">
        <v>0</v>
      </c>
      <c r="AY96" s="22">
        <v>0</v>
      </c>
      <c r="AZ96" s="23">
        <v>4.995503360903226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0.054139634548387106</v>
      </c>
      <c r="BG96" s="22">
        <v>0</v>
      </c>
      <c r="BH96" s="22">
        <v>0</v>
      </c>
      <c r="BI96" s="22">
        <v>0</v>
      </c>
      <c r="BJ96" s="23">
        <v>35.0691905514516</v>
      </c>
      <c r="BK96" s="24">
        <f t="shared" si="5"/>
        <v>349.20291758801704</v>
      </c>
    </row>
    <row r="97" spans="1:63" s="25" customFormat="1" ht="15">
      <c r="A97" s="20"/>
      <c r="B97" s="7" t="s">
        <v>179</v>
      </c>
      <c r="C97" s="21">
        <v>0</v>
      </c>
      <c r="D97" s="22">
        <v>0</v>
      </c>
      <c r="E97" s="22">
        <v>0</v>
      </c>
      <c r="F97" s="22">
        <v>0</v>
      </c>
      <c r="G97" s="23">
        <v>0</v>
      </c>
      <c r="H97" s="21">
        <v>0.15138438406451613</v>
      </c>
      <c r="I97" s="22">
        <v>59.88250845174193</v>
      </c>
      <c r="J97" s="22">
        <v>0</v>
      </c>
      <c r="K97" s="22">
        <v>0</v>
      </c>
      <c r="L97" s="23">
        <v>14.377377448870966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0</v>
      </c>
      <c r="S97" s="22">
        <v>0.03464173548387097</v>
      </c>
      <c r="T97" s="22">
        <v>0</v>
      </c>
      <c r="U97" s="22">
        <v>0</v>
      </c>
      <c r="V97" s="23">
        <v>0.03431397032258064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</v>
      </c>
      <c r="AC97" s="22">
        <v>0</v>
      </c>
      <c r="AD97" s="22">
        <v>0</v>
      </c>
      <c r="AE97" s="22">
        <v>0</v>
      </c>
      <c r="AF97" s="23">
        <v>0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0.07789139258064515</v>
      </c>
      <c r="AW97" s="22">
        <v>4.69371491602636</v>
      </c>
      <c r="AX97" s="22">
        <v>0</v>
      </c>
      <c r="AY97" s="22">
        <v>0</v>
      </c>
      <c r="AZ97" s="23">
        <v>16.36513744648387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0.16442730129032257</v>
      </c>
      <c r="BG97" s="22">
        <v>0.6123181686451612</v>
      </c>
      <c r="BH97" s="22">
        <v>0</v>
      </c>
      <c r="BI97" s="22">
        <v>0</v>
      </c>
      <c r="BJ97" s="23">
        <v>0.511157195516129</v>
      </c>
      <c r="BK97" s="24">
        <f t="shared" si="5"/>
        <v>96.90487241102636</v>
      </c>
    </row>
    <row r="98" spans="1:63" s="25" customFormat="1" ht="15">
      <c r="A98" s="20"/>
      <c r="B98" s="7" t="s">
        <v>180</v>
      </c>
      <c r="C98" s="21">
        <v>0</v>
      </c>
      <c r="D98" s="22">
        <v>0</v>
      </c>
      <c r="E98" s="22">
        <v>0</v>
      </c>
      <c r="F98" s="22">
        <v>0</v>
      </c>
      <c r="G98" s="23">
        <v>0</v>
      </c>
      <c r="H98" s="21">
        <v>0.2404401162903226</v>
      </c>
      <c r="I98" s="22">
        <v>110.71777190000002</v>
      </c>
      <c r="J98" s="22">
        <v>0</v>
      </c>
      <c r="K98" s="22">
        <v>0</v>
      </c>
      <c r="L98" s="23">
        <v>3.807981604129033</v>
      </c>
      <c r="M98" s="21">
        <v>0</v>
      </c>
      <c r="N98" s="22">
        <v>0</v>
      </c>
      <c r="O98" s="22">
        <v>0</v>
      </c>
      <c r="P98" s="22">
        <v>0</v>
      </c>
      <c r="Q98" s="23">
        <v>0</v>
      </c>
      <c r="R98" s="21">
        <v>0.02148393493548387</v>
      </c>
      <c r="S98" s="22">
        <v>0</v>
      </c>
      <c r="T98" s="22">
        <v>0</v>
      </c>
      <c r="U98" s="22">
        <v>0</v>
      </c>
      <c r="V98" s="23">
        <v>1.4472534499999998</v>
      </c>
      <c r="W98" s="21">
        <v>0</v>
      </c>
      <c r="X98" s="22">
        <v>0</v>
      </c>
      <c r="Y98" s="22">
        <v>0</v>
      </c>
      <c r="Z98" s="22">
        <v>0</v>
      </c>
      <c r="AA98" s="23">
        <v>0</v>
      </c>
      <c r="AB98" s="21">
        <v>0</v>
      </c>
      <c r="AC98" s="22">
        <v>0</v>
      </c>
      <c r="AD98" s="22">
        <v>0</v>
      </c>
      <c r="AE98" s="22">
        <v>0</v>
      </c>
      <c r="AF98" s="23">
        <v>0</v>
      </c>
      <c r="AG98" s="21">
        <v>0</v>
      </c>
      <c r="AH98" s="22">
        <v>0</v>
      </c>
      <c r="AI98" s="22">
        <v>0</v>
      </c>
      <c r="AJ98" s="22">
        <v>0</v>
      </c>
      <c r="AK98" s="23">
        <v>0</v>
      </c>
      <c r="AL98" s="21">
        <v>0</v>
      </c>
      <c r="AM98" s="22">
        <v>0</v>
      </c>
      <c r="AN98" s="22">
        <v>0</v>
      </c>
      <c r="AO98" s="22">
        <v>0</v>
      </c>
      <c r="AP98" s="23">
        <v>0</v>
      </c>
      <c r="AQ98" s="21">
        <v>0</v>
      </c>
      <c r="AR98" s="22">
        <v>0</v>
      </c>
      <c r="AS98" s="22">
        <v>0</v>
      </c>
      <c r="AT98" s="22">
        <v>0</v>
      </c>
      <c r="AU98" s="23">
        <v>0</v>
      </c>
      <c r="AV98" s="21">
        <v>0.3350637508709677</v>
      </c>
      <c r="AW98" s="22">
        <v>2.967647643153311</v>
      </c>
      <c r="AX98" s="22">
        <v>0</v>
      </c>
      <c r="AY98" s="22">
        <v>0</v>
      </c>
      <c r="AZ98" s="23">
        <v>16.310130525096774</v>
      </c>
      <c r="BA98" s="21">
        <v>0</v>
      </c>
      <c r="BB98" s="22">
        <v>0</v>
      </c>
      <c r="BC98" s="22">
        <v>0</v>
      </c>
      <c r="BD98" s="22">
        <v>0</v>
      </c>
      <c r="BE98" s="23">
        <v>0</v>
      </c>
      <c r="BF98" s="21">
        <v>0.08314302258064515</v>
      </c>
      <c r="BG98" s="22">
        <v>0</v>
      </c>
      <c r="BH98" s="22">
        <v>0</v>
      </c>
      <c r="BI98" s="22">
        <v>0</v>
      </c>
      <c r="BJ98" s="23">
        <v>2.9603336071612896</v>
      </c>
      <c r="BK98" s="24">
        <f t="shared" si="5"/>
        <v>138.89124955421786</v>
      </c>
    </row>
    <row r="99" spans="1:63" s="25" customFormat="1" ht="15">
      <c r="A99" s="20"/>
      <c r="B99" s="7" t="s">
        <v>181</v>
      </c>
      <c r="C99" s="21">
        <v>0</v>
      </c>
      <c r="D99" s="22">
        <v>0</v>
      </c>
      <c r="E99" s="22">
        <v>0</v>
      </c>
      <c r="F99" s="22">
        <v>0</v>
      </c>
      <c r="G99" s="23">
        <v>0</v>
      </c>
      <c r="H99" s="21">
        <v>0.5334558052903225</v>
      </c>
      <c r="I99" s="22">
        <v>27.792886519451613</v>
      </c>
      <c r="J99" s="22">
        <v>1.0414990322580644</v>
      </c>
      <c r="K99" s="22">
        <v>0</v>
      </c>
      <c r="L99" s="23">
        <v>9.913726293064514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0.3117525842903225</v>
      </c>
      <c r="S99" s="22">
        <v>5.38541636787097</v>
      </c>
      <c r="T99" s="22">
        <v>3.124497096774194</v>
      </c>
      <c r="U99" s="22">
        <v>0</v>
      </c>
      <c r="V99" s="23">
        <v>4.925279864451614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</v>
      </c>
      <c r="AC99" s="22">
        <v>0</v>
      </c>
      <c r="AD99" s="22">
        <v>0</v>
      </c>
      <c r="AE99" s="22">
        <v>0</v>
      </c>
      <c r="AF99" s="23">
        <v>0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</v>
      </c>
      <c r="AM99" s="22">
        <v>0</v>
      </c>
      <c r="AN99" s="22">
        <v>0</v>
      </c>
      <c r="AO99" s="22">
        <v>0</v>
      </c>
      <c r="AP99" s="23">
        <v>0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2.211366973451613</v>
      </c>
      <c r="AW99" s="22">
        <v>9.900514813778985</v>
      </c>
      <c r="AX99" s="22">
        <v>0</v>
      </c>
      <c r="AY99" s="22">
        <v>0</v>
      </c>
      <c r="AZ99" s="23">
        <v>49.41753955429032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1.63994790883871</v>
      </c>
      <c r="BG99" s="22">
        <v>4.915732841548387</v>
      </c>
      <c r="BH99" s="22">
        <v>2.073477419354839</v>
      </c>
      <c r="BI99" s="22">
        <v>0</v>
      </c>
      <c r="BJ99" s="23">
        <v>8.630876159419357</v>
      </c>
      <c r="BK99" s="24">
        <f t="shared" si="5"/>
        <v>131.81796923413384</v>
      </c>
    </row>
    <row r="100" spans="1:63" s="25" customFormat="1" ht="15">
      <c r="A100" s="20"/>
      <c r="B100" s="7" t="s">
        <v>182</v>
      </c>
      <c r="C100" s="21">
        <v>0</v>
      </c>
      <c r="D100" s="22">
        <v>0</v>
      </c>
      <c r="E100" s="22">
        <v>0</v>
      </c>
      <c r="F100" s="22">
        <v>0</v>
      </c>
      <c r="G100" s="23">
        <v>0</v>
      </c>
      <c r="H100" s="21">
        <v>0.1314854750322581</v>
      </c>
      <c r="I100" s="22">
        <v>50.27839956490323</v>
      </c>
      <c r="J100" s="22">
        <v>0</v>
      </c>
      <c r="K100" s="22">
        <v>0</v>
      </c>
      <c r="L100" s="23">
        <v>4.935243658064516</v>
      </c>
      <c r="M100" s="21">
        <v>0</v>
      </c>
      <c r="N100" s="22">
        <v>0</v>
      </c>
      <c r="O100" s="22">
        <v>0</v>
      </c>
      <c r="P100" s="22">
        <v>0</v>
      </c>
      <c r="Q100" s="23">
        <v>0</v>
      </c>
      <c r="R100" s="21">
        <v>0.038855176935483876</v>
      </c>
      <c r="S100" s="22">
        <v>5.7319903225806454</v>
      </c>
      <c r="T100" s="22">
        <v>0</v>
      </c>
      <c r="U100" s="22">
        <v>0</v>
      </c>
      <c r="V100" s="23">
        <v>0.7182183874193548</v>
      </c>
      <c r="W100" s="21">
        <v>0</v>
      </c>
      <c r="X100" s="22">
        <v>0</v>
      </c>
      <c r="Y100" s="22">
        <v>0</v>
      </c>
      <c r="Z100" s="22">
        <v>0</v>
      </c>
      <c r="AA100" s="23">
        <v>0</v>
      </c>
      <c r="AB100" s="21">
        <v>0</v>
      </c>
      <c r="AC100" s="22">
        <v>0</v>
      </c>
      <c r="AD100" s="22">
        <v>0</v>
      </c>
      <c r="AE100" s="22">
        <v>0</v>
      </c>
      <c r="AF100" s="23">
        <v>0</v>
      </c>
      <c r="AG100" s="21">
        <v>0</v>
      </c>
      <c r="AH100" s="22">
        <v>0</v>
      </c>
      <c r="AI100" s="22">
        <v>0</v>
      </c>
      <c r="AJ100" s="22">
        <v>0</v>
      </c>
      <c r="AK100" s="23">
        <v>0</v>
      </c>
      <c r="AL100" s="21">
        <v>0</v>
      </c>
      <c r="AM100" s="22">
        <v>0</v>
      </c>
      <c r="AN100" s="22">
        <v>0</v>
      </c>
      <c r="AO100" s="22">
        <v>0</v>
      </c>
      <c r="AP100" s="23">
        <v>0</v>
      </c>
      <c r="AQ100" s="21">
        <v>0</v>
      </c>
      <c r="AR100" s="22">
        <v>0</v>
      </c>
      <c r="AS100" s="22">
        <v>0</v>
      </c>
      <c r="AT100" s="22">
        <v>0</v>
      </c>
      <c r="AU100" s="23">
        <v>0</v>
      </c>
      <c r="AV100" s="21">
        <v>0.146208784516129</v>
      </c>
      <c r="AW100" s="22">
        <v>3.432479667507712</v>
      </c>
      <c r="AX100" s="22">
        <v>0</v>
      </c>
      <c r="AY100" s="22">
        <v>0</v>
      </c>
      <c r="AZ100" s="23">
        <v>11.957324179064516</v>
      </c>
      <c r="BA100" s="21">
        <v>0</v>
      </c>
      <c r="BB100" s="22">
        <v>0</v>
      </c>
      <c r="BC100" s="22">
        <v>0</v>
      </c>
      <c r="BD100" s="22">
        <v>0</v>
      </c>
      <c r="BE100" s="23">
        <v>0</v>
      </c>
      <c r="BF100" s="21">
        <v>0.07338579622580643</v>
      </c>
      <c r="BG100" s="22">
        <v>0</v>
      </c>
      <c r="BH100" s="22">
        <v>0</v>
      </c>
      <c r="BI100" s="22">
        <v>0</v>
      </c>
      <c r="BJ100" s="23">
        <v>0.05711280645161291</v>
      </c>
      <c r="BK100" s="24">
        <f t="shared" si="5"/>
        <v>77.50070381870125</v>
      </c>
    </row>
    <row r="101" spans="1:63" s="25" customFormat="1" ht="15">
      <c r="A101" s="20"/>
      <c r="B101" s="7" t="s">
        <v>183</v>
      </c>
      <c r="C101" s="21">
        <v>0</v>
      </c>
      <c r="D101" s="22">
        <v>0</v>
      </c>
      <c r="E101" s="22">
        <v>0</v>
      </c>
      <c r="F101" s="22">
        <v>0</v>
      </c>
      <c r="G101" s="23">
        <v>0</v>
      </c>
      <c r="H101" s="21">
        <v>0.1393742567419355</v>
      </c>
      <c r="I101" s="22">
        <v>29.990220635483876</v>
      </c>
      <c r="J101" s="22">
        <v>0</v>
      </c>
      <c r="K101" s="22">
        <v>0</v>
      </c>
      <c r="L101" s="23">
        <v>4.262504485193547</v>
      </c>
      <c r="M101" s="21">
        <v>0</v>
      </c>
      <c r="N101" s="22">
        <v>0</v>
      </c>
      <c r="O101" s="22">
        <v>0</v>
      </c>
      <c r="P101" s="22">
        <v>0</v>
      </c>
      <c r="Q101" s="23">
        <v>0</v>
      </c>
      <c r="R101" s="21">
        <v>0.022456174193548388</v>
      </c>
      <c r="S101" s="22">
        <v>5.614043548387097</v>
      </c>
      <c r="T101" s="22">
        <v>0</v>
      </c>
      <c r="U101" s="22">
        <v>0</v>
      </c>
      <c r="V101" s="23">
        <v>0.03368426129032258</v>
      </c>
      <c r="W101" s="21">
        <v>0</v>
      </c>
      <c r="X101" s="22">
        <v>0</v>
      </c>
      <c r="Y101" s="22">
        <v>0</v>
      </c>
      <c r="Z101" s="22">
        <v>0</v>
      </c>
      <c r="AA101" s="23">
        <v>0</v>
      </c>
      <c r="AB101" s="21">
        <v>0</v>
      </c>
      <c r="AC101" s="22">
        <v>0</v>
      </c>
      <c r="AD101" s="22">
        <v>0</v>
      </c>
      <c r="AE101" s="22">
        <v>0</v>
      </c>
      <c r="AF101" s="23">
        <v>0</v>
      </c>
      <c r="AG101" s="21">
        <v>0</v>
      </c>
      <c r="AH101" s="22">
        <v>0</v>
      </c>
      <c r="AI101" s="22">
        <v>0</v>
      </c>
      <c r="AJ101" s="22">
        <v>0</v>
      </c>
      <c r="AK101" s="23">
        <v>0</v>
      </c>
      <c r="AL101" s="21">
        <v>0</v>
      </c>
      <c r="AM101" s="22">
        <v>0</v>
      </c>
      <c r="AN101" s="22">
        <v>0</v>
      </c>
      <c r="AO101" s="22">
        <v>0</v>
      </c>
      <c r="AP101" s="23">
        <v>0</v>
      </c>
      <c r="AQ101" s="21">
        <v>0</v>
      </c>
      <c r="AR101" s="22">
        <v>0</v>
      </c>
      <c r="AS101" s="22">
        <v>0</v>
      </c>
      <c r="AT101" s="22">
        <v>0</v>
      </c>
      <c r="AU101" s="23">
        <v>0</v>
      </c>
      <c r="AV101" s="21">
        <v>0.21696884903225808</v>
      </c>
      <c r="AW101" s="22">
        <v>3.5589462249000894</v>
      </c>
      <c r="AX101" s="22">
        <v>0</v>
      </c>
      <c r="AY101" s="22">
        <v>0</v>
      </c>
      <c r="AZ101" s="23">
        <v>12.904703152935486</v>
      </c>
      <c r="BA101" s="21">
        <v>0</v>
      </c>
      <c r="BB101" s="22">
        <v>0</v>
      </c>
      <c r="BC101" s="22">
        <v>0</v>
      </c>
      <c r="BD101" s="22">
        <v>0</v>
      </c>
      <c r="BE101" s="23">
        <v>0</v>
      </c>
      <c r="BF101" s="21">
        <v>0.07495992419354838</v>
      </c>
      <c r="BG101" s="22">
        <v>0</v>
      </c>
      <c r="BH101" s="22">
        <v>0</v>
      </c>
      <c r="BI101" s="22">
        <v>0</v>
      </c>
      <c r="BJ101" s="23">
        <v>0.39102229112903225</v>
      </c>
      <c r="BK101" s="24">
        <f t="shared" si="5"/>
        <v>57.208883803480745</v>
      </c>
    </row>
    <row r="102" spans="1:63" s="25" customFormat="1" ht="15">
      <c r="A102" s="20"/>
      <c r="B102" s="7" t="s">
        <v>184</v>
      </c>
      <c r="C102" s="21">
        <v>0</v>
      </c>
      <c r="D102" s="22">
        <v>0</v>
      </c>
      <c r="E102" s="22">
        <v>0</v>
      </c>
      <c r="F102" s="22">
        <v>0</v>
      </c>
      <c r="G102" s="23">
        <v>0</v>
      </c>
      <c r="H102" s="21">
        <v>0.3440374046451613</v>
      </c>
      <c r="I102" s="22">
        <v>1588.1553602476458</v>
      </c>
      <c r="J102" s="22">
        <v>0</v>
      </c>
      <c r="K102" s="22">
        <v>0</v>
      </c>
      <c r="L102" s="23">
        <v>120.65160777954841</v>
      </c>
      <c r="M102" s="21">
        <v>0</v>
      </c>
      <c r="N102" s="22">
        <v>0</v>
      </c>
      <c r="O102" s="22">
        <v>0</v>
      </c>
      <c r="P102" s="22">
        <v>0</v>
      </c>
      <c r="Q102" s="23">
        <v>0</v>
      </c>
      <c r="R102" s="21">
        <v>0.11999818345161291</v>
      </c>
      <c r="S102" s="22">
        <v>10.092361935483872</v>
      </c>
      <c r="T102" s="22">
        <v>0</v>
      </c>
      <c r="U102" s="22">
        <v>0</v>
      </c>
      <c r="V102" s="23">
        <v>0.9447241643225808</v>
      </c>
      <c r="W102" s="21">
        <v>0</v>
      </c>
      <c r="X102" s="22">
        <v>0</v>
      </c>
      <c r="Y102" s="22">
        <v>0</v>
      </c>
      <c r="Z102" s="22">
        <v>0</v>
      </c>
      <c r="AA102" s="23">
        <v>0</v>
      </c>
      <c r="AB102" s="21">
        <v>0</v>
      </c>
      <c r="AC102" s="22">
        <v>0</v>
      </c>
      <c r="AD102" s="22">
        <v>0</v>
      </c>
      <c r="AE102" s="22">
        <v>0</v>
      </c>
      <c r="AF102" s="23">
        <v>0</v>
      </c>
      <c r="AG102" s="21">
        <v>0</v>
      </c>
      <c r="AH102" s="22">
        <v>0</v>
      </c>
      <c r="AI102" s="22">
        <v>0</v>
      </c>
      <c r="AJ102" s="22">
        <v>0</v>
      </c>
      <c r="AK102" s="23">
        <v>0</v>
      </c>
      <c r="AL102" s="21">
        <v>0</v>
      </c>
      <c r="AM102" s="22">
        <v>0</v>
      </c>
      <c r="AN102" s="22">
        <v>0</v>
      </c>
      <c r="AO102" s="22">
        <v>0</v>
      </c>
      <c r="AP102" s="23">
        <v>0</v>
      </c>
      <c r="AQ102" s="21">
        <v>0</v>
      </c>
      <c r="AR102" s="22">
        <v>0</v>
      </c>
      <c r="AS102" s="22">
        <v>0</v>
      </c>
      <c r="AT102" s="22">
        <v>0</v>
      </c>
      <c r="AU102" s="23">
        <v>0</v>
      </c>
      <c r="AV102" s="21">
        <v>0.6352486081612904</v>
      </c>
      <c r="AW102" s="22">
        <v>6.20352922333602</v>
      </c>
      <c r="AX102" s="22">
        <v>0</v>
      </c>
      <c r="AY102" s="22">
        <v>0</v>
      </c>
      <c r="AZ102" s="23">
        <v>32.65108667887097</v>
      </c>
      <c r="BA102" s="21">
        <v>0</v>
      </c>
      <c r="BB102" s="22">
        <v>0</v>
      </c>
      <c r="BC102" s="22">
        <v>0</v>
      </c>
      <c r="BD102" s="22">
        <v>0</v>
      </c>
      <c r="BE102" s="23">
        <v>0</v>
      </c>
      <c r="BF102" s="21">
        <v>0.16590999145161286</v>
      </c>
      <c r="BG102" s="22">
        <v>4.927863493612904</v>
      </c>
      <c r="BH102" s="22">
        <v>0</v>
      </c>
      <c r="BI102" s="22">
        <v>0</v>
      </c>
      <c r="BJ102" s="23">
        <v>2.4444208106451617</v>
      </c>
      <c r="BK102" s="24">
        <f t="shared" si="5"/>
        <v>1767.3361485211756</v>
      </c>
    </row>
    <row r="103" spans="1:63" s="25" customFormat="1" ht="15">
      <c r="A103" s="20"/>
      <c r="B103" s="7" t="s">
        <v>185</v>
      </c>
      <c r="C103" s="21">
        <v>0</v>
      </c>
      <c r="D103" s="22">
        <v>0</v>
      </c>
      <c r="E103" s="22">
        <v>0</v>
      </c>
      <c r="F103" s="22">
        <v>0</v>
      </c>
      <c r="G103" s="23">
        <v>0</v>
      </c>
      <c r="H103" s="21">
        <v>0.22720832554838707</v>
      </c>
      <c r="I103" s="22">
        <v>91.4032177281613</v>
      </c>
      <c r="J103" s="22">
        <v>0</v>
      </c>
      <c r="K103" s="22">
        <v>0</v>
      </c>
      <c r="L103" s="23">
        <v>20.652516535354838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0.04370509838709676</v>
      </c>
      <c r="S103" s="22">
        <v>5.6032177419354845</v>
      </c>
      <c r="T103" s="22">
        <v>0</v>
      </c>
      <c r="U103" s="22">
        <v>0</v>
      </c>
      <c r="V103" s="23">
        <v>0.2538224018387097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</v>
      </c>
      <c r="AC103" s="22">
        <v>0</v>
      </c>
      <c r="AD103" s="22">
        <v>0</v>
      </c>
      <c r="AE103" s="22">
        <v>0</v>
      </c>
      <c r="AF103" s="23">
        <v>0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</v>
      </c>
      <c r="AM103" s="22">
        <v>0</v>
      </c>
      <c r="AN103" s="22">
        <v>0</v>
      </c>
      <c r="AO103" s="22">
        <v>0</v>
      </c>
      <c r="AP103" s="23">
        <v>0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1.242373798290323</v>
      </c>
      <c r="AW103" s="22">
        <v>1.4322580216586043</v>
      </c>
      <c r="AX103" s="22">
        <v>0</v>
      </c>
      <c r="AY103" s="22">
        <v>0</v>
      </c>
      <c r="AZ103" s="23">
        <v>32.84198732503226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0.14238251877419356</v>
      </c>
      <c r="BG103" s="22">
        <v>0</v>
      </c>
      <c r="BH103" s="22">
        <v>0</v>
      </c>
      <c r="BI103" s="22">
        <v>0</v>
      </c>
      <c r="BJ103" s="23">
        <v>0.8264417870967744</v>
      </c>
      <c r="BK103" s="24">
        <f t="shared" si="5"/>
        <v>154.66913128207793</v>
      </c>
    </row>
    <row r="104" spans="1:63" s="25" customFormat="1" ht="15">
      <c r="A104" s="20"/>
      <c r="B104" s="7" t="s">
        <v>186</v>
      </c>
      <c r="C104" s="21">
        <v>0</v>
      </c>
      <c r="D104" s="22">
        <v>0</v>
      </c>
      <c r="E104" s="22">
        <v>0</v>
      </c>
      <c r="F104" s="22">
        <v>0</v>
      </c>
      <c r="G104" s="23">
        <v>0</v>
      </c>
      <c r="H104" s="21">
        <v>0.3158680430645161</v>
      </c>
      <c r="I104" s="22">
        <v>1.9696573048387094</v>
      </c>
      <c r="J104" s="22">
        <v>0</v>
      </c>
      <c r="K104" s="22">
        <v>0</v>
      </c>
      <c r="L104" s="23">
        <v>8.671600657451613</v>
      </c>
      <c r="M104" s="21">
        <v>0</v>
      </c>
      <c r="N104" s="22">
        <v>0</v>
      </c>
      <c r="O104" s="22">
        <v>0</v>
      </c>
      <c r="P104" s="22">
        <v>0</v>
      </c>
      <c r="Q104" s="23">
        <v>0</v>
      </c>
      <c r="R104" s="21">
        <v>0.31654246999999996</v>
      </c>
      <c r="S104" s="22">
        <v>4.286349093451612</v>
      </c>
      <c r="T104" s="22">
        <v>0</v>
      </c>
      <c r="U104" s="22">
        <v>0</v>
      </c>
      <c r="V104" s="23">
        <v>1.8030180219032257</v>
      </c>
      <c r="W104" s="21">
        <v>0</v>
      </c>
      <c r="X104" s="22">
        <v>0</v>
      </c>
      <c r="Y104" s="22">
        <v>0</v>
      </c>
      <c r="Z104" s="22">
        <v>0</v>
      </c>
      <c r="AA104" s="23">
        <v>0</v>
      </c>
      <c r="AB104" s="21">
        <v>0</v>
      </c>
      <c r="AC104" s="22">
        <v>0</v>
      </c>
      <c r="AD104" s="22">
        <v>0</v>
      </c>
      <c r="AE104" s="22">
        <v>0</v>
      </c>
      <c r="AF104" s="23">
        <v>0</v>
      </c>
      <c r="AG104" s="21">
        <v>0</v>
      </c>
      <c r="AH104" s="22">
        <v>0</v>
      </c>
      <c r="AI104" s="22">
        <v>0</v>
      </c>
      <c r="AJ104" s="22">
        <v>0</v>
      </c>
      <c r="AK104" s="23">
        <v>0</v>
      </c>
      <c r="AL104" s="21">
        <v>0</v>
      </c>
      <c r="AM104" s="22">
        <v>0</v>
      </c>
      <c r="AN104" s="22">
        <v>0</v>
      </c>
      <c r="AO104" s="22">
        <v>0</v>
      </c>
      <c r="AP104" s="23">
        <v>0</v>
      </c>
      <c r="AQ104" s="21">
        <v>0</v>
      </c>
      <c r="AR104" s="22">
        <v>0</v>
      </c>
      <c r="AS104" s="22">
        <v>0</v>
      </c>
      <c r="AT104" s="22">
        <v>0</v>
      </c>
      <c r="AU104" s="23">
        <v>0</v>
      </c>
      <c r="AV104" s="21">
        <v>2.330042043064516</v>
      </c>
      <c r="AW104" s="22">
        <v>5.986291045232979</v>
      </c>
      <c r="AX104" s="22">
        <v>0</v>
      </c>
      <c r="AY104" s="22">
        <v>0</v>
      </c>
      <c r="AZ104" s="23">
        <v>19.399622659000006</v>
      </c>
      <c r="BA104" s="21">
        <v>0</v>
      </c>
      <c r="BB104" s="22">
        <v>0</v>
      </c>
      <c r="BC104" s="22">
        <v>0</v>
      </c>
      <c r="BD104" s="22">
        <v>0</v>
      </c>
      <c r="BE104" s="23">
        <v>0</v>
      </c>
      <c r="BF104" s="21">
        <v>7.9673671426774195</v>
      </c>
      <c r="BG104" s="22">
        <v>0.4045090468387097</v>
      </c>
      <c r="BH104" s="22">
        <v>0</v>
      </c>
      <c r="BI104" s="22">
        <v>0</v>
      </c>
      <c r="BJ104" s="23">
        <v>16.498755363064515</v>
      </c>
      <c r="BK104" s="24">
        <f t="shared" si="5"/>
        <v>69.94962289058782</v>
      </c>
    </row>
    <row r="105" spans="1:63" s="25" customFormat="1" ht="15">
      <c r="A105" s="20"/>
      <c r="B105" s="7" t="s">
        <v>187</v>
      </c>
      <c r="C105" s="21">
        <v>0</v>
      </c>
      <c r="D105" s="22">
        <v>0</v>
      </c>
      <c r="E105" s="22">
        <v>0</v>
      </c>
      <c r="F105" s="22">
        <v>0</v>
      </c>
      <c r="G105" s="23">
        <v>0</v>
      </c>
      <c r="H105" s="21">
        <v>0.031593938064516124</v>
      </c>
      <c r="I105" s="22">
        <v>2.79880157016129</v>
      </c>
      <c r="J105" s="22">
        <v>0</v>
      </c>
      <c r="K105" s="22">
        <v>0</v>
      </c>
      <c r="L105" s="23">
        <v>3.602350001870968</v>
      </c>
      <c r="M105" s="21">
        <v>0</v>
      </c>
      <c r="N105" s="22">
        <v>0</v>
      </c>
      <c r="O105" s="22">
        <v>0</v>
      </c>
      <c r="P105" s="22">
        <v>0</v>
      </c>
      <c r="Q105" s="23">
        <v>0</v>
      </c>
      <c r="R105" s="21">
        <v>0.023289076419354834</v>
      </c>
      <c r="S105" s="22">
        <v>0</v>
      </c>
      <c r="T105" s="22">
        <v>0</v>
      </c>
      <c r="U105" s="22">
        <v>0</v>
      </c>
      <c r="V105" s="23">
        <v>0.0558313576451613</v>
      </c>
      <c r="W105" s="21">
        <v>0</v>
      </c>
      <c r="X105" s="22">
        <v>0</v>
      </c>
      <c r="Y105" s="22">
        <v>0</v>
      </c>
      <c r="Z105" s="22">
        <v>0</v>
      </c>
      <c r="AA105" s="23">
        <v>0</v>
      </c>
      <c r="AB105" s="21">
        <v>0</v>
      </c>
      <c r="AC105" s="22">
        <v>0</v>
      </c>
      <c r="AD105" s="22">
        <v>0</v>
      </c>
      <c r="AE105" s="22">
        <v>0</v>
      </c>
      <c r="AF105" s="23">
        <v>0</v>
      </c>
      <c r="AG105" s="21">
        <v>0</v>
      </c>
      <c r="AH105" s="22">
        <v>0</v>
      </c>
      <c r="AI105" s="22">
        <v>0</v>
      </c>
      <c r="AJ105" s="22">
        <v>0</v>
      </c>
      <c r="AK105" s="23">
        <v>0</v>
      </c>
      <c r="AL105" s="21">
        <v>0</v>
      </c>
      <c r="AM105" s="22">
        <v>0</v>
      </c>
      <c r="AN105" s="22">
        <v>0</v>
      </c>
      <c r="AO105" s="22">
        <v>0</v>
      </c>
      <c r="AP105" s="23">
        <v>0</v>
      </c>
      <c r="AQ105" s="21">
        <v>0</v>
      </c>
      <c r="AR105" s="22">
        <v>0</v>
      </c>
      <c r="AS105" s="22">
        <v>0</v>
      </c>
      <c r="AT105" s="22">
        <v>0</v>
      </c>
      <c r="AU105" s="23">
        <v>0</v>
      </c>
      <c r="AV105" s="21">
        <v>0.7794687807419356</v>
      </c>
      <c r="AW105" s="22">
        <v>0.5489645327193302</v>
      </c>
      <c r="AX105" s="22">
        <v>0</v>
      </c>
      <c r="AY105" s="22">
        <v>0</v>
      </c>
      <c r="AZ105" s="23">
        <v>8.60173296367742</v>
      </c>
      <c r="BA105" s="21">
        <v>0</v>
      </c>
      <c r="BB105" s="22">
        <v>0</v>
      </c>
      <c r="BC105" s="22">
        <v>0</v>
      </c>
      <c r="BD105" s="22">
        <v>0</v>
      </c>
      <c r="BE105" s="23">
        <v>0</v>
      </c>
      <c r="BF105" s="21">
        <v>0.26769243800000003</v>
      </c>
      <c r="BG105" s="22">
        <v>0</v>
      </c>
      <c r="BH105" s="22">
        <v>0</v>
      </c>
      <c r="BI105" s="22">
        <v>0</v>
      </c>
      <c r="BJ105" s="23">
        <v>0.02347851632258064</v>
      </c>
      <c r="BK105" s="24">
        <f t="shared" si="5"/>
        <v>16.733203175622556</v>
      </c>
    </row>
    <row r="106" spans="1:63" s="25" customFormat="1" ht="15">
      <c r="A106" s="20"/>
      <c r="B106" s="7" t="s">
        <v>188</v>
      </c>
      <c r="C106" s="21">
        <v>0</v>
      </c>
      <c r="D106" s="22">
        <v>0</v>
      </c>
      <c r="E106" s="22">
        <v>0</v>
      </c>
      <c r="F106" s="22">
        <v>0</v>
      </c>
      <c r="G106" s="23">
        <v>0</v>
      </c>
      <c r="H106" s="21">
        <v>0.4863064362258065</v>
      </c>
      <c r="I106" s="22">
        <v>0.2917354064516129</v>
      </c>
      <c r="J106" s="22">
        <v>0</v>
      </c>
      <c r="K106" s="22">
        <v>0</v>
      </c>
      <c r="L106" s="23">
        <v>9.769124756483869</v>
      </c>
      <c r="M106" s="21">
        <v>0</v>
      </c>
      <c r="N106" s="22">
        <v>0</v>
      </c>
      <c r="O106" s="22">
        <v>0</v>
      </c>
      <c r="P106" s="22">
        <v>0</v>
      </c>
      <c r="Q106" s="23">
        <v>0</v>
      </c>
      <c r="R106" s="21">
        <v>0.15405169751612904</v>
      </c>
      <c r="S106" s="22">
        <v>6.114287893548386</v>
      </c>
      <c r="T106" s="22">
        <v>0</v>
      </c>
      <c r="U106" s="22">
        <v>0</v>
      </c>
      <c r="V106" s="23">
        <v>7.800883212096775</v>
      </c>
      <c r="W106" s="21">
        <v>0</v>
      </c>
      <c r="X106" s="22">
        <v>0</v>
      </c>
      <c r="Y106" s="22">
        <v>0</v>
      </c>
      <c r="Z106" s="22">
        <v>0</v>
      </c>
      <c r="AA106" s="23">
        <v>0</v>
      </c>
      <c r="AB106" s="21">
        <v>0</v>
      </c>
      <c r="AC106" s="22">
        <v>0</v>
      </c>
      <c r="AD106" s="22">
        <v>0</v>
      </c>
      <c r="AE106" s="22">
        <v>0</v>
      </c>
      <c r="AF106" s="23">
        <v>0</v>
      </c>
      <c r="AG106" s="21">
        <v>0</v>
      </c>
      <c r="AH106" s="22">
        <v>0</v>
      </c>
      <c r="AI106" s="22">
        <v>0</v>
      </c>
      <c r="AJ106" s="22">
        <v>0</v>
      </c>
      <c r="AK106" s="23">
        <v>0</v>
      </c>
      <c r="AL106" s="21">
        <v>0</v>
      </c>
      <c r="AM106" s="22">
        <v>0</v>
      </c>
      <c r="AN106" s="22">
        <v>0</v>
      </c>
      <c r="AO106" s="22">
        <v>0</v>
      </c>
      <c r="AP106" s="23">
        <v>0</v>
      </c>
      <c r="AQ106" s="21">
        <v>0</v>
      </c>
      <c r="AR106" s="22">
        <v>0</v>
      </c>
      <c r="AS106" s="22">
        <v>0</v>
      </c>
      <c r="AT106" s="22">
        <v>0</v>
      </c>
      <c r="AU106" s="23">
        <v>0</v>
      </c>
      <c r="AV106" s="21">
        <v>1.235860308516129</v>
      </c>
      <c r="AW106" s="22">
        <v>7.20261154171201</v>
      </c>
      <c r="AX106" s="22">
        <v>0</v>
      </c>
      <c r="AY106" s="22">
        <v>0</v>
      </c>
      <c r="AZ106" s="23">
        <v>23.198263936096776</v>
      </c>
      <c r="BA106" s="21">
        <v>0</v>
      </c>
      <c r="BB106" s="22">
        <v>0</v>
      </c>
      <c r="BC106" s="22">
        <v>0</v>
      </c>
      <c r="BD106" s="22">
        <v>0</v>
      </c>
      <c r="BE106" s="23">
        <v>0</v>
      </c>
      <c r="BF106" s="21">
        <v>0.5012199333548386</v>
      </c>
      <c r="BG106" s="22">
        <v>1.1284976424516129</v>
      </c>
      <c r="BH106" s="22">
        <v>0.41952445161290325</v>
      </c>
      <c r="BI106" s="22">
        <v>0</v>
      </c>
      <c r="BJ106" s="23">
        <v>4.126291657161291</v>
      </c>
      <c r="BK106" s="24">
        <f t="shared" si="5"/>
        <v>62.428658873228144</v>
      </c>
    </row>
    <row r="107" spans="1:63" s="25" customFormat="1" ht="15">
      <c r="A107" s="20"/>
      <c r="B107" s="7" t="s">
        <v>189</v>
      </c>
      <c r="C107" s="21">
        <v>0</v>
      </c>
      <c r="D107" s="22">
        <v>0</v>
      </c>
      <c r="E107" s="22">
        <v>0</v>
      </c>
      <c r="F107" s="22">
        <v>0</v>
      </c>
      <c r="G107" s="23">
        <v>0</v>
      </c>
      <c r="H107" s="21">
        <v>0.10694692209677421</v>
      </c>
      <c r="I107" s="22">
        <v>35.90447620967742</v>
      </c>
      <c r="J107" s="22">
        <v>0</v>
      </c>
      <c r="K107" s="22">
        <v>0</v>
      </c>
      <c r="L107" s="23">
        <v>13.600440388419356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0.04298849596774194</v>
      </c>
      <c r="S107" s="22">
        <v>0</v>
      </c>
      <c r="T107" s="22">
        <v>0</v>
      </c>
      <c r="U107" s="22">
        <v>0</v>
      </c>
      <c r="V107" s="23">
        <v>6.078936612903226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</v>
      </c>
      <c r="AC107" s="22">
        <v>0</v>
      </c>
      <c r="AD107" s="22">
        <v>0</v>
      </c>
      <c r="AE107" s="22">
        <v>0</v>
      </c>
      <c r="AF107" s="23">
        <v>0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</v>
      </c>
      <c r="AM107" s="22">
        <v>0</v>
      </c>
      <c r="AN107" s="22">
        <v>0</v>
      </c>
      <c r="AO107" s="22">
        <v>0</v>
      </c>
      <c r="AP107" s="23">
        <v>0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0.1128871420967742</v>
      </c>
      <c r="AW107" s="22">
        <v>2.7000205418968872</v>
      </c>
      <c r="AX107" s="22">
        <v>0</v>
      </c>
      <c r="AY107" s="22">
        <v>0</v>
      </c>
      <c r="AZ107" s="23">
        <v>17.07582593177419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0.008362893870967742</v>
      </c>
      <c r="BG107" s="22">
        <v>0</v>
      </c>
      <c r="BH107" s="22">
        <v>0</v>
      </c>
      <c r="BI107" s="22">
        <v>0</v>
      </c>
      <c r="BJ107" s="23">
        <v>0.023893987096774195</v>
      </c>
      <c r="BK107" s="24">
        <f t="shared" si="5"/>
        <v>75.6547791258001</v>
      </c>
    </row>
    <row r="108" spans="1:63" s="25" customFormat="1" ht="15">
      <c r="A108" s="20"/>
      <c r="B108" s="7" t="s">
        <v>190</v>
      </c>
      <c r="C108" s="21">
        <v>0</v>
      </c>
      <c r="D108" s="22">
        <v>0</v>
      </c>
      <c r="E108" s="22">
        <v>0</v>
      </c>
      <c r="F108" s="22">
        <v>0</v>
      </c>
      <c r="G108" s="23">
        <v>0</v>
      </c>
      <c r="H108" s="21">
        <v>0.0656274502580645</v>
      </c>
      <c r="I108" s="22">
        <v>26.627394838709677</v>
      </c>
      <c r="J108" s="22">
        <v>0</v>
      </c>
      <c r="K108" s="22">
        <v>0</v>
      </c>
      <c r="L108" s="23">
        <v>2.3744374161935484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0.10287857096774194</v>
      </c>
      <c r="S108" s="22">
        <v>0</v>
      </c>
      <c r="T108" s="22">
        <v>0</v>
      </c>
      <c r="U108" s="22">
        <v>0</v>
      </c>
      <c r="V108" s="23">
        <v>0.24811890645161291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</v>
      </c>
      <c r="AC108" s="22">
        <v>0</v>
      </c>
      <c r="AD108" s="22">
        <v>0</v>
      </c>
      <c r="AE108" s="22">
        <v>0</v>
      </c>
      <c r="AF108" s="23">
        <v>0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</v>
      </c>
      <c r="AM108" s="22">
        <v>0</v>
      </c>
      <c r="AN108" s="22">
        <v>0</v>
      </c>
      <c r="AO108" s="22">
        <v>0</v>
      </c>
      <c r="AP108" s="23">
        <v>0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0.09551211887096774</v>
      </c>
      <c r="AW108" s="22">
        <v>2.399742241741918</v>
      </c>
      <c r="AX108" s="22">
        <v>0</v>
      </c>
      <c r="AY108" s="22">
        <v>0</v>
      </c>
      <c r="AZ108" s="23">
        <v>16.74583236283871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0.003581704838709677</v>
      </c>
      <c r="BG108" s="22">
        <v>0</v>
      </c>
      <c r="BH108" s="22">
        <v>0</v>
      </c>
      <c r="BI108" s="22">
        <v>0</v>
      </c>
      <c r="BJ108" s="23">
        <v>0.8969708951290323</v>
      </c>
      <c r="BK108" s="24">
        <f t="shared" si="5"/>
        <v>49.56009650599998</v>
      </c>
    </row>
    <row r="109" spans="1:63" s="25" customFormat="1" ht="15">
      <c r="A109" s="20"/>
      <c r="B109" s="7" t="s">
        <v>191</v>
      </c>
      <c r="C109" s="21">
        <v>0</v>
      </c>
      <c r="D109" s="22">
        <v>0</v>
      </c>
      <c r="E109" s="22">
        <v>0</v>
      </c>
      <c r="F109" s="22">
        <v>0</v>
      </c>
      <c r="G109" s="23">
        <v>0</v>
      </c>
      <c r="H109" s="21">
        <v>0.11302762000000001</v>
      </c>
      <c r="I109" s="22">
        <v>27.271935521935482</v>
      </c>
      <c r="J109" s="22">
        <v>0</v>
      </c>
      <c r="K109" s="22">
        <v>0</v>
      </c>
      <c r="L109" s="23">
        <v>0.7133734403225807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0.00662203193548387</v>
      </c>
      <c r="S109" s="22">
        <v>0.01204005806451613</v>
      </c>
      <c r="T109" s="22">
        <v>0</v>
      </c>
      <c r="U109" s="22">
        <v>0</v>
      </c>
      <c r="V109" s="23">
        <v>0.006020029032258065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0.04199809019354839</v>
      </c>
      <c r="AW109" s="22">
        <v>14.297221935371853</v>
      </c>
      <c r="AX109" s="22">
        <v>0</v>
      </c>
      <c r="AY109" s="22">
        <v>0</v>
      </c>
      <c r="AZ109" s="23">
        <v>5.1350855451612905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0.005361458225806453</v>
      </c>
      <c r="BG109" s="22">
        <v>0</v>
      </c>
      <c r="BH109" s="22">
        <v>0</v>
      </c>
      <c r="BI109" s="22">
        <v>0</v>
      </c>
      <c r="BJ109" s="23">
        <v>0.5957175806451613</v>
      </c>
      <c r="BK109" s="24">
        <f t="shared" si="5"/>
        <v>48.19840331088798</v>
      </c>
    </row>
    <row r="110" spans="1:63" s="25" customFormat="1" ht="15">
      <c r="A110" s="20"/>
      <c r="B110" s="7" t="s">
        <v>192</v>
      </c>
      <c r="C110" s="21">
        <v>0</v>
      </c>
      <c r="D110" s="22">
        <v>0</v>
      </c>
      <c r="E110" s="22">
        <v>0</v>
      </c>
      <c r="F110" s="22">
        <v>0</v>
      </c>
      <c r="G110" s="23">
        <v>0</v>
      </c>
      <c r="H110" s="21">
        <v>0.16449110961290322</v>
      </c>
      <c r="I110" s="22">
        <v>0.04699394403225806</v>
      </c>
      <c r="J110" s="22">
        <v>0</v>
      </c>
      <c r="K110" s="22">
        <v>0</v>
      </c>
      <c r="L110" s="23">
        <v>0.7317955086774194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0.09964980903225808</v>
      </c>
      <c r="S110" s="22">
        <v>0</v>
      </c>
      <c r="T110" s="22">
        <v>0</v>
      </c>
      <c r="U110" s="22">
        <v>0</v>
      </c>
      <c r="V110" s="23">
        <v>2.900217100645161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0</v>
      </c>
      <c r="AC110" s="22">
        <v>0</v>
      </c>
      <c r="AD110" s="22">
        <v>0</v>
      </c>
      <c r="AE110" s="22">
        <v>0</v>
      </c>
      <c r="AF110" s="23">
        <v>0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</v>
      </c>
      <c r="AM110" s="22">
        <v>0</v>
      </c>
      <c r="AN110" s="22">
        <v>0</v>
      </c>
      <c r="AO110" s="22">
        <v>0</v>
      </c>
      <c r="AP110" s="23">
        <v>0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0.6725603726129031</v>
      </c>
      <c r="AW110" s="22">
        <v>9.042328583671619</v>
      </c>
      <c r="AX110" s="22">
        <v>0</v>
      </c>
      <c r="AY110" s="22">
        <v>0</v>
      </c>
      <c r="AZ110" s="23">
        <v>23.679503289064517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0.12459091532258065</v>
      </c>
      <c r="BG110" s="22">
        <v>0</v>
      </c>
      <c r="BH110" s="22">
        <v>0</v>
      </c>
      <c r="BI110" s="22">
        <v>0</v>
      </c>
      <c r="BJ110" s="23">
        <v>0.4923067445806451</v>
      </c>
      <c r="BK110" s="24">
        <f t="shared" si="5"/>
        <v>37.95443737725226</v>
      </c>
    </row>
    <row r="111" spans="1:63" s="25" customFormat="1" ht="15">
      <c r="A111" s="20"/>
      <c r="B111" s="7" t="s">
        <v>193</v>
      </c>
      <c r="C111" s="21">
        <v>0</v>
      </c>
      <c r="D111" s="22">
        <v>0</v>
      </c>
      <c r="E111" s="22">
        <v>0</v>
      </c>
      <c r="F111" s="22">
        <v>0</v>
      </c>
      <c r="G111" s="23">
        <v>0</v>
      </c>
      <c r="H111" s="21">
        <v>0.08666188712903228</v>
      </c>
      <c r="I111" s="22">
        <v>65.73135161290323</v>
      </c>
      <c r="J111" s="22">
        <v>0</v>
      </c>
      <c r="K111" s="22">
        <v>0</v>
      </c>
      <c r="L111" s="23">
        <v>0.20436474709677419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0.008365808387096775</v>
      </c>
      <c r="S111" s="22">
        <v>0</v>
      </c>
      <c r="T111" s="22">
        <v>0</v>
      </c>
      <c r="U111" s="22">
        <v>0</v>
      </c>
      <c r="V111" s="23">
        <v>0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0</v>
      </c>
      <c r="AC111" s="22">
        <v>0</v>
      </c>
      <c r="AD111" s="22">
        <v>0</v>
      </c>
      <c r="AE111" s="22">
        <v>0</v>
      </c>
      <c r="AF111" s="23">
        <v>0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</v>
      </c>
      <c r="AM111" s="22">
        <v>0</v>
      </c>
      <c r="AN111" s="22">
        <v>0</v>
      </c>
      <c r="AO111" s="22">
        <v>0</v>
      </c>
      <c r="AP111" s="23">
        <v>0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0.15842026964516126</v>
      </c>
      <c r="AW111" s="22">
        <v>2.3755438709371743</v>
      </c>
      <c r="AX111" s="22">
        <v>0</v>
      </c>
      <c r="AY111" s="22">
        <v>0</v>
      </c>
      <c r="AZ111" s="23">
        <v>3.1392812254838716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0.013041735903225807</v>
      </c>
      <c r="BG111" s="22">
        <v>0</v>
      </c>
      <c r="BH111" s="22">
        <v>0</v>
      </c>
      <c r="BI111" s="22">
        <v>0</v>
      </c>
      <c r="BJ111" s="23">
        <v>2.375543870967742</v>
      </c>
      <c r="BK111" s="24">
        <f t="shared" si="5"/>
        <v>74.09257502845331</v>
      </c>
    </row>
    <row r="112" spans="1:63" s="25" customFormat="1" ht="15">
      <c r="A112" s="20"/>
      <c r="B112" s="7" t="s">
        <v>194</v>
      </c>
      <c r="C112" s="21">
        <v>0</v>
      </c>
      <c r="D112" s="22">
        <v>0</v>
      </c>
      <c r="E112" s="22">
        <v>0</v>
      </c>
      <c r="F112" s="22">
        <v>0</v>
      </c>
      <c r="G112" s="23">
        <v>0</v>
      </c>
      <c r="H112" s="21">
        <v>0.15847765074193543</v>
      </c>
      <c r="I112" s="22">
        <v>15.726348284677423</v>
      </c>
      <c r="J112" s="22">
        <v>0</v>
      </c>
      <c r="K112" s="22">
        <v>0</v>
      </c>
      <c r="L112" s="23">
        <v>16.194660582645163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6.788464326709678</v>
      </c>
      <c r="S112" s="22">
        <v>0</v>
      </c>
      <c r="T112" s="22">
        <v>0</v>
      </c>
      <c r="U112" s="22">
        <v>0</v>
      </c>
      <c r="V112" s="23">
        <v>12.283334611290323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</v>
      </c>
      <c r="AC112" s="22">
        <v>0</v>
      </c>
      <c r="AD112" s="22">
        <v>0</v>
      </c>
      <c r="AE112" s="22">
        <v>0</v>
      </c>
      <c r="AF112" s="23">
        <v>0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</v>
      </c>
      <c r="AM112" s="22">
        <v>0</v>
      </c>
      <c r="AN112" s="22">
        <v>0</v>
      </c>
      <c r="AO112" s="22">
        <v>0</v>
      </c>
      <c r="AP112" s="23">
        <v>0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0.48887189822580646</v>
      </c>
      <c r="AW112" s="22">
        <v>0.13295504575142447</v>
      </c>
      <c r="AX112" s="22">
        <v>0</v>
      </c>
      <c r="AY112" s="22">
        <v>0</v>
      </c>
      <c r="AZ112" s="23">
        <v>5.085497238483871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0.04852859148387098</v>
      </c>
      <c r="BG112" s="22">
        <v>0</v>
      </c>
      <c r="BH112" s="22">
        <v>0</v>
      </c>
      <c r="BI112" s="22">
        <v>0</v>
      </c>
      <c r="BJ112" s="23">
        <v>1.192163571612903</v>
      </c>
      <c r="BK112" s="24">
        <f t="shared" si="5"/>
        <v>58.099301801622396</v>
      </c>
    </row>
    <row r="113" spans="1:63" s="25" customFormat="1" ht="15">
      <c r="A113" s="20"/>
      <c r="B113" s="7" t="s">
        <v>195</v>
      </c>
      <c r="C113" s="21">
        <v>0</v>
      </c>
      <c r="D113" s="22">
        <v>0</v>
      </c>
      <c r="E113" s="22">
        <v>0</v>
      </c>
      <c r="F113" s="22">
        <v>0</v>
      </c>
      <c r="G113" s="23">
        <v>0</v>
      </c>
      <c r="H113" s="21">
        <v>0.04795401261290321</v>
      </c>
      <c r="I113" s="22">
        <v>49.07299596774194</v>
      </c>
      <c r="J113" s="22">
        <v>0</v>
      </c>
      <c r="K113" s="22">
        <v>0</v>
      </c>
      <c r="L113" s="23">
        <v>0.6494885369354839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0.001249130741935484</v>
      </c>
      <c r="S113" s="22">
        <v>0</v>
      </c>
      <c r="T113" s="22">
        <v>0</v>
      </c>
      <c r="U113" s="22">
        <v>0</v>
      </c>
      <c r="V113" s="23">
        <v>0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</v>
      </c>
      <c r="AC113" s="22">
        <v>0</v>
      </c>
      <c r="AD113" s="22">
        <v>0</v>
      </c>
      <c r="AE113" s="22">
        <v>0</v>
      </c>
      <c r="AF113" s="23">
        <v>0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</v>
      </c>
      <c r="AM113" s="22">
        <v>0</v>
      </c>
      <c r="AN113" s="22">
        <v>0</v>
      </c>
      <c r="AO113" s="22">
        <v>0</v>
      </c>
      <c r="AP113" s="23">
        <v>0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0.02905085929032258</v>
      </c>
      <c r="AW113" s="22">
        <v>4.742978064591859</v>
      </c>
      <c r="AX113" s="22">
        <v>0</v>
      </c>
      <c r="AY113" s="22">
        <v>0</v>
      </c>
      <c r="AZ113" s="23">
        <v>4.173820696774194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0.0024900642903225804</v>
      </c>
      <c r="BG113" s="22">
        <v>0</v>
      </c>
      <c r="BH113" s="22">
        <v>0</v>
      </c>
      <c r="BI113" s="22">
        <v>0</v>
      </c>
      <c r="BJ113" s="23">
        <v>0</v>
      </c>
      <c r="BK113" s="24">
        <f t="shared" si="5"/>
        <v>58.72002733297896</v>
      </c>
    </row>
    <row r="114" spans="1:63" s="25" customFormat="1" ht="15">
      <c r="A114" s="20"/>
      <c r="B114" s="7" t="s">
        <v>196</v>
      </c>
      <c r="C114" s="21">
        <v>0</v>
      </c>
      <c r="D114" s="22">
        <v>0</v>
      </c>
      <c r="E114" s="22">
        <v>0</v>
      </c>
      <c r="F114" s="22">
        <v>0</v>
      </c>
      <c r="G114" s="23">
        <v>0</v>
      </c>
      <c r="H114" s="21">
        <v>0.1602633106451613</v>
      </c>
      <c r="I114" s="22">
        <v>3.559391368548387</v>
      </c>
      <c r="J114" s="22">
        <v>0</v>
      </c>
      <c r="K114" s="22">
        <v>0</v>
      </c>
      <c r="L114" s="23">
        <v>3.0416271985806453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0.11023091000000004</v>
      </c>
      <c r="S114" s="22">
        <v>0</v>
      </c>
      <c r="T114" s="22">
        <v>1.1149229032258066</v>
      </c>
      <c r="U114" s="22">
        <v>0</v>
      </c>
      <c r="V114" s="23">
        <v>0.0167238435483871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</v>
      </c>
      <c r="AM114" s="22">
        <v>0</v>
      </c>
      <c r="AN114" s="22">
        <v>0</v>
      </c>
      <c r="AO114" s="22">
        <v>0</v>
      </c>
      <c r="AP114" s="23">
        <v>0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1.1271459696129031</v>
      </c>
      <c r="AW114" s="22">
        <v>2.429368755854703</v>
      </c>
      <c r="AX114" s="22">
        <v>0</v>
      </c>
      <c r="AY114" s="22">
        <v>0</v>
      </c>
      <c r="AZ114" s="23">
        <v>9.895168927354838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0.07234682661290322</v>
      </c>
      <c r="BG114" s="22">
        <v>0.5505846774193549</v>
      </c>
      <c r="BH114" s="22">
        <v>0</v>
      </c>
      <c r="BI114" s="22">
        <v>0</v>
      </c>
      <c r="BJ114" s="23">
        <v>0.6549206498387097</v>
      </c>
      <c r="BK114" s="24">
        <f aca="true" t="shared" si="6" ref="BK114:BK136">SUM(C114:BJ114)</f>
        <v>22.7326953412418</v>
      </c>
    </row>
    <row r="115" spans="1:63" s="25" customFormat="1" ht="15">
      <c r="A115" s="20"/>
      <c r="B115" s="7" t="s">
        <v>197</v>
      </c>
      <c r="C115" s="21">
        <v>0</v>
      </c>
      <c r="D115" s="22">
        <v>0</v>
      </c>
      <c r="E115" s="22">
        <v>0</v>
      </c>
      <c r="F115" s="22">
        <v>0</v>
      </c>
      <c r="G115" s="23">
        <v>0</v>
      </c>
      <c r="H115" s="21">
        <v>0.35424537393548383</v>
      </c>
      <c r="I115" s="22">
        <v>15.750549204193549</v>
      </c>
      <c r="J115" s="22">
        <v>0</v>
      </c>
      <c r="K115" s="22">
        <v>0</v>
      </c>
      <c r="L115" s="23">
        <v>4.291314646838709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0.057574145516129036</v>
      </c>
      <c r="S115" s="22">
        <v>0.005060214193548387</v>
      </c>
      <c r="T115" s="22">
        <v>0</v>
      </c>
      <c r="U115" s="22">
        <v>0</v>
      </c>
      <c r="V115" s="23">
        <v>0.11891503354838709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0</v>
      </c>
      <c r="AC115" s="22">
        <v>0</v>
      </c>
      <c r="AD115" s="22">
        <v>0</v>
      </c>
      <c r="AE115" s="22">
        <v>0</v>
      </c>
      <c r="AF115" s="23">
        <v>0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</v>
      </c>
      <c r="AM115" s="22">
        <v>0</v>
      </c>
      <c r="AN115" s="22">
        <v>0</v>
      </c>
      <c r="AO115" s="22">
        <v>0</v>
      </c>
      <c r="AP115" s="23">
        <v>0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18.130132174129034</v>
      </c>
      <c r="AW115" s="22">
        <v>28.464968847140998</v>
      </c>
      <c r="AX115" s="22">
        <v>0</v>
      </c>
      <c r="AY115" s="22">
        <v>0</v>
      </c>
      <c r="AZ115" s="23">
        <v>56.85166605090323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0.2025351481612903</v>
      </c>
      <c r="BG115" s="22">
        <v>0.06259585483870968</v>
      </c>
      <c r="BH115" s="22">
        <v>0</v>
      </c>
      <c r="BI115" s="22">
        <v>0</v>
      </c>
      <c r="BJ115" s="23">
        <v>3.680588217774194</v>
      </c>
      <c r="BK115" s="24">
        <f t="shared" si="6"/>
        <v>127.97014491117326</v>
      </c>
    </row>
    <row r="116" spans="1:63" s="25" customFormat="1" ht="15">
      <c r="A116" s="20"/>
      <c r="B116" s="7" t="s">
        <v>198</v>
      </c>
      <c r="C116" s="21">
        <v>0</v>
      </c>
      <c r="D116" s="22">
        <v>0</v>
      </c>
      <c r="E116" s="22">
        <v>0</v>
      </c>
      <c r="F116" s="22">
        <v>0</v>
      </c>
      <c r="G116" s="23">
        <v>0</v>
      </c>
      <c r="H116" s="21">
        <v>1.9277481719354839</v>
      </c>
      <c r="I116" s="22">
        <v>6.2061028064516135</v>
      </c>
      <c r="J116" s="22">
        <v>0</v>
      </c>
      <c r="K116" s="22">
        <v>0</v>
      </c>
      <c r="L116" s="23">
        <v>0.0385751825483871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0.003042205645161291</v>
      </c>
      <c r="S116" s="22">
        <v>0</v>
      </c>
      <c r="T116" s="22">
        <v>0</v>
      </c>
      <c r="U116" s="22">
        <v>0</v>
      </c>
      <c r="V116" s="23">
        <v>0.060844145161290324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</v>
      </c>
      <c r="AM116" s="22">
        <v>0</v>
      </c>
      <c r="AN116" s="22">
        <v>0</v>
      </c>
      <c r="AO116" s="22">
        <v>0</v>
      </c>
      <c r="AP116" s="23">
        <v>0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0.03462178683870967</v>
      </c>
      <c r="AW116" s="22">
        <v>10.699094806484851</v>
      </c>
      <c r="AX116" s="22">
        <v>0</v>
      </c>
      <c r="AY116" s="22">
        <v>0</v>
      </c>
      <c r="AZ116" s="23">
        <v>10.272127382419354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0.024643982419354837</v>
      </c>
      <c r="BG116" s="22">
        <v>0</v>
      </c>
      <c r="BH116" s="22">
        <v>0</v>
      </c>
      <c r="BI116" s="22">
        <v>0</v>
      </c>
      <c r="BJ116" s="23">
        <v>0.6010547097096774</v>
      </c>
      <c r="BK116" s="24">
        <f t="shared" si="6"/>
        <v>29.86785517961389</v>
      </c>
    </row>
    <row r="117" spans="1:63" s="25" customFormat="1" ht="15">
      <c r="A117" s="20"/>
      <c r="B117" s="7" t="s">
        <v>199</v>
      </c>
      <c r="C117" s="21">
        <v>0</v>
      </c>
      <c r="D117" s="22">
        <v>0</v>
      </c>
      <c r="E117" s="22">
        <v>0</v>
      </c>
      <c r="F117" s="22">
        <v>0</v>
      </c>
      <c r="G117" s="23">
        <v>0</v>
      </c>
      <c r="H117" s="21">
        <v>0.09639684961290321</v>
      </c>
      <c r="I117" s="22">
        <v>0.6260232258064516</v>
      </c>
      <c r="J117" s="22">
        <v>0</v>
      </c>
      <c r="K117" s="22">
        <v>0</v>
      </c>
      <c r="L117" s="23">
        <v>12.471187136806451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0.016902627096774193</v>
      </c>
      <c r="S117" s="22">
        <v>1.2520464516129033</v>
      </c>
      <c r="T117" s="22">
        <v>0</v>
      </c>
      <c r="U117" s="22">
        <v>0</v>
      </c>
      <c r="V117" s="23">
        <v>0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156.205169818129</v>
      </c>
      <c r="AW117" s="22">
        <v>140.61666385932364</v>
      </c>
      <c r="AX117" s="22">
        <v>0</v>
      </c>
      <c r="AY117" s="22">
        <v>0</v>
      </c>
      <c r="AZ117" s="23">
        <v>141.2254165402258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48.263476841903234</v>
      </c>
      <c r="BG117" s="22">
        <v>6.126374717516128</v>
      </c>
      <c r="BH117" s="22">
        <v>0</v>
      </c>
      <c r="BI117" s="22">
        <v>0</v>
      </c>
      <c r="BJ117" s="23">
        <v>0.6465933236129032</v>
      </c>
      <c r="BK117" s="24">
        <f t="shared" si="6"/>
        <v>507.5462513916462</v>
      </c>
    </row>
    <row r="118" spans="1:63" s="25" customFormat="1" ht="15">
      <c r="A118" s="20"/>
      <c r="B118" s="7" t="s">
        <v>200</v>
      </c>
      <c r="C118" s="21">
        <v>0</v>
      </c>
      <c r="D118" s="22">
        <v>0</v>
      </c>
      <c r="E118" s="22">
        <v>0</v>
      </c>
      <c r="F118" s="22">
        <v>0</v>
      </c>
      <c r="G118" s="23">
        <v>0</v>
      </c>
      <c r="H118" s="21">
        <v>0.09912552648387098</v>
      </c>
      <c r="I118" s="22">
        <v>43.52264677406814</v>
      </c>
      <c r="J118" s="22">
        <v>0</v>
      </c>
      <c r="K118" s="22">
        <v>0</v>
      </c>
      <c r="L118" s="23">
        <v>4.938714819322582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0.0018652579032258068</v>
      </c>
      <c r="S118" s="22">
        <v>0</v>
      </c>
      <c r="T118" s="22">
        <v>0</v>
      </c>
      <c r="U118" s="22">
        <v>0</v>
      </c>
      <c r="V118" s="23">
        <v>0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0</v>
      </c>
      <c r="AC118" s="22">
        <v>0</v>
      </c>
      <c r="AD118" s="22">
        <v>0</v>
      </c>
      <c r="AE118" s="22">
        <v>0</v>
      </c>
      <c r="AF118" s="23">
        <v>0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0</v>
      </c>
      <c r="AM118" s="22">
        <v>0</v>
      </c>
      <c r="AN118" s="22">
        <v>0</v>
      </c>
      <c r="AO118" s="22">
        <v>0</v>
      </c>
      <c r="AP118" s="23">
        <v>0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0.195401936</v>
      </c>
      <c r="AW118" s="22">
        <v>0</v>
      </c>
      <c r="AX118" s="22">
        <v>0</v>
      </c>
      <c r="AY118" s="22">
        <v>0</v>
      </c>
      <c r="AZ118" s="23">
        <v>5.023571165838709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0.024797200000000005</v>
      </c>
      <c r="BG118" s="22">
        <v>0</v>
      </c>
      <c r="BH118" s="22">
        <v>0</v>
      </c>
      <c r="BI118" s="22">
        <v>0</v>
      </c>
      <c r="BJ118" s="23">
        <v>0.0495944</v>
      </c>
      <c r="BK118" s="24">
        <f t="shared" si="6"/>
        <v>53.85571707961654</v>
      </c>
    </row>
    <row r="119" spans="1:63" s="25" customFormat="1" ht="15">
      <c r="A119" s="20"/>
      <c r="B119" s="7" t="s">
        <v>201</v>
      </c>
      <c r="C119" s="21">
        <v>0</v>
      </c>
      <c r="D119" s="22">
        <v>0</v>
      </c>
      <c r="E119" s="22">
        <v>0</v>
      </c>
      <c r="F119" s="22">
        <v>0</v>
      </c>
      <c r="G119" s="23">
        <v>0</v>
      </c>
      <c r="H119" s="21">
        <v>0.21323872290322582</v>
      </c>
      <c r="I119" s="22">
        <v>0</v>
      </c>
      <c r="J119" s="22">
        <v>0</v>
      </c>
      <c r="K119" s="22">
        <v>0</v>
      </c>
      <c r="L119" s="23">
        <v>0.17690793838709679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0.023545927677419358</v>
      </c>
      <c r="S119" s="22">
        <v>0</v>
      </c>
      <c r="T119" s="22">
        <v>0</v>
      </c>
      <c r="U119" s="22">
        <v>0</v>
      </c>
      <c r="V119" s="23">
        <v>0.005877340322580645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0</v>
      </c>
      <c r="AC119" s="22">
        <v>0</v>
      </c>
      <c r="AD119" s="22">
        <v>0</v>
      </c>
      <c r="AE119" s="22">
        <v>0</v>
      </c>
      <c r="AF119" s="23">
        <v>0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</v>
      </c>
      <c r="AM119" s="22">
        <v>0</v>
      </c>
      <c r="AN119" s="22">
        <v>0</v>
      </c>
      <c r="AO119" s="22">
        <v>0</v>
      </c>
      <c r="AP119" s="23">
        <v>0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0.1968440680645161</v>
      </c>
      <c r="AW119" s="22">
        <v>0.3716230194404414</v>
      </c>
      <c r="AX119" s="22">
        <v>0</v>
      </c>
      <c r="AY119" s="22">
        <v>0</v>
      </c>
      <c r="AZ119" s="23">
        <v>26.212578840870965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0.007522725258064517</v>
      </c>
      <c r="BG119" s="22">
        <v>0.5806609677419355</v>
      </c>
      <c r="BH119" s="22">
        <v>0</v>
      </c>
      <c r="BI119" s="22">
        <v>0</v>
      </c>
      <c r="BJ119" s="23">
        <v>0.3367833612903226</v>
      </c>
      <c r="BK119" s="24">
        <f t="shared" si="6"/>
        <v>28.125582911956563</v>
      </c>
    </row>
    <row r="120" spans="1:63" s="25" customFormat="1" ht="15">
      <c r="A120" s="20"/>
      <c r="B120" s="7" t="s">
        <v>202</v>
      </c>
      <c r="C120" s="21">
        <v>0</v>
      </c>
      <c r="D120" s="22">
        <v>0</v>
      </c>
      <c r="E120" s="22">
        <v>0</v>
      </c>
      <c r="F120" s="22">
        <v>0</v>
      </c>
      <c r="G120" s="23">
        <v>0</v>
      </c>
      <c r="H120" s="21">
        <v>0.08340221648387096</v>
      </c>
      <c r="I120" s="22">
        <v>83.54866154193547</v>
      </c>
      <c r="J120" s="22">
        <v>0</v>
      </c>
      <c r="K120" s="22">
        <v>0</v>
      </c>
      <c r="L120" s="23">
        <v>1.9182271127741934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0.0067571154838709695</v>
      </c>
      <c r="S120" s="22">
        <v>0</v>
      </c>
      <c r="T120" s="22">
        <v>0</v>
      </c>
      <c r="U120" s="22">
        <v>0</v>
      </c>
      <c r="V120" s="23">
        <v>0.0014742797419354844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0</v>
      </c>
      <c r="AC120" s="22">
        <v>0</v>
      </c>
      <c r="AD120" s="22">
        <v>0</v>
      </c>
      <c r="AE120" s="22">
        <v>0</v>
      </c>
      <c r="AF120" s="23">
        <v>0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</v>
      </c>
      <c r="AM120" s="22">
        <v>0</v>
      </c>
      <c r="AN120" s="22">
        <v>0</v>
      </c>
      <c r="AO120" s="22">
        <v>0</v>
      </c>
      <c r="AP120" s="23">
        <v>0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0.0715178014516129</v>
      </c>
      <c r="AW120" s="22">
        <v>58.35141766030478</v>
      </c>
      <c r="AX120" s="22">
        <v>0</v>
      </c>
      <c r="AY120" s="22">
        <v>0</v>
      </c>
      <c r="AZ120" s="23">
        <v>4.931045520903226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0.0018399469354838716</v>
      </c>
      <c r="BG120" s="22">
        <v>29.439150967741938</v>
      </c>
      <c r="BH120" s="22">
        <v>0</v>
      </c>
      <c r="BI120" s="22">
        <v>0</v>
      </c>
      <c r="BJ120" s="23">
        <v>0.061331564516129033</v>
      </c>
      <c r="BK120" s="24">
        <f t="shared" si="6"/>
        <v>178.41482572827252</v>
      </c>
    </row>
    <row r="121" spans="1:63" s="25" customFormat="1" ht="15">
      <c r="A121" s="20"/>
      <c r="B121" s="7" t="s">
        <v>203</v>
      </c>
      <c r="C121" s="21">
        <v>0</v>
      </c>
      <c r="D121" s="22">
        <v>1.2310316129032257</v>
      </c>
      <c r="E121" s="22">
        <v>0</v>
      </c>
      <c r="F121" s="22">
        <v>0</v>
      </c>
      <c r="G121" s="23">
        <v>0</v>
      </c>
      <c r="H121" s="21">
        <v>0.053071003709677426</v>
      </c>
      <c r="I121" s="22">
        <v>68.94392548082826</v>
      </c>
      <c r="J121" s="22">
        <v>0</v>
      </c>
      <c r="K121" s="22">
        <v>0</v>
      </c>
      <c r="L121" s="23">
        <v>13.728463103451615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0.007878602645161293</v>
      </c>
      <c r="S121" s="22">
        <v>0</v>
      </c>
      <c r="T121" s="22">
        <v>0</v>
      </c>
      <c r="U121" s="22">
        <v>0</v>
      </c>
      <c r="V121" s="23">
        <v>0.002966786193548388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0</v>
      </c>
      <c r="AC121" s="22">
        <v>0</v>
      </c>
      <c r="AD121" s="22">
        <v>0</v>
      </c>
      <c r="AE121" s="22">
        <v>0</v>
      </c>
      <c r="AF121" s="23">
        <v>0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</v>
      </c>
      <c r="AM121" s="22">
        <v>0</v>
      </c>
      <c r="AN121" s="22">
        <v>0</v>
      </c>
      <c r="AO121" s="22">
        <v>0</v>
      </c>
      <c r="AP121" s="23">
        <v>0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0.0873702746451613</v>
      </c>
      <c r="AW121" s="22">
        <v>0</v>
      </c>
      <c r="AX121" s="22">
        <v>0</v>
      </c>
      <c r="AY121" s="22">
        <v>0</v>
      </c>
      <c r="AZ121" s="23">
        <v>0.14502310387096773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0.04117181338709677</v>
      </c>
      <c r="BG121" s="22">
        <v>14.748112258064518</v>
      </c>
      <c r="BH121" s="22">
        <v>0</v>
      </c>
      <c r="BI121" s="22">
        <v>0</v>
      </c>
      <c r="BJ121" s="23">
        <v>0.30725233870967744</v>
      </c>
      <c r="BK121" s="24">
        <f t="shared" si="6"/>
        <v>99.29626637840892</v>
      </c>
    </row>
    <row r="122" spans="1:63" s="25" customFormat="1" ht="15">
      <c r="A122" s="20"/>
      <c r="B122" s="7" t="s">
        <v>204</v>
      </c>
      <c r="C122" s="21">
        <v>0</v>
      </c>
      <c r="D122" s="22">
        <v>0</v>
      </c>
      <c r="E122" s="22">
        <v>0</v>
      </c>
      <c r="F122" s="22">
        <v>0</v>
      </c>
      <c r="G122" s="23">
        <v>0</v>
      </c>
      <c r="H122" s="21">
        <v>0.19457404993548386</v>
      </c>
      <c r="I122" s="22">
        <v>24.18107269032258</v>
      </c>
      <c r="J122" s="22">
        <v>0</v>
      </c>
      <c r="K122" s="22">
        <v>0</v>
      </c>
      <c r="L122" s="23">
        <v>6.433416820967743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0.04842742983870968</v>
      </c>
      <c r="S122" s="22">
        <v>0.007084479709677417</v>
      </c>
      <c r="T122" s="22">
        <v>0</v>
      </c>
      <c r="U122" s="22">
        <v>0</v>
      </c>
      <c r="V122" s="23">
        <v>4.026551258064516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0</v>
      </c>
      <c r="AC122" s="22">
        <v>0</v>
      </c>
      <c r="AD122" s="22">
        <v>0</v>
      </c>
      <c r="AE122" s="22">
        <v>0</v>
      </c>
      <c r="AF122" s="23">
        <v>0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</v>
      </c>
      <c r="AM122" s="22">
        <v>0</v>
      </c>
      <c r="AN122" s="22">
        <v>0</v>
      </c>
      <c r="AO122" s="22">
        <v>0</v>
      </c>
      <c r="AP122" s="23">
        <v>0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0.2767605570322581</v>
      </c>
      <c r="AW122" s="22">
        <v>11.182946693133726</v>
      </c>
      <c r="AX122" s="22">
        <v>0</v>
      </c>
      <c r="AY122" s="22">
        <v>0</v>
      </c>
      <c r="AZ122" s="23">
        <v>9.769474229354838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0.03922010929032259</v>
      </c>
      <c r="BG122" s="22">
        <v>0</v>
      </c>
      <c r="BH122" s="22">
        <v>0</v>
      </c>
      <c r="BI122" s="22">
        <v>0</v>
      </c>
      <c r="BJ122" s="23">
        <v>0.17015947487096772</v>
      </c>
      <c r="BK122" s="24">
        <f t="shared" si="6"/>
        <v>56.329687792520836</v>
      </c>
    </row>
    <row r="123" spans="1:63" s="25" customFormat="1" ht="15">
      <c r="A123" s="20"/>
      <c r="B123" s="7" t="s">
        <v>205</v>
      </c>
      <c r="C123" s="21">
        <v>0</v>
      </c>
      <c r="D123" s="22">
        <v>0</v>
      </c>
      <c r="E123" s="22">
        <v>0</v>
      </c>
      <c r="F123" s="22">
        <v>0</v>
      </c>
      <c r="G123" s="23">
        <v>0</v>
      </c>
      <c r="H123" s="21">
        <v>0.04989527419354838</v>
      </c>
      <c r="I123" s="22">
        <v>108.59033734298389</v>
      </c>
      <c r="J123" s="22">
        <v>0</v>
      </c>
      <c r="K123" s="22">
        <v>0</v>
      </c>
      <c r="L123" s="23">
        <v>0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0.11050877961290323</v>
      </c>
      <c r="S123" s="22">
        <v>0.955032396387097</v>
      </c>
      <c r="T123" s="22">
        <v>0</v>
      </c>
      <c r="U123" s="22">
        <v>0</v>
      </c>
      <c r="V123" s="23">
        <v>3.8320798103225804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0</v>
      </c>
      <c r="AC123" s="22">
        <v>0</v>
      </c>
      <c r="AD123" s="22">
        <v>0</v>
      </c>
      <c r="AE123" s="22">
        <v>0</v>
      </c>
      <c r="AF123" s="23">
        <v>0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</v>
      </c>
      <c r="AM123" s="22">
        <v>0</v>
      </c>
      <c r="AN123" s="22">
        <v>0</v>
      </c>
      <c r="AO123" s="22">
        <v>0</v>
      </c>
      <c r="AP123" s="23">
        <v>0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0.028274548129032254</v>
      </c>
      <c r="AW123" s="22">
        <v>0</v>
      </c>
      <c r="AX123" s="22">
        <v>0</v>
      </c>
      <c r="AY123" s="22">
        <v>0</v>
      </c>
      <c r="AZ123" s="23">
        <v>3.7117262419354837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0.0006149314516129032</v>
      </c>
      <c r="BG123" s="22">
        <v>18.447943548387094</v>
      </c>
      <c r="BH123" s="22">
        <v>0</v>
      </c>
      <c r="BI123" s="22">
        <v>0</v>
      </c>
      <c r="BJ123" s="23">
        <v>0.02459725806451613</v>
      </c>
      <c r="BK123" s="24">
        <f t="shared" si="6"/>
        <v>135.75101013146775</v>
      </c>
    </row>
    <row r="124" spans="1:63" s="25" customFormat="1" ht="15">
      <c r="A124" s="20"/>
      <c r="B124" s="7" t="s">
        <v>206</v>
      </c>
      <c r="C124" s="21">
        <v>0</v>
      </c>
      <c r="D124" s="22">
        <v>0</v>
      </c>
      <c r="E124" s="22">
        <v>0</v>
      </c>
      <c r="F124" s="22">
        <v>0</v>
      </c>
      <c r="G124" s="23">
        <v>0</v>
      </c>
      <c r="H124" s="21">
        <v>0.19089770538709677</v>
      </c>
      <c r="I124" s="22">
        <v>6.836064293548387</v>
      </c>
      <c r="J124" s="22">
        <v>0</v>
      </c>
      <c r="K124" s="22">
        <v>0</v>
      </c>
      <c r="L124" s="23">
        <v>4.1209974172580655</v>
      </c>
      <c r="M124" s="21">
        <v>0</v>
      </c>
      <c r="N124" s="22">
        <v>0</v>
      </c>
      <c r="O124" s="22">
        <v>0</v>
      </c>
      <c r="P124" s="22">
        <v>0</v>
      </c>
      <c r="Q124" s="23">
        <v>0</v>
      </c>
      <c r="R124" s="21">
        <v>0.11701512525806453</v>
      </c>
      <c r="S124" s="22">
        <v>5.874442282032258</v>
      </c>
      <c r="T124" s="22">
        <v>0</v>
      </c>
      <c r="U124" s="22">
        <v>0</v>
      </c>
      <c r="V124" s="23">
        <v>3.3558861077419353</v>
      </c>
      <c r="W124" s="21">
        <v>0</v>
      </c>
      <c r="X124" s="22">
        <v>0</v>
      </c>
      <c r="Y124" s="22">
        <v>0</v>
      </c>
      <c r="Z124" s="22">
        <v>0</v>
      </c>
      <c r="AA124" s="23">
        <v>0</v>
      </c>
      <c r="AB124" s="21">
        <v>0</v>
      </c>
      <c r="AC124" s="22">
        <v>0</v>
      </c>
      <c r="AD124" s="22">
        <v>0</v>
      </c>
      <c r="AE124" s="22">
        <v>0</v>
      </c>
      <c r="AF124" s="23">
        <v>0</v>
      </c>
      <c r="AG124" s="21">
        <v>0</v>
      </c>
      <c r="AH124" s="22">
        <v>0</v>
      </c>
      <c r="AI124" s="22">
        <v>0</v>
      </c>
      <c r="AJ124" s="22">
        <v>0</v>
      </c>
      <c r="AK124" s="23">
        <v>0</v>
      </c>
      <c r="AL124" s="21">
        <v>0</v>
      </c>
      <c r="AM124" s="22">
        <v>0</v>
      </c>
      <c r="AN124" s="22">
        <v>0</v>
      </c>
      <c r="AO124" s="22">
        <v>0</v>
      </c>
      <c r="AP124" s="23">
        <v>0</v>
      </c>
      <c r="AQ124" s="21">
        <v>0</v>
      </c>
      <c r="AR124" s="22">
        <v>0</v>
      </c>
      <c r="AS124" s="22">
        <v>0</v>
      </c>
      <c r="AT124" s="22">
        <v>0</v>
      </c>
      <c r="AU124" s="23">
        <v>0</v>
      </c>
      <c r="AV124" s="21">
        <v>0.9946013996451613</v>
      </c>
      <c r="AW124" s="22">
        <v>19.59660196014829</v>
      </c>
      <c r="AX124" s="22">
        <v>0</v>
      </c>
      <c r="AY124" s="22">
        <v>0</v>
      </c>
      <c r="AZ124" s="23">
        <v>30.92832763709678</v>
      </c>
      <c r="BA124" s="21">
        <v>0</v>
      </c>
      <c r="BB124" s="22">
        <v>0</v>
      </c>
      <c r="BC124" s="22">
        <v>0</v>
      </c>
      <c r="BD124" s="22">
        <v>0</v>
      </c>
      <c r="BE124" s="23">
        <v>0</v>
      </c>
      <c r="BF124" s="21">
        <v>0.626830743483871</v>
      </c>
      <c r="BG124" s="22">
        <v>3.6485279837419355</v>
      </c>
      <c r="BH124" s="22">
        <v>0</v>
      </c>
      <c r="BI124" s="22">
        <v>0</v>
      </c>
      <c r="BJ124" s="23">
        <v>5.700402929387096</v>
      </c>
      <c r="BK124" s="24">
        <f t="shared" si="6"/>
        <v>81.99059558472895</v>
      </c>
    </row>
    <row r="125" spans="1:63" s="25" customFormat="1" ht="15">
      <c r="A125" s="20"/>
      <c r="B125" s="7" t="s">
        <v>207</v>
      </c>
      <c r="C125" s="21">
        <v>0</v>
      </c>
      <c r="D125" s="22">
        <v>0</v>
      </c>
      <c r="E125" s="22">
        <v>0</v>
      </c>
      <c r="F125" s="22">
        <v>0</v>
      </c>
      <c r="G125" s="23">
        <v>0</v>
      </c>
      <c r="H125" s="21">
        <v>0.112980774</v>
      </c>
      <c r="I125" s="22">
        <v>105.99171071670968</v>
      </c>
      <c r="J125" s="22">
        <v>0</v>
      </c>
      <c r="K125" s="22">
        <v>0</v>
      </c>
      <c r="L125" s="23">
        <v>0.5596761258064517</v>
      </c>
      <c r="M125" s="21">
        <v>0</v>
      </c>
      <c r="N125" s="22">
        <v>0</v>
      </c>
      <c r="O125" s="22">
        <v>0</v>
      </c>
      <c r="P125" s="22">
        <v>0</v>
      </c>
      <c r="Q125" s="23">
        <v>0</v>
      </c>
      <c r="R125" s="21">
        <v>0.0863500308387097</v>
      </c>
      <c r="S125" s="22">
        <v>7.138146210258064</v>
      </c>
      <c r="T125" s="22">
        <v>0</v>
      </c>
      <c r="U125" s="22">
        <v>0</v>
      </c>
      <c r="V125" s="23">
        <v>2.742973231354839</v>
      </c>
      <c r="W125" s="21">
        <v>0</v>
      </c>
      <c r="X125" s="22">
        <v>0</v>
      </c>
      <c r="Y125" s="22">
        <v>0</v>
      </c>
      <c r="Z125" s="22">
        <v>0</v>
      </c>
      <c r="AA125" s="23">
        <v>0</v>
      </c>
      <c r="AB125" s="21">
        <v>0</v>
      </c>
      <c r="AC125" s="22">
        <v>0</v>
      </c>
      <c r="AD125" s="22">
        <v>0</v>
      </c>
      <c r="AE125" s="22">
        <v>0</v>
      </c>
      <c r="AF125" s="23">
        <v>0</v>
      </c>
      <c r="AG125" s="21">
        <v>0</v>
      </c>
      <c r="AH125" s="22">
        <v>0</v>
      </c>
      <c r="AI125" s="22">
        <v>0</v>
      </c>
      <c r="AJ125" s="22">
        <v>0</v>
      </c>
      <c r="AK125" s="23">
        <v>0</v>
      </c>
      <c r="AL125" s="21">
        <v>0</v>
      </c>
      <c r="AM125" s="22">
        <v>0</v>
      </c>
      <c r="AN125" s="22">
        <v>0</v>
      </c>
      <c r="AO125" s="22">
        <v>0</v>
      </c>
      <c r="AP125" s="23">
        <v>0</v>
      </c>
      <c r="AQ125" s="21">
        <v>0</v>
      </c>
      <c r="AR125" s="22">
        <v>0</v>
      </c>
      <c r="AS125" s="22">
        <v>0</v>
      </c>
      <c r="AT125" s="22">
        <v>0</v>
      </c>
      <c r="AU125" s="23">
        <v>0</v>
      </c>
      <c r="AV125" s="21">
        <v>0.0822047108064516</v>
      </c>
      <c r="AW125" s="22">
        <v>12.389029283763561</v>
      </c>
      <c r="AX125" s="22">
        <v>0</v>
      </c>
      <c r="AY125" s="22">
        <v>0</v>
      </c>
      <c r="AZ125" s="23">
        <v>0.22101340645161294</v>
      </c>
      <c r="BA125" s="21">
        <v>0</v>
      </c>
      <c r="BB125" s="22">
        <v>0</v>
      </c>
      <c r="BC125" s="22">
        <v>0</v>
      </c>
      <c r="BD125" s="22">
        <v>0</v>
      </c>
      <c r="BE125" s="23">
        <v>0</v>
      </c>
      <c r="BF125" s="21">
        <v>0</v>
      </c>
      <c r="BG125" s="22">
        <v>0</v>
      </c>
      <c r="BH125" s="22">
        <v>0</v>
      </c>
      <c r="BI125" s="22">
        <v>0</v>
      </c>
      <c r="BJ125" s="23">
        <v>0.271308371483871</v>
      </c>
      <c r="BK125" s="24">
        <f t="shared" si="6"/>
        <v>129.59539286147324</v>
      </c>
    </row>
    <row r="126" spans="1:63" s="25" customFormat="1" ht="15">
      <c r="A126" s="20"/>
      <c r="B126" s="7" t="s">
        <v>208</v>
      </c>
      <c r="C126" s="21">
        <v>0</v>
      </c>
      <c r="D126" s="22">
        <v>0</v>
      </c>
      <c r="E126" s="22">
        <v>0</v>
      </c>
      <c r="F126" s="22">
        <v>0</v>
      </c>
      <c r="G126" s="23">
        <v>0</v>
      </c>
      <c r="H126" s="21">
        <v>0.012300432258064514</v>
      </c>
      <c r="I126" s="22">
        <v>165.8640310244839</v>
      </c>
      <c r="J126" s="22">
        <v>0</v>
      </c>
      <c r="K126" s="22">
        <v>0</v>
      </c>
      <c r="L126" s="23">
        <v>1.4160373228064516</v>
      </c>
      <c r="M126" s="21">
        <v>0</v>
      </c>
      <c r="N126" s="22">
        <v>0</v>
      </c>
      <c r="O126" s="22">
        <v>0</v>
      </c>
      <c r="P126" s="22">
        <v>0</v>
      </c>
      <c r="Q126" s="23">
        <v>0</v>
      </c>
      <c r="R126" s="21">
        <v>0.0006150216129032258</v>
      </c>
      <c r="S126" s="22">
        <v>7.380259354838709</v>
      </c>
      <c r="T126" s="22">
        <v>0</v>
      </c>
      <c r="U126" s="22">
        <v>0</v>
      </c>
      <c r="V126" s="23">
        <v>1.476051870967742</v>
      </c>
      <c r="W126" s="21">
        <v>0</v>
      </c>
      <c r="X126" s="22">
        <v>0</v>
      </c>
      <c r="Y126" s="22">
        <v>0</v>
      </c>
      <c r="Z126" s="22">
        <v>0</v>
      </c>
      <c r="AA126" s="23">
        <v>0</v>
      </c>
      <c r="AB126" s="21">
        <v>0</v>
      </c>
      <c r="AC126" s="22">
        <v>0</v>
      </c>
      <c r="AD126" s="22">
        <v>0</v>
      </c>
      <c r="AE126" s="22">
        <v>0</v>
      </c>
      <c r="AF126" s="23">
        <v>0</v>
      </c>
      <c r="AG126" s="21">
        <v>0</v>
      </c>
      <c r="AH126" s="22">
        <v>0</v>
      </c>
      <c r="AI126" s="22">
        <v>0</v>
      </c>
      <c r="AJ126" s="22">
        <v>0</v>
      </c>
      <c r="AK126" s="23">
        <v>0</v>
      </c>
      <c r="AL126" s="21">
        <v>0</v>
      </c>
      <c r="AM126" s="22">
        <v>0</v>
      </c>
      <c r="AN126" s="22">
        <v>0</v>
      </c>
      <c r="AO126" s="22">
        <v>0</v>
      </c>
      <c r="AP126" s="23">
        <v>0</v>
      </c>
      <c r="AQ126" s="21">
        <v>0</v>
      </c>
      <c r="AR126" s="22">
        <v>0</v>
      </c>
      <c r="AS126" s="22">
        <v>0</v>
      </c>
      <c r="AT126" s="22">
        <v>0</v>
      </c>
      <c r="AU126" s="23">
        <v>0</v>
      </c>
      <c r="AV126" s="21">
        <v>0.0036834580645161282</v>
      </c>
      <c r="AW126" s="22">
        <v>12.278193548208126</v>
      </c>
      <c r="AX126" s="22">
        <v>0</v>
      </c>
      <c r="AY126" s="22">
        <v>0</v>
      </c>
      <c r="AZ126" s="23">
        <v>0.07121352258064517</v>
      </c>
      <c r="BA126" s="21">
        <v>0</v>
      </c>
      <c r="BB126" s="22">
        <v>0</v>
      </c>
      <c r="BC126" s="22">
        <v>0</v>
      </c>
      <c r="BD126" s="22">
        <v>0</v>
      </c>
      <c r="BE126" s="23">
        <v>0</v>
      </c>
      <c r="BF126" s="21">
        <v>0.012278193548387098</v>
      </c>
      <c r="BG126" s="22">
        <v>0</v>
      </c>
      <c r="BH126" s="22">
        <v>0</v>
      </c>
      <c r="BI126" s="22">
        <v>0</v>
      </c>
      <c r="BJ126" s="23">
        <v>0.380624</v>
      </c>
      <c r="BK126" s="24">
        <f t="shared" si="6"/>
        <v>188.89528774936946</v>
      </c>
    </row>
    <row r="127" spans="1:63" s="25" customFormat="1" ht="15">
      <c r="A127" s="20"/>
      <c r="B127" s="7" t="s">
        <v>209</v>
      </c>
      <c r="C127" s="21">
        <v>0</v>
      </c>
      <c r="D127" s="22">
        <v>0</v>
      </c>
      <c r="E127" s="22">
        <v>0</v>
      </c>
      <c r="F127" s="22">
        <v>0</v>
      </c>
      <c r="G127" s="23">
        <v>0</v>
      </c>
      <c r="H127" s="21">
        <v>0.3546697259032259</v>
      </c>
      <c r="I127" s="22">
        <v>23.716125233161293</v>
      </c>
      <c r="J127" s="22">
        <v>0</v>
      </c>
      <c r="K127" s="22">
        <v>0</v>
      </c>
      <c r="L127" s="23">
        <v>11.026281499838712</v>
      </c>
      <c r="M127" s="21">
        <v>0</v>
      </c>
      <c r="N127" s="22">
        <v>0</v>
      </c>
      <c r="O127" s="22">
        <v>0</v>
      </c>
      <c r="P127" s="22">
        <v>0</v>
      </c>
      <c r="Q127" s="23">
        <v>0</v>
      </c>
      <c r="R127" s="21">
        <v>2.570918154870968</v>
      </c>
      <c r="S127" s="22">
        <v>6.347355096774194</v>
      </c>
      <c r="T127" s="22">
        <v>0</v>
      </c>
      <c r="U127" s="22">
        <v>0</v>
      </c>
      <c r="V127" s="23">
        <v>5.552565125258063</v>
      </c>
      <c r="W127" s="21">
        <v>0</v>
      </c>
      <c r="X127" s="22">
        <v>0</v>
      </c>
      <c r="Y127" s="22">
        <v>0</v>
      </c>
      <c r="Z127" s="22">
        <v>0</v>
      </c>
      <c r="AA127" s="23">
        <v>0</v>
      </c>
      <c r="AB127" s="21">
        <v>0</v>
      </c>
      <c r="AC127" s="22">
        <v>0</v>
      </c>
      <c r="AD127" s="22">
        <v>0</v>
      </c>
      <c r="AE127" s="22">
        <v>0</v>
      </c>
      <c r="AF127" s="23">
        <v>0</v>
      </c>
      <c r="AG127" s="21">
        <v>0</v>
      </c>
      <c r="AH127" s="22">
        <v>0</v>
      </c>
      <c r="AI127" s="22">
        <v>0</v>
      </c>
      <c r="AJ127" s="22">
        <v>0</v>
      </c>
      <c r="AK127" s="23">
        <v>0</v>
      </c>
      <c r="AL127" s="21">
        <v>0</v>
      </c>
      <c r="AM127" s="22">
        <v>0</v>
      </c>
      <c r="AN127" s="22">
        <v>0</v>
      </c>
      <c r="AO127" s="22">
        <v>0</v>
      </c>
      <c r="AP127" s="23">
        <v>0</v>
      </c>
      <c r="AQ127" s="21">
        <v>0</v>
      </c>
      <c r="AR127" s="22">
        <v>0</v>
      </c>
      <c r="AS127" s="22">
        <v>0</v>
      </c>
      <c r="AT127" s="22">
        <v>0</v>
      </c>
      <c r="AU127" s="23">
        <v>0</v>
      </c>
      <c r="AV127" s="21">
        <v>2.1376011840645166</v>
      </c>
      <c r="AW127" s="22">
        <v>20.45565128063991</v>
      </c>
      <c r="AX127" s="22">
        <v>0</v>
      </c>
      <c r="AY127" s="22">
        <v>0</v>
      </c>
      <c r="AZ127" s="23">
        <v>71.03634457045162</v>
      </c>
      <c r="BA127" s="21">
        <v>0</v>
      </c>
      <c r="BB127" s="22">
        <v>0</v>
      </c>
      <c r="BC127" s="22">
        <v>0</v>
      </c>
      <c r="BD127" s="22">
        <v>0</v>
      </c>
      <c r="BE127" s="23">
        <v>0</v>
      </c>
      <c r="BF127" s="21">
        <v>0.7335533915483872</v>
      </c>
      <c r="BG127" s="22">
        <v>5.1437747004838705</v>
      </c>
      <c r="BH127" s="22">
        <v>0</v>
      </c>
      <c r="BI127" s="22">
        <v>0</v>
      </c>
      <c r="BJ127" s="23">
        <v>11.135008625612903</v>
      </c>
      <c r="BK127" s="24">
        <f t="shared" si="6"/>
        <v>160.20984858860766</v>
      </c>
    </row>
    <row r="128" spans="1:63" s="25" customFormat="1" ht="15">
      <c r="A128" s="20"/>
      <c r="B128" s="7" t="s">
        <v>210</v>
      </c>
      <c r="C128" s="21">
        <v>0</v>
      </c>
      <c r="D128" s="22">
        <v>0</v>
      </c>
      <c r="E128" s="22">
        <v>0</v>
      </c>
      <c r="F128" s="22">
        <v>0</v>
      </c>
      <c r="G128" s="23">
        <v>0</v>
      </c>
      <c r="H128" s="21">
        <v>0.12144614399999999</v>
      </c>
      <c r="I128" s="22">
        <v>178.1291729032258</v>
      </c>
      <c r="J128" s="22">
        <v>0</v>
      </c>
      <c r="K128" s="22">
        <v>0</v>
      </c>
      <c r="L128" s="23">
        <v>9.25954669448387</v>
      </c>
      <c r="M128" s="21">
        <v>0</v>
      </c>
      <c r="N128" s="22">
        <v>0</v>
      </c>
      <c r="O128" s="22">
        <v>0</v>
      </c>
      <c r="P128" s="22">
        <v>0</v>
      </c>
      <c r="Q128" s="23">
        <v>0</v>
      </c>
      <c r="R128" s="21">
        <v>6.133493040548387</v>
      </c>
      <c r="S128" s="22">
        <v>9.181916129032258</v>
      </c>
      <c r="T128" s="22">
        <v>0</v>
      </c>
      <c r="U128" s="22">
        <v>0</v>
      </c>
      <c r="V128" s="23">
        <v>6.568130670967742</v>
      </c>
      <c r="W128" s="21">
        <v>0</v>
      </c>
      <c r="X128" s="22">
        <v>0</v>
      </c>
      <c r="Y128" s="22">
        <v>0</v>
      </c>
      <c r="Z128" s="22">
        <v>0</v>
      </c>
      <c r="AA128" s="23">
        <v>0</v>
      </c>
      <c r="AB128" s="21">
        <v>0</v>
      </c>
      <c r="AC128" s="22">
        <v>0</v>
      </c>
      <c r="AD128" s="22">
        <v>0</v>
      </c>
      <c r="AE128" s="22">
        <v>0</v>
      </c>
      <c r="AF128" s="23">
        <v>0</v>
      </c>
      <c r="AG128" s="21">
        <v>0</v>
      </c>
      <c r="AH128" s="22">
        <v>0</v>
      </c>
      <c r="AI128" s="22">
        <v>0</v>
      </c>
      <c r="AJ128" s="22">
        <v>0</v>
      </c>
      <c r="AK128" s="23">
        <v>0</v>
      </c>
      <c r="AL128" s="21">
        <v>0</v>
      </c>
      <c r="AM128" s="22">
        <v>0</v>
      </c>
      <c r="AN128" s="22">
        <v>0</v>
      </c>
      <c r="AO128" s="22">
        <v>0</v>
      </c>
      <c r="AP128" s="23">
        <v>0</v>
      </c>
      <c r="AQ128" s="21">
        <v>0</v>
      </c>
      <c r="AR128" s="22">
        <v>0</v>
      </c>
      <c r="AS128" s="22">
        <v>0</v>
      </c>
      <c r="AT128" s="22">
        <v>0</v>
      </c>
      <c r="AU128" s="23">
        <v>0</v>
      </c>
      <c r="AV128" s="21">
        <v>0.07453300822580645</v>
      </c>
      <c r="AW128" s="22">
        <v>1.2218525806558762</v>
      </c>
      <c r="AX128" s="22">
        <v>0</v>
      </c>
      <c r="AY128" s="22">
        <v>0</v>
      </c>
      <c r="AZ128" s="23">
        <v>16.97153234516129</v>
      </c>
      <c r="BA128" s="21">
        <v>0</v>
      </c>
      <c r="BB128" s="22">
        <v>0</v>
      </c>
      <c r="BC128" s="22">
        <v>0</v>
      </c>
      <c r="BD128" s="22">
        <v>0</v>
      </c>
      <c r="BE128" s="23">
        <v>0</v>
      </c>
      <c r="BF128" s="21">
        <v>0.0006109262903225808</v>
      </c>
      <c r="BG128" s="22">
        <v>0</v>
      </c>
      <c r="BH128" s="22">
        <v>0</v>
      </c>
      <c r="BI128" s="22">
        <v>0</v>
      </c>
      <c r="BJ128" s="23">
        <v>0.06414726048387097</v>
      </c>
      <c r="BK128" s="24">
        <f t="shared" si="6"/>
        <v>227.72638170307525</v>
      </c>
    </row>
    <row r="129" spans="1:63" s="25" customFormat="1" ht="15">
      <c r="A129" s="20"/>
      <c r="B129" s="7" t="s">
        <v>211</v>
      </c>
      <c r="C129" s="21">
        <v>0</v>
      </c>
      <c r="D129" s="22">
        <v>3.668349677419355</v>
      </c>
      <c r="E129" s="22">
        <v>0</v>
      </c>
      <c r="F129" s="22">
        <v>0</v>
      </c>
      <c r="G129" s="23">
        <v>0</v>
      </c>
      <c r="H129" s="21">
        <v>0.13792994787096777</v>
      </c>
      <c r="I129" s="22">
        <v>84.40611763741936</v>
      </c>
      <c r="J129" s="22">
        <v>0</v>
      </c>
      <c r="K129" s="22">
        <v>0</v>
      </c>
      <c r="L129" s="23">
        <v>0.945211445967742</v>
      </c>
      <c r="M129" s="21">
        <v>0</v>
      </c>
      <c r="N129" s="22">
        <v>0</v>
      </c>
      <c r="O129" s="22">
        <v>0</v>
      </c>
      <c r="P129" s="22">
        <v>0</v>
      </c>
      <c r="Q129" s="23">
        <v>0</v>
      </c>
      <c r="R129" s="21">
        <v>0.0024455664516129026</v>
      </c>
      <c r="S129" s="22">
        <v>19.564531612903227</v>
      </c>
      <c r="T129" s="22">
        <v>0</v>
      </c>
      <c r="U129" s="22">
        <v>0</v>
      </c>
      <c r="V129" s="23">
        <v>6.113916129032258</v>
      </c>
      <c r="W129" s="21">
        <v>0</v>
      </c>
      <c r="X129" s="22">
        <v>0</v>
      </c>
      <c r="Y129" s="22">
        <v>0</v>
      </c>
      <c r="Z129" s="22">
        <v>0</v>
      </c>
      <c r="AA129" s="23">
        <v>0</v>
      </c>
      <c r="AB129" s="21">
        <v>0</v>
      </c>
      <c r="AC129" s="22">
        <v>0</v>
      </c>
      <c r="AD129" s="22">
        <v>0</v>
      </c>
      <c r="AE129" s="22">
        <v>0</v>
      </c>
      <c r="AF129" s="23">
        <v>0</v>
      </c>
      <c r="AG129" s="21">
        <v>0</v>
      </c>
      <c r="AH129" s="22">
        <v>0</v>
      </c>
      <c r="AI129" s="22">
        <v>0</v>
      </c>
      <c r="AJ129" s="22">
        <v>0</v>
      </c>
      <c r="AK129" s="23">
        <v>0</v>
      </c>
      <c r="AL129" s="21">
        <v>0</v>
      </c>
      <c r="AM129" s="22">
        <v>0</v>
      </c>
      <c r="AN129" s="22">
        <v>0</v>
      </c>
      <c r="AO129" s="22">
        <v>0</v>
      </c>
      <c r="AP129" s="23">
        <v>0</v>
      </c>
      <c r="AQ129" s="21">
        <v>0</v>
      </c>
      <c r="AR129" s="22">
        <v>0</v>
      </c>
      <c r="AS129" s="22">
        <v>0</v>
      </c>
      <c r="AT129" s="22">
        <v>0</v>
      </c>
      <c r="AU129" s="23">
        <v>0</v>
      </c>
      <c r="AV129" s="21">
        <v>0.10126772158064516</v>
      </c>
      <c r="AW129" s="22">
        <v>3.661823225430077</v>
      </c>
      <c r="AX129" s="22">
        <v>0</v>
      </c>
      <c r="AY129" s="22">
        <v>0</v>
      </c>
      <c r="AZ129" s="23">
        <v>6.692521241548387</v>
      </c>
      <c r="BA129" s="21">
        <v>0</v>
      </c>
      <c r="BB129" s="22">
        <v>0</v>
      </c>
      <c r="BC129" s="22">
        <v>0</v>
      </c>
      <c r="BD129" s="22">
        <v>0</v>
      </c>
      <c r="BE129" s="23">
        <v>0</v>
      </c>
      <c r="BF129" s="21">
        <v>0</v>
      </c>
      <c r="BG129" s="22">
        <v>1.220607741935484</v>
      </c>
      <c r="BH129" s="22">
        <v>0</v>
      </c>
      <c r="BI129" s="22">
        <v>0</v>
      </c>
      <c r="BJ129" s="23">
        <v>0.24412154838709677</v>
      </c>
      <c r="BK129" s="24">
        <f t="shared" si="6"/>
        <v>126.75884349594622</v>
      </c>
    </row>
    <row r="130" spans="1:63" s="25" customFormat="1" ht="15">
      <c r="A130" s="20"/>
      <c r="B130" s="7" t="s">
        <v>212</v>
      </c>
      <c r="C130" s="21">
        <v>0</v>
      </c>
      <c r="D130" s="22">
        <v>0</v>
      </c>
      <c r="E130" s="22">
        <v>0</v>
      </c>
      <c r="F130" s="22">
        <v>0</v>
      </c>
      <c r="G130" s="23">
        <v>0</v>
      </c>
      <c r="H130" s="21">
        <v>0.01829636451612903</v>
      </c>
      <c r="I130" s="22">
        <v>34.15321677419355</v>
      </c>
      <c r="J130" s="22">
        <v>0</v>
      </c>
      <c r="K130" s="22">
        <v>0</v>
      </c>
      <c r="L130" s="23">
        <v>3.0463449596774193</v>
      </c>
      <c r="M130" s="21">
        <v>0</v>
      </c>
      <c r="N130" s="22">
        <v>0</v>
      </c>
      <c r="O130" s="22">
        <v>0</v>
      </c>
      <c r="P130" s="22">
        <v>0</v>
      </c>
      <c r="Q130" s="23">
        <v>0</v>
      </c>
      <c r="R130" s="21">
        <v>0.013417335161290324</v>
      </c>
      <c r="S130" s="22">
        <v>0</v>
      </c>
      <c r="T130" s="22">
        <v>0</v>
      </c>
      <c r="U130" s="22">
        <v>0</v>
      </c>
      <c r="V130" s="23">
        <v>9.628572453548387</v>
      </c>
      <c r="W130" s="21">
        <v>0</v>
      </c>
      <c r="X130" s="22">
        <v>0</v>
      </c>
      <c r="Y130" s="22">
        <v>0</v>
      </c>
      <c r="Z130" s="22">
        <v>0</v>
      </c>
      <c r="AA130" s="23">
        <v>0</v>
      </c>
      <c r="AB130" s="21">
        <v>0</v>
      </c>
      <c r="AC130" s="22">
        <v>0</v>
      </c>
      <c r="AD130" s="22">
        <v>0</v>
      </c>
      <c r="AE130" s="22">
        <v>0</v>
      </c>
      <c r="AF130" s="23">
        <v>0</v>
      </c>
      <c r="AG130" s="21">
        <v>0</v>
      </c>
      <c r="AH130" s="22">
        <v>0</v>
      </c>
      <c r="AI130" s="22">
        <v>0</v>
      </c>
      <c r="AJ130" s="22">
        <v>0</v>
      </c>
      <c r="AK130" s="23">
        <v>0</v>
      </c>
      <c r="AL130" s="21">
        <v>0</v>
      </c>
      <c r="AM130" s="22">
        <v>0</v>
      </c>
      <c r="AN130" s="22">
        <v>0</v>
      </c>
      <c r="AO130" s="22">
        <v>0</v>
      </c>
      <c r="AP130" s="23">
        <v>0</v>
      </c>
      <c r="AQ130" s="21">
        <v>0</v>
      </c>
      <c r="AR130" s="22">
        <v>0</v>
      </c>
      <c r="AS130" s="22">
        <v>0</v>
      </c>
      <c r="AT130" s="22">
        <v>0</v>
      </c>
      <c r="AU130" s="23">
        <v>0</v>
      </c>
      <c r="AV130" s="21">
        <v>0.06390840538709677</v>
      </c>
      <c r="AW130" s="22">
        <v>3.043838709432659</v>
      </c>
      <c r="AX130" s="22">
        <v>0</v>
      </c>
      <c r="AY130" s="22">
        <v>0</v>
      </c>
      <c r="AZ130" s="23">
        <v>9.552694219741936</v>
      </c>
      <c r="BA130" s="21">
        <v>0</v>
      </c>
      <c r="BB130" s="22">
        <v>0</v>
      </c>
      <c r="BC130" s="22">
        <v>0</v>
      </c>
      <c r="BD130" s="22">
        <v>0</v>
      </c>
      <c r="BE130" s="23">
        <v>0</v>
      </c>
      <c r="BF130" s="21">
        <v>0.0012175354838709679</v>
      </c>
      <c r="BG130" s="22">
        <v>0</v>
      </c>
      <c r="BH130" s="22">
        <v>0</v>
      </c>
      <c r="BI130" s="22">
        <v>0</v>
      </c>
      <c r="BJ130" s="23">
        <v>0.30438387096774194</v>
      </c>
      <c r="BK130" s="24">
        <f t="shared" si="6"/>
        <v>59.82589062811008</v>
      </c>
    </row>
    <row r="131" spans="1:63" s="25" customFormat="1" ht="15">
      <c r="A131" s="20"/>
      <c r="B131" s="7" t="s">
        <v>213</v>
      </c>
      <c r="C131" s="21">
        <v>0</v>
      </c>
      <c r="D131" s="22">
        <v>0</v>
      </c>
      <c r="E131" s="22">
        <v>0</v>
      </c>
      <c r="F131" s="22">
        <v>0</v>
      </c>
      <c r="G131" s="23">
        <v>0</v>
      </c>
      <c r="H131" s="21">
        <v>0.17692095029032265</v>
      </c>
      <c r="I131" s="22">
        <v>8.728583837741937</v>
      </c>
      <c r="J131" s="22">
        <v>0</v>
      </c>
      <c r="K131" s="22">
        <v>0</v>
      </c>
      <c r="L131" s="23">
        <v>13.23485366451613</v>
      </c>
      <c r="M131" s="21">
        <v>0</v>
      </c>
      <c r="N131" s="22">
        <v>0</v>
      </c>
      <c r="O131" s="22">
        <v>0</v>
      </c>
      <c r="P131" s="22">
        <v>0</v>
      </c>
      <c r="Q131" s="23">
        <v>0</v>
      </c>
      <c r="R131" s="21">
        <v>0.2107629469032258</v>
      </c>
      <c r="S131" s="22">
        <v>0.12607828732258067</v>
      </c>
      <c r="T131" s="22">
        <v>0</v>
      </c>
      <c r="U131" s="22">
        <v>0</v>
      </c>
      <c r="V131" s="23">
        <v>5.716113192032258</v>
      </c>
      <c r="W131" s="21">
        <v>0</v>
      </c>
      <c r="X131" s="22">
        <v>0</v>
      </c>
      <c r="Y131" s="22">
        <v>0</v>
      </c>
      <c r="Z131" s="22">
        <v>0</v>
      </c>
      <c r="AA131" s="23">
        <v>0</v>
      </c>
      <c r="AB131" s="21">
        <v>0</v>
      </c>
      <c r="AC131" s="22">
        <v>0</v>
      </c>
      <c r="AD131" s="22">
        <v>0</v>
      </c>
      <c r="AE131" s="22">
        <v>0</v>
      </c>
      <c r="AF131" s="23">
        <v>0</v>
      </c>
      <c r="AG131" s="21">
        <v>0</v>
      </c>
      <c r="AH131" s="22">
        <v>0</v>
      </c>
      <c r="AI131" s="22">
        <v>0</v>
      </c>
      <c r="AJ131" s="22">
        <v>0</v>
      </c>
      <c r="AK131" s="23">
        <v>0</v>
      </c>
      <c r="AL131" s="21">
        <v>0</v>
      </c>
      <c r="AM131" s="22">
        <v>0</v>
      </c>
      <c r="AN131" s="22">
        <v>0</v>
      </c>
      <c r="AO131" s="22">
        <v>0</v>
      </c>
      <c r="AP131" s="23">
        <v>0</v>
      </c>
      <c r="AQ131" s="21">
        <v>0</v>
      </c>
      <c r="AR131" s="22">
        <v>0</v>
      </c>
      <c r="AS131" s="22">
        <v>0</v>
      </c>
      <c r="AT131" s="22">
        <v>0</v>
      </c>
      <c r="AU131" s="23">
        <v>0</v>
      </c>
      <c r="AV131" s="21">
        <v>1.9604745458387098</v>
      </c>
      <c r="AW131" s="22">
        <v>5.655128544597316</v>
      </c>
      <c r="AX131" s="22">
        <v>0</v>
      </c>
      <c r="AY131" s="22">
        <v>0</v>
      </c>
      <c r="AZ131" s="23">
        <v>45.987647784387086</v>
      </c>
      <c r="BA131" s="21">
        <v>0</v>
      </c>
      <c r="BB131" s="22">
        <v>0</v>
      </c>
      <c r="BC131" s="22">
        <v>0</v>
      </c>
      <c r="BD131" s="22">
        <v>0</v>
      </c>
      <c r="BE131" s="23">
        <v>0</v>
      </c>
      <c r="BF131" s="21">
        <v>0.38127703870967744</v>
      </c>
      <c r="BG131" s="22">
        <v>0.23730435870967742</v>
      </c>
      <c r="BH131" s="22">
        <v>0</v>
      </c>
      <c r="BI131" s="22">
        <v>0</v>
      </c>
      <c r="BJ131" s="23">
        <v>11.307563023774193</v>
      </c>
      <c r="BK131" s="24">
        <f t="shared" si="6"/>
        <v>93.72270817482313</v>
      </c>
    </row>
    <row r="132" spans="1:63" s="25" customFormat="1" ht="15">
      <c r="A132" s="20"/>
      <c r="B132" s="7" t="s">
        <v>214</v>
      </c>
      <c r="C132" s="21">
        <v>0</v>
      </c>
      <c r="D132" s="22">
        <v>0</v>
      </c>
      <c r="E132" s="22">
        <v>0</v>
      </c>
      <c r="F132" s="22">
        <v>0</v>
      </c>
      <c r="G132" s="23">
        <v>0</v>
      </c>
      <c r="H132" s="21">
        <v>0.15477448100000002</v>
      </c>
      <c r="I132" s="22">
        <v>76.46718475870968</v>
      </c>
      <c r="J132" s="22">
        <v>0</v>
      </c>
      <c r="K132" s="22">
        <v>0</v>
      </c>
      <c r="L132" s="23">
        <v>34.062853363322574</v>
      </c>
      <c r="M132" s="21">
        <v>0</v>
      </c>
      <c r="N132" s="22">
        <v>0</v>
      </c>
      <c r="O132" s="22">
        <v>0</v>
      </c>
      <c r="P132" s="22">
        <v>0</v>
      </c>
      <c r="Q132" s="23">
        <v>0</v>
      </c>
      <c r="R132" s="21">
        <v>0.054115974806451604</v>
      </c>
      <c r="S132" s="22">
        <v>0</v>
      </c>
      <c r="T132" s="22">
        <v>0</v>
      </c>
      <c r="U132" s="22">
        <v>0</v>
      </c>
      <c r="V132" s="23">
        <v>6.08336935483871</v>
      </c>
      <c r="W132" s="21">
        <v>0</v>
      </c>
      <c r="X132" s="22">
        <v>0</v>
      </c>
      <c r="Y132" s="22">
        <v>0</v>
      </c>
      <c r="Z132" s="22">
        <v>0</v>
      </c>
      <c r="AA132" s="23">
        <v>0</v>
      </c>
      <c r="AB132" s="21">
        <v>0</v>
      </c>
      <c r="AC132" s="22">
        <v>0</v>
      </c>
      <c r="AD132" s="22">
        <v>0</v>
      </c>
      <c r="AE132" s="22">
        <v>0</v>
      </c>
      <c r="AF132" s="23">
        <v>0</v>
      </c>
      <c r="AG132" s="21">
        <v>0</v>
      </c>
      <c r="AH132" s="22">
        <v>0</v>
      </c>
      <c r="AI132" s="22">
        <v>0</v>
      </c>
      <c r="AJ132" s="22">
        <v>0</v>
      </c>
      <c r="AK132" s="23">
        <v>0</v>
      </c>
      <c r="AL132" s="21">
        <v>0</v>
      </c>
      <c r="AM132" s="22">
        <v>0</v>
      </c>
      <c r="AN132" s="22">
        <v>0</v>
      </c>
      <c r="AO132" s="22">
        <v>0</v>
      </c>
      <c r="AP132" s="23">
        <v>0</v>
      </c>
      <c r="AQ132" s="21">
        <v>0</v>
      </c>
      <c r="AR132" s="22">
        <v>0</v>
      </c>
      <c r="AS132" s="22">
        <v>0</v>
      </c>
      <c r="AT132" s="22">
        <v>0</v>
      </c>
      <c r="AU132" s="23">
        <v>0</v>
      </c>
      <c r="AV132" s="21">
        <v>0.1275104670967742</v>
      </c>
      <c r="AW132" s="22">
        <v>6.596253512495921</v>
      </c>
      <c r="AX132" s="22">
        <v>0</v>
      </c>
      <c r="AY132" s="22">
        <v>0</v>
      </c>
      <c r="AZ132" s="23">
        <v>11.960363298935487</v>
      </c>
      <c r="BA132" s="21">
        <v>0</v>
      </c>
      <c r="BB132" s="22">
        <v>0</v>
      </c>
      <c r="BC132" s="22">
        <v>0</v>
      </c>
      <c r="BD132" s="22">
        <v>0</v>
      </c>
      <c r="BE132" s="23">
        <v>0</v>
      </c>
      <c r="BF132" s="21">
        <v>0.014931229483870967</v>
      </c>
      <c r="BG132" s="22">
        <v>0</v>
      </c>
      <c r="BH132" s="22">
        <v>0</v>
      </c>
      <c r="BI132" s="22">
        <v>0</v>
      </c>
      <c r="BJ132" s="23">
        <v>0</v>
      </c>
      <c r="BK132" s="24">
        <f t="shared" si="6"/>
        <v>135.52135644068946</v>
      </c>
    </row>
    <row r="133" spans="1:63" s="25" customFormat="1" ht="15">
      <c r="A133" s="20"/>
      <c r="B133" s="7" t="s">
        <v>215</v>
      </c>
      <c r="C133" s="21">
        <v>0</v>
      </c>
      <c r="D133" s="22">
        <v>0</v>
      </c>
      <c r="E133" s="22">
        <v>0</v>
      </c>
      <c r="F133" s="22">
        <v>0</v>
      </c>
      <c r="G133" s="23">
        <v>0</v>
      </c>
      <c r="H133" s="21">
        <v>0.2273736798064516</v>
      </c>
      <c r="I133" s="22">
        <v>4.481777866645161</v>
      </c>
      <c r="J133" s="22">
        <v>0.28790270893548375</v>
      </c>
      <c r="K133" s="22">
        <v>0</v>
      </c>
      <c r="L133" s="23">
        <v>6.6568907311612895</v>
      </c>
      <c r="M133" s="21">
        <v>0</v>
      </c>
      <c r="N133" s="22">
        <v>0</v>
      </c>
      <c r="O133" s="22">
        <v>0</v>
      </c>
      <c r="P133" s="22">
        <v>0</v>
      </c>
      <c r="Q133" s="23">
        <v>0</v>
      </c>
      <c r="R133" s="21">
        <v>0.19481044709677425</v>
      </c>
      <c r="S133" s="22">
        <v>0.03441795845161291</v>
      </c>
      <c r="T133" s="22">
        <v>1.1445077419354839</v>
      </c>
      <c r="U133" s="22">
        <v>0</v>
      </c>
      <c r="V133" s="23">
        <v>5.968607874193547</v>
      </c>
      <c r="W133" s="21">
        <v>0</v>
      </c>
      <c r="X133" s="22">
        <v>0</v>
      </c>
      <c r="Y133" s="22">
        <v>0</v>
      </c>
      <c r="Z133" s="22">
        <v>0</v>
      </c>
      <c r="AA133" s="23">
        <v>0</v>
      </c>
      <c r="AB133" s="21">
        <v>0</v>
      </c>
      <c r="AC133" s="22">
        <v>0</v>
      </c>
      <c r="AD133" s="22">
        <v>0</v>
      </c>
      <c r="AE133" s="22">
        <v>0</v>
      </c>
      <c r="AF133" s="23">
        <v>0</v>
      </c>
      <c r="AG133" s="21">
        <v>0</v>
      </c>
      <c r="AH133" s="22">
        <v>0</v>
      </c>
      <c r="AI133" s="22">
        <v>0</v>
      </c>
      <c r="AJ133" s="22">
        <v>0</v>
      </c>
      <c r="AK133" s="23">
        <v>0</v>
      </c>
      <c r="AL133" s="21">
        <v>0</v>
      </c>
      <c r="AM133" s="22">
        <v>0</v>
      </c>
      <c r="AN133" s="22">
        <v>0</v>
      </c>
      <c r="AO133" s="22">
        <v>0</v>
      </c>
      <c r="AP133" s="23">
        <v>0</v>
      </c>
      <c r="AQ133" s="21">
        <v>0</v>
      </c>
      <c r="AR133" s="22">
        <v>0</v>
      </c>
      <c r="AS133" s="22">
        <v>0</v>
      </c>
      <c r="AT133" s="22">
        <v>0</v>
      </c>
      <c r="AU133" s="23">
        <v>0</v>
      </c>
      <c r="AV133" s="21">
        <v>1.9540879103870963</v>
      </c>
      <c r="AW133" s="22">
        <v>9.455181967735955</v>
      </c>
      <c r="AX133" s="22">
        <v>0</v>
      </c>
      <c r="AY133" s="22">
        <v>0</v>
      </c>
      <c r="AZ133" s="23">
        <v>34.01080989474194</v>
      </c>
      <c r="BA133" s="21">
        <v>0</v>
      </c>
      <c r="BB133" s="22">
        <v>0</v>
      </c>
      <c r="BC133" s="22">
        <v>0</v>
      </c>
      <c r="BD133" s="22">
        <v>0</v>
      </c>
      <c r="BE133" s="23">
        <v>0</v>
      </c>
      <c r="BF133" s="21">
        <v>0.5338188614193548</v>
      </c>
      <c r="BG133" s="22">
        <v>0.6618584489677419</v>
      </c>
      <c r="BH133" s="22">
        <v>0</v>
      </c>
      <c r="BI133" s="22">
        <v>0</v>
      </c>
      <c r="BJ133" s="23">
        <v>5.743441628903227</v>
      </c>
      <c r="BK133" s="24">
        <f t="shared" si="6"/>
        <v>71.35548772038112</v>
      </c>
    </row>
    <row r="134" spans="1:63" s="25" customFormat="1" ht="15">
      <c r="A134" s="20"/>
      <c r="B134" s="7" t="s">
        <v>216</v>
      </c>
      <c r="C134" s="21">
        <v>0</v>
      </c>
      <c r="D134" s="22">
        <v>0</v>
      </c>
      <c r="E134" s="22">
        <v>0</v>
      </c>
      <c r="F134" s="22">
        <v>0</v>
      </c>
      <c r="G134" s="23">
        <v>0</v>
      </c>
      <c r="H134" s="21">
        <v>0.10943160067741933</v>
      </c>
      <c r="I134" s="22">
        <v>6.531009328354839</v>
      </c>
      <c r="J134" s="22">
        <v>0</v>
      </c>
      <c r="K134" s="22">
        <v>0</v>
      </c>
      <c r="L134" s="23">
        <v>3.849277506548387</v>
      </c>
      <c r="M134" s="21">
        <v>0</v>
      </c>
      <c r="N134" s="22">
        <v>0</v>
      </c>
      <c r="O134" s="22">
        <v>0</v>
      </c>
      <c r="P134" s="22">
        <v>0</v>
      </c>
      <c r="Q134" s="23">
        <v>0</v>
      </c>
      <c r="R134" s="21">
        <v>0.16036152903225806</v>
      </c>
      <c r="S134" s="22">
        <v>0.03251817516129032</v>
      </c>
      <c r="T134" s="22">
        <v>0</v>
      </c>
      <c r="U134" s="22">
        <v>0</v>
      </c>
      <c r="V134" s="23">
        <v>0.8706482195806451</v>
      </c>
      <c r="W134" s="21">
        <v>0</v>
      </c>
      <c r="X134" s="22">
        <v>0</v>
      </c>
      <c r="Y134" s="22">
        <v>0</v>
      </c>
      <c r="Z134" s="22">
        <v>0</v>
      </c>
      <c r="AA134" s="23">
        <v>0</v>
      </c>
      <c r="AB134" s="21">
        <v>0</v>
      </c>
      <c r="AC134" s="22">
        <v>0</v>
      </c>
      <c r="AD134" s="22">
        <v>0</v>
      </c>
      <c r="AE134" s="22">
        <v>0</v>
      </c>
      <c r="AF134" s="23">
        <v>0</v>
      </c>
      <c r="AG134" s="21">
        <v>0</v>
      </c>
      <c r="AH134" s="22">
        <v>0</v>
      </c>
      <c r="AI134" s="22">
        <v>0</v>
      </c>
      <c r="AJ134" s="22">
        <v>0</v>
      </c>
      <c r="AK134" s="23">
        <v>0</v>
      </c>
      <c r="AL134" s="21">
        <v>0</v>
      </c>
      <c r="AM134" s="22">
        <v>0</v>
      </c>
      <c r="AN134" s="22">
        <v>0</v>
      </c>
      <c r="AO134" s="22">
        <v>0</v>
      </c>
      <c r="AP134" s="23">
        <v>0</v>
      </c>
      <c r="AQ134" s="21">
        <v>0</v>
      </c>
      <c r="AR134" s="22">
        <v>0</v>
      </c>
      <c r="AS134" s="22">
        <v>0</v>
      </c>
      <c r="AT134" s="22">
        <v>0</v>
      </c>
      <c r="AU134" s="23">
        <v>0</v>
      </c>
      <c r="AV134" s="21">
        <v>3.1227206344838705</v>
      </c>
      <c r="AW134" s="22">
        <v>8.945798275562197</v>
      </c>
      <c r="AX134" s="22">
        <v>0</v>
      </c>
      <c r="AY134" s="22">
        <v>0</v>
      </c>
      <c r="AZ134" s="23">
        <v>36.86029655890323</v>
      </c>
      <c r="BA134" s="21">
        <v>0</v>
      </c>
      <c r="BB134" s="22">
        <v>0</v>
      </c>
      <c r="BC134" s="22">
        <v>0</v>
      </c>
      <c r="BD134" s="22">
        <v>0</v>
      </c>
      <c r="BE134" s="23">
        <v>0</v>
      </c>
      <c r="BF134" s="21">
        <v>0.9532183938709679</v>
      </c>
      <c r="BG134" s="22">
        <v>0.2508176129032258</v>
      </c>
      <c r="BH134" s="22">
        <v>0</v>
      </c>
      <c r="BI134" s="22">
        <v>0</v>
      </c>
      <c r="BJ134" s="23">
        <v>4.99227276583871</v>
      </c>
      <c r="BK134" s="24">
        <f t="shared" si="6"/>
        <v>66.67837060091703</v>
      </c>
    </row>
    <row r="135" spans="1:63" s="25" customFormat="1" ht="15">
      <c r="A135" s="20"/>
      <c r="B135" s="7" t="s">
        <v>217</v>
      </c>
      <c r="C135" s="21">
        <v>0</v>
      </c>
      <c r="D135" s="22">
        <v>0</v>
      </c>
      <c r="E135" s="22">
        <v>0</v>
      </c>
      <c r="F135" s="22">
        <v>0</v>
      </c>
      <c r="G135" s="23">
        <v>0</v>
      </c>
      <c r="H135" s="21">
        <v>0.010595111096774195</v>
      </c>
      <c r="I135" s="22">
        <v>370.80036420606456</v>
      </c>
      <c r="J135" s="22">
        <v>0</v>
      </c>
      <c r="K135" s="22">
        <v>0</v>
      </c>
      <c r="L135" s="23">
        <v>0.3571658117096774</v>
      </c>
      <c r="M135" s="21">
        <v>0</v>
      </c>
      <c r="N135" s="22">
        <v>0</v>
      </c>
      <c r="O135" s="22">
        <v>0</v>
      </c>
      <c r="P135" s="22">
        <v>0</v>
      </c>
      <c r="Q135" s="23">
        <v>0</v>
      </c>
      <c r="R135" s="21">
        <v>0.02196038858064516</v>
      </c>
      <c r="S135" s="22">
        <v>0.1587603775806452</v>
      </c>
      <c r="T135" s="22">
        <v>0</v>
      </c>
      <c r="U135" s="22">
        <v>0</v>
      </c>
      <c r="V135" s="23">
        <v>0.005767030225806451</v>
      </c>
      <c r="W135" s="21">
        <v>0</v>
      </c>
      <c r="X135" s="22">
        <v>0</v>
      </c>
      <c r="Y135" s="22">
        <v>0</v>
      </c>
      <c r="Z135" s="22">
        <v>0</v>
      </c>
      <c r="AA135" s="23">
        <v>0</v>
      </c>
      <c r="AB135" s="21">
        <v>0</v>
      </c>
      <c r="AC135" s="22">
        <v>0</v>
      </c>
      <c r="AD135" s="22">
        <v>0</v>
      </c>
      <c r="AE135" s="22">
        <v>0</v>
      </c>
      <c r="AF135" s="23">
        <v>0</v>
      </c>
      <c r="AG135" s="21">
        <v>0</v>
      </c>
      <c r="AH135" s="22">
        <v>0</v>
      </c>
      <c r="AI135" s="22">
        <v>0</v>
      </c>
      <c r="AJ135" s="22">
        <v>0</v>
      </c>
      <c r="AK135" s="23">
        <v>0</v>
      </c>
      <c r="AL135" s="21">
        <v>0</v>
      </c>
      <c r="AM135" s="22">
        <v>0</v>
      </c>
      <c r="AN135" s="22">
        <v>0</v>
      </c>
      <c r="AO135" s="22">
        <v>0</v>
      </c>
      <c r="AP135" s="23">
        <v>0</v>
      </c>
      <c r="AQ135" s="21">
        <v>0</v>
      </c>
      <c r="AR135" s="22">
        <v>0</v>
      </c>
      <c r="AS135" s="22">
        <v>0</v>
      </c>
      <c r="AT135" s="22">
        <v>0</v>
      </c>
      <c r="AU135" s="23">
        <v>0</v>
      </c>
      <c r="AV135" s="21">
        <v>0.09507828961290324</v>
      </c>
      <c r="AW135" s="22">
        <v>865.4852963742036</v>
      </c>
      <c r="AX135" s="22">
        <v>0</v>
      </c>
      <c r="AY135" s="22">
        <v>0</v>
      </c>
      <c r="AZ135" s="23">
        <v>4.412609279870968</v>
      </c>
      <c r="BA135" s="21">
        <v>0</v>
      </c>
      <c r="BB135" s="22">
        <v>0</v>
      </c>
      <c r="BC135" s="22">
        <v>0</v>
      </c>
      <c r="BD135" s="22">
        <v>0</v>
      </c>
      <c r="BE135" s="23">
        <v>0</v>
      </c>
      <c r="BF135" s="21">
        <v>0.10194401422580646</v>
      </c>
      <c r="BG135" s="22">
        <v>0</v>
      </c>
      <c r="BH135" s="22">
        <v>0</v>
      </c>
      <c r="BI135" s="22">
        <v>0</v>
      </c>
      <c r="BJ135" s="23">
        <v>7.062907690677419</v>
      </c>
      <c r="BK135" s="24">
        <f t="shared" si="6"/>
        <v>1248.5124485738488</v>
      </c>
    </row>
    <row r="136" spans="1:63" s="25" customFormat="1" ht="15">
      <c r="A136" s="20"/>
      <c r="B136" s="7" t="s">
        <v>218</v>
      </c>
      <c r="C136" s="21">
        <v>0</v>
      </c>
      <c r="D136" s="22">
        <v>0</v>
      </c>
      <c r="E136" s="22">
        <v>0</v>
      </c>
      <c r="F136" s="22">
        <v>0</v>
      </c>
      <c r="G136" s="23">
        <v>0</v>
      </c>
      <c r="H136" s="21">
        <v>0.15360347612903225</v>
      </c>
      <c r="I136" s="22">
        <v>58.04145</v>
      </c>
      <c r="J136" s="22">
        <v>0</v>
      </c>
      <c r="K136" s="22">
        <v>0</v>
      </c>
      <c r="L136" s="23">
        <v>22.502224536774193</v>
      </c>
      <c r="M136" s="21">
        <v>0</v>
      </c>
      <c r="N136" s="22">
        <v>0</v>
      </c>
      <c r="O136" s="22">
        <v>0</v>
      </c>
      <c r="P136" s="22">
        <v>0</v>
      </c>
      <c r="Q136" s="23">
        <v>0</v>
      </c>
      <c r="R136" s="21">
        <v>0.01402797712903226</v>
      </c>
      <c r="S136" s="22">
        <v>0</v>
      </c>
      <c r="T136" s="22">
        <v>0</v>
      </c>
      <c r="U136" s="22">
        <v>0</v>
      </c>
      <c r="V136" s="23">
        <v>0</v>
      </c>
      <c r="W136" s="21">
        <v>0</v>
      </c>
      <c r="X136" s="22">
        <v>0</v>
      </c>
      <c r="Y136" s="22">
        <v>0</v>
      </c>
      <c r="Z136" s="22">
        <v>0</v>
      </c>
      <c r="AA136" s="23">
        <v>0</v>
      </c>
      <c r="AB136" s="21">
        <v>0</v>
      </c>
      <c r="AC136" s="22">
        <v>0</v>
      </c>
      <c r="AD136" s="22">
        <v>0</v>
      </c>
      <c r="AE136" s="22">
        <v>0</v>
      </c>
      <c r="AF136" s="23">
        <v>0</v>
      </c>
      <c r="AG136" s="21">
        <v>0</v>
      </c>
      <c r="AH136" s="22">
        <v>0</v>
      </c>
      <c r="AI136" s="22">
        <v>0</v>
      </c>
      <c r="AJ136" s="22">
        <v>0</v>
      </c>
      <c r="AK136" s="23">
        <v>0</v>
      </c>
      <c r="AL136" s="21">
        <v>0</v>
      </c>
      <c r="AM136" s="22">
        <v>0</v>
      </c>
      <c r="AN136" s="22">
        <v>0</v>
      </c>
      <c r="AO136" s="22">
        <v>0</v>
      </c>
      <c r="AP136" s="23">
        <v>0</v>
      </c>
      <c r="AQ136" s="21">
        <v>0</v>
      </c>
      <c r="AR136" s="22">
        <v>0</v>
      </c>
      <c r="AS136" s="22">
        <v>0</v>
      </c>
      <c r="AT136" s="22">
        <v>0</v>
      </c>
      <c r="AU136" s="23">
        <v>0</v>
      </c>
      <c r="AV136" s="21">
        <v>0.20774818083870966</v>
      </c>
      <c r="AW136" s="22">
        <v>22.56266285162626</v>
      </c>
      <c r="AX136" s="22">
        <v>0</v>
      </c>
      <c r="AY136" s="22">
        <v>0</v>
      </c>
      <c r="AZ136" s="23">
        <v>6.941731277580645</v>
      </c>
      <c r="BA136" s="21">
        <v>0</v>
      </c>
      <c r="BB136" s="22">
        <v>0</v>
      </c>
      <c r="BC136" s="22">
        <v>0</v>
      </c>
      <c r="BD136" s="22">
        <v>0</v>
      </c>
      <c r="BE136" s="23">
        <v>0</v>
      </c>
      <c r="BF136" s="21">
        <v>0.0069502346774193546</v>
      </c>
      <c r="BG136" s="22">
        <v>0</v>
      </c>
      <c r="BH136" s="22">
        <v>0</v>
      </c>
      <c r="BI136" s="22">
        <v>0</v>
      </c>
      <c r="BJ136" s="23">
        <v>5.583060332419353</v>
      </c>
      <c r="BK136" s="24">
        <f t="shared" si="6"/>
        <v>116.01345886717463</v>
      </c>
    </row>
    <row r="137" spans="1:63" s="30" customFormat="1" ht="15">
      <c r="A137" s="20"/>
      <c r="B137" s="8" t="s">
        <v>15</v>
      </c>
      <c r="C137" s="26">
        <f aca="true" t="shared" si="7" ref="C137:AH137">SUM(C18:C136)</f>
        <v>0</v>
      </c>
      <c r="D137" s="26">
        <f t="shared" si="7"/>
        <v>135.19847299999998</v>
      </c>
      <c r="E137" s="26">
        <f t="shared" si="7"/>
        <v>0</v>
      </c>
      <c r="F137" s="26">
        <f t="shared" si="7"/>
        <v>0</v>
      </c>
      <c r="G137" s="26">
        <f t="shared" si="7"/>
        <v>0</v>
      </c>
      <c r="H137" s="26">
        <f t="shared" si="7"/>
        <v>70.26886042474192</v>
      </c>
      <c r="I137" s="26">
        <f t="shared" si="7"/>
        <v>8189.672988613978</v>
      </c>
      <c r="J137" s="26">
        <f t="shared" si="7"/>
        <v>18.921048784</v>
      </c>
      <c r="K137" s="26">
        <f t="shared" si="7"/>
        <v>0</v>
      </c>
      <c r="L137" s="26">
        <f t="shared" si="7"/>
        <v>1162.7161466303867</v>
      </c>
      <c r="M137" s="26">
        <f t="shared" si="7"/>
        <v>0</v>
      </c>
      <c r="N137" s="26">
        <f t="shared" si="7"/>
        <v>0</v>
      </c>
      <c r="O137" s="26">
        <f t="shared" si="7"/>
        <v>0</v>
      </c>
      <c r="P137" s="26">
        <f t="shared" si="7"/>
        <v>0</v>
      </c>
      <c r="Q137" s="26">
        <f t="shared" si="7"/>
        <v>0</v>
      </c>
      <c r="R137" s="26">
        <f t="shared" si="7"/>
        <v>29.38562894538709</v>
      </c>
      <c r="S137" s="26">
        <f t="shared" si="7"/>
        <v>242.76408722470964</v>
      </c>
      <c r="T137" s="26">
        <f t="shared" si="7"/>
        <v>36.05071834125806</v>
      </c>
      <c r="U137" s="26">
        <f t="shared" si="7"/>
        <v>0</v>
      </c>
      <c r="V137" s="26">
        <f t="shared" si="7"/>
        <v>265.7467689305806</v>
      </c>
      <c r="W137" s="26">
        <f t="shared" si="7"/>
        <v>0</v>
      </c>
      <c r="X137" s="26">
        <f t="shared" si="7"/>
        <v>0</v>
      </c>
      <c r="Y137" s="26">
        <f t="shared" si="7"/>
        <v>0</v>
      </c>
      <c r="Z137" s="26">
        <f t="shared" si="7"/>
        <v>0</v>
      </c>
      <c r="AA137" s="26">
        <f t="shared" si="7"/>
        <v>0</v>
      </c>
      <c r="AB137" s="26">
        <f t="shared" si="7"/>
        <v>0</v>
      </c>
      <c r="AC137" s="26">
        <f t="shared" si="7"/>
        <v>0</v>
      </c>
      <c r="AD137" s="26">
        <f t="shared" si="7"/>
        <v>0</v>
      </c>
      <c r="AE137" s="26">
        <f t="shared" si="7"/>
        <v>0</v>
      </c>
      <c r="AF137" s="26">
        <f t="shared" si="7"/>
        <v>0</v>
      </c>
      <c r="AG137" s="26">
        <f t="shared" si="7"/>
        <v>0</v>
      </c>
      <c r="AH137" s="26">
        <f t="shared" si="7"/>
        <v>0</v>
      </c>
      <c r="AI137" s="26">
        <f aca="true" t="shared" si="8" ref="AI137:BK137">SUM(AI18:AI136)</f>
        <v>0</v>
      </c>
      <c r="AJ137" s="26">
        <f t="shared" si="8"/>
        <v>0</v>
      </c>
      <c r="AK137" s="26">
        <f t="shared" si="8"/>
        <v>0</v>
      </c>
      <c r="AL137" s="26">
        <f t="shared" si="8"/>
        <v>0</v>
      </c>
      <c r="AM137" s="26">
        <f t="shared" si="8"/>
        <v>0</v>
      </c>
      <c r="AN137" s="26">
        <f t="shared" si="8"/>
        <v>0</v>
      </c>
      <c r="AO137" s="26">
        <f t="shared" si="8"/>
        <v>0</v>
      </c>
      <c r="AP137" s="26">
        <f t="shared" si="8"/>
        <v>0</v>
      </c>
      <c r="AQ137" s="26">
        <f t="shared" si="8"/>
        <v>0</v>
      </c>
      <c r="AR137" s="26">
        <f t="shared" si="8"/>
        <v>0</v>
      </c>
      <c r="AS137" s="26">
        <f t="shared" si="8"/>
        <v>0</v>
      </c>
      <c r="AT137" s="26">
        <f t="shared" si="8"/>
        <v>0</v>
      </c>
      <c r="AU137" s="26">
        <f t="shared" si="8"/>
        <v>0</v>
      </c>
      <c r="AV137" s="26">
        <f t="shared" si="8"/>
        <v>324.87180476625804</v>
      </c>
      <c r="AW137" s="26">
        <f t="shared" si="8"/>
        <v>1866.0129840237644</v>
      </c>
      <c r="AX137" s="26">
        <f t="shared" si="8"/>
        <v>0.8255155537096774</v>
      </c>
      <c r="AY137" s="26">
        <f t="shared" si="8"/>
        <v>0</v>
      </c>
      <c r="AZ137" s="26">
        <f t="shared" si="8"/>
        <v>2426.7900227147124</v>
      </c>
      <c r="BA137" s="26">
        <f t="shared" si="8"/>
        <v>0</v>
      </c>
      <c r="BB137" s="26">
        <f t="shared" si="8"/>
        <v>0</v>
      </c>
      <c r="BC137" s="26">
        <f t="shared" si="8"/>
        <v>0</v>
      </c>
      <c r="BD137" s="26">
        <f t="shared" si="8"/>
        <v>0</v>
      </c>
      <c r="BE137" s="26">
        <f t="shared" si="8"/>
        <v>0</v>
      </c>
      <c r="BF137" s="26">
        <f t="shared" si="8"/>
        <v>104.22450864980645</v>
      </c>
      <c r="BG137" s="26">
        <f t="shared" si="8"/>
        <v>211.43979113409677</v>
      </c>
      <c r="BH137" s="26">
        <f t="shared" si="8"/>
        <v>9.706520991612903</v>
      </c>
      <c r="BI137" s="26">
        <f t="shared" si="8"/>
        <v>0</v>
      </c>
      <c r="BJ137" s="26">
        <f t="shared" si="8"/>
        <v>375.31164783654845</v>
      </c>
      <c r="BK137" s="26">
        <f t="shared" si="8"/>
        <v>15469.907516565545</v>
      </c>
    </row>
    <row r="138" spans="3:63" ht="15" customHeight="1"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</row>
    <row r="139" spans="1:63" s="25" customFormat="1" ht="15">
      <c r="A139" s="20" t="s">
        <v>31</v>
      </c>
      <c r="B139" s="5" t="s">
        <v>32</v>
      </c>
      <c r="C139" s="3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4"/>
    </row>
    <row r="140" spans="1:63" s="25" customFormat="1" ht="15">
      <c r="A140" s="20"/>
      <c r="B140" s="7" t="s">
        <v>33</v>
      </c>
      <c r="C140" s="21">
        <v>0</v>
      </c>
      <c r="D140" s="22">
        <v>0</v>
      </c>
      <c r="E140" s="22">
        <v>0</v>
      </c>
      <c r="F140" s="22">
        <v>0</v>
      </c>
      <c r="G140" s="23">
        <v>0</v>
      </c>
      <c r="H140" s="21">
        <v>0</v>
      </c>
      <c r="I140" s="22">
        <v>0</v>
      </c>
      <c r="J140" s="22">
        <v>0</v>
      </c>
      <c r="K140" s="22">
        <v>0</v>
      </c>
      <c r="L140" s="23">
        <v>0</v>
      </c>
      <c r="M140" s="21">
        <v>0</v>
      </c>
      <c r="N140" s="22">
        <v>0</v>
      </c>
      <c r="O140" s="22">
        <v>0</v>
      </c>
      <c r="P140" s="22">
        <v>0</v>
      </c>
      <c r="Q140" s="23">
        <v>0</v>
      </c>
      <c r="R140" s="21">
        <v>0</v>
      </c>
      <c r="S140" s="22">
        <v>0</v>
      </c>
      <c r="T140" s="22">
        <v>0</v>
      </c>
      <c r="U140" s="22">
        <v>0</v>
      </c>
      <c r="V140" s="23">
        <v>0</v>
      </c>
      <c r="W140" s="21">
        <v>0</v>
      </c>
      <c r="X140" s="22">
        <v>0</v>
      </c>
      <c r="Y140" s="22">
        <v>0</v>
      </c>
      <c r="Z140" s="22">
        <v>0</v>
      </c>
      <c r="AA140" s="23">
        <v>0</v>
      </c>
      <c r="AB140" s="21">
        <v>0</v>
      </c>
      <c r="AC140" s="22">
        <v>0</v>
      </c>
      <c r="AD140" s="22">
        <v>0</v>
      </c>
      <c r="AE140" s="22">
        <v>0</v>
      </c>
      <c r="AF140" s="23">
        <v>0</v>
      </c>
      <c r="AG140" s="21">
        <v>0</v>
      </c>
      <c r="AH140" s="22">
        <v>0</v>
      </c>
      <c r="AI140" s="22">
        <v>0</v>
      </c>
      <c r="AJ140" s="22">
        <v>0</v>
      </c>
      <c r="AK140" s="23">
        <v>0</v>
      </c>
      <c r="AL140" s="21">
        <v>0</v>
      </c>
      <c r="AM140" s="22">
        <v>0</v>
      </c>
      <c r="AN140" s="22">
        <v>0</v>
      </c>
      <c r="AO140" s="22">
        <v>0</v>
      </c>
      <c r="AP140" s="23">
        <v>0</v>
      </c>
      <c r="AQ140" s="21">
        <v>0</v>
      </c>
      <c r="AR140" s="22">
        <v>0</v>
      </c>
      <c r="AS140" s="22">
        <v>0</v>
      </c>
      <c r="AT140" s="22">
        <v>0</v>
      </c>
      <c r="AU140" s="23">
        <v>0</v>
      </c>
      <c r="AV140" s="21">
        <v>0</v>
      </c>
      <c r="AW140" s="22">
        <v>0</v>
      </c>
      <c r="AX140" s="22">
        <v>0</v>
      </c>
      <c r="AY140" s="22">
        <v>0</v>
      </c>
      <c r="AZ140" s="23">
        <v>0</v>
      </c>
      <c r="BA140" s="21">
        <v>0</v>
      </c>
      <c r="BB140" s="22">
        <v>0</v>
      </c>
      <c r="BC140" s="22">
        <v>0</v>
      </c>
      <c r="BD140" s="22">
        <v>0</v>
      </c>
      <c r="BE140" s="23">
        <v>0</v>
      </c>
      <c r="BF140" s="21">
        <v>0</v>
      </c>
      <c r="BG140" s="22">
        <v>0</v>
      </c>
      <c r="BH140" s="22">
        <v>0</v>
      </c>
      <c r="BI140" s="22">
        <v>0</v>
      </c>
      <c r="BJ140" s="23">
        <v>0</v>
      </c>
      <c r="BK140" s="24">
        <v>0</v>
      </c>
    </row>
    <row r="141" spans="1:63" s="30" customFormat="1" ht="15">
      <c r="A141" s="20"/>
      <c r="B141" s="8" t="s">
        <v>34</v>
      </c>
      <c r="C141" s="26">
        <v>0</v>
      </c>
      <c r="D141" s="27">
        <v>0</v>
      </c>
      <c r="E141" s="27">
        <v>0</v>
      </c>
      <c r="F141" s="27">
        <v>0</v>
      </c>
      <c r="G141" s="28">
        <v>0</v>
      </c>
      <c r="H141" s="26">
        <v>0</v>
      </c>
      <c r="I141" s="27">
        <v>0</v>
      </c>
      <c r="J141" s="27">
        <v>0</v>
      </c>
      <c r="K141" s="27">
        <v>0</v>
      </c>
      <c r="L141" s="28">
        <v>0</v>
      </c>
      <c r="M141" s="26">
        <v>0</v>
      </c>
      <c r="N141" s="27">
        <v>0</v>
      </c>
      <c r="O141" s="27">
        <v>0</v>
      </c>
      <c r="P141" s="27">
        <v>0</v>
      </c>
      <c r="Q141" s="28">
        <v>0</v>
      </c>
      <c r="R141" s="26">
        <v>0</v>
      </c>
      <c r="S141" s="27">
        <v>0</v>
      </c>
      <c r="T141" s="27">
        <v>0</v>
      </c>
      <c r="U141" s="27">
        <v>0</v>
      </c>
      <c r="V141" s="28">
        <v>0</v>
      </c>
      <c r="W141" s="26">
        <v>0</v>
      </c>
      <c r="X141" s="27">
        <v>0</v>
      </c>
      <c r="Y141" s="27">
        <v>0</v>
      </c>
      <c r="Z141" s="27">
        <v>0</v>
      </c>
      <c r="AA141" s="28">
        <v>0</v>
      </c>
      <c r="AB141" s="26">
        <v>0</v>
      </c>
      <c r="AC141" s="27">
        <v>0</v>
      </c>
      <c r="AD141" s="27">
        <v>0</v>
      </c>
      <c r="AE141" s="27">
        <v>0</v>
      </c>
      <c r="AF141" s="28">
        <v>0</v>
      </c>
      <c r="AG141" s="26">
        <v>0</v>
      </c>
      <c r="AH141" s="27">
        <v>0</v>
      </c>
      <c r="AI141" s="27">
        <v>0</v>
      </c>
      <c r="AJ141" s="27">
        <v>0</v>
      </c>
      <c r="AK141" s="28">
        <v>0</v>
      </c>
      <c r="AL141" s="26">
        <v>0</v>
      </c>
      <c r="AM141" s="27">
        <v>0</v>
      </c>
      <c r="AN141" s="27">
        <v>0</v>
      </c>
      <c r="AO141" s="27">
        <v>0</v>
      </c>
      <c r="AP141" s="28">
        <v>0</v>
      </c>
      <c r="AQ141" s="26">
        <v>0</v>
      </c>
      <c r="AR141" s="27">
        <v>0</v>
      </c>
      <c r="AS141" s="27">
        <v>0</v>
      </c>
      <c r="AT141" s="27">
        <v>0</v>
      </c>
      <c r="AU141" s="28">
        <v>0</v>
      </c>
      <c r="AV141" s="26">
        <v>0</v>
      </c>
      <c r="AW141" s="27">
        <v>0</v>
      </c>
      <c r="AX141" s="27">
        <v>0</v>
      </c>
      <c r="AY141" s="27">
        <v>0</v>
      </c>
      <c r="AZ141" s="28">
        <v>0</v>
      </c>
      <c r="BA141" s="26">
        <v>0</v>
      </c>
      <c r="BB141" s="27">
        <v>0</v>
      </c>
      <c r="BC141" s="27">
        <v>0</v>
      </c>
      <c r="BD141" s="27">
        <v>0</v>
      </c>
      <c r="BE141" s="28">
        <v>0</v>
      </c>
      <c r="BF141" s="26">
        <v>0</v>
      </c>
      <c r="BG141" s="27">
        <v>0</v>
      </c>
      <c r="BH141" s="27">
        <v>0</v>
      </c>
      <c r="BI141" s="27">
        <v>0</v>
      </c>
      <c r="BJ141" s="28">
        <v>0</v>
      </c>
      <c r="BK141" s="29">
        <v>0</v>
      </c>
    </row>
    <row r="142" spans="1:63" s="25" customFormat="1" ht="15">
      <c r="A142" s="20" t="s">
        <v>35</v>
      </c>
      <c r="B142" s="5" t="s">
        <v>36</v>
      </c>
      <c r="C142" s="32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4"/>
    </row>
    <row r="143" spans="1:63" s="25" customFormat="1" ht="15">
      <c r="A143" s="20"/>
      <c r="B143" s="7" t="s">
        <v>33</v>
      </c>
      <c r="C143" s="21">
        <v>0</v>
      </c>
      <c r="D143" s="22">
        <v>0</v>
      </c>
      <c r="E143" s="22">
        <v>0</v>
      </c>
      <c r="F143" s="22">
        <v>0</v>
      </c>
      <c r="G143" s="23">
        <v>0</v>
      </c>
      <c r="H143" s="21">
        <v>0</v>
      </c>
      <c r="I143" s="22">
        <v>0</v>
      </c>
      <c r="J143" s="22">
        <v>0</v>
      </c>
      <c r="K143" s="22">
        <v>0</v>
      </c>
      <c r="L143" s="23">
        <v>0</v>
      </c>
      <c r="M143" s="21">
        <v>0</v>
      </c>
      <c r="N143" s="22">
        <v>0</v>
      </c>
      <c r="O143" s="22">
        <v>0</v>
      </c>
      <c r="P143" s="22">
        <v>0</v>
      </c>
      <c r="Q143" s="23">
        <v>0</v>
      </c>
      <c r="R143" s="21">
        <v>0</v>
      </c>
      <c r="S143" s="22">
        <v>0</v>
      </c>
      <c r="T143" s="22">
        <v>0</v>
      </c>
      <c r="U143" s="22">
        <v>0</v>
      </c>
      <c r="V143" s="23">
        <v>0</v>
      </c>
      <c r="W143" s="21">
        <v>0</v>
      </c>
      <c r="X143" s="22">
        <v>0</v>
      </c>
      <c r="Y143" s="22">
        <v>0</v>
      </c>
      <c r="Z143" s="22">
        <v>0</v>
      </c>
      <c r="AA143" s="23">
        <v>0</v>
      </c>
      <c r="AB143" s="21">
        <v>0</v>
      </c>
      <c r="AC143" s="22">
        <v>0</v>
      </c>
      <c r="AD143" s="22">
        <v>0</v>
      </c>
      <c r="AE143" s="22">
        <v>0</v>
      </c>
      <c r="AF143" s="23">
        <v>0</v>
      </c>
      <c r="AG143" s="21">
        <v>0</v>
      </c>
      <c r="AH143" s="22">
        <v>0</v>
      </c>
      <c r="AI143" s="22">
        <v>0</v>
      </c>
      <c r="AJ143" s="22">
        <v>0</v>
      </c>
      <c r="AK143" s="23">
        <v>0</v>
      </c>
      <c r="AL143" s="21">
        <v>0</v>
      </c>
      <c r="AM143" s="22">
        <v>0</v>
      </c>
      <c r="AN143" s="22">
        <v>0</v>
      </c>
      <c r="AO143" s="22">
        <v>0</v>
      </c>
      <c r="AP143" s="23">
        <v>0</v>
      </c>
      <c r="AQ143" s="21">
        <v>0</v>
      </c>
      <c r="AR143" s="22">
        <v>0</v>
      </c>
      <c r="AS143" s="22">
        <v>0</v>
      </c>
      <c r="AT143" s="22">
        <v>0</v>
      </c>
      <c r="AU143" s="23">
        <v>0</v>
      </c>
      <c r="AV143" s="21">
        <v>0</v>
      </c>
      <c r="AW143" s="22">
        <v>0</v>
      </c>
      <c r="AX143" s="22">
        <v>0</v>
      </c>
      <c r="AY143" s="22">
        <v>0</v>
      </c>
      <c r="AZ143" s="23">
        <v>0</v>
      </c>
      <c r="BA143" s="21">
        <v>0</v>
      </c>
      <c r="BB143" s="22">
        <v>0</v>
      </c>
      <c r="BC143" s="22">
        <v>0</v>
      </c>
      <c r="BD143" s="22">
        <v>0</v>
      </c>
      <c r="BE143" s="23">
        <v>0</v>
      </c>
      <c r="BF143" s="21">
        <v>0</v>
      </c>
      <c r="BG143" s="22">
        <v>0</v>
      </c>
      <c r="BH143" s="22">
        <v>0</v>
      </c>
      <c r="BI143" s="22">
        <v>0</v>
      </c>
      <c r="BJ143" s="23">
        <v>0</v>
      </c>
      <c r="BK143" s="24">
        <v>0</v>
      </c>
    </row>
    <row r="144" spans="1:63" s="30" customFormat="1" ht="15">
      <c r="A144" s="20"/>
      <c r="B144" s="8" t="s">
        <v>37</v>
      </c>
      <c r="C144" s="26">
        <v>0</v>
      </c>
      <c r="D144" s="27">
        <v>0</v>
      </c>
      <c r="E144" s="27">
        <v>0</v>
      </c>
      <c r="F144" s="27">
        <v>0</v>
      </c>
      <c r="G144" s="28">
        <v>0</v>
      </c>
      <c r="H144" s="26">
        <v>0</v>
      </c>
      <c r="I144" s="27">
        <v>0</v>
      </c>
      <c r="J144" s="27">
        <v>0</v>
      </c>
      <c r="K144" s="27">
        <v>0</v>
      </c>
      <c r="L144" s="28">
        <v>0</v>
      </c>
      <c r="M144" s="26">
        <v>0</v>
      </c>
      <c r="N144" s="27">
        <v>0</v>
      </c>
      <c r="O144" s="27">
        <v>0</v>
      </c>
      <c r="P144" s="27">
        <v>0</v>
      </c>
      <c r="Q144" s="28">
        <v>0</v>
      </c>
      <c r="R144" s="26">
        <v>0</v>
      </c>
      <c r="S144" s="27">
        <v>0</v>
      </c>
      <c r="T144" s="27">
        <v>0</v>
      </c>
      <c r="U144" s="27">
        <v>0</v>
      </c>
      <c r="V144" s="28">
        <v>0</v>
      </c>
      <c r="W144" s="26">
        <v>0</v>
      </c>
      <c r="X144" s="27">
        <v>0</v>
      </c>
      <c r="Y144" s="27">
        <v>0</v>
      </c>
      <c r="Z144" s="27">
        <v>0</v>
      </c>
      <c r="AA144" s="28">
        <v>0</v>
      </c>
      <c r="AB144" s="26">
        <v>0</v>
      </c>
      <c r="AC144" s="27">
        <v>0</v>
      </c>
      <c r="AD144" s="27">
        <v>0</v>
      </c>
      <c r="AE144" s="27">
        <v>0</v>
      </c>
      <c r="AF144" s="28">
        <v>0</v>
      </c>
      <c r="AG144" s="26">
        <v>0</v>
      </c>
      <c r="AH144" s="27">
        <v>0</v>
      </c>
      <c r="AI144" s="27">
        <v>0</v>
      </c>
      <c r="AJ144" s="27">
        <v>0</v>
      </c>
      <c r="AK144" s="28">
        <v>0</v>
      </c>
      <c r="AL144" s="26">
        <v>0</v>
      </c>
      <c r="AM144" s="27">
        <v>0</v>
      </c>
      <c r="AN144" s="27">
        <v>0</v>
      </c>
      <c r="AO144" s="27">
        <v>0</v>
      </c>
      <c r="AP144" s="28">
        <v>0</v>
      </c>
      <c r="AQ144" s="26">
        <v>0</v>
      </c>
      <c r="AR144" s="27">
        <v>0</v>
      </c>
      <c r="AS144" s="27">
        <v>0</v>
      </c>
      <c r="AT144" s="27">
        <v>0</v>
      </c>
      <c r="AU144" s="28">
        <v>0</v>
      </c>
      <c r="AV144" s="26">
        <v>0</v>
      </c>
      <c r="AW144" s="27">
        <v>0</v>
      </c>
      <c r="AX144" s="27">
        <v>0</v>
      </c>
      <c r="AY144" s="27">
        <v>0</v>
      </c>
      <c r="AZ144" s="28">
        <v>0</v>
      </c>
      <c r="BA144" s="26">
        <v>0</v>
      </c>
      <c r="BB144" s="27">
        <v>0</v>
      </c>
      <c r="BC144" s="27">
        <v>0</v>
      </c>
      <c r="BD144" s="27">
        <v>0</v>
      </c>
      <c r="BE144" s="28">
        <v>0</v>
      </c>
      <c r="BF144" s="26">
        <v>0</v>
      </c>
      <c r="BG144" s="27">
        <v>0</v>
      </c>
      <c r="BH144" s="27">
        <v>0</v>
      </c>
      <c r="BI144" s="27">
        <v>0</v>
      </c>
      <c r="BJ144" s="28">
        <v>0</v>
      </c>
      <c r="BK144" s="29">
        <v>0</v>
      </c>
    </row>
    <row r="145" spans="1:63" s="30" customFormat="1" ht="15">
      <c r="A145" s="20" t="s">
        <v>16</v>
      </c>
      <c r="B145" s="12" t="s">
        <v>17</v>
      </c>
      <c r="C145" s="26"/>
      <c r="D145" s="27"/>
      <c r="E145" s="27"/>
      <c r="F145" s="27"/>
      <c r="G145" s="28"/>
      <c r="H145" s="26"/>
      <c r="I145" s="27"/>
      <c r="J145" s="27"/>
      <c r="K145" s="27"/>
      <c r="L145" s="28"/>
      <c r="M145" s="26"/>
      <c r="N145" s="27"/>
      <c r="O145" s="27"/>
      <c r="P145" s="27"/>
      <c r="Q145" s="28"/>
      <c r="R145" s="26"/>
      <c r="S145" s="27"/>
      <c r="T145" s="27"/>
      <c r="U145" s="27"/>
      <c r="V145" s="28"/>
      <c r="W145" s="26"/>
      <c r="X145" s="27"/>
      <c r="Y145" s="27"/>
      <c r="Z145" s="27"/>
      <c r="AA145" s="28"/>
      <c r="AB145" s="26"/>
      <c r="AC145" s="27"/>
      <c r="AD145" s="27"/>
      <c r="AE145" s="27"/>
      <c r="AF145" s="28"/>
      <c r="AG145" s="26"/>
      <c r="AH145" s="27"/>
      <c r="AI145" s="27"/>
      <c r="AJ145" s="27"/>
      <c r="AK145" s="28"/>
      <c r="AL145" s="26"/>
      <c r="AM145" s="27"/>
      <c r="AN145" s="27"/>
      <c r="AO145" s="27"/>
      <c r="AP145" s="28"/>
      <c r="AQ145" s="26"/>
      <c r="AR145" s="27"/>
      <c r="AS145" s="27"/>
      <c r="AT145" s="27"/>
      <c r="AU145" s="28"/>
      <c r="AV145" s="26"/>
      <c r="AW145" s="27"/>
      <c r="AX145" s="27"/>
      <c r="AY145" s="27"/>
      <c r="AZ145" s="28"/>
      <c r="BA145" s="26"/>
      <c r="BB145" s="27"/>
      <c r="BC145" s="27"/>
      <c r="BD145" s="27"/>
      <c r="BE145" s="28"/>
      <c r="BF145" s="26"/>
      <c r="BG145" s="27"/>
      <c r="BH145" s="27"/>
      <c r="BI145" s="27"/>
      <c r="BJ145" s="28"/>
      <c r="BK145" s="29"/>
    </row>
    <row r="146" spans="1:63" s="25" customFormat="1" ht="15">
      <c r="A146" s="20"/>
      <c r="B146" s="60" t="s">
        <v>219</v>
      </c>
      <c r="C146" s="21">
        <v>0</v>
      </c>
      <c r="D146" s="22">
        <v>0.009863065516129029</v>
      </c>
      <c r="E146" s="22">
        <v>0</v>
      </c>
      <c r="F146" s="22">
        <v>0</v>
      </c>
      <c r="G146" s="23">
        <v>0</v>
      </c>
      <c r="H146" s="21">
        <v>0.3117392477096775</v>
      </c>
      <c r="I146" s="22">
        <v>3.460151772645161</v>
      </c>
      <c r="J146" s="22">
        <v>0.3840093764516128</v>
      </c>
      <c r="K146" s="22">
        <v>0</v>
      </c>
      <c r="L146" s="23">
        <v>1.346009305774193</v>
      </c>
      <c r="M146" s="21">
        <v>0</v>
      </c>
      <c r="N146" s="22">
        <v>0</v>
      </c>
      <c r="O146" s="22">
        <v>0</v>
      </c>
      <c r="P146" s="22">
        <v>0</v>
      </c>
      <c r="Q146" s="23">
        <v>0</v>
      </c>
      <c r="R146" s="21">
        <v>0.1825994516451613</v>
      </c>
      <c r="S146" s="22">
        <v>0.6750439931290323</v>
      </c>
      <c r="T146" s="22">
        <v>1.1210477786774196</v>
      </c>
      <c r="U146" s="22">
        <v>0</v>
      </c>
      <c r="V146" s="23">
        <v>0.5806708425806452</v>
      </c>
      <c r="W146" s="21">
        <v>0</v>
      </c>
      <c r="X146" s="22">
        <v>0</v>
      </c>
      <c r="Y146" s="22">
        <v>0</v>
      </c>
      <c r="Z146" s="22">
        <v>0</v>
      </c>
      <c r="AA146" s="23">
        <v>0</v>
      </c>
      <c r="AB146" s="21">
        <v>0</v>
      </c>
      <c r="AC146" s="22">
        <v>0</v>
      </c>
      <c r="AD146" s="22">
        <v>0</v>
      </c>
      <c r="AE146" s="22">
        <v>0</v>
      </c>
      <c r="AF146" s="23">
        <v>0</v>
      </c>
      <c r="AG146" s="21">
        <v>0</v>
      </c>
      <c r="AH146" s="22">
        <v>0</v>
      </c>
      <c r="AI146" s="22">
        <v>0</v>
      </c>
      <c r="AJ146" s="22">
        <v>0</v>
      </c>
      <c r="AK146" s="23">
        <v>0</v>
      </c>
      <c r="AL146" s="21">
        <v>0</v>
      </c>
      <c r="AM146" s="22">
        <v>0</v>
      </c>
      <c r="AN146" s="22">
        <v>0</v>
      </c>
      <c r="AO146" s="22">
        <v>0</v>
      </c>
      <c r="AP146" s="23">
        <v>0</v>
      </c>
      <c r="AQ146" s="21">
        <v>0</v>
      </c>
      <c r="AR146" s="22">
        <v>0</v>
      </c>
      <c r="AS146" s="22">
        <v>0</v>
      </c>
      <c r="AT146" s="22">
        <v>0</v>
      </c>
      <c r="AU146" s="23">
        <v>0</v>
      </c>
      <c r="AV146" s="21">
        <v>2.0375863307096767</v>
      </c>
      <c r="AW146" s="22">
        <v>8.539013541596484</v>
      </c>
      <c r="AX146" s="22">
        <v>0.32290439125806436</v>
      </c>
      <c r="AY146" s="22">
        <v>0</v>
      </c>
      <c r="AZ146" s="23">
        <v>8.817957767838712</v>
      </c>
      <c r="BA146" s="21">
        <v>0</v>
      </c>
      <c r="BB146" s="22">
        <v>0</v>
      </c>
      <c r="BC146" s="22">
        <v>0</v>
      </c>
      <c r="BD146" s="22">
        <v>0</v>
      </c>
      <c r="BE146" s="23">
        <v>0</v>
      </c>
      <c r="BF146" s="21">
        <v>1.7185958738064524</v>
      </c>
      <c r="BG146" s="22">
        <v>2.4754037585161295</v>
      </c>
      <c r="BH146" s="22">
        <v>3.113863539612903</v>
      </c>
      <c r="BI146" s="22">
        <v>0</v>
      </c>
      <c r="BJ146" s="23">
        <v>3.6321309083225812</v>
      </c>
      <c r="BK146" s="24">
        <f>SUM(C146:BJ146)</f>
        <v>38.72859094579004</v>
      </c>
    </row>
    <row r="147" spans="1:63" s="25" customFormat="1" ht="15">
      <c r="A147" s="20"/>
      <c r="B147" s="7" t="s">
        <v>220</v>
      </c>
      <c r="C147" s="21">
        <v>0</v>
      </c>
      <c r="D147" s="22">
        <v>0.7327516548064517</v>
      </c>
      <c r="E147" s="22">
        <v>0</v>
      </c>
      <c r="F147" s="22">
        <v>0</v>
      </c>
      <c r="G147" s="23">
        <v>0</v>
      </c>
      <c r="H147" s="21">
        <v>4.81921750051613</v>
      </c>
      <c r="I147" s="22">
        <v>2783.369299010935</v>
      </c>
      <c r="J147" s="22">
        <v>69.44321035416131</v>
      </c>
      <c r="K147" s="22">
        <v>0</v>
      </c>
      <c r="L147" s="23">
        <v>166.24473003632258</v>
      </c>
      <c r="M147" s="21">
        <v>0</v>
      </c>
      <c r="N147" s="22">
        <v>0</v>
      </c>
      <c r="O147" s="22">
        <v>0</v>
      </c>
      <c r="P147" s="22">
        <v>0</v>
      </c>
      <c r="Q147" s="23">
        <v>0</v>
      </c>
      <c r="R147" s="21">
        <v>2.5985121317096773</v>
      </c>
      <c r="S147" s="22">
        <v>15.942104469806452</v>
      </c>
      <c r="T147" s="22">
        <v>44.5054136567742</v>
      </c>
      <c r="U147" s="22">
        <v>0</v>
      </c>
      <c r="V147" s="23">
        <v>44.40202171954838</v>
      </c>
      <c r="W147" s="21">
        <v>0</v>
      </c>
      <c r="X147" s="22">
        <v>0</v>
      </c>
      <c r="Y147" s="22">
        <v>0</v>
      </c>
      <c r="Z147" s="22">
        <v>0</v>
      </c>
      <c r="AA147" s="23">
        <v>0</v>
      </c>
      <c r="AB147" s="21">
        <v>0</v>
      </c>
      <c r="AC147" s="22">
        <v>0</v>
      </c>
      <c r="AD147" s="22">
        <v>0</v>
      </c>
      <c r="AE147" s="22">
        <v>0</v>
      </c>
      <c r="AF147" s="23">
        <v>0</v>
      </c>
      <c r="AG147" s="21">
        <v>0</v>
      </c>
      <c r="AH147" s="22">
        <v>0</v>
      </c>
      <c r="AI147" s="22">
        <v>0</v>
      </c>
      <c r="AJ147" s="22">
        <v>0</v>
      </c>
      <c r="AK147" s="23">
        <v>0</v>
      </c>
      <c r="AL147" s="21">
        <v>0</v>
      </c>
      <c r="AM147" s="22">
        <v>0</v>
      </c>
      <c r="AN147" s="22">
        <v>0</v>
      </c>
      <c r="AO147" s="22">
        <v>0</v>
      </c>
      <c r="AP147" s="23">
        <v>0</v>
      </c>
      <c r="AQ147" s="21">
        <v>0</v>
      </c>
      <c r="AR147" s="22">
        <v>0</v>
      </c>
      <c r="AS147" s="22">
        <v>0</v>
      </c>
      <c r="AT147" s="22">
        <v>0</v>
      </c>
      <c r="AU147" s="23">
        <v>0</v>
      </c>
      <c r="AV147" s="21">
        <v>12.888576947387097</v>
      </c>
      <c r="AW147" s="22">
        <v>1388.9110863826677</v>
      </c>
      <c r="AX147" s="22">
        <v>3.3092345316451612</v>
      </c>
      <c r="AY147" s="22">
        <v>0</v>
      </c>
      <c r="AZ147" s="23">
        <v>420.49312125229017</v>
      </c>
      <c r="BA147" s="21">
        <v>0</v>
      </c>
      <c r="BB147" s="22">
        <v>0</v>
      </c>
      <c r="BC147" s="22">
        <v>0</v>
      </c>
      <c r="BD147" s="22">
        <v>0</v>
      </c>
      <c r="BE147" s="23">
        <v>0</v>
      </c>
      <c r="BF147" s="21">
        <v>7.360939165129032</v>
      </c>
      <c r="BG147" s="22">
        <v>19.185225188741935</v>
      </c>
      <c r="BH147" s="22">
        <v>5.702292566064518</v>
      </c>
      <c r="BI147" s="22">
        <v>0</v>
      </c>
      <c r="BJ147" s="23">
        <v>28.5215705973871</v>
      </c>
      <c r="BK147" s="24">
        <f>SUM(C147:BJ147)</f>
        <v>5018.429307165894</v>
      </c>
    </row>
    <row r="148" spans="1:63" s="25" customFormat="1" ht="15">
      <c r="A148" s="20"/>
      <c r="B148" s="7" t="s">
        <v>221</v>
      </c>
      <c r="C148" s="21">
        <v>0</v>
      </c>
      <c r="D148" s="22">
        <v>0.7293240322580645</v>
      </c>
      <c r="E148" s="22">
        <v>0</v>
      </c>
      <c r="F148" s="22">
        <v>0</v>
      </c>
      <c r="G148" s="23">
        <v>0</v>
      </c>
      <c r="H148" s="21">
        <v>8.02310244180645</v>
      </c>
      <c r="I148" s="22">
        <v>309.50893805648394</v>
      </c>
      <c r="J148" s="22">
        <v>2.6557623820322576</v>
      </c>
      <c r="K148" s="22">
        <v>0</v>
      </c>
      <c r="L148" s="23">
        <v>148.51365478093544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3.06600349848387</v>
      </c>
      <c r="S148" s="22">
        <v>74.6840791113871</v>
      </c>
      <c r="T148" s="22">
        <v>11.844423205516128</v>
      </c>
      <c r="U148" s="22">
        <v>0</v>
      </c>
      <c r="V148" s="23">
        <v>28.277540566677427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0</v>
      </c>
      <c r="AC148" s="22">
        <v>0</v>
      </c>
      <c r="AD148" s="22">
        <v>0</v>
      </c>
      <c r="AE148" s="22">
        <v>0</v>
      </c>
      <c r="AF148" s="23">
        <v>0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0</v>
      </c>
      <c r="AM148" s="22">
        <v>0</v>
      </c>
      <c r="AN148" s="22">
        <v>0</v>
      </c>
      <c r="AO148" s="22">
        <v>0</v>
      </c>
      <c r="AP148" s="23">
        <v>0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66.04667896787096</v>
      </c>
      <c r="AW148" s="22">
        <v>425.85192248393844</v>
      </c>
      <c r="AX148" s="22">
        <v>3.12325025267742</v>
      </c>
      <c r="AY148" s="22">
        <v>0</v>
      </c>
      <c r="AZ148" s="23">
        <v>991.7837225189355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20.105101099</v>
      </c>
      <c r="BG148" s="22">
        <v>127.73492144016124</v>
      </c>
      <c r="BH148" s="22">
        <v>12.56311930803226</v>
      </c>
      <c r="BI148" s="22">
        <v>0</v>
      </c>
      <c r="BJ148" s="23">
        <v>181.74069444277416</v>
      </c>
      <c r="BK148" s="24">
        <f>SUM(C148:BJ148)</f>
        <v>2416.2522385889706</v>
      </c>
    </row>
    <row r="149" spans="1:63" s="25" customFormat="1" ht="15">
      <c r="A149" s="20"/>
      <c r="B149" s="7" t="s">
        <v>222</v>
      </c>
      <c r="C149" s="21">
        <v>0</v>
      </c>
      <c r="D149" s="22">
        <v>0.6656541808709675</v>
      </c>
      <c r="E149" s="22">
        <v>0</v>
      </c>
      <c r="F149" s="22">
        <v>0</v>
      </c>
      <c r="G149" s="23">
        <v>0</v>
      </c>
      <c r="H149" s="21">
        <v>17.223145218193547</v>
      </c>
      <c r="I149" s="22">
        <v>208.07497753874193</v>
      </c>
      <c r="J149" s="22">
        <v>26.941577381645164</v>
      </c>
      <c r="K149" s="22">
        <v>0</v>
      </c>
      <c r="L149" s="23">
        <v>53.17522657535483</v>
      </c>
      <c r="M149" s="21">
        <v>0</v>
      </c>
      <c r="N149" s="22">
        <v>0</v>
      </c>
      <c r="O149" s="22">
        <v>0</v>
      </c>
      <c r="P149" s="22">
        <v>0</v>
      </c>
      <c r="Q149" s="23">
        <v>0</v>
      </c>
      <c r="R149" s="21">
        <v>9.695582747322582</v>
      </c>
      <c r="S149" s="22">
        <v>22.120435601774194</v>
      </c>
      <c r="T149" s="22">
        <v>75.01985994541936</v>
      </c>
      <c r="U149" s="22">
        <v>0</v>
      </c>
      <c r="V149" s="23">
        <v>27.109569384967738</v>
      </c>
      <c r="W149" s="21">
        <v>0</v>
      </c>
      <c r="X149" s="22">
        <v>0</v>
      </c>
      <c r="Y149" s="22">
        <v>0</v>
      </c>
      <c r="Z149" s="22">
        <v>0</v>
      </c>
      <c r="AA149" s="23">
        <v>0</v>
      </c>
      <c r="AB149" s="21">
        <v>0</v>
      </c>
      <c r="AC149" s="22">
        <v>0</v>
      </c>
      <c r="AD149" s="22">
        <v>0</v>
      </c>
      <c r="AE149" s="22">
        <v>0</v>
      </c>
      <c r="AF149" s="23">
        <v>0</v>
      </c>
      <c r="AG149" s="21">
        <v>0</v>
      </c>
      <c r="AH149" s="22">
        <v>0</v>
      </c>
      <c r="AI149" s="22">
        <v>0</v>
      </c>
      <c r="AJ149" s="22">
        <v>0</v>
      </c>
      <c r="AK149" s="23">
        <v>0</v>
      </c>
      <c r="AL149" s="21">
        <v>0</v>
      </c>
      <c r="AM149" s="22">
        <v>0</v>
      </c>
      <c r="AN149" s="22">
        <v>0</v>
      </c>
      <c r="AO149" s="22">
        <v>0</v>
      </c>
      <c r="AP149" s="23">
        <v>0</v>
      </c>
      <c r="AQ149" s="21">
        <v>0</v>
      </c>
      <c r="AR149" s="22">
        <v>0</v>
      </c>
      <c r="AS149" s="22">
        <v>0</v>
      </c>
      <c r="AT149" s="22">
        <v>0</v>
      </c>
      <c r="AU149" s="23">
        <v>0</v>
      </c>
      <c r="AV149" s="21">
        <v>115.57289321358066</v>
      </c>
      <c r="AW149" s="22">
        <v>409.6230684328491</v>
      </c>
      <c r="AX149" s="22">
        <v>21.435196841258065</v>
      </c>
      <c r="AY149" s="22">
        <v>0</v>
      </c>
      <c r="AZ149" s="23">
        <v>420.3304725129032</v>
      </c>
      <c r="BA149" s="21">
        <v>0</v>
      </c>
      <c r="BB149" s="22">
        <v>0</v>
      </c>
      <c r="BC149" s="22">
        <v>0</v>
      </c>
      <c r="BD149" s="22">
        <v>0</v>
      </c>
      <c r="BE149" s="23">
        <v>0</v>
      </c>
      <c r="BF149" s="21">
        <v>98.61217101780645</v>
      </c>
      <c r="BG149" s="22">
        <v>146.55276211441935</v>
      </c>
      <c r="BH149" s="22">
        <v>153.55593356929032</v>
      </c>
      <c r="BI149" s="22">
        <v>0</v>
      </c>
      <c r="BJ149" s="23">
        <v>191.00417441487102</v>
      </c>
      <c r="BK149" s="24">
        <f>SUM(C149:BJ149)</f>
        <v>1996.7127006912683</v>
      </c>
    </row>
    <row r="150" spans="1:63" s="25" customFormat="1" ht="15">
      <c r="A150" s="20"/>
      <c r="B150" s="7" t="s">
        <v>223</v>
      </c>
      <c r="C150" s="21">
        <v>0</v>
      </c>
      <c r="D150" s="22">
        <v>89.05445322358064</v>
      </c>
      <c r="E150" s="22">
        <v>0</v>
      </c>
      <c r="F150" s="22">
        <v>0</v>
      </c>
      <c r="G150" s="23">
        <v>0</v>
      </c>
      <c r="H150" s="21">
        <v>4.931633205096775</v>
      </c>
      <c r="I150" s="22">
        <v>4761.04060749442</v>
      </c>
      <c r="J150" s="22">
        <v>31.897019795419357</v>
      </c>
      <c r="K150" s="22">
        <v>0</v>
      </c>
      <c r="L150" s="23">
        <v>536.8246248219033</v>
      </c>
      <c r="M150" s="21">
        <v>0</v>
      </c>
      <c r="N150" s="22">
        <v>0</v>
      </c>
      <c r="O150" s="22">
        <v>0</v>
      </c>
      <c r="P150" s="22">
        <v>0</v>
      </c>
      <c r="Q150" s="23">
        <v>0</v>
      </c>
      <c r="R150" s="21">
        <v>11.363547528806444</v>
      </c>
      <c r="S150" s="22">
        <v>148.7349208011613</v>
      </c>
      <c r="T150" s="22">
        <v>17.353159837290328</v>
      </c>
      <c r="U150" s="22">
        <v>0</v>
      </c>
      <c r="V150" s="23">
        <v>24.07391790767741</v>
      </c>
      <c r="W150" s="21">
        <v>0</v>
      </c>
      <c r="X150" s="22">
        <v>0</v>
      </c>
      <c r="Y150" s="22">
        <v>0</v>
      </c>
      <c r="Z150" s="22">
        <v>0</v>
      </c>
      <c r="AA150" s="23">
        <v>0</v>
      </c>
      <c r="AB150" s="21">
        <v>0</v>
      </c>
      <c r="AC150" s="22">
        <v>0</v>
      </c>
      <c r="AD150" s="22">
        <v>0</v>
      </c>
      <c r="AE150" s="22">
        <v>0</v>
      </c>
      <c r="AF150" s="23">
        <v>0</v>
      </c>
      <c r="AG150" s="21">
        <v>0</v>
      </c>
      <c r="AH150" s="22">
        <v>0</v>
      </c>
      <c r="AI150" s="22">
        <v>0</v>
      </c>
      <c r="AJ150" s="22">
        <v>0</v>
      </c>
      <c r="AK150" s="23">
        <v>0</v>
      </c>
      <c r="AL150" s="21">
        <v>0</v>
      </c>
      <c r="AM150" s="22">
        <v>0</v>
      </c>
      <c r="AN150" s="22">
        <v>0</v>
      </c>
      <c r="AO150" s="22">
        <v>0</v>
      </c>
      <c r="AP150" s="23">
        <v>0</v>
      </c>
      <c r="AQ150" s="21">
        <v>0</v>
      </c>
      <c r="AR150" s="22">
        <v>0</v>
      </c>
      <c r="AS150" s="22">
        <v>0</v>
      </c>
      <c r="AT150" s="22">
        <v>0</v>
      </c>
      <c r="AU150" s="23">
        <v>0</v>
      </c>
      <c r="AV150" s="21">
        <v>10.46508405296774</v>
      </c>
      <c r="AW150" s="22">
        <v>165.88707957546762</v>
      </c>
      <c r="AX150" s="22">
        <v>0</v>
      </c>
      <c r="AY150" s="22">
        <v>0</v>
      </c>
      <c r="AZ150" s="23">
        <v>158.85260095035483</v>
      </c>
      <c r="BA150" s="21">
        <v>0</v>
      </c>
      <c r="BB150" s="22">
        <v>0</v>
      </c>
      <c r="BC150" s="22">
        <v>0</v>
      </c>
      <c r="BD150" s="22">
        <v>0</v>
      </c>
      <c r="BE150" s="23">
        <v>0</v>
      </c>
      <c r="BF150" s="21">
        <v>3.8657057977096776</v>
      </c>
      <c r="BG150" s="22">
        <v>61.559473963612895</v>
      </c>
      <c r="BH150" s="22">
        <v>3.1366492599999996</v>
      </c>
      <c r="BI150" s="22">
        <v>0</v>
      </c>
      <c r="BJ150" s="23">
        <v>18.04055858687096</v>
      </c>
      <c r="BK150" s="24">
        <f>SUM(C150:BJ150)</f>
        <v>6047.0810368023385</v>
      </c>
    </row>
    <row r="151" spans="1:63" s="25" customFormat="1" ht="15">
      <c r="A151" s="20"/>
      <c r="B151" s="7" t="s">
        <v>224</v>
      </c>
      <c r="C151" s="21">
        <v>0</v>
      </c>
      <c r="D151" s="22">
        <v>0.7326720080645162</v>
      </c>
      <c r="E151" s="22">
        <v>0</v>
      </c>
      <c r="F151" s="22">
        <v>0</v>
      </c>
      <c r="G151" s="23">
        <v>0</v>
      </c>
      <c r="H151" s="21">
        <v>14.660028954709677</v>
      </c>
      <c r="I151" s="22">
        <v>16.483190528387105</v>
      </c>
      <c r="J151" s="22">
        <v>0</v>
      </c>
      <c r="K151" s="22">
        <v>0</v>
      </c>
      <c r="L151" s="23">
        <v>24.98236900503226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7.486375892806453</v>
      </c>
      <c r="S151" s="22">
        <v>4.010176429322581</v>
      </c>
      <c r="T151" s="22">
        <v>0</v>
      </c>
      <c r="U151" s="22">
        <v>0</v>
      </c>
      <c r="V151" s="23">
        <v>6.3791685896129025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</v>
      </c>
      <c r="AC151" s="22">
        <v>0</v>
      </c>
      <c r="AD151" s="22">
        <v>0</v>
      </c>
      <c r="AE151" s="22">
        <v>0</v>
      </c>
      <c r="AF151" s="23">
        <v>0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</v>
      </c>
      <c r="AM151" s="22">
        <v>0</v>
      </c>
      <c r="AN151" s="22">
        <v>0</v>
      </c>
      <c r="AO151" s="22">
        <v>0</v>
      </c>
      <c r="AP151" s="23">
        <v>0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24.258741929000003</v>
      </c>
      <c r="AW151" s="22">
        <v>58.232990239290864</v>
      </c>
      <c r="AX151" s="22">
        <v>5.823720196193548</v>
      </c>
      <c r="AY151" s="22">
        <v>0</v>
      </c>
      <c r="AZ151" s="23">
        <v>79.58881293035483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6.995141259612904</v>
      </c>
      <c r="BG151" s="22">
        <v>25.945553632032258</v>
      </c>
      <c r="BH151" s="22">
        <v>1.5106468939354836</v>
      </c>
      <c r="BI151" s="22">
        <v>0</v>
      </c>
      <c r="BJ151" s="23">
        <v>13.539124151645161</v>
      </c>
      <c r="BK151" s="24">
        <f aca="true" t="shared" si="9" ref="BK151:BK156">SUM(C151:BJ151)</f>
        <v>290.6287126400006</v>
      </c>
    </row>
    <row r="152" spans="1:63" s="25" customFormat="1" ht="15">
      <c r="A152" s="20"/>
      <c r="B152" s="7" t="s">
        <v>225</v>
      </c>
      <c r="C152" s="21">
        <v>0</v>
      </c>
      <c r="D152" s="22">
        <v>1.7791536942580637</v>
      </c>
      <c r="E152" s="22">
        <v>0</v>
      </c>
      <c r="F152" s="22">
        <v>0</v>
      </c>
      <c r="G152" s="23">
        <v>0</v>
      </c>
      <c r="H152" s="21">
        <v>11.031303006451616</v>
      </c>
      <c r="I152" s="22">
        <v>425.7152922494839</v>
      </c>
      <c r="J152" s="22">
        <v>0</v>
      </c>
      <c r="K152" s="22">
        <v>0</v>
      </c>
      <c r="L152" s="23">
        <v>75.4027259189355</v>
      </c>
      <c r="M152" s="21">
        <v>0</v>
      </c>
      <c r="N152" s="22">
        <v>0</v>
      </c>
      <c r="O152" s="22">
        <v>0</v>
      </c>
      <c r="P152" s="22">
        <v>0</v>
      </c>
      <c r="Q152" s="23">
        <v>0</v>
      </c>
      <c r="R152" s="21">
        <v>4.422577983225805</v>
      </c>
      <c r="S152" s="22">
        <v>13.36683169980645</v>
      </c>
      <c r="T152" s="22">
        <v>2.3131004539677424</v>
      </c>
      <c r="U152" s="22">
        <v>0</v>
      </c>
      <c r="V152" s="23">
        <v>7.536574702741937</v>
      </c>
      <c r="W152" s="21">
        <v>0</v>
      </c>
      <c r="X152" s="22">
        <v>0</v>
      </c>
      <c r="Y152" s="22">
        <v>0</v>
      </c>
      <c r="Z152" s="22">
        <v>0</v>
      </c>
      <c r="AA152" s="23">
        <v>0</v>
      </c>
      <c r="AB152" s="21">
        <v>0</v>
      </c>
      <c r="AC152" s="22">
        <v>0</v>
      </c>
      <c r="AD152" s="22">
        <v>0</v>
      </c>
      <c r="AE152" s="22">
        <v>0</v>
      </c>
      <c r="AF152" s="23">
        <v>0</v>
      </c>
      <c r="AG152" s="21">
        <v>0</v>
      </c>
      <c r="AH152" s="22">
        <v>0</v>
      </c>
      <c r="AI152" s="22">
        <v>0</v>
      </c>
      <c r="AJ152" s="22">
        <v>0</v>
      </c>
      <c r="AK152" s="23">
        <v>0</v>
      </c>
      <c r="AL152" s="21">
        <v>0</v>
      </c>
      <c r="AM152" s="22">
        <v>0</v>
      </c>
      <c r="AN152" s="22">
        <v>0</v>
      </c>
      <c r="AO152" s="22">
        <v>0</v>
      </c>
      <c r="AP152" s="23">
        <v>0</v>
      </c>
      <c r="AQ152" s="21">
        <v>0</v>
      </c>
      <c r="AR152" s="22">
        <v>0</v>
      </c>
      <c r="AS152" s="22">
        <v>0</v>
      </c>
      <c r="AT152" s="22">
        <v>0</v>
      </c>
      <c r="AU152" s="23">
        <v>0</v>
      </c>
      <c r="AV152" s="21">
        <v>27.312424336387096</v>
      </c>
      <c r="AW152" s="22">
        <v>60.64704057182933</v>
      </c>
      <c r="AX152" s="22">
        <v>0</v>
      </c>
      <c r="AY152" s="22">
        <v>0</v>
      </c>
      <c r="AZ152" s="23">
        <v>136.48217559545165</v>
      </c>
      <c r="BA152" s="21">
        <v>0</v>
      </c>
      <c r="BB152" s="22">
        <v>0</v>
      </c>
      <c r="BC152" s="22">
        <v>0</v>
      </c>
      <c r="BD152" s="22">
        <v>0</v>
      </c>
      <c r="BE152" s="23">
        <v>0</v>
      </c>
      <c r="BF152" s="21">
        <v>16.394808457354834</v>
      </c>
      <c r="BG152" s="22">
        <v>16.493839625419355</v>
      </c>
      <c r="BH152" s="22">
        <v>0</v>
      </c>
      <c r="BI152" s="22">
        <v>0</v>
      </c>
      <c r="BJ152" s="23">
        <v>144.2222766266451</v>
      </c>
      <c r="BK152" s="24">
        <f t="shared" si="9"/>
        <v>943.1201249219584</v>
      </c>
    </row>
    <row r="153" spans="1:63" s="25" customFormat="1" ht="15">
      <c r="A153" s="20"/>
      <c r="B153" s="7" t="s">
        <v>226</v>
      </c>
      <c r="C153" s="21">
        <v>0</v>
      </c>
      <c r="D153" s="22">
        <v>24.12561391093549</v>
      </c>
      <c r="E153" s="22">
        <v>0</v>
      </c>
      <c r="F153" s="22">
        <v>0</v>
      </c>
      <c r="G153" s="23">
        <v>0</v>
      </c>
      <c r="H153" s="21">
        <v>59.7316623713871</v>
      </c>
      <c r="I153" s="22">
        <v>445.63321113693553</v>
      </c>
      <c r="J153" s="22">
        <v>14.526224112967741</v>
      </c>
      <c r="K153" s="22">
        <v>0</v>
      </c>
      <c r="L153" s="23">
        <v>232.20006511064517</v>
      </c>
      <c r="M153" s="21">
        <v>0</v>
      </c>
      <c r="N153" s="22">
        <v>0</v>
      </c>
      <c r="O153" s="22">
        <v>0</v>
      </c>
      <c r="P153" s="22">
        <v>0</v>
      </c>
      <c r="Q153" s="23">
        <v>0</v>
      </c>
      <c r="R153" s="21">
        <v>45.36867401525806</v>
      </c>
      <c r="S153" s="22">
        <v>20.841247118806457</v>
      </c>
      <c r="T153" s="22">
        <v>4.164992095064516</v>
      </c>
      <c r="U153" s="22">
        <v>0</v>
      </c>
      <c r="V153" s="23">
        <v>67.36092272390323</v>
      </c>
      <c r="W153" s="21">
        <v>0</v>
      </c>
      <c r="X153" s="22">
        <v>0</v>
      </c>
      <c r="Y153" s="22">
        <v>0</v>
      </c>
      <c r="Z153" s="22">
        <v>0</v>
      </c>
      <c r="AA153" s="23">
        <v>0</v>
      </c>
      <c r="AB153" s="21">
        <v>0</v>
      </c>
      <c r="AC153" s="22">
        <v>0</v>
      </c>
      <c r="AD153" s="22">
        <v>0</v>
      </c>
      <c r="AE153" s="22">
        <v>0</v>
      </c>
      <c r="AF153" s="23">
        <v>0</v>
      </c>
      <c r="AG153" s="21">
        <v>0</v>
      </c>
      <c r="AH153" s="22">
        <v>0</v>
      </c>
      <c r="AI153" s="22">
        <v>0</v>
      </c>
      <c r="AJ153" s="22">
        <v>0</v>
      </c>
      <c r="AK153" s="23">
        <v>0</v>
      </c>
      <c r="AL153" s="21">
        <v>0</v>
      </c>
      <c r="AM153" s="22">
        <v>0</v>
      </c>
      <c r="AN153" s="22">
        <v>0</v>
      </c>
      <c r="AO153" s="22">
        <v>0</v>
      </c>
      <c r="AP153" s="23">
        <v>0</v>
      </c>
      <c r="AQ153" s="21">
        <v>0</v>
      </c>
      <c r="AR153" s="22">
        <v>0</v>
      </c>
      <c r="AS153" s="22">
        <v>0</v>
      </c>
      <c r="AT153" s="22">
        <v>0</v>
      </c>
      <c r="AU153" s="23">
        <v>0</v>
      </c>
      <c r="AV153" s="21">
        <v>318.62371717622585</v>
      </c>
      <c r="AW153" s="22">
        <v>607.8712801804969</v>
      </c>
      <c r="AX153" s="22">
        <v>0</v>
      </c>
      <c r="AY153" s="22">
        <v>0</v>
      </c>
      <c r="AZ153" s="23">
        <v>874.6676644880644</v>
      </c>
      <c r="BA153" s="21">
        <v>0</v>
      </c>
      <c r="BB153" s="22">
        <v>0</v>
      </c>
      <c r="BC153" s="22">
        <v>0</v>
      </c>
      <c r="BD153" s="22">
        <v>0</v>
      </c>
      <c r="BE153" s="23">
        <v>0</v>
      </c>
      <c r="BF153" s="21">
        <v>270.906227228871</v>
      </c>
      <c r="BG153" s="22">
        <v>122.78679679061288</v>
      </c>
      <c r="BH153" s="22">
        <v>10.481090587774194</v>
      </c>
      <c r="BI153" s="22">
        <v>0</v>
      </c>
      <c r="BJ153" s="23">
        <v>288.1992961054838</v>
      </c>
      <c r="BK153" s="24">
        <f t="shared" si="9"/>
        <v>3407.4886851534325</v>
      </c>
    </row>
    <row r="154" spans="1:63" s="25" customFormat="1" ht="15">
      <c r="A154" s="20"/>
      <c r="B154" s="7" t="s">
        <v>227</v>
      </c>
      <c r="C154" s="21">
        <v>0</v>
      </c>
      <c r="D154" s="22">
        <v>7.518050625774193</v>
      </c>
      <c r="E154" s="22">
        <v>0</v>
      </c>
      <c r="F154" s="22">
        <v>0</v>
      </c>
      <c r="G154" s="23">
        <v>0</v>
      </c>
      <c r="H154" s="21">
        <v>24.533357647032258</v>
      </c>
      <c r="I154" s="22">
        <v>2123.9715990384516</v>
      </c>
      <c r="J154" s="22">
        <v>218.25500683274194</v>
      </c>
      <c r="K154" s="22">
        <v>0</v>
      </c>
      <c r="L154" s="23">
        <v>136.8543270852903</v>
      </c>
      <c r="M154" s="21">
        <v>0</v>
      </c>
      <c r="N154" s="22">
        <v>0</v>
      </c>
      <c r="O154" s="22">
        <v>0</v>
      </c>
      <c r="P154" s="22">
        <v>0</v>
      </c>
      <c r="Q154" s="23">
        <v>0</v>
      </c>
      <c r="R154" s="21">
        <v>11.92235023916129</v>
      </c>
      <c r="S154" s="22">
        <v>197.6855059024838</v>
      </c>
      <c r="T154" s="22">
        <v>121.76388157832258</v>
      </c>
      <c r="U154" s="22">
        <v>0</v>
      </c>
      <c r="V154" s="23">
        <v>27.63907917129032</v>
      </c>
      <c r="W154" s="21">
        <v>0</v>
      </c>
      <c r="X154" s="22">
        <v>0</v>
      </c>
      <c r="Y154" s="22">
        <v>0</v>
      </c>
      <c r="Z154" s="22">
        <v>0</v>
      </c>
      <c r="AA154" s="23">
        <v>0</v>
      </c>
      <c r="AB154" s="21">
        <v>0</v>
      </c>
      <c r="AC154" s="22">
        <v>0</v>
      </c>
      <c r="AD154" s="22">
        <v>0</v>
      </c>
      <c r="AE154" s="22">
        <v>0</v>
      </c>
      <c r="AF154" s="23">
        <v>0</v>
      </c>
      <c r="AG154" s="21">
        <v>0</v>
      </c>
      <c r="AH154" s="22">
        <v>0</v>
      </c>
      <c r="AI154" s="22">
        <v>0</v>
      </c>
      <c r="AJ154" s="22">
        <v>0</v>
      </c>
      <c r="AK154" s="23">
        <v>0</v>
      </c>
      <c r="AL154" s="21">
        <v>0</v>
      </c>
      <c r="AM154" s="22">
        <v>0</v>
      </c>
      <c r="AN154" s="22">
        <v>0</v>
      </c>
      <c r="AO154" s="22">
        <v>0</v>
      </c>
      <c r="AP154" s="23">
        <v>0</v>
      </c>
      <c r="AQ154" s="21">
        <v>0</v>
      </c>
      <c r="AR154" s="22">
        <v>0</v>
      </c>
      <c r="AS154" s="22">
        <v>0</v>
      </c>
      <c r="AT154" s="22">
        <v>0</v>
      </c>
      <c r="AU154" s="23">
        <v>0</v>
      </c>
      <c r="AV154" s="21">
        <v>37.386718282870945</v>
      </c>
      <c r="AW154" s="22">
        <v>677.6958850536046</v>
      </c>
      <c r="AX154" s="22">
        <v>82.80229393151612</v>
      </c>
      <c r="AY154" s="22">
        <v>0</v>
      </c>
      <c r="AZ154" s="23">
        <v>194.68752354832262</v>
      </c>
      <c r="BA154" s="21">
        <v>0</v>
      </c>
      <c r="BB154" s="22">
        <v>0</v>
      </c>
      <c r="BC154" s="22">
        <v>0</v>
      </c>
      <c r="BD154" s="22">
        <v>0</v>
      </c>
      <c r="BE154" s="23">
        <v>0</v>
      </c>
      <c r="BF154" s="21">
        <v>15.112364645064513</v>
      </c>
      <c r="BG154" s="22">
        <v>54.664375922677415</v>
      </c>
      <c r="BH154" s="22">
        <v>26.235056204064524</v>
      </c>
      <c r="BI154" s="22">
        <v>0</v>
      </c>
      <c r="BJ154" s="23">
        <v>50.343249317516154</v>
      </c>
      <c r="BK154" s="24">
        <f t="shared" si="9"/>
        <v>4009.0706250261846</v>
      </c>
    </row>
    <row r="155" spans="1:63" s="25" customFormat="1" ht="15">
      <c r="A155" s="20"/>
      <c r="B155" s="7" t="s">
        <v>228</v>
      </c>
      <c r="C155" s="21">
        <v>0</v>
      </c>
      <c r="D155" s="22">
        <v>0.6796453923548389</v>
      </c>
      <c r="E155" s="22">
        <v>0</v>
      </c>
      <c r="F155" s="22">
        <v>0</v>
      </c>
      <c r="G155" s="23">
        <v>0</v>
      </c>
      <c r="H155" s="21">
        <v>22.084026897354843</v>
      </c>
      <c r="I155" s="22">
        <v>4.199850295774193</v>
      </c>
      <c r="J155" s="22">
        <v>0</v>
      </c>
      <c r="K155" s="22">
        <v>0</v>
      </c>
      <c r="L155" s="23">
        <v>37.728266665</v>
      </c>
      <c r="M155" s="21">
        <v>0</v>
      </c>
      <c r="N155" s="22">
        <v>0</v>
      </c>
      <c r="O155" s="22">
        <v>0</v>
      </c>
      <c r="P155" s="22">
        <v>0</v>
      </c>
      <c r="Q155" s="23">
        <v>0</v>
      </c>
      <c r="R155" s="21">
        <v>7.619419044870966</v>
      </c>
      <c r="S155" s="22">
        <v>4.265725908806451</v>
      </c>
      <c r="T155" s="22">
        <v>0</v>
      </c>
      <c r="U155" s="22">
        <v>0</v>
      </c>
      <c r="V155" s="23">
        <v>10.571143716419353</v>
      </c>
      <c r="W155" s="21">
        <v>0</v>
      </c>
      <c r="X155" s="22">
        <v>0</v>
      </c>
      <c r="Y155" s="22">
        <v>0</v>
      </c>
      <c r="Z155" s="22">
        <v>0</v>
      </c>
      <c r="AA155" s="23">
        <v>0</v>
      </c>
      <c r="AB155" s="21">
        <v>0</v>
      </c>
      <c r="AC155" s="22">
        <v>0</v>
      </c>
      <c r="AD155" s="22">
        <v>0</v>
      </c>
      <c r="AE155" s="22">
        <v>0</v>
      </c>
      <c r="AF155" s="23">
        <v>0</v>
      </c>
      <c r="AG155" s="21">
        <v>0</v>
      </c>
      <c r="AH155" s="22">
        <v>0</v>
      </c>
      <c r="AI155" s="22">
        <v>0</v>
      </c>
      <c r="AJ155" s="22">
        <v>0</v>
      </c>
      <c r="AK155" s="23">
        <v>0</v>
      </c>
      <c r="AL155" s="21">
        <v>0</v>
      </c>
      <c r="AM155" s="22">
        <v>0</v>
      </c>
      <c r="AN155" s="22">
        <v>0</v>
      </c>
      <c r="AO155" s="22">
        <v>0</v>
      </c>
      <c r="AP155" s="23">
        <v>0</v>
      </c>
      <c r="AQ155" s="21">
        <v>0</v>
      </c>
      <c r="AR155" s="22">
        <v>0</v>
      </c>
      <c r="AS155" s="22">
        <v>0</v>
      </c>
      <c r="AT155" s="22">
        <v>0</v>
      </c>
      <c r="AU155" s="23">
        <v>0</v>
      </c>
      <c r="AV155" s="21">
        <v>258.6227300367419</v>
      </c>
      <c r="AW155" s="22">
        <v>220.15376943384013</v>
      </c>
      <c r="AX155" s="22">
        <v>0</v>
      </c>
      <c r="AY155" s="22">
        <v>0</v>
      </c>
      <c r="AZ155" s="23">
        <v>564.9281852745809</v>
      </c>
      <c r="BA155" s="21">
        <v>0</v>
      </c>
      <c r="BB155" s="22">
        <v>0</v>
      </c>
      <c r="BC155" s="22">
        <v>0</v>
      </c>
      <c r="BD155" s="22">
        <v>0</v>
      </c>
      <c r="BE155" s="23">
        <v>0</v>
      </c>
      <c r="BF155" s="21">
        <v>111.61335205929032</v>
      </c>
      <c r="BG155" s="22">
        <v>31.124086032064515</v>
      </c>
      <c r="BH155" s="22">
        <v>0</v>
      </c>
      <c r="BI155" s="22">
        <v>0</v>
      </c>
      <c r="BJ155" s="23">
        <v>123.64680316832258</v>
      </c>
      <c r="BK155" s="24">
        <f t="shared" si="9"/>
        <v>1397.237003925421</v>
      </c>
    </row>
    <row r="156" spans="1:63" s="25" customFormat="1" ht="15">
      <c r="A156" s="20"/>
      <c r="B156" s="7" t="s">
        <v>229</v>
      </c>
      <c r="C156" s="21">
        <v>0</v>
      </c>
      <c r="D156" s="22">
        <v>0.7074400008709676</v>
      </c>
      <c r="E156" s="22">
        <v>0</v>
      </c>
      <c r="F156" s="22">
        <v>0</v>
      </c>
      <c r="G156" s="23">
        <v>0</v>
      </c>
      <c r="H156" s="21">
        <v>15.252305676935485</v>
      </c>
      <c r="I156" s="22">
        <v>56.7584575266129</v>
      </c>
      <c r="J156" s="22">
        <v>0.1694637121935484</v>
      </c>
      <c r="K156" s="22">
        <v>0</v>
      </c>
      <c r="L156" s="23">
        <v>33.42933812180644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2.8832557866129043</v>
      </c>
      <c r="S156" s="22">
        <v>6.563610939032257</v>
      </c>
      <c r="T156" s="22">
        <v>0</v>
      </c>
      <c r="U156" s="22">
        <v>0</v>
      </c>
      <c r="V156" s="23">
        <v>2.7778456818709674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0</v>
      </c>
      <c r="AC156" s="22">
        <v>0</v>
      </c>
      <c r="AD156" s="22">
        <v>0</v>
      </c>
      <c r="AE156" s="22">
        <v>0</v>
      </c>
      <c r="AF156" s="23">
        <v>0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0</v>
      </c>
      <c r="AM156" s="22">
        <v>0</v>
      </c>
      <c r="AN156" s="22">
        <v>0</v>
      </c>
      <c r="AO156" s="22">
        <v>0</v>
      </c>
      <c r="AP156" s="23">
        <v>0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53.1147690718387</v>
      </c>
      <c r="AW156" s="22">
        <v>336.3595875380534</v>
      </c>
      <c r="AX156" s="22">
        <v>4.486849838709677</v>
      </c>
      <c r="AY156" s="22">
        <v>0</v>
      </c>
      <c r="AZ156" s="23">
        <v>340.0184133200645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11.994654417580648</v>
      </c>
      <c r="BG156" s="22">
        <v>16.587421857967744</v>
      </c>
      <c r="BH156" s="22">
        <v>0</v>
      </c>
      <c r="BI156" s="22">
        <v>0</v>
      </c>
      <c r="BJ156" s="23">
        <v>18.592555717612903</v>
      </c>
      <c r="BK156" s="24">
        <f t="shared" si="9"/>
        <v>899.6959692077631</v>
      </c>
    </row>
    <row r="157" spans="1:63" s="25" customFormat="1" ht="15">
      <c r="A157" s="20"/>
      <c r="B157" s="7" t="s">
        <v>230</v>
      </c>
      <c r="C157" s="21">
        <v>0</v>
      </c>
      <c r="D157" s="22">
        <v>0.611361935483871</v>
      </c>
      <c r="E157" s="22">
        <v>0</v>
      </c>
      <c r="F157" s="22">
        <v>0</v>
      </c>
      <c r="G157" s="23">
        <v>0</v>
      </c>
      <c r="H157" s="21">
        <v>37.972756249645165</v>
      </c>
      <c r="I157" s="22">
        <v>134.4214984933226</v>
      </c>
      <c r="J157" s="22">
        <v>0</v>
      </c>
      <c r="K157" s="22">
        <v>0</v>
      </c>
      <c r="L157" s="23">
        <v>213.41893281348388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4.551750695193547</v>
      </c>
      <c r="S157" s="22">
        <v>26.569815312548382</v>
      </c>
      <c r="T157" s="22">
        <v>18.34085806451613</v>
      </c>
      <c r="U157" s="22">
        <v>0</v>
      </c>
      <c r="V157" s="23">
        <v>42.33274572667741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0</v>
      </c>
      <c r="AC157" s="22">
        <v>0</v>
      </c>
      <c r="AD157" s="22">
        <v>0</v>
      </c>
      <c r="AE157" s="22">
        <v>0</v>
      </c>
      <c r="AF157" s="23">
        <v>0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0</v>
      </c>
      <c r="AM157" s="22">
        <v>0</v>
      </c>
      <c r="AN157" s="22">
        <v>0</v>
      </c>
      <c r="AO157" s="22">
        <v>0</v>
      </c>
      <c r="AP157" s="23">
        <v>0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12.534054036677418</v>
      </c>
      <c r="AW157" s="22">
        <v>30.37696936192948</v>
      </c>
      <c r="AX157" s="22">
        <v>0</v>
      </c>
      <c r="AY157" s="22">
        <v>0</v>
      </c>
      <c r="AZ157" s="23">
        <v>84.13800234632258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7.229934138322581</v>
      </c>
      <c r="BG157" s="22">
        <v>5.721293405387096</v>
      </c>
      <c r="BH157" s="22">
        <v>1.0343167419354837</v>
      </c>
      <c r="BI157" s="22">
        <v>0</v>
      </c>
      <c r="BJ157" s="23">
        <v>16.825689848032262</v>
      </c>
      <c r="BK157" s="24">
        <f>SUM(C157:BJ157)</f>
        <v>636.079979169478</v>
      </c>
    </row>
    <row r="158" spans="1:63" s="25" customFormat="1" ht="15">
      <c r="A158" s="20"/>
      <c r="B158" s="7" t="s">
        <v>231</v>
      </c>
      <c r="C158" s="21">
        <v>0</v>
      </c>
      <c r="D158" s="22">
        <v>6.457029677419355</v>
      </c>
      <c r="E158" s="22">
        <v>0</v>
      </c>
      <c r="F158" s="22">
        <v>0</v>
      </c>
      <c r="G158" s="23">
        <v>0</v>
      </c>
      <c r="H158" s="21">
        <v>2.250068626</v>
      </c>
      <c r="I158" s="22">
        <v>0</v>
      </c>
      <c r="J158" s="22">
        <v>0</v>
      </c>
      <c r="K158" s="22">
        <v>0</v>
      </c>
      <c r="L158" s="23">
        <v>3.598168193096774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4.326518345677419</v>
      </c>
      <c r="S158" s="22">
        <v>0</v>
      </c>
      <c r="T158" s="22">
        <v>0</v>
      </c>
      <c r="U158" s="22">
        <v>0</v>
      </c>
      <c r="V158" s="23">
        <v>0.40715654029032267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0</v>
      </c>
      <c r="AC158" s="22">
        <v>0</v>
      </c>
      <c r="AD158" s="22">
        <v>0</v>
      </c>
      <c r="AE158" s="22">
        <v>0</v>
      </c>
      <c r="AF158" s="23">
        <v>0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0</v>
      </c>
      <c r="AM158" s="22">
        <v>0</v>
      </c>
      <c r="AN158" s="22">
        <v>0</v>
      </c>
      <c r="AO158" s="22">
        <v>0</v>
      </c>
      <c r="AP158" s="23">
        <v>0</v>
      </c>
      <c r="AQ158" s="21">
        <v>0</v>
      </c>
      <c r="AR158" s="22">
        <v>0</v>
      </c>
      <c r="AS158" s="22">
        <v>0</v>
      </c>
      <c r="AT158" s="22">
        <v>0</v>
      </c>
      <c r="AU158" s="23">
        <v>0</v>
      </c>
      <c r="AV158" s="21">
        <v>52.23140675200001</v>
      </c>
      <c r="AW158" s="22">
        <v>0.012049199901869074</v>
      </c>
      <c r="AX158" s="22">
        <v>0</v>
      </c>
      <c r="AY158" s="22">
        <v>0</v>
      </c>
      <c r="AZ158" s="23">
        <v>107.20028171896777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24.428229375806456</v>
      </c>
      <c r="BG158" s="22">
        <v>6.4491935483870965E-06</v>
      </c>
      <c r="BH158" s="22">
        <v>0</v>
      </c>
      <c r="BI158" s="22">
        <v>0</v>
      </c>
      <c r="BJ158" s="23">
        <v>50.96200270832258</v>
      </c>
      <c r="BK158" s="24">
        <f>SUM(C158:BJ158)</f>
        <v>251.87291758667612</v>
      </c>
    </row>
    <row r="159" spans="1:63" s="25" customFormat="1" ht="15">
      <c r="A159" s="20"/>
      <c r="B159" s="7" t="s">
        <v>232</v>
      </c>
      <c r="C159" s="21">
        <v>0</v>
      </c>
      <c r="D159" s="22">
        <v>197.57773874929032</v>
      </c>
      <c r="E159" s="22">
        <v>0</v>
      </c>
      <c r="F159" s="22">
        <v>0</v>
      </c>
      <c r="G159" s="23">
        <v>0</v>
      </c>
      <c r="H159" s="21">
        <v>14.103763725451616</v>
      </c>
      <c r="I159" s="22">
        <v>152.50583649974195</v>
      </c>
      <c r="J159" s="22">
        <v>24.286576494838705</v>
      </c>
      <c r="K159" s="22">
        <v>0</v>
      </c>
      <c r="L159" s="23">
        <v>135.5938222902258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9.275825826806452</v>
      </c>
      <c r="S159" s="22">
        <v>94.38773787796775</v>
      </c>
      <c r="T159" s="22">
        <v>70.99937730454837</v>
      </c>
      <c r="U159" s="22">
        <v>0</v>
      </c>
      <c r="V159" s="23">
        <v>39.23107991367742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0</v>
      </c>
      <c r="AC159" s="22">
        <v>0</v>
      </c>
      <c r="AD159" s="22">
        <v>0</v>
      </c>
      <c r="AE159" s="22">
        <v>0</v>
      </c>
      <c r="AF159" s="23">
        <v>0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</v>
      </c>
      <c r="AM159" s="22">
        <v>0</v>
      </c>
      <c r="AN159" s="22">
        <v>0</v>
      </c>
      <c r="AO159" s="22">
        <v>0</v>
      </c>
      <c r="AP159" s="23">
        <v>0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285.37987184906456</v>
      </c>
      <c r="AW159" s="22">
        <v>899.1207176379256</v>
      </c>
      <c r="AX159" s="22">
        <v>21.295450799193546</v>
      </c>
      <c r="AY159" s="22">
        <v>0</v>
      </c>
      <c r="AZ159" s="23">
        <v>2113.215938693161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208.80859354890325</v>
      </c>
      <c r="BG159" s="22">
        <v>390.4044940042259</v>
      </c>
      <c r="BH159" s="22">
        <v>228.77433148551611</v>
      </c>
      <c r="BI159" s="22">
        <v>0</v>
      </c>
      <c r="BJ159" s="23">
        <v>509.20638953709687</v>
      </c>
      <c r="BK159" s="24">
        <f>SUM(C159:BJ159)</f>
        <v>5394.167546237635</v>
      </c>
    </row>
    <row r="160" spans="1:63" s="25" customFormat="1" ht="15">
      <c r="A160" s="20"/>
      <c r="B160" s="7" t="s">
        <v>233</v>
      </c>
      <c r="C160" s="21">
        <v>0</v>
      </c>
      <c r="D160" s="22">
        <v>299.7773974954194</v>
      </c>
      <c r="E160" s="22">
        <v>0</v>
      </c>
      <c r="F160" s="22">
        <v>0</v>
      </c>
      <c r="G160" s="23">
        <v>0</v>
      </c>
      <c r="H160" s="21">
        <v>11.437566718387094</v>
      </c>
      <c r="I160" s="22">
        <v>3375.942341400517</v>
      </c>
      <c r="J160" s="22">
        <v>30.426448292193555</v>
      </c>
      <c r="K160" s="22">
        <v>0</v>
      </c>
      <c r="L160" s="23">
        <v>319.4079172529354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6.284168036709678</v>
      </c>
      <c r="S160" s="22">
        <v>64.48960360622578</v>
      </c>
      <c r="T160" s="22">
        <v>150.67012708067742</v>
      </c>
      <c r="U160" s="22">
        <v>0</v>
      </c>
      <c r="V160" s="23">
        <v>32.533811357064515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0</v>
      </c>
      <c r="AC160" s="22">
        <v>0</v>
      </c>
      <c r="AD160" s="22">
        <v>0</v>
      </c>
      <c r="AE160" s="22">
        <v>0</v>
      </c>
      <c r="AF160" s="23">
        <v>0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0</v>
      </c>
      <c r="AM160" s="22">
        <v>0</v>
      </c>
      <c r="AN160" s="22">
        <v>0</v>
      </c>
      <c r="AO160" s="22">
        <v>0</v>
      </c>
      <c r="AP160" s="23">
        <v>0</v>
      </c>
      <c r="AQ160" s="21">
        <v>0</v>
      </c>
      <c r="AR160" s="22">
        <v>0</v>
      </c>
      <c r="AS160" s="22">
        <v>0</v>
      </c>
      <c r="AT160" s="22">
        <v>0</v>
      </c>
      <c r="AU160" s="23">
        <v>0</v>
      </c>
      <c r="AV160" s="21">
        <v>62.750926333258064</v>
      </c>
      <c r="AW160" s="22">
        <v>1175.8204893617728</v>
      </c>
      <c r="AX160" s="22">
        <v>23.231617162</v>
      </c>
      <c r="AY160" s="22">
        <v>0</v>
      </c>
      <c r="AZ160" s="23">
        <v>757.9834410363226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28.37162351129033</v>
      </c>
      <c r="BG160" s="22">
        <v>125.27449563780644</v>
      </c>
      <c r="BH160" s="22">
        <v>104.3102388849032</v>
      </c>
      <c r="BI160" s="22">
        <v>0</v>
      </c>
      <c r="BJ160" s="23">
        <v>132.1192302145484</v>
      </c>
      <c r="BK160" s="24">
        <f>SUM(C160:BJ160)</f>
        <v>6700.831443382031</v>
      </c>
    </row>
    <row r="161" spans="1:63" s="30" customFormat="1" ht="15">
      <c r="A161" s="20"/>
      <c r="B161" s="8" t="s">
        <v>18</v>
      </c>
      <c r="C161" s="26">
        <f aca="true" t="shared" si="10" ref="C161:AH161">SUM(C146:C160)</f>
        <v>0</v>
      </c>
      <c r="D161" s="27">
        <f t="shared" si="10"/>
        <v>631.1581496469032</v>
      </c>
      <c r="E161" s="27">
        <f t="shared" si="10"/>
        <v>0</v>
      </c>
      <c r="F161" s="27">
        <f t="shared" si="10"/>
        <v>0</v>
      </c>
      <c r="G161" s="28">
        <f t="shared" si="10"/>
        <v>0</v>
      </c>
      <c r="H161" s="26">
        <f t="shared" si="10"/>
        <v>248.36567748667744</v>
      </c>
      <c r="I161" s="27">
        <f t="shared" si="10"/>
        <v>14801.085251042456</v>
      </c>
      <c r="J161" s="27">
        <f t="shared" si="10"/>
        <v>418.9852987346452</v>
      </c>
      <c r="K161" s="27">
        <f t="shared" si="10"/>
        <v>0</v>
      </c>
      <c r="L161" s="28">
        <f t="shared" si="10"/>
        <v>2118.720177976742</v>
      </c>
      <c r="M161" s="26">
        <f t="shared" si="10"/>
        <v>0</v>
      </c>
      <c r="N161" s="27">
        <f t="shared" si="10"/>
        <v>0</v>
      </c>
      <c r="O161" s="27">
        <f t="shared" si="10"/>
        <v>0</v>
      </c>
      <c r="P161" s="27">
        <f t="shared" si="10"/>
        <v>0</v>
      </c>
      <c r="Q161" s="28">
        <f t="shared" si="10"/>
        <v>0</v>
      </c>
      <c r="R161" s="26">
        <f t="shared" si="10"/>
        <v>131.0471612242903</v>
      </c>
      <c r="S161" s="27">
        <f t="shared" si="10"/>
        <v>694.336838772258</v>
      </c>
      <c r="T161" s="27">
        <f t="shared" si="10"/>
        <v>518.0962410007742</v>
      </c>
      <c r="U161" s="27">
        <f t="shared" si="10"/>
        <v>0</v>
      </c>
      <c r="V161" s="28">
        <f t="shared" si="10"/>
        <v>361.21324854499994</v>
      </c>
      <c r="W161" s="26">
        <f t="shared" si="10"/>
        <v>0</v>
      </c>
      <c r="X161" s="27">
        <f t="shared" si="10"/>
        <v>0</v>
      </c>
      <c r="Y161" s="27">
        <f t="shared" si="10"/>
        <v>0</v>
      </c>
      <c r="Z161" s="27">
        <f t="shared" si="10"/>
        <v>0</v>
      </c>
      <c r="AA161" s="28">
        <f t="shared" si="10"/>
        <v>0</v>
      </c>
      <c r="AB161" s="26">
        <f t="shared" si="10"/>
        <v>0</v>
      </c>
      <c r="AC161" s="27">
        <f t="shared" si="10"/>
        <v>0</v>
      </c>
      <c r="AD161" s="27">
        <f t="shared" si="10"/>
        <v>0</v>
      </c>
      <c r="AE161" s="27">
        <f t="shared" si="10"/>
        <v>0</v>
      </c>
      <c r="AF161" s="28">
        <f t="shared" si="10"/>
        <v>0</v>
      </c>
      <c r="AG161" s="26">
        <f t="shared" si="10"/>
        <v>0</v>
      </c>
      <c r="AH161" s="27">
        <f t="shared" si="10"/>
        <v>0</v>
      </c>
      <c r="AI161" s="27">
        <f aca="true" t="shared" si="11" ref="AI161:BK161">SUM(AI146:AI160)</f>
        <v>0</v>
      </c>
      <c r="AJ161" s="27">
        <f t="shared" si="11"/>
        <v>0</v>
      </c>
      <c r="AK161" s="28">
        <f t="shared" si="11"/>
        <v>0</v>
      </c>
      <c r="AL161" s="26">
        <f t="shared" si="11"/>
        <v>0</v>
      </c>
      <c r="AM161" s="27">
        <f t="shared" si="11"/>
        <v>0</v>
      </c>
      <c r="AN161" s="27">
        <f t="shared" si="11"/>
        <v>0</v>
      </c>
      <c r="AO161" s="27">
        <f t="shared" si="11"/>
        <v>0</v>
      </c>
      <c r="AP161" s="28">
        <f t="shared" si="11"/>
        <v>0</v>
      </c>
      <c r="AQ161" s="26">
        <f t="shared" si="11"/>
        <v>0</v>
      </c>
      <c r="AR161" s="27">
        <f t="shared" si="11"/>
        <v>0</v>
      </c>
      <c r="AS161" s="27">
        <f t="shared" si="11"/>
        <v>0</v>
      </c>
      <c r="AT161" s="27">
        <f t="shared" si="11"/>
        <v>0</v>
      </c>
      <c r="AU161" s="28">
        <f t="shared" si="11"/>
        <v>0</v>
      </c>
      <c r="AV161" s="26">
        <f t="shared" si="11"/>
        <v>1339.2261793165808</v>
      </c>
      <c r="AW161" s="27">
        <f t="shared" si="11"/>
        <v>6465.102948995164</v>
      </c>
      <c r="AX161" s="27">
        <f t="shared" si="11"/>
        <v>165.8305179444516</v>
      </c>
      <c r="AY161" s="27">
        <f t="shared" si="11"/>
        <v>0</v>
      </c>
      <c r="AZ161" s="28">
        <f t="shared" si="11"/>
        <v>7253.188313953936</v>
      </c>
      <c r="BA161" s="26">
        <f t="shared" si="11"/>
        <v>0</v>
      </c>
      <c r="BB161" s="27">
        <f t="shared" si="11"/>
        <v>0</v>
      </c>
      <c r="BC161" s="27">
        <f t="shared" si="11"/>
        <v>0</v>
      </c>
      <c r="BD161" s="27">
        <f t="shared" si="11"/>
        <v>0</v>
      </c>
      <c r="BE161" s="28">
        <f t="shared" si="11"/>
        <v>0</v>
      </c>
      <c r="BF161" s="26">
        <f t="shared" si="11"/>
        <v>833.5174415955485</v>
      </c>
      <c r="BG161" s="27">
        <f t="shared" si="11"/>
        <v>1146.510149822839</v>
      </c>
      <c r="BH161" s="27">
        <f t="shared" si="11"/>
        <v>550.417539041129</v>
      </c>
      <c r="BI161" s="27">
        <f t="shared" si="11"/>
        <v>0</v>
      </c>
      <c r="BJ161" s="28">
        <f t="shared" si="11"/>
        <v>1770.5957463454517</v>
      </c>
      <c r="BK161" s="29">
        <f t="shared" si="11"/>
        <v>39447.39688144483</v>
      </c>
    </row>
    <row r="162" spans="1:63" s="30" customFormat="1" ht="15">
      <c r="A162" s="20"/>
      <c r="B162" s="8" t="s">
        <v>19</v>
      </c>
      <c r="C162" s="26">
        <f aca="true" t="shared" si="12" ref="C162:AH162">C161+C144+C141+C137+C15+C11</f>
        <v>0</v>
      </c>
      <c r="D162" s="27">
        <f t="shared" si="12"/>
        <v>1613.5606565518065</v>
      </c>
      <c r="E162" s="27">
        <f t="shared" si="12"/>
        <v>0</v>
      </c>
      <c r="F162" s="27">
        <f t="shared" si="12"/>
        <v>0</v>
      </c>
      <c r="G162" s="28">
        <f t="shared" si="12"/>
        <v>0</v>
      </c>
      <c r="H162" s="26">
        <f t="shared" si="12"/>
        <v>626.7089832357096</v>
      </c>
      <c r="I162" s="27">
        <f t="shared" si="12"/>
        <v>40412.881918382</v>
      </c>
      <c r="J162" s="27">
        <f t="shared" si="12"/>
        <v>2937.128457298034</v>
      </c>
      <c r="K162" s="27">
        <f t="shared" si="12"/>
        <v>0</v>
      </c>
      <c r="L162" s="28">
        <f t="shared" si="12"/>
        <v>4618.756627158548</v>
      </c>
      <c r="M162" s="26">
        <f t="shared" si="12"/>
        <v>0</v>
      </c>
      <c r="N162" s="27">
        <f t="shared" si="12"/>
        <v>0</v>
      </c>
      <c r="O162" s="27">
        <f t="shared" si="12"/>
        <v>0</v>
      </c>
      <c r="P162" s="27">
        <f t="shared" si="12"/>
        <v>0</v>
      </c>
      <c r="Q162" s="28">
        <f t="shared" si="12"/>
        <v>0</v>
      </c>
      <c r="R162" s="26">
        <f t="shared" si="12"/>
        <v>343.2444196481935</v>
      </c>
      <c r="S162" s="27">
        <f t="shared" si="12"/>
        <v>2273.886092942419</v>
      </c>
      <c r="T162" s="27">
        <f t="shared" si="12"/>
        <v>1224.145057199903</v>
      </c>
      <c r="U162" s="27">
        <f t="shared" si="12"/>
        <v>0</v>
      </c>
      <c r="V162" s="28">
        <f t="shared" si="12"/>
        <v>852.3954419749676</v>
      </c>
      <c r="W162" s="26">
        <f t="shared" si="12"/>
        <v>0</v>
      </c>
      <c r="X162" s="27">
        <f t="shared" si="12"/>
        <v>0</v>
      </c>
      <c r="Y162" s="27">
        <f t="shared" si="12"/>
        <v>0</v>
      </c>
      <c r="Z162" s="27">
        <f t="shared" si="12"/>
        <v>0</v>
      </c>
      <c r="AA162" s="28">
        <f t="shared" si="12"/>
        <v>0</v>
      </c>
      <c r="AB162" s="26">
        <f t="shared" si="12"/>
        <v>0</v>
      </c>
      <c r="AC162" s="27">
        <f t="shared" si="12"/>
        <v>0</v>
      </c>
      <c r="AD162" s="27">
        <f t="shared" si="12"/>
        <v>0</v>
      </c>
      <c r="AE162" s="27">
        <f t="shared" si="12"/>
        <v>0</v>
      </c>
      <c r="AF162" s="28">
        <f t="shared" si="12"/>
        <v>0</v>
      </c>
      <c r="AG162" s="26">
        <f t="shared" si="12"/>
        <v>0</v>
      </c>
      <c r="AH162" s="27">
        <f t="shared" si="12"/>
        <v>0</v>
      </c>
      <c r="AI162" s="27">
        <f aca="true" t="shared" si="13" ref="AI162:BK162">AI161+AI144+AI141+AI137+AI15+AI11</f>
        <v>0</v>
      </c>
      <c r="AJ162" s="27">
        <f t="shared" si="13"/>
        <v>0</v>
      </c>
      <c r="AK162" s="28">
        <f t="shared" si="13"/>
        <v>0</v>
      </c>
      <c r="AL162" s="26">
        <f t="shared" si="13"/>
        <v>0</v>
      </c>
      <c r="AM162" s="27">
        <f t="shared" si="13"/>
        <v>0</v>
      </c>
      <c r="AN162" s="27">
        <f t="shared" si="13"/>
        <v>0</v>
      </c>
      <c r="AO162" s="27">
        <f t="shared" si="13"/>
        <v>0</v>
      </c>
      <c r="AP162" s="28">
        <f t="shared" si="13"/>
        <v>0</v>
      </c>
      <c r="AQ162" s="26">
        <f t="shared" si="13"/>
        <v>0</v>
      </c>
      <c r="AR162" s="27">
        <f t="shared" si="13"/>
        <v>5.463745469096775</v>
      </c>
      <c r="AS162" s="27">
        <f t="shared" si="13"/>
        <v>0</v>
      </c>
      <c r="AT162" s="27">
        <f t="shared" si="13"/>
        <v>0</v>
      </c>
      <c r="AU162" s="28">
        <f t="shared" si="13"/>
        <v>0</v>
      </c>
      <c r="AV162" s="26">
        <f t="shared" si="13"/>
        <v>2017.0213762560645</v>
      </c>
      <c r="AW162" s="27">
        <f t="shared" si="13"/>
        <v>14534.016135015172</v>
      </c>
      <c r="AX162" s="27">
        <f t="shared" si="13"/>
        <v>184.81941389745157</v>
      </c>
      <c r="AY162" s="27">
        <f t="shared" si="13"/>
        <v>0</v>
      </c>
      <c r="AZ162" s="28">
        <f t="shared" si="13"/>
        <v>11522.70946632194</v>
      </c>
      <c r="BA162" s="26">
        <f t="shared" si="13"/>
        <v>0</v>
      </c>
      <c r="BB162" s="27">
        <f t="shared" si="13"/>
        <v>6.0499601861612895</v>
      </c>
      <c r="BC162" s="27">
        <f t="shared" si="13"/>
        <v>0</v>
      </c>
      <c r="BD162" s="27">
        <f t="shared" si="13"/>
        <v>0</v>
      </c>
      <c r="BE162" s="28">
        <f t="shared" si="13"/>
        <v>0</v>
      </c>
      <c r="BF162" s="26">
        <f t="shared" si="13"/>
        <v>1184.1636350003548</v>
      </c>
      <c r="BG162" s="27">
        <f t="shared" si="13"/>
        <v>1956.9251762579684</v>
      </c>
      <c r="BH162" s="27">
        <f t="shared" si="13"/>
        <v>720.0777226368065</v>
      </c>
      <c r="BI162" s="27">
        <f t="shared" si="13"/>
        <v>0</v>
      </c>
      <c r="BJ162" s="28">
        <f t="shared" si="13"/>
        <v>2590.4097117810966</v>
      </c>
      <c r="BK162" s="28">
        <f t="shared" si="13"/>
        <v>89624.36399721369</v>
      </c>
    </row>
    <row r="163" spans="3:63" ht="15" customHeight="1"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</row>
    <row r="164" spans="1:63" s="25" customFormat="1" ht="15" customHeight="1">
      <c r="A164" s="20" t="s">
        <v>20</v>
      </c>
      <c r="B164" s="11" t="s">
        <v>21</v>
      </c>
      <c r="C164" s="3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4"/>
      <c r="BK164" s="35"/>
    </row>
    <row r="165" spans="1:63" s="25" customFormat="1" ht="15">
      <c r="A165" s="20" t="s">
        <v>7</v>
      </c>
      <c r="B165" s="36" t="s">
        <v>48</v>
      </c>
      <c r="C165" s="21"/>
      <c r="D165" s="22"/>
      <c r="E165" s="22"/>
      <c r="F165" s="22"/>
      <c r="G165" s="23"/>
      <c r="H165" s="21"/>
      <c r="I165" s="22"/>
      <c r="J165" s="22"/>
      <c r="K165" s="22"/>
      <c r="L165" s="23"/>
      <c r="M165" s="21"/>
      <c r="N165" s="22"/>
      <c r="O165" s="22"/>
      <c r="P165" s="22"/>
      <c r="Q165" s="23"/>
      <c r="R165" s="21"/>
      <c r="S165" s="22"/>
      <c r="T165" s="22"/>
      <c r="U165" s="22"/>
      <c r="V165" s="23"/>
      <c r="W165" s="21"/>
      <c r="X165" s="22"/>
      <c r="Y165" s="22"/>
      <c r="Z165" s="22"/>
      <c r="AA165" s="23"/>
      <c r="AB165" s="21"/>
      <c r="AC165" s="22"/>
      <c r="AD165" s="22"/>
      <c r="AE165" s="22"/>
      <c r="AF165" s="23"/>
      <c r="AG165" s="21"/>
      <c r="AH165" s="22"/>
      <c r="AI165" s="22"/>
      <c r="AJ165" s="22"/>
      <c r="AK165" s="23"/>
      <c r="AL165" s="21"/>
      <c r="AM165" s="22"/>
      <c r="AN165" s="22"/>
      <c r="AO165" s="22"/>
      <c r="AP165" s="23"/>
      <c r="AQ165" s="21"/>
      <c r="AR165" s="22"/>
      <c r="AS165" s="22"/>
      <c r="AT165" s="22"/>
      <c r="AU165" s="23"/>
      <c r="AV165" s="21"/>
      <c r="AW165" s="22"/>
      <c r="AX165" s="22"/>
      <c r="AY165" s="22"/>
      <c r="AZ165" s="23"/>
      <c r="BA165" s="21"/>
      <c r="BB165" s="22"/>
      <c r="BC165" s="22"/>
      <c r="BD165" s="22"/>
      <c r="BE165" s="23"/>
      <c r="BF165" s="21"/>
      <c r="BG165" s="22"/>
      <c r="BH165" s="22"/>
      <c r="BI165" s="22"/>
      <c r="BJ165" s="23"/>
      <c r="BK165" s="24"/>
    </row>
    <row r="166" spans="1:63" s="25" customFormat="1" ht="15">
      <c r="A166" s="20"/>
      <c r="B166" s="7" t="s">
        <v>234</v>
      </c>
      <c r="C166" s="21">
        <v>0</v>
      </c>
      <c r="D166" s="22">
        <v>0.682904677483871</v>
      </c>
      <c r="E166" s="22">
        <v>0</v>
      </c>
      <c r="F166" s="22">
        <v>0</v>
      </c>
      <c r="G166" s="23">
        <v>0</v>
      </c>
      <c r="H166" s="21">
        <v>457.58787701145155</v>
      </c>
      <c r="I166" s="22">
        <v>24.06456336658065</v>
      </c>
      <c r="J166" s="22">
        <v>0</v>
      </c>
      <c r="K166" s="22">
        <v>0</v>
      </c>
      <c r="L166" s="23">
        <v>52.50249035593548</v>
      </c>
      <c r="M166" s="21">
        <v>0</v>
      </c>
      <c r="N166" s="22">
        <v>0</v>
      </c>
      <c r="O166" s="22">
        <v>0</v>
      </c>
      <c r="P166" s="22">
        <v>0</v>
      </c>
      <c r="Q166" s="23">
        <v>0</v>
      </c>
      <c r="R166" s="21">
        <v>283.83667997493546</v>
      </c>
      <c r="S166" s="22">
        <v>8.577883392580643</v>
      </c>
      <c r="T166" s="22">
        <v>0</v>
      </c>
      <c r="U166" s="22">
        <v>0</v>
      </c>
      <c r="V166" s="23">
        <v>18.74112367458065</v>
      </c>
      <c r="W166" s="21">
        <v>0</v>
      </c>
      <c r="X166" s="22">
        <v>0</v>
      </c>
      <c r="Y166" s="22">
        <v>0</v>
      </c>
      <c r="Z166" s="22">
        <v>0</v>
      </c>
      <c r="AA166" s="23">
        <v>0</v>
      </c>
      <c r="AB166" s="21">
        <v>0</v>
      </c>
      <c r="AC166" s="22">
        <v>0</v>
      </c>
      <c r="AD166" s="22">
        <v>0</v>
      </c>
      <c r="AE166" s="22">
        <v>0</v>
      </c>
      <c r="AF166" s="23">
        <v>0</v>
      </c>
      <c r="AG166" s="21">
        <v>0</v>
      </c>
      <c r="AH166" s="22">
        <v>0</v>
      </c>
      <c r="AI166" s="22">
        <v>0</v>
      </c>
      <c r="AJ166" s="22">
        <v>0</v>
      </c>
      <c r="AK166" s="23">
        <v>0</v>
      </c>
      <c r="AL166" s="21">
        <v>0</v>
      </c>
      <c r="AM166" s="22">
        <v>0</v>
      </c>
      <c r="AN166" s="22">
        <v>0</v>
      </c>
      <c r="AO166" s="22">
        <v>0</v>
      </c>
      <c r="AP166" s="23">
        <v>0</v>
      </c>
      <c r="AQ166" s="21">
        <v>0</v>
      </c>
      <c r="AR166" s="22">
        <v>0</v>
      </c>
      <c r="AS166" s="22">
        <v>0</v>
      </c>
      <c r="AT166" s="22">
        <v>0</v>
      </c>
      <c r="AU166" s="23">
        <v>0</v>
      </c>
      <c r="AV166" s="21">
        <v>4449.286499017776</v>
      </c>
      <c r="AW166" s="22">
        <v>319.54591564219015</v>
      </c>
      <c r="AX166" s="22">
        <v>0</v>
      </c>
      <c r="AY166" s="22">
        <v>0.2729166285483871</v>
      </c>
      <c r="AZ166" s="23">
        <v>1052.8589891526453</v>
      </c>
      <c r="BA166" s="21">
        <v>0</v>
      </c>
      <c r="BB166" s="22">
        <v>0</v>
      </c>
      <c r="BC166" s="22">
        <v>0</v>
      </c>
      <c r="BD166" s="22">
        <v>0</v>
      </c>
      <c r="BE166" s="23">
        <v>0</v>
      </c>
      <c r="BF166" s="21">
        <v>3336.640100054905</v>
      </c>
      <c r="BG166" s="22">
        <v>165.60447234203227</v>
      </c>
      <c r="BH166" s="22">
        <v>0</v>
      </c>
      <c r="BI166" s="22">
        <v>0</v>
      </c>
      <c r="BJ166" s="23">
        <v>364.0045862485808</v>
      </c>
      <c r="BK166" s="24">
        <f>SUM(C166:BJ166)</f>
        <v>10534.207001540226</v>
      </c>
    </row>
    <row r="167" spans="1:63" s="30" customFormat="1" ht="15">
      <c r="A167" s="20"/>
      <c r="B167" s="8" t="s">
        <v>9</v>
      </c>
      <c r="C167" s="26">
        <f aca="true" t="shared" si="14" ref="C167:AH167">SUM(C166:C166)</f>
        <v>0</v>
      </c>
      <c r="D167" s="27">
        <f t="shared" si="14"/>
        <v>0.682904677483871</v>
      </c>
      <c r="E167" s="27">
        <f t="shared" si="14"/>
        <v>0</v>
      </c>
      <c r="F167" s="27">
        <f t="shared" si="14"/>
        <v>0</v>
      </c>
      <c r="G167" s="28">
        <f t="shared" si="14"/>
        <v>0</v>
      </c>
      <c r="H167" s="26">
        <f t="shared" si="14"/>
        <v>457.58787701145155</v>
      </c>
      <c r="I167" s="27">
        <f t="shared" si="14"/>
        <v>24.06456336658065</v>
      </c>
      <c r="J167" s="27">
        <f t="shared" si="14"/>
        <v>0</v>
      </c>
      <c r="K167" s="27">
        <f t="shared" si="14"/>
        <v>0</v>
      </c>
      <c r="L167" s="28">
        <f t="shared" si="14"/>
        <v>52.50249035593548</v>
      </c>
      <c r="M167" s="26">
        <f t="shared" si="14"/>
        <v>0</v>
      </c>
      <c r="N167" s="27">
        <f t="shared" si="14"/>
        <v>0</v>
      </c>
      <c r="O167" s="27">
        <f t="shared" si="14"/>
        <v>0</v>
      </c>
      <c r="P167" s="27">
        <f t="shared" si="14"/>
        <v>0</v>
      </c>
      <c r="Q167" s="28">
        <f t="shared" si="14"/>
        <v>0</v>
      </c>
      <c r="R167" s="26">
        <f t="shared" si="14"/>
        <v>283.83667997493546</v>
      </c>
      <c r="S167" s="27">
        <f t="shared" si="14"/>
        <v>8.577883392580643</v>
      </c>
      <c r="T167" s="27">
        <f t="shared" si="14"/>
        <v>0</v>
      </c>
      <c r="U167" s="27">
        <f t="shared" si="14"/>
        <v>0</v>
      </c>
      <c r="V167" s="28">
        <f t="shared" si="14"/>
        <v>18.74112367458065</v>
      </c>
      <c r="W167" s="26">
        <f t="shared" si="14"/>
        <v>0</v>
      </c>
      <c r="X167" s="27">
        <f t="shared" si="14"/>
        <v>0</v>
      </c>
      <c r="Y167" s="27">
        <f t="shared" si="14"/>
        <v>0</v>
      </c>
      <c r="Z167" s="27">
        <f t="shared" si="14"/>
        <v>0</v>
      </c>
      <c r="AA167" s="28">
        <f t="shared" si="14"/>
        <v>0</v>
      </c>
      <c r="AB167" s="26">
        <f t="shared" si="14"/>
        <v>0</v>
      </c>
      <c r="AC167" s="27">
        <f t="shared" si="14"/>
        <v>0</v>
      </c>
      <c r="AD167" s="27">
        <f t="shared" si="14"/>
        <v>0</v>
      </c>
      <c r="AE167" s="27">
        <f t="shared" si="14"/>
        <v>0</v>
      </c>
      <c r="AF167" s="28">
        <f t="shared" si="14"/>
        <v>0</v>
      </c>
      <c r="AG167" s="26">
        <f t="shared" si="14"/>
        <v>0</v>
      </c>
      <c r="AH167" s="27">
        <f t="shared" si="14"/>
        <v>0</v>
      </c>
      <c r="AI167" s="27">
        <f aca="true" t="shared" si="15" ref="AI167:BK167">SUM(AI166:AI166)</f>
        <v>0</v>
      </c>
      <c r="AJ167" s="27">
        <f t="shared" si="15"/>
        <v>0</v>
      </c>
      <c r="AK167" s="28">
        <f t="shared" si="15"/>
        <v>0</v>
      </c>
      <c r="AL167" s="26">
        <f t="shared" si="15"/>
        <v>0</v>
      </c>
      <c r="AM167" s="27">
        <f t="shared" si="15"/>
        <v>0</v>
      </c>
      <c r="AN167" s="27">
        <f t="shared" si="15"/>
        <v>0</v>
      </c>
      <c r="AO167" s="27">
        <f t="shared" si="15"/>
        <v>0</v>
      </c>
      <c r="AP167" s="28">
        <f t="shared" si="15"/>
        <v>0</v>
      </c>
      <c r="AQ167" s="26">
        <f t="shared" si="15"/>
        <v>0</v>
      </c>
      <c r="AR167" s="27">
        <f t="shared" si="15"/>
        <v>0</v>
      </c>
      <c r="AS167" s="27">
        <f t="shared" si="15"/>
        <v>0</v>
      </c>
      <c r="AT167" s="27">
        <f t="shared" si="15"/>
        <v>0</v>
      </c>
      <c r="AU167" s="28">
        <f t="shared" si="15"/>
        <v>0</v>
      </c>
      <c r="AV167" s="26">
        <f t="shared" si="15"/>
        <v>4449.286499017776</v>
      </c>
      <c r="AW167" s="27">
        <f t="shared" si="15"/>
        <v>319.54591564219015</v>
      </c>
      <c r="AX167" s="27">
        <f t="shared" si="15"/>
        <v>0</v>
      </c>
      <c r="AY167" s="27">
        <f t="shared" si="15"/>
        <v>0.2729166285483871</v>
      </c>
      <c r="AZ167" s="28">
        <f t="shared" si="15"/>
        <v>1052.8589891526453</v>
      </c>
      <c r="BA167" s="26">
        <f t="shared" si="15"/>
        <v>0</v>
      </c>
      <c r="BB167" s="27">
        <f t="shared" si="15"/>
        <v>0</v>
      </c>
      <c r="BC167" s="27">
        <f t="shared" si="15"/>
        <v>0</v>
      </c>
      <c r="BD167" s="27">
        <f t="shared" si="15"/>
        <v>0</v>
      </c>
      <c r="BE167" s="28">
        <f t="shared" si="15"/>
        <v>0</v>
      </c>
      <c r="BF167" s="26">
        <f t="shared" si="15"/>
        <v>3336.640100054905</v>
      </c>
      <c r="BG167" s="27">
        <f t="shared" si="15"/>
        <v>165.60447234203227</v>
      </c>
      <c r="BH167" s="27">
        <f t="shared" si="15"/>
        <v>0</v>
      </c>
      <c r="BI167" s="27">
        <f t="shared" si="15"/>
        <v>0</v>
      </c>
      <c r="BJ167" s="28">
        <f t="shared" si="15"/>
        <v>364.0045862485808</v>
      </c>
      <c r="BK167" s="29">
        <f t="shared" si="15"/>
        <v>10534.207001540226</v>
      </c>
    </row>
    <row r="168" spans="3:63" ht="15" customHeight="1"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</row>
    <row r="169" spans="1:63" s="25" customFormat="1" ht="15">
      <c r="A169" s="20" t="s">
        <v>10</v>
      </c>
      <c r="B169" s="12" t="s">
        <v>22</v>
      </c>
      <c r="C169" s="21"/>
      <c r="D169" s="22"/>
      <c r="E169" s="22"/>
      <c r="F169" s="22"/>
      <c r="G169" s="23"/>
      <c r="H169" s="21"/>
      <c r="I169" s="22"/>
      <c r="J169" s="22"/>
      <c r="K169" s="22"/>
      <c r="L169" s="23"/>
      <c r="M169" s="21"/>
      <c r="N169" s="22"/>
      <c r="O169" s="22"/>
      <c r="P169" s="22"/>
      <c r="Q169" s="23"/>
      <c r="R169" s="21"/>
      <c r="S169" s="22"/>
      <c r="T169" s="22"/>
      <c r="U169" s="22"/>
      <c r="V169" s="23"/>
      <c r="W169" s="21"/>
      <c r="X169" s="22"/>
      <c r="Y169" s="22"/>
      <c r="Z169" s="22"/>
      <c r="AA169" s="23"/>
      <c r="AB169" s="21"/>
      <c r="AC169" s="22"/>
      <c r="AD169" s="22"/>
      <c r="AE169" s="22"/>
      <c r="AF169" s="23"/>
      <c r="AG169" s="21"/>
      <c r="AH169" s="22"/>
      <c r="AI169" s="22"/>
      <c r="AJ169" s="22"/>
      <c r="AK169" s="23"/>
      <c r="AL169" s="21"/>
      <c r="AM169" s="22"/>
      <c r="AN169" s="22"/>
      <c r="AO169" s="22"/>
      <c r="AP169" s="23"/>
      <c r="AQ169" s="21"/>
      <c r="AR169" s="22"/>
      <c r="AS169" s="22"/>
      <c r="AT169" s="22"/>
      <c r="AU169" s="23"/>
      <c r="AV169" s="21"/>
      <c r="AW169" s="22"/>
      <c r="AX169" s="22"/>
      <c r="AY169" s="22"/>
      <c r="AZ169" s="23"/>
      <c r="BA169" s="21"/>
      <c r="BB169" s="22"/>
      <c r="BC169" s="22"/>
      <c r="BD169" s="22"/>
      <c r="BE169" s="23"/>
      <c r="BF169" s="21"/>
      <c r="BG169" s="22"/>
      <c r="BH169" s="22"/>
      <c r="BI169" s="22"/>
      <c r="BJ169" s="23"/>
      <c r="BK169" s="24"/>
    </row>
    <row r="170" spans="1:63" s="25" customFormat="1" ht="15">
      <c r="A170" s="20"/>
      <c r="B170" s="7" t="s">
        <v>235</v>
      </c>
      <c r="C170" s="21">
        <v>0</v>
      </c>
      <c r="D170" s="22">
        <v>0.015105</v>
      </c>
      <c r="E170" s="22">
        <v>0</v>
      </c>
      <c r="F170" s="22">
        <v>0</v>
      </c>
      <c r="G170" s="23">
        <v>0</v>
      </c>
      <c r="H170" s="21">
        <v>0.14544734000000004</v>
      </c>
      <c r="I170" s="22">
        <v>0.08428206499999998</v>
      </c>
      <c r="J170" s="22">
        <v>0</v>
      </c>
      <c r="K170" s="22">
        <v>0</v>
      </c>
      <c r="L170" s="23">
        <v>0.6930895259999998</v>
      </c>
      <c r="M170" s="21">
        <v>0</v>
      </c>
      <c r="N170" s="22">
        <v>0</v>
      </c>
      <c r="O170" s="22">
        <v>0</v>
      </c>
      <c r="P170" s="22">
        <v>0</v>
      </c>
      <c r="Q170" s="23">
        <v>0</v>
      </c>
      <c r="R170" s="21">
        <v>0.073428833</v>
      </c>
      <c r="S170" s="22">
        <v>0.19716292099999996</v>
      </c>
      <c r="T170" s="22">
        <v>0</v>
      </c>
      <c r="U170" s="22">
        <v>0</v>
      </c>
      <c r="V170" s="23">
        <v>0.23407202800000013</v>
      </c>
      <c r="W170" s="21">
        <v>0</v>
      </c>
      <c r="X170" s="22">
        <v>0</v>
      </c>
      <c r="Y170" s="22">
        <v>0</v>
      </c>
      <c r="Z170" s="22">
        <v>0</v>
      </c>
      <c r="AA170" s="23">
        <v>0</v>
      </c>
      <c r="AB170" s="21">
        <v>0</v>
      </c>
      <c r="AC170" s="22">
        <v>0</v>
      </c>
      <c r="AD170" s="22">
        <v>0</v>
      </c>
      <c r="AE170" s="22">
        <v>0</v>
      </c>
      <c r="AF170" s="23">
        <v>0</v>
      </c>
      <c r="AG170" s="21">
        <v>0</v>
      </c>
      <c r="AH170" s="22">
        <v>0</v>
      </c>
      <c r="AI170" s="22">
        <v>0</v>
      </c>
      <c r="AJ170" s="22">
        <v>0</v>
      </c>
      <c r="AK170" s="23">
        <v>0</v>
      </c>
      <c r="AL170" s="21">
        <v>0</v>
      </c>
      <c r="AM170" s="22">
        <v>0</v>
      </c>
      <c r="AN170" s="22">
        <v>0</v>
      </c>
      <c r="AO170" s="22">
        <v>0</v>
      </c>
      <c r="AP170" s="23">
        <v>0</v>
      </c>
      <c r="AQ170" s="21">
        <v>0</v>
      </c>
      <c r="AR170" s="22">
        <v>0</v>
      </c>
      <c r="AS170" s="22">
        <v>0</v>
      </c>
      <c r="AT170" s="22">
        <v>0</v>
      </c>
      <c r="AU170" s="23">
        <v>0</v>
      </c>
      <c r="AV170" s="21">
        <v>2.7739505477741933</v>
      </c>
      <c r="AW170" s="22">
        <v>2.6603470957252755</v>
      </c>
      <c r="AX170" s="22">
        <v>5.5983000000000016E-05</v>
      </c>
      <c r="AY170" s="22">
        <v>0</v>
      </c>
      <c r="AZ170" s="23">
        <v>13.05829671516129</v>
      </c>
      <c r="BA170" s="21">
        <v>0</v>
      </c>
      <c r="BB170" s="22">
        <v>0</v>
      </c>
      <c r="BC170" s="22">
        <v>0</v>
      </c>
      <c r="BD170" s="22">
        <v>0</v>
      </c>
      <c r="BE170" s="23">
        <v>0</v>
      </c>
      <c r="BF170" s="21">
        <v>1.5813322610645162</v>
      </c>
      <c r="BG170" s="22">
        <v>1.319278797</v>
      </c>
      <c r="BH170" s="22">
        <v>0</v>
      </c>
      <c r="BI170" s="22">
        <v>0</v>
      </c>
      <c r="BJ170" s="23">
        <v>2.9771994198387106</v>
      </c>
      <c r="BK170" s="24">
        <f>SUM(C170:BJ170)</f>
        <v>25.813048532563986</v>
      </c>
    </row>
    <row r="171" spans="1:63" s="25" customFormat="1" ht="15">
      <c r="A171" s="20"/>
      <c r="B171" s="7" t="s">
        <v>236</v>
      </c>
      <c r="C171" s="21">
        <v>0</v>
      </c>
      <c r="D171" s="22">
        <v>0.739601550096774</v>
      </c>
      <c r="E171" s="22">
        <v>0</v>
      </c>
      <c r="F171" s="22">
        <v>0</v>
      </c>
      <c r="G171" s="23">
        <v>0</v>
      </c>
      <c r="H171" s="21">
        <v>45.28778943329033</v>
      </c>
      <c r="I171" s="22">
        <v>2686.5390719202583</v>
      </c>
      <c r="J171" s="22">
        <v>7.381137335967744</v>
      </c>
      <c r="K171" s="22">
        <v>0</v>
      </c>
      <c r="L171" s="23">
        <v>1259.5020383517422</v>
      </c>
      <c r="M171" s="21">
        <v>0</v>
      </c>
      <c r="N171" s="22">
        <v>0</v>
      </c>
      <c r="O171" s="22">
        <v>0</v>
      </c>
      <c r="P171" s="22">
        <v>0</v>
      </c>
      <c r="Q171" s="23">
        <v>0</v>
      </c>
      <c r="R171" s="21">
        <v>13.909607141000008</v>
      </c>
      <c r="S171" s="22">
        <v>82.27749054235487</v>
      </c>
      <c r="T171" s="22">
        <v>0.12897798900000007</v>
      </c>
      <c r="U171" s="22">
        <v>0</v>
      </c>
      <c r="V171" s="23">
        <v>215.7483548769032</v>
      </c>
      <c r="W171" s="21">
        <v>0</v>
      </c>
      <c r="X171" s="22">
        <v>0</v>
      </c>
      <c r="Y171" s="22">
        <v>0</v>
      </c>
      <c r="Z171" s="22">
        <v>0</v>
      </c>
      <c r="AA171" s="23">
        <v>0</v>
      </c>
      <c r="AB171" s="21">
        <v>0</v>
      </c>
      <c r="AC171" s="22">
        <v>0</v>
      </c>
      <c r="AD171" s="22">
        <v>0</v>
      </c>
      <c r="AE171" s="22">
        <v>0</v>
      </c>
      <c r="AF171" s="23">
        <v>0</v>
      </c>
      <c r="AG171" s="21">
        <v>0</v>
      </c>
      <c r="AH171" s="22">
        <v>0</v>
      </c>
      <c r="AI171" s="22">
        <v>0</v>
      </c>
      <c r="AJ171" s="22">
        <v>0</v>
      </c>
      <c r="AK171" s="23">
        <v>0</v>
      </c>
      <c r="AL171" s="21">
        <v>0</v>
      </c>
      <c r="AM171" s="22">
        <v>0</v>
      </c>
      <c r="AN171" s="22">
        <v>0</v>
      </c>
      <c r="AO171" s="22">
        <v>0</v>
      </c>
      <c r="AP171" s="23">
        <v>0</v>
      </c>
      <c r="AQ171" s="21">
        <v>0</v>
      </c>
      <c r="AR171" s="22">
        <v>0</v>
      </c>
      <c r="AS171" s="22">
        <v>0</v>
      </c>
      <c r="AT171" s="22">
        <v>0</v>
      </c>
      <c r="AU171" s="23">
        <v>0</v>
      </c>
      <c r="AV171" s="21">
        <v>284.43181094077426</v>
      </c>
      <c r="AW171" s="22">
        <v>1783.0269809466693</v>
      </c>
      <c r="AX171" s="22">
        <v>1.5594005354516132</v>
      </c>
      <c r="AY171" s="22">
        <v>0</v>
      </c>
      <c r="AZ171" s="23">
        <v>3274.688412368969</v>
      </c>
      <c r="BA171" s="21">
        <v>0</v>
      </c>
      <c r="BB171" s="22">
        <v>0</v>
      </c>
      <c r="BC171" s="22">
        <v>0</v>
      </c>
      <c r="BD171" s="22">
        <v>0</v>
      </c>
      <c r="BE171" s="23">
        <v>0</v>
      </c>
      <c r="BF171" s="21">
        <v>132.68087461258068</v>
      </c>
      <c r="BG171" s="22">
        <v>313.3032845828064</v>
      </c>
      <c r="BH171" s="22">
        <v>0.013662908580645165</v>
      </c>
      <c r="BI171" s="22">
        <v>0</v>
      </c>
      <c r="BJ171" s="23">
        <v>314.42196513909664</v>
      </c>
      <c r="BK171" s="24">
        <f aca="true" t="shared" si="16" ref="BK171:BK195">SUM(C171:BJ171)</f>
        <v>10415.640461175539</v>
      </c>
    </row>
    <row r="172" spans="1:63" s="25" customFormat="1" ht="15">
      <c r="A172" s="20"/>
      <c r="B172" s="7" t="s">
        <v>237</v>
      </c>
      <c r="C172" s="21">
        <v>0</v>
      </c>
      <c r="D172" s="22">
        <v>20.42656632354838</v>
      </c>
      <c r="E172" s="22">
        <v>0</v>
      </c>
      <c r="F172" s="22">
        <v>0</v>
      </c>
      <c r="G172" s="23">
        <v>0</v>
      </c>
      <c r="H172" s="21">
        <v>148.43085793612903</v>
      </c>
      <c r="I172" s="22">
        <v>40.97773821929032</v>
      </c>
      <c r="J172" s="22">
        <v>0.02167595177419355</v>
      </c>
      <c r="K172" s="22">
        <v>0</v>
      </c>
      <c r="L172" s="23">
        <v>153.97306079816133</v>
      </c>
      <c r="M172" s="21">
        <v>0</v>
      </c>
      <c r="N172" s="22">
        <v>0</v>
      </c>
      <c r="O172" s="22">
        <v>0</v>
      </c>
      <c r="P172" s="22">
        <v>0</v>
      </c>
      <c r="Q172" s="23">
        <v>0</v>
      </c>
      <c r="R172" s="21">
        <v>62.10981872309679</v>
      </c>
      <c r="S172" s="22">
        <v>2.309124093677419</v>
      </c>
      <c r="T172" s="22">
        <v>0</v>
      </c>
      <c r="U172" s="22">
        <v>0</v>
      </c>
      <c r="V172" s="23">
        <v>26.505374215838703</v>
      </c>
      <c r="W172" s="21">
        <v>0</v>
      </c>
      <c r="X172" s="22">
        <v>0</v>
      </c>
      <c r="Y172" s="22">
        <v>0</v>
      </c>
      <c r="Z172" s="22">
        <v>0</v>
      </c>
      <c r="AA172" s="23">
        <v>0</v>
      </c>
      <c r="AB172" s="21">
        <v>0</v>
      </c>
      <c r="AC172" s="22">
        <v>0</v>
      </c>
      <c r="AD172" s="22">
        <v>0</v>
      </c>
      <c r="AE172" s="22">
        <v>0</v>
      </c>
      <c r="AF172" s="23">
        <v>0</v>
      </c>
      <c r="AG172" s="21">
        <v>0</v>
      </c>
      <c r="AH172" s="22">
        <v>0</v>
      </c>
      <c r="AI172" s="22">
        <v>0</v>
      </c>
      <c r="AJ172" s="22">
        <v>0</v>
      </c>
      <c r="AK172" s="23">
        <v>0</v>
      </c>
      <c r="AL172" s="21">
        <v>0</v>
      </c>
      <c r="AM172" s="22">
        <v>0</v>
      </c>
      <c r="AN172" s="22">
        <v>0</v>
      </c>
      <c r="AO172" s="22">
        <v>0</v>
      </c>
      <c r="AP172" s="23">
        <v>0</v>
      </c>
      <c r="AQ172" s="21">
        <v>0</v>
      </c>
      <c r="AR172" s="22">
        <v>0</v>
      </c>
      <c r="AS172" s="22">
        <v>0</v>
      </c>
      <c r="AT172" s="22">
        <v>0</v>
      </c>
      <c r="AU172" s="23">
        <v>0</v>
      </c>
      <c r="AV172" s="21">
        <v>1054.474091010161</v>
      </c>
      <c r="AW172" s="22">
        <v>184.88310814971837</v>
      </c>
      <c r="AX172" s="22">
        <v>0.011948351</v>
      </c>
      <c r="AY172" s="22">
        <v>0</v>
      </c>
      <c r="AZ172" s="23">
        <v>818.2706514597423</v>
      </c>
      <c r="BA172" s="21">
        <v>0</v>
      </c>
      <c r="BB172" s="22">
        <v>0</v>
      </c>
      <c r="BC172" s="22">
        <v>0</v>
      </c>
      <c r="BD172" s="22">
        <v>0</v>
      </c>
      <c r="BE172" s="23">
        <v>0</v>
      </c>
      <c r="BF172" s="21">
        <v>459.0791310165483</v>
      </c>
      <c r="BG172" s="22">
        <v>25.79984660387097</v>
      </c>
      <c r="BH172" s="22">
        <v>0.3150469425806452</v>
      </c>
      <c r="BI172" s="22">
        <v>0</v>
      </c>
      <c r="BJ172" s="23">
        <v>117.62183703716127</v>
      </c>
      <c r="BK172" s="24">
        <f>SUM(C172:BJ172)</f>
        <v>3115.2098768322985</v>
      </c>
    </row>
    <row r="173" spans="1:63" s="25" customFormat="1" ht="15">
      <c r="A173" s="20"/>
      <c r="B173" s="7" t="s">
        <v>238</v>
      </c>
      <c r="C173" s="21">
        <v>0</v>
      </c>
      <c r="D173" s="22">
        <v>0</v>
      </c>
      <c r="E173" s="22">
        <v>0</v>
      </c>
      <c r="F173" s="22">
        <v>0</v>
      </c>
      <c r="G173" s="23">
        <v>0</v>
      </c>
      <c r="H173" s="21">
        <v>1.497701766419355</v>
      </c>
      <c r="I173" s="22">
        <v>0.09064915641935484</v>
      </c>
      <c r="J173" s="22">
        <v>0</v>
      </c>
      <c r="K173" s="22">
        <v>0</v>
      </c>
      <c r="L173" s="23">
        <v>2.626420646322581</v>
      </c>
      <c r="M173" s="21">
        <v>0</v>
      </c>
      <c r="N173" s="22">
        <v>0</v>
      </c>
      <c r="O173" s="22">
        <v>0</v>
      </c>
      <c r="P173" s="22">
        <v>0</v>
      </c>
      <c r="Q173" s="23">
        <v>0</v>
      </c>
      <c r="R173" s="21">
        <v>1.3359640351612903</v>
      </c>
      <c r="S173" s="22">
        <v>0.5836367432258065</v>
      </c>
      <c r="T173" s="22">
        <v>0</v>
      </c>
      <c r="U173" s="22">
        <v>0</v>
      </c>
      <c r="V173" s="23">
        <v>0.8943528426451612</v>
      </c>
      <c r="W173" s="21">
        <v>0</v>
      </c>
      <c r="X173" s="22">
        <v>0</v>
      </c>
      <c r="Y173" s="22">
        <v>0</v>
      </c>
      <c r="Z173" s="22">
        <v>0</v>
      </c>
      <c r="AA173" s="23">
        <v>0</v>
      </c>
      <c r="AB173" s="21">
        <v>0</v>
      </c>
      <c r="AC173" s="22">
        <v>0</v>
      </c>
      <c r="AD173" s="22">
        <v>0</v>
      </c>
      <c r="AE173" s="22">
        <v>0</v>
      </c>
      <c r="AF173" s="23">
        <v>0</v>
      </c>
      <c r="AG173" s="21">
        <v>0</v>
      </c>
      <c r="AH173" s="22">
        <v>0</v>
      </c>
      <c r="AI173" s="22">
        <v>0</v>
      </c>
      <c r="AJ173" s="22">
        <v>0</v>
      </c>
      <c r="AK173" s="23">
        <v>0</v>
      </c>
      <c r="AL173" s="21">
        <v>0</v>
      </c>
      <c r="AM173" s="22">
        <v>0</v>
      </c>
      <c r="AN173" s="22">
        <v>0</v>
      </c>
      <c r="AO173" s="22">
        <v>0</v>
      </c>
      <c r="AP173" s="23">
        <v>0</v>
      </c>
      <c r="AQ173" s="21">
        <v>0</v>
      </c>
      <c r="AR173" s="22">
        <v>0</v>
      </c>
      <c r="AS173" s="22">
        <v>0</v>
      </c>
      <c r="AT173" s="22">
        <v>0</v>
      </c>
      <c r="AU173" s="23">
        <v>0</v>
      </c>
      <c r="AV173" s="21">
        <v>23.050781865419353</v>
      </c>
      <c r="AW173" s="22">
        <v>10.018997215768508</v>
      </c>
      <c r="AX173" s="22">
        <v>0</v>
      </c>
      <c r="AY173" s="22">
        <v>0</v>
      </c>
      <c r="AZ173" s="23">
        <v>54.30003130235482</v>
      </c>
      <c r="BA173" s="21">
        <v>0</v>
      </c>
      <c r="BB173" s="22">
        <v>0</v>
      </c>
      <c r="BC173" s="22">
        <v>0</v>
      </c>
      <c r="BD173" s="22">
        <v>0</v>
      </c>
      <c r="BE173" s="23">
        <v>0</v>
      </c>
      <c r="BF173" s="21">
        <v>23.04623974706452</v>
      </c>
      <c r="BG173" s="22">
        <v>6.999868636580644</v>
      </c>
      <c r="BH173" s="22">
        <v>0</v>
      </c>
      <c r="BI173" s="22">
        <v>0</v>
      </c>
      <c r="BJ173" s="23">
        <v>26.723604548516125</v>
      </c>
      <c r="BK173" s="24">
        <f>SUM(C173:BJ173)</f>
        <v>151.1682485058975</v>
      </c>
    </row>
    <row r="174" spans="1:63" s="25" customFormat="1" ht="15">
      <c r="A174" s="20"/>
      <c r="B174" s="7" t="s">
        <v>239</v>
      </c>
      <c r="C174" s="21">
        <v>0</v>
      </c>
      <c r="D174" s="22">
        <v>0</v>
      </c>
      <c r="E174" s="22">
        <v>0</v>
      </c>
      <c r="F174" s="22">
        <v>0</v>
      </c>
      <c r="G174" s="23">
        <v>0</v>
      </c>
      <c r="H174" s="21">
        <v>0.35461161861290325</v>
      </c>
      <c r="I174" s="22">
        <v>0.11788914064516129</v>
      </c>
      <c r="J174" s="22">
        <v>0</v>
      </c>
      <c r="K174" s="22">
        <v>0</v>
      </c>
      <c r="L174" s="23">
        <v>3.5207746970967744</v>
      </c>
      <c r="M174" s="21">
        <v>0</v>
      </c>
      <c r="N174" s="22">
        <v>0</v>
      </c>
      <c r="O174" s="22">
        <v>0</v>
      </c>
      <c r="P174" s="22">
        <v>0</v>
      </c>
      <c r="Q174" s="23">
        <v>0</v>
      </c>
      <c r="R174" s="21">
        <v>0.11915467964516127</v>
      </c>
      <c r="S174" s="22">
        <v>0.007755864516129032</v>
      </c>
      <c r="T174" s="22">
        <v>0</v>
      </c>
      <c r="U174" s="22">
        <v>0</v>
      </c>
      <c r="V174" s="23">
        <v>0.016287315483870968</v>
      </c>
      <c r="W174" s="21">
        <v>0</v>
      </c>
      <c r="X174" s="22">
        <v>0</v>
      </c>
      <c r="Y174" s="22">
        <v>0</v>
      </c>
      <c r="Z174" s="22">
        <v>0</v>
      </c>
      <c r="AA174" s="23">
        <v>0</v>
      </c>
      <c r="AB174" s="21">
        <v>0</v>
      </c>
      <c r="AC174" s="22">
        <v>0</v>
      </c>
      <c r="AD174" s="22">
        <v>0</v>
      </c>
      <c r="AE174" s="22">
        <v>0</v>
      </c>
      <c r="AF174" s="23">
        <v>0</v>
      </c>
      <c r="AG174" s="21">
        <v>0</v>
      </c>
      <c r="AH174" s="22">
        <v>0</v>
      </c>
      <c r="AI174" s="22">
        <v>0</v>
      </c>
      <c r="AJ174" s="22">
        <v>0</v>
      </c>
      <c r="AK174" s="23">
        <v>0</v>
      </c>
      <c r="AL174" s="21">
        <v>0</v>
      </c>
      <c r="AM174" s="22">
        <v>0</v>
      </c>
      <c r="AN174" s="22">
        <v>0</v>
      </c>
      <c r="AO174" s="22">
        <v>0</v>
      </c>
      <c r="AP174" s="23">
        <v>0</v>
      </c>
      <c r="AQ174" s="21">
        <v>0</v>
      </c>
      <c r="AR174" s="22">
        <v>0</v>
      </c>
      <c r="AS174" s="22">
        <v>0</v>
      </c>
      <c r="AT174" s="22">
        <v>0</v>
      </c>
      <c r="AU174" s="23">
        <v>0</v>
      </c>
      <c r="AV174" s="21">
        <v>34.15609680893549</v>
      </c>
      <c r="AW174" s="22">
        <v>27.99029628527365</v>
      </c>
      <c r="AX174" s="22">
        <v>0</v>
      </c>
      <c r="AY174" s="22">
        <v>0.2878333290322581</v>
      </c>
      <c r="AZ174" s="23">
        <v>207.76173478558067</v>
      </c>
      <c r="BA174" s="21">
        <v>0</v>
      </c>
      <c r="BB174" s="22">
        <v>0</v>
      </c>
      <c r="BC174" s="22">
        <v>0</v>
      </c>
      <c r="BD174" s="22">
        <v>0</v>
      </c>
      <c r="BE174" s="23">
        <v>0</v>
      </c>
      <c r="BF174" s="21">
        <v>13.418580291451612</v>
      </c>
      <c r="BG174" s="22">
        <v>5.51738754432258</v>
      </c>
      <c r="BH174" s="22">
        <v>0</v>
      </c>
      <c r="BI174" s="22">
        <v>0</v>
      </c>
      <c r="BJ174" s="23">
        <v>32.25176049664516</v>
      </c>
      <c r="BK174" s="24">
        <f t="shared" si="16"/>
        <v>325.5201628572414</v>
      </c>
    </row>
    <row r="175" spans="1:63" s="25" customFormat="1" ht="15">
      <c r="A175" s="20"/>
      <c r="B175" s="7" t="s">
        <v>240</v>
      </c>
      <c r="C175" s="21">
        <v>0</v>
      </c>
      <c r="D175" s="22">
        <v>7.031783870967741</v>
      </c>
      <c r="E175" s="22">
        <v>0</v>
      </c>
      <c r="F175" s="22">
        <v>0</v>
      </c>
      <c r="G175" s="23">
        <v>0</v>
      </c>
      <c r="H175" s="21">
        <v>1.9031053115806449</v>
      </c>
      <c r="I175" s="22">
        <v>0.6341845080645162</v>
      </c>
      <c r="J175" s="22">
        <v>0</v>
      </c>
      <c r="K175" s="22">
        <v>0</v>
      </c>
      <c r="L175" s="23">
        <v>2.8903970977741937</v>
      </c>
      <c r="M175" s="21">
        <v>0</v>
      </c>
      <c r="N175" s="22">
        <v>0</v>
      </c>
      <c r="O175" s="22">
        <v>0</v>
      </c>
      <c r="P175" s="22">
        <v>0</v>
      </c>
      <c r="Q175" s="23">
        <v>0</v>
      </c>
      <c r="R175" s="21">
        <v>1.4356196426774188</v>
      </c>
      <c r="S175" s="22">
        <v>0.20357210567741935</v>
      </c>
      <c r="T175" s="22">
        <v>0</v>
      </c>
      <c r="U175" s="22">
        <v>0</v>
      </c>
      <c r="V175" s="23">
        <v>1.1434671197419353</v>
      </c>
      <c r="W175" s="21">
        <v>0</v>
      </c>
      <c r="X175" s="22">
        <v>0</v>
      </c>
      <c r="Y175" s="22">
        <v>0</v>
      </c>
      <c r="Z175" s="22">
        <v>0</v>
      </c>
      <c r="AA175" s="23">
        <v>0</v>
      </c>
      <c r="AB175" s="21">
        <v>0</v>
      </c>
      <c r="AC175" s="22">
        <v>0</v>
      </c>
      <c r="AD175" s="22">
        <v>0</v>
      </c>
      <c r="AE175" s="22">
        <v>0</v>
      </c>
      <c r="AF175" s="23">
        <v>0</v>
      </c>
      <c r="AG175" s="21">
        <v>0</v>
      </c>
      <c r="AH175" s="22">
        <v>0</v>
      </c>
      <c r="AI175" s="22">
        <v>0</v>
      </c>
      <c r="AJ175" s="22">
        <v>0</v>
      </c>
      <c r="AK175" s="23">
        <v>0</v>
      </c>
      <c r="AL175" s="21">
        <v>0</v>
      </c>
      <c r="AM175" s="22">
        <v>0</v>
      </c>
      <c r="AN175" s="22">
        <v>0</v>
      </c>
      <c r="AO175" s="22">
        <v>0</v>
      </c>
      <c r="AP175" s="23">
        <v>0</v>
      </c>
      <c r="AQ175" s="21">
        <v>0</v>
      </c>
      <c r="AR175" s="22">
        <v>0</v>
      </c>
      <c r="AS175" s="22">
        <v>0</v>
      </c>
      <c r="AT175" s="22">
        <v>0</v>
      </c>
      <c r="AU175" s="23">
        <v>0</v>
      </c>
      <c r="AV175" s="21">
        <v>22.30303981787096</v>
      </c>
      <c r="AW175" s="22">
        <v>8.337866966576806</v>
      </c>
      <c r="AX175" s="22">
        <v>0</v>
      </c>
      <c r="AY175" s="22">
        <v>0</v>
      </c>
      <c r="AZ175" s="23">
        <v>48.496125288193554</v>
      </c>
      <c r="BA175" s="21">
        <v>0</v>
      </c>
      <c r="BB175" s="22">
        <v>0</v>
      </c>
      <c r="BC175" s="22">
        <v>0</v>
      </c>
      <c r="BD175" s="22">
        <v>0</v>
      </c>
      <c r="BE175" s="23">
        <v>0</v>
      </c>
      <c r="BF175" s="21">
        <v>20.98630471425806</v>
      </c>
      <c r="BG175" s="22">
        <v>2.2381212989032253</v>
      </c>
      <c r="BH175" s="22">
        <v>0</v>
      </c>
      <c r="BI175" s="22">
        <v>0</v>
      </c>
      <c r="BJ175" s="23">
        <v>14.559531514064515</v>
      </c>
      <c r="BK175" s="24">
        <f t="shared" si="16"/>
        <v>132.16311925635097</v>
      </c>
    </row>
    <row r="176" spans="1:63" s="25" customFormat="1" ht="15">
      <c r="A176" s="20"/>
      <c r="B176" s="7" t="s">
        <v>241</v>
      </c>
      <c r="C176" s="21">
        <v>0</v>
      </c>
      <c r="D176" s="22">
        <v>7.352319354838709</v>
      </c>
      <c r="E176" s="22">
        <v>0</v>
      </c>
      <c r="F176" s="22">
        <v>0</v>
      </c>
      <c r="G176" s="23">
        <v>0</v>
      </c>
      <c r="H176" s="21">
        <v>1.1963351755806448</v>
      </c>
      <c r="I176" s="22">
        <v>0.28387305029032256</v>
      </c>
      <c r="J176" s="22">
        <v>0</v>
      </c>
      <c r="K176" s="22">
        <v>0</v>
      </c>
      <c r="L176" s="23">
        <v>1.785686150064516</v>
      </c>
      <c r="M176" s="21">
        <v>0</v>
      </c>
      <c r="N176" s="22">
        <v>0</v>
      </c>
      <c r="O176" s="22">
        <v>0</v>
      </c>
      <c r="P176" s="22">
        <v>0</v>
      </c>
      <c r="Q176" s="23">
        <v>0</v>
      </c>
      <c r="R176" s="21">
        <v>0.7586443408064517</v>
      </c>
      <c r="S176" s="22">
        <v>0.004411391612903226</v>
      </c>
      <c r="T176" s="22">
        <v>0</v>
      </c>
      <c r="U176" s="22">
        <v>0</v>
      </c>
      <c r="V176" s="23">
        <v>0.5441770469354839</v>
      </c>
      <c r="W176" s="21">
        <v>0</v>
      </c>
      <c r="X176" s="22">
        <v>0</v>
      </c>
      <c r="Y176" s="22">
        <v>0</v>
      </c>
      <c r="Z176" s="22">
        <v>0</v>
      </c>
      <c r="AA176" s="23">
        <v>0</v>
      </c>
      <c r="AB176" s="21">
        <v>0</v>
      </c>
      <c r="AC176" s="22">
        <v>0</v>
      </c>
      <c r="AD176" s="22">
        <v>0</v>
      </c>
      <c r="AE176" s="22">
        <v>0</v>
      </c>
      <c r="AF176" s="23">
        <v>0</v>
      </c>
      <c r="AG176" s="21">
        <v>0</v>
      </c>
      <c r="AH176" s="22">
        <v>0</v>
      </c>
      <c r="AI176" s="22">
        <v>0</v>
      </c>
      <c r="AJ176" s="22">
        <v>0</v>
      </c>
      <c r="AK176" s="23">
        <v>0</v>
      </c>
      <c r="AL176" s="21">
        <v>0</v>
      </c>
      <c r="AM176" s="22">
        <v>0</v>
      </c>
      <c r="AN176" s="22">
        <v>0</v>
      </c>
      <c r="AO176" s="22">
        <v>0</v>
      </c>
      <c r="AP176" s="23">
        <v>0</v>
      </c>
      <c r="AQ176" s="21">
        <v>0</v>
      </c>
      <c r="AR176" s="22">
        <v>0</v>
      </c>
      <c r="AS176" s="22">
        <v>0</v>
      </c>
      <c r="AT176" s="22">
        <v>0</v>
      </c>
      <c r="AU176" s="23">
        <v>0</v>
      </c>
      <c r="AV176" s="21">
        <v>8.87750321451613</v>
      </c>
      <c r="AW176" s="22">
        <v>2.7231238654463334</v>
      </c>
      <c r="AX176" s="22">
        <v>0</v>
      </c>
      <c r="AY176" s="22">
        <v>0</v>
      </c>
      <c r="AZ176" s="23">
        <v>19.335268790677418</v>
      </c>
      <c r="BA176" s="21">
        <v>0</v>
      </c>
      <c r="BB176" s="22">
        <v>0</v>
      </c>
      <c r="BC176" s="22">
        <v>0</v>
      </c>
      <c r="BD176" s="22">
        <v>0</v>
      </c>
      <c r="BE176" s="23">
        <v>0</v>
      </c>
      <c r="BF176" s="21">
        <v>9.161267792258062</v>
      </c>
      <c r="BG176" s="22">
        <v>0.7237483906129033</v>
      </c>
      <c r="BH176" s="22">
        <v>0</v>
      </c>
      <c r="BI176" s="22">
        <v>0</v>
      </c>
      <c r="BJ176" s="23">
        <v>7.865590709064515</v>
      </c>
      <c r="BK176" s="24">
        <f>SUM(C176:BJ176)</f>
        <v>60.61194927270439</v>
      </c>
    </row>
    <row r="177" spans="1:63" s="25" customFormat="1" ht="15">
      <c r="A177" s="20"/>
      <c r="B177" s="7" t="s">
        <v>264</v>
      </c>
      <c r="C177" s="21">
        <v>0</v>
      </c>
      <c r="D177" s="22">
        <v>3.279445161290323</v>
      </c>
      <c r="E177" s="22">
        <v>0</v>
      </c>
      <c r="F177" s="22">
        <v>0</v>
      </c>
      <c r="G177" s="23">
        <v>0</v>
      </c>
      <c r="H177" s="21">
        <v>4.092878563580646</v>
      </c>
      <c r="I177" s="22">
        <v>0.6467366046451614</v>
      </c>
      <c r="J177" s="22">
        <v>0</v>
      </c>
      <c r="K177" s="22">
        <v>0</v>
      </c>
      <c r="L177" s="23">
        <v>5.452655947451613</v>
      </c>
      <c r="M177" s="21">
        <v>0</v>
      </c>
      <c r="N177" s="22">
        <v>0</v>
      </c>
      <c r="O177" s="22">
        <v>0</v>
      </c>
      <c r="P177" s="22">
        <v>0</v>
      </c>
      <c r="Q177" s="23">
        <v>0</v>
      </c>
      <c r="R177" s="21">
        <v>2.6780486087096773</v>
      </c>
      <c r="S177" s="22">
        <v>0.32802230648387093</v>
      </c>
      <c r="T177" s="22">
        <v>0</v>
      </c>
      <c r="U177" s="22">
        <v>0</v>
      </c>
      <c r="V177" s="23">
        <v>3.0258754869677413</v>
      </c>
      <c r="W177" s="21">
        <v>0</v>
      </c>
      <c r="X177" s="22">
        <v>0</v>
      </c>
      <c r="Y177" s="22">
        <v>0</v>
      </c>
      <c r="Z177" s="22">
        <v>0</v>
      </c>
      <c r="AA177" s="23">
        <v>0</v>
      </c>
      <c r="AB177" s="21">
        <v>0</v>
      </c>
      <c r="AC177" s="22">
        <v>0</v>
      </c>
      <c r="AD177" s="22">
        <v>0</v>
      </c>
      <c r="AE177" s="22">
        <v>0</v>
      </c>
      <c r="AF177" s="23">
        <v>0</v>
      </c>
      <c r="AG177" s="21">
        <v>0</v>
      </c>
      <c r="AH177" s="22">
        <v>0</v>
      </c>
      <c r="AI177" s="22">
        <v>0</v>
      </c>
      <c r="AJ177" s="22">
        <v>0</v>
      </c>
      <c r="AK177" s="23">
        <v>0</v>
      </c>
      <c r="AL177" s="21">
        <v>0</v>
      </c>
      <c r="AM177" s="22">
        <v>0</v>
      </c>
      <c r="AN177" s="22">
        <v>0</v>
      </c>
      <c r="AO177" s="22">
        <v>0</v>
      </c>
      <c r="AP177" s="23">
        <v>0</v>
      </c>
      <c r="AQ177" s="21">
        <v>0</v>
      </c>
      <c r="AR177" s="22">
        <v>0</v>
      </c>
      <c r="AS177" s="22">
        <v>0</v>
      </c>
      <c r="AT177" s="22">
        <v>0</v>
      </c>
      <c r="AU177" s="23">
        <v>0</v>
      </c>
      <c r="AV177" s="21">
        <v>79.99407513164519</v>
      </c>
      <c r="AW177" s="22">
        <v>17.440167404200885</v>
      </c>
      <c r="AX177" s="22">
        <v>0</v>
      </c>
      <c r="AY177" s="22">
        <v>0</v>
      </c>
      <c r="AZ177" s="23">
        <v>294.00091123874205</v>
      </c>
      <c r="BA177" s="21">
        <v>0</v>
      </c>
      <c r="BB177" s="22">
        <v>0</v>
      </c>
      <c r="BC177" s="22">
        <v>0</v>
      </c>
      <c r="BD177" s="22">
        <v>0</v>
      </c>
      <c r="BE177" s="23">
        <v>0</v>
      </c>
      <c r="BF177" s="21">
        <v>77.59952998699997</v>
      </c>
      <c r="BG177" s="22">
        <v>9.756192496096775</v>
      </c>
      <c r="BH177" s="22">
        <v>2.1506744078064512</v>
      </c>
      <c r="BI177" s="22">
        <v>0</v>
      </c>
      <c r="BJ177" s="23">
        <v>152.79172672970967</v>
      </c>
      <c r="BK177" s="24">
        <f t="shared" si="16"/>
        <v>653.23694007433</v>
      </c>
    </row>
    <row r="178" spans="1:63" s="25" customFormat="1" ht="15">
      <c r="A178" s="20"/>
      <c r="B178" s="7" t="s">
        <v>242</v>
      </c>
      <c r="C178" s="21">
        <v>0</v>
      </c>
      <c r="D178" s="22">
        <v>47.11177638587097</v>
      </c>
      <c r="E178" s="22">
        <v>0</v>
      </c>
      <c r="F178" s="22">
        <v>0</v>
      </c>
      <c r="G178" s="23">
        <v>0</v>
      </c>
      <c r="H178" s="21">
        <v>281.6467079757097</v>
      </c>
      <c r="I178" s="22">
        <v>999.8807048977737</v>
      </c>
      <c r="J178" s="22">
        <v>18.34260210974194</v>
      </c>
      <c r="K178" s="22">
        <v>0</v>
      </c>
      <c r="L178" s="23">
        <v>400.48103333900013</v>
      </c>
      <c r="M178" s="21">
        <v>0</v>
      </c>
      <c r="N178" s="22">
        <v>0</v>
      </c>
      <c r="O178" s="22">
        <v>0</v>
      </c>
      <c r="P178" s="22">
        <v>0</v>
      </c>
      <c r="Q178" s="23">
        <v>0</v>
      </c>
      <c r="R178" s="21">
        <v>144.93662916096773</v>
      </c>
      <c r="S178" s="22">
        <v>89.55246031722582</v>
      </c>
      <c r="T178" s="22">
        <v>0</v>
      </c>
      <c r="U178" s="22">
        <v>0</v>
      </c>
      <c r="V178" s="23">
        <v>124.79747855009674</v>
      </c>
      <c r="W178" s="21">
        <v>0</v>
      </c>
      <c r="X178" s="22">
        <v>0</v>
      </c>
      <c r="Y178" s="22">
        <v>0</v>
      </c>
      <c r="Z178" s="22">
        <v>0</v>
      </c>
      <c r="AA178" s="23">
        <v>0</v>
      </c>
      <c r="AB178" s="21">
        <v>0</v>
      </c>
      <c r="AC178" s="22">
        <v>0</v>
      </c>
      <c r="AD178" s="22">
        <v>0</v>
      </c>
      <c r="AE178" s="22">
        <v>0</v>
      </c>
      <c r="AF178" s="23">
        <v>0</v>
      </c>
      <c r="AG178" s="21">
        <v>0</v>
      </c>
      <c r="AH178" s="22">
        <v>0</v>
      </c>
      <c r="AI178" s="22">
        <v>0</v>
      </c>
      <c r="AJ178" s="22">
        <v>0</v>
      </c>
      <c r="AK178" s="23">
        <v>0</v>
      </c>
      <c r="AL178" s="21">
        <v>0</v>
      </c>
      <c r="AM178" s="22">
        <v>0</v>
      </c>
      <c r="AN178" s="22">
        <v>0</v>
      </c>
      <c r="AO178" s="22">
        <v>0</v>
      </c>
      <c r="AP178" s="23">
        <v>0</v>
      </c>
      <c r="AQ178" s="21">
        <v>0</v>
      </c>
      <c r="AR178" s="22">
        <v>0</v>
      </c>
      <c r="AS178" s="22">
        <v>0</v>
      </c>
      <c r="AT178" s="22">
        <v>0</v>
      </c>
      <c r="AU178" s="23">
        <v>0</v>
      </c>
      <c r="AV178" s="21">
        <v>2562.6844307779343</v>
      </c>
      <c r="AW178" s="22">
        <v>668.9702266288621</v>
      </c>
      <c r="AX178" s="22">
        <v>1.236526929967742</v>
      </c>
      <c r="AY178" s="22">
        <v>0.23717288403225817</v>
      </c>
      <c r="AZ178" s="23">
        <v>4491.426365843194</v>
      </c>
      <c r="BA178" s="21">
        <v>0</v>
      </c>
      <c r="BB178" s="22">
        <v>0</v>
      </c>
      <c r="BC178" s="22">
        <v>0</v>
      </c>
      <c r="BD178" s="22">
        <v>0</v>
      </c>
      <c r="BE178" s="23">
        <v>0</v>
      </c>
      <c r="BF178" s="21">
        <v>1670.5813801740323</v>
      </c>
      <c r="BG178" s="22">
        <v>234.75686192680644</v>
      </c>
      <c r="BH178" s="22">
        <v>0.29812418664516116</v>
      </c>
      <c r="BI178" s="22">
        <v>0</v>
      </c>
      <c r="BJ178" s="23">
        <v>1133.3479023596128</v>
      </c>
      <c r="BK178" s="24">
        <f t="shared" si="16"/>
        <v>12870.288384447475</v>
      </c>
    </row>
    <row r="179" spans="1:63" s="25" customFormat="1" ht="15">
      <c r="A179" s="20"/>
      <c r="B179" s="7" t="s">
        <v>243</v>
      </c>
      <c r="C179" s="21">
        <v>0</v>
      </c>
      <c r="D179" s="22">
        <v>0.6811894394193548</v>
      </c>
      <c r="E179" s="22">
        <v>0</v>
      </c>
      <c r="F179" s="22">
        <v>0</v>
      </c>
      <c r="G179" s="23">
        <v>0</v>
      </c>
      <c r="H179" s="21">
        <v>252.70886096029037</v>
      </c>
      <c r="I179" s="22">
        <v>197.41875959980646</v>
      </c>
      <c r="J179" s="22">
        <v>4.900625533161288</v>
      </c>
      <c r="K179" s="22">
        <v>310.75295241967757</v>
      </c>
      <c r="L179" s="23">
        <v>763.5017210139997</v>
      </c>
      <c r="M179" s="21">
        <v>0</v>
      </c>
      <c r="N179" s="22">
        <v>0</v>
      </c>
      <c r="O179" s="22">
        <v>0</v>
      </c>
      <c r="P179" s="22">
        <v>0</v>
      </c>
      <c r="Q179" s="23">
        <v>0</v>
      </c>
      <c r="R179" s="21">
        <v>123.51094461867736</v>
      </c>
      <c r="S179" s="22">
        <v>67.2165439857742</v>
      </c>
      <c r="T179" s="22">
        <v>0</v>
      </c>
      <c r="U179" s="22">
        <v>0</v>
      </c>
      <c r="V179" s="23">
        <v>65.88117009283872</v>
      </c>
      <c r="W179" s="21">
        <v>0</v>
      </c>
      <c r="X179" s="22">
        <v>0</v>
      </c>
      <c r="Y179" s="22">
        <v>0</v>
      </c>
      <c r="Z179" s="22">
        <v>0</v>
      </c>
      <c r="AA179" s="23">
        <v>0</v>
      </c>
      <c r="AB179" s="21">
        <v>0</v>
      </c>
      <c r="AC179" s="22">
        <v>0</v>
      </c>
      <c r="AD179" s="22">
        <v>0</v>
      </c>
      <c r="AE179" s="22">
        <v>0</v>
      </c>
      <c r="AF179" s="23">
        <v>0</v>
      </c>
      <c r="AG179" s="21">
        <v>0</v>
      </c>
      <c r="AH179" s="22">
        <v>0</v>
      </c>
      <c r="AI179" s="22">
        <v>0</v>
      </c>
      <c r="AJ179" s="22">
        <v>0</v>
      </c>
      <c r="AK179" s="23">
        <v>0</v>
      </c>
      <c r="AL179" s="21">
        <v>0</v>
      </c>
      <c r="AM179" s="22">
        <v>0</v>
      </c>
      <c r="AN179" s="22">
        <v>0</v>
      </c>
      <c r="AO179" s="22">
        <v>0</v>
      </c>
      <c r="AP179" s="23">
        <v>0</v>
      </c>
      <c r="AQ179" s="21">
        <v>0</v>
      </c>
      <c r="AR179" s="22">
        <v>0</v>
      </c>
      <c r="AS179" s="22">
        <v>0</v>
      </c>
      <c r="AT179" s="22">
        <v>0</v>
      </c>
      <c r="AU179" s="23">
        <v>0</v>
      </c>
      <c r="AV179" s="21">
        <v>3727.55356494045</v>
      </c>
      <c r="AW179" s="22">
        <v>392.1352152979973</v>
      </c>
      <c r="AX179" s="22">
        <v>0.396993697548387</v>
      </c>
      <c r="AY179" s="22">
        <v>0.027482289419354836</v>
      </c>
      <c r="AZ179" s="23">
        <v>1822.4678246074202</v>
      </c>
      <c r="BA179" s="21">
        <v>0</v>
      </c>
      <c r="BB179" s="22">
        <v>0</v>
      </c>
      <c r="BC179" s="22">
        <v>0</v>
      </c>
      <c r="BD179" s="22">
        <v>0</v>
      </c>
      <c r="BE179" s="23">
        <v>0</v>
      </c>
      <c r="BF179" s="21">
        <v>2003.5978967817423</v>
      </c>
      <c r="BG179" s="22">
        <v>144.46426370038708</v>
      </c>
      <c r="BH179" s="22">
        <v>0.054622556838709674</v>
      </c>
      <c r="BI179" s="22">
        <v>0</v>
      </c>
      <c r="BJ179" s="23">
        <v>392.42385763922573</v>
      </c>
      <c r="BK179" s="24">
        <f t="shared" si="16"/>
        <v>10269.694489174673</v>
      </c>
    </row>
    <row r="180" spans="1:63" s="25" customFormat="1" ht="15">
      <c r="A180" s="20"/>
      <c r="B180" s="7" t="s">
        <v>244</v>
      </c>
      <c r="C180" s="21">
        <v>0</v>
      </c>
      <c r="D180" s="22">
        <v>0.6135679032258065</v>
      </c>
      <c r="E180" s="22">
        <v>0</v>
      </c>
      <c r="F180" s="22">
        <v>0</v>
      </c>
      <c r="G180" s="23">
        <v>0</v>
      </c>
      <c r="H180" s="21">
        <v>5.181531934290322</v>
      </c>
      <c r="I180" s="22">
        <v>2.994631167838709</v>
      </c>
      <c r="J180" s="22">
        <v>0</v>
      </c>
      <c r="K180" s="22">
        <v>0</v>
      </c>
      <c r="L180" s="23">
        <v>20.389445834935472</v>
      </c>
      <c r="M180" s="21">
        <v>0</v>
      </c>
      <c r="N180" s="22">
        <v>0</v>
      </c>
      <c r="O180" s="22">
        <v>0</v>
      </c>
      <c r="P180" s="22">
        <v>0</v>
      </c>
      <c r="Q180" s="23">
        <v>0</v>
      </c>
      <c r="R180" s="21">
        <v>2.7479733766451613</v>
      </c>
      <c r="S180" s="22">
        <v>7.955769862870966</v>
      </c>
      <c r="T180" s="22">
        <v>0</v>
      </c>
      <c r="U180" s="22">
        <v>0</v>
      </c>
      <c r="V180" s="23">
        <v>8.948262300741936</v>
      </c>
      <c r="W180" s="21">
        <v>0</v>
      </c>
      <c r="X180" s="22">
        <v>0</v>
      </c>
      <c r="Y180" s="22">
        <v>0</v>
      </c>
      <c r="Z180" s="22">
        <v>0</v>
      </c>
      <c r="AA180" s="23">
        <v>0</v>
      </c>
      <c r="AB180" s="21">
        <v>0</v>
      </c>
      <c r="AC180" s="22">
        <v>0</v>
      </c>
      <c r="AD180" s="22">
        <v>0</v>
      </c>
      <c r="AE180" s="22">
        <v>0</v>
      </c>
      <c r="AF180" s="23">
        <v>0</v>
      </c>
      <c r="AG180" s="21">
        <v>0</v>
      </c>
      <c r="AH180" s="22">
        <v>0</v>
      </c>
      <c r="AI180" s="22">
        <v>0</v>
      </c>
      <c r="AJ180" s="22">
        <v>0</v>
      </c>
      <c r="AK180" s="23">
        <v>0</v>
      </c>
      <c r="AL180" s="21">
        <v>0</v>
      </c>
      <c r="AM180" s="22">
        <v>0</v>
      </c>
      <c r="AN180" s="22">
        <v>0</v>
      </c>
      <c r="AO180" s="22">
        <v>0</v>
      </c>
      <c r="AP180" s="23">
        <v>0</v>
      </c>
      <c r="AQ180" s="21">
        <v>0</v>
      </c>
      <c r="AR180" s="22">
        <v>0</v>
      </c>
      <c r="AS180" s="22">
        <v>0</v>
      </c>
      <c r="AT180" s="22">
        <v>0</v>
      </c>
      <c r="AU180" s="23">
        <v>0</v>
      </c>
      <c r="AV180" s="21">
        <v>100.48490859664514</v>
      </c>
      <c r="AW180" s="22">
        <v>71.32556611046553</v>
      </c>
      <c r="AX180" s="22">
        <v>0.0032566205161290336</v>
      </c>
      <c r="AY180" s="22">
        <v>0</v>
      </c>
      <c r="AZ180" s="23">
        <v>417.7242803622904</v>
      </c>
      <c r="BA180" s="21">
        <v>0</v>
      </c>
      <c r="BB180" s="22">
        <v>0</v>
      </c>
      <c r="BC180" s="22">
        <v>0</v>
      </c>
      <c r="BD180" s="22">
        <v>0</v>
      </c>
      <c r="BE180" s="23">
        <v>0</v>
      </c>
      <c r="BF180" s="21">
        <v>57.10690426941936</v>
      </c>
      <c r="BG180" s="22">
        <v>36.921880838419355</v>
      </c>
      <c r="BH180" s="22">
        <v>0</v>
      </c>
      <c r="BI180" s="22">
        <v>0</v>
      </c>
      <c r="BJ180" s="23">
        <v>95.4293577632258</v>
      </c>
      <c r="BK180" s="24">
        <f t="shared" si="16"/>
        <v>827.8273369415301</v>
      </c>
    </row>
    <row r="181" spans="1:63" s="25" customFormat="1" ht="15">
      <c r="A181" s="20"/>
      <c r="B181" s="7" t="s">
        <v>245</v>
      </c>
      <c r="C181" s="21">
        <v>0</v>
      </c>
      <c r="D181" s="22">
        <v>54.87210237458064</v>
      </c>
      <c r="E181" s="22">
        <v>0</v>
      </c>
      <c r="F181" s="22">
        <v>0</v>
      </c>
      <c r="G181" s="23">
        <v>0</v>
      </c>
      <c r="H181" s="21">
        <v>339.4344897742903</v>
      </c>
      <c r="I181" s="22">
        <v>58.8564540330645</v>
      </c>
      <c r="J181" s="22">
        <v>0</v>
      </c>
      <c r="K181" s="22">
        <v>0</v>
      </c>
      <c r="L181" s="23">
        <v>134.99141637480645</v>
      </c>
      <c r="M181" s="21">
        <v>0</v>
      </c>
      <c r="N181" s="22">
        <v>0</v>
      </c>
      <c r="O181" s="22">
        <v>0</v>
      </c>
      <c r="P181" s="22">
        <v>0</v>
      </c>
      <c r="Q181" s="23">
        <v>0</v>
      </c>
      <c r="R181" s="21">
        <v>116.57144088716129</v>
      </c>
      <c r="S181" s="22">
        <v>31.700815074580635</v>
      </c>
      <c r="T181" s="22">
        <v>0</v>
      </c>
      <c r="U181" s="22">
        <v>0</v>
      </c>
      <c r="V181" s="23">
        <v>27.739640863483867</v>
      </c>
      <c r="W181" s="21">
        <v>0</v>
      </c>
      <c r="X181" s="22">
        <v>0</v>
      </c>
      <c r="Y181" s="22">
        <v>0</v>
      </c>
      <c r="Z181" s="22">
        <v>0</v>
      </c>
      <c r="AA181" s="23">
        <v>0</v>
      </c>
      <c r="AB181" s="21">
        <v>0</v>
      </c>
      <c r="AC181" s="22">
        <v>0</v>
      </c>
      <c r="AD181" s="22">
        <v>0</v>
      </c>
      <c r="AE181" s="22">
        <v>0</v>
      </c>
      <c r="AF181" s="23">
        <v>0</v>
      </c>
      <c r="AG181" s="21">
        <v>0</v>
      </c>
      <c r="AH181" s="22">
        <v>0</v>
      </c>
      <c r="AI181" s="22">
        <v>0</v>
      </c>
      <c r="AJ181" s="22">
        <v>0</v>
      </c>
      <c r="AK181" s="23">
        <v>0</v>
      </c>
      <c r="AL181" s="21">
        <v>0</v>
      </c>
      <c r="AM181" s="22">
        <v>0</v>
      </c>
      <c r="AN181" s="22">
        <v>0</v>
      </c>
      <c r="AO181" s="22">
        <v>0</v>
      </c>
      <c r="AP181" s="23">
        <v>0</v>
      </c>
      <c r="AQ181" s="21">
        <v>0</v>
      </c>
      <c r="AR181" s="22">
        <v>0</v>
      </c>
      <c r="AS181" s="22">
        <v>0</v>
      </c>
      <c r="AT181" s="22">
        <v>0</v>
      </c>
      <c r="AU181" s="23">
        <v>0</v>
      </c>
      <c r="AV181" s="21">
        <v>3170.8085867390005</v>
      </c>
      <c r="AW181" s="22">
        <v>236.99351445635273</v>
      </c>
      <c r="AX181" s="22">
        <v>0.5866492640645161</v>
      </c>
      <c r="AY181" s="22">
        <v>0</v>
      </c>
      <c r="AZ181" s="23">
        <v>878.7768093313548</v>
      </c>
      <c r="BA181" s="21">
        <v>0</v>
      </c>
      <c r="BB181" s="22">
        <v>0</v>
      </c>
      <c r="BC181" s="22">
        <v>0</v>
      </c>
      <c r="BD181" s="22">
        <v>0</v>
      </c>
      <c r="BE181" s="23">
        <v>0</v>
      </c>
      <c r="BF181" s="21">
        <v>1460.6292012961942</v>
      </c>
      <c r="BG181" s="22">
        <v>63.32184002509679</v>
      </c>
      <c r="BH181" s="22">
        <v>0</v>
      </c>
      <c r="BI181" s="22">
        <v>0</v>
      </c>
      <c r="BJ181" s="23">
        <v>164.91169154696775</v>
      </c>
      <c r="BK181" s="24">
        <f t="shared" si="16"/>
        <v>6740.194652040999</v>
      </c>
    </row>
    <row r="182" spans="1:63" s="25" customFormat="1" ht="15">
      <c r="A182" s="20"/>
      <c r="B182" s="7" t="s">
        <v>246</v>
      </c>
      <c r="C182" s="21">
        <v>0</v>
      </c>
      <c r="D182" s="22">
        <v>16.897378089225807</v>
      </c>
      <c r="E182" s="22">
        <v>0</v>
      </c>
      <c r="F182" s="22">
        <v>0</v>
      </c>
      <c r="G182" s="23">
        <v>0</v>
      </c>
      <c r="H182" s="21">
        <v>115.55887723909676</v>
      </c>
      <c r="I182" s="22">
        <v>80.6482457820645</v>
      </c>
      <c r="J182" s="22">
        <v>0</v>
      </c>
      <c r="K182" s="22">
        <v>0</v>
      </c>
      <c r="L182" s="23">
        <v>75.7817550179355</v>
      </c>
      <c r="M182" s="21">
        <v>0</v>
      </c>
      <c r="N182" s="22">
        <v>0</v>
      </c>
      <c r="O182" s="22">
        <v>0</v>
      </c>
      <c r="P182" s="22">
        <v>0</v>
      </c>
      <c r="Q182" s="23">
        <v>0</v>
      </c>
      <c r="R182" s="21">
        <v>37.13776901229033</v>
      </c>
      <c r="S182" s="22">
        <v>15.491927408870971</v>
      </c>
      <c r="T182" s="22">
        <v>0</v>
      </c>
      <c r="U182" s="22">
        <v>0</v>
      </c>
      <c r="V182" s="23">
        <v>7.609189257935482</v>
      </c>
      <c r="W182" s="21">
        <v>0</v>
      </c>
      <c r="X182" s="22">
        <v>0</v>
      </c>
      <c r="Y182" s="22">
        <v>0</v>
      </c>
      <c r="Z182" s="22">
        <v>0</v>
      </c>
      <c r="AA182" s="23">
        <v>0</v>
      </c>
      <c r="AB182" s="21">
        <v>0</v>
      </c>
      <c r="AC182" s="22">
        <v>0</v>
      </c>
      <c r="AD182" s="22">
        <v>0</v>
      </c>
      <c r="AE182" s="22">
        <v>0</v>
      </c>
      <c r="AF182" s="23">
        <v>0</v>
      </c>
      <c r="AG182" s="21">
        <v>0</v>
      </c>
      <c r="AH182" s="22">
        <v>0</v>
      </c>
      <c r="AI182" s="22">
        <v>0</v>
      </c>
      <c r="AJ182" s="22">
        <v>0</v>
      </c>
      <c r="AK182" s="23">
        <v>0</v>
      </c>
      <c r="AL182" s="21">
        <v>0</v>
      </c>
      <c r="AM182" s="22">
        <v>0</v>
      </c>
      <c r="AN182" s="22">
        <v>0</v>
      </c>
      <c r="AO182" s="22">
        <v>0</v>
      </c>
      <c r="AP182" s="23">
        <v>0</v>
      </c>
      <c r="AQ182" s="21">
        <v>0</v>
      </c>
      <c r="AR182" s="22">
        <v>0</v>
      </c>
      <c r="AS182" s="22">
        <v>0</v>
      </c>
      <c r="AT182" s="22">
        <v>0</v>
      </c>
      <c r="AU182" s="23">
        <v>0</v>
      </c>
      <c r="AV182" s="21">
        <v>1322.0239833014193</v>
      </c>
      <c r="AW182" s="22">
        <v>143.14692548740092</v>
      </c>
      <c r="AX182" s="22">
        <v>0.018275165387096778</v>
      </c>
      <c r="AY182" s="22">
        <v>0</v>
      </c>
      <c r="AZ182" s="23">
        <v>299.43083298296773</v>
      </c>
      <c r="BA182" s="21">
        <v>0</v>
      </c>
      <c r="BB182" s="22">
        <v>0</v>
      </c>
      <c r="BC182" s="22">
        <v>0</v>
      </c>
      <c r="BD182" s="22">
        <v>0</v>
      </c>
      <c r="BE182" s="23">
        <v>0</v>
      </c>
      <c r="BF182" s="21">
        <v>615.934552824355</v>
      </c>
      <c r="BG182" s="22">
        <v>36.52138930161292</v>
      </c>
      <c r="BH182" s="22">
        <v>0.06279624409677417</v>
      </c>
      <c r="BI182" s="22">
        <v>0</v>
      </c>
      <c r="BJ182" s="23">
        <v>45.67114922783872</v>
      </c>
      <c r="BK182" s="24">
        <f t="shared" si="16"/>
        <v>2811.935046342498</v>
      </c>
    </row>
    <row r="183" spans="1:63" s="25" customFormat="1" ht="15">
      <c r="A183" s="20"/>
      <c r="B183" s="7" t="s">
        <v>265</v>
      </c>
      <c r="C183" s="21">
        <v>0</v>
      </c>
      <c r="D183" s="22">
        <v>6.427368216225807</v>
      </c>
      <c r="E183" s="22">
        <v>0</v>
      </c>
      <c r="F183" s="22">
        <v>0</v>
      </c>
      <c r="G183" s="23">
        <v>0</v>
      </c>
      <c r="H183" s="21">
        <v>2.2483510729354834</v>
      </c>
      <c r="I183" s="22">
        <v>5.3611976645806445</v>
      </c>
      <c r="J183" s="22">
        <v>0</v>
      </c>
      <c r="K183" s="22">
        <v>0</v>
      </c>
      <c r="L183" s="23">
        <v>1.8675380762903224</v>
      </c>
      <c r="M183" s="21">
        <v>0</v>
      </c>
      <c r="N183" s="22">
        <v>0</v>
      </c>
      <c r="O183" s="22">
        <v>0</v>
      </c>
      <c r="P183" s="22">
        <v>0</v>
      </c>
      <c r="Q183" s="23">
        <v>0</v>
      </c>
      <c r="R183" s="21">
        <v>0.8556455481935483</v>
      </c>
      <c r="S183" s="22">
        <v>0.019465156032258065</v>
      </c>
      <c r="T183" s="22">
        <v>0</v>
      </c>
      <c r="U183" s="22">
        <v>0</v>
      </c>
      <c r="V183" s="23">
        <v>0.1425509251935484</v>
      </c>
      <c r="W183" s="21">
        <v>0</v>
      </c>
      <c r="X183" s="22">
        <v>0</v>
      </c>
      <c r="Y183" s="22">
        <v>0</v>
      </c>
      <c r="Z183" s="22">
        <v>0</v>
      </c>
      <c r="AA183" s="23">
        <v>0</v>
      </c>
      <c r="AB183" s="21">
        <v>0</v>
      </c>
      <c r="AC183" s="22">
        <v>0</v>
      </c>
      <c r="AD183" s="22">
        <v>0</v>
      </c>
      <c r="AE183" s="22">
        <v>0</v>
      </c>
      <c r="AF183" s="23">
        <v>0</v>
      </c>
      <c r="AG183" s="21">
        <v>0</v>
      </c>
      <c r="AH183" s="22">
        <v>0</v>
      </c>
      <c r="AI183" s="22">
        <v>0</v>
      </c>
      <c r="AJ183" s="22">
        <v>0</v>
      </c>
      <c r="AK183" s="23">
        <v>0</v>
      </c>
      <c r="AL183" s="21">
        <v>0</v>
      </c>
      <c r="AM183" s="22">
        <v>0</v>
      </c>
      <c r="AN183" s="22">
        <v>0</v>
      </c>
      <c r="AO183" s="22">
        <v>0</v>
      </c>
      <c r="AP183" s="23">
        <v>0</v>
      </c>
      <c r="AQ183" s="21">
        <v>0</v>
      </c>
      <c r="AR183" s="22">
        <v>0</v>
      </c>
      <c r="AS183" s="22">
        <v>0</v>
      </c>
      <c r="AT183" s="22">
        <v>0</v>
      </c>
      <c r="AU183" s="23">
        <v>0</v>
      </c>
      <c r="AV183" s="21">
        <v>2.565276100741936</v>
      </c>
      <c r="AW183" s="22">
        <v>1.53560418319812</v>
      </c>
      <c r="AX183" s="22">
        <v>0</v>
      </c>
      <c r="AY183" s="22">
        <v>0</v>
      </c>
      <c r="AZ183" s="23">
        <v>5.030223677225806</v>
      </c>
      <c r="BA183" s="21">
        <v>0</v>
      </c>
      <c r="BB183" s="22">
        <v>0</v>
      </c>
      <c r="BC183" s="22">
        <v>0</v>
      </c>
      <c r="BD183" s="22">
        <v>0</v>
      </c>
      <c r="BE183" s="23">
        <v>0</v>
      </c>
      <c r="BF183" s="21">
        <v>0.6523775329032258</v>
      </c>
      <c r="BG183" s="22">
        <v>0.001090807258064516</v>
      </c>
      <c r="BH183" s="22">
        <v>0</v>
      </c>
      <c r="BI183" s="22">
        <v>0</v>
      </c>
      <c r="BJ183" s="23">
        <v>0.36844261890322577</v>
      </c>
      <c r="BK183" s="24">
        <f t="shared" si="16"/>
        <v>27.075131579681994</v>
      </c>
    </row>
    <row r="184" spans="1:63" s="25" customFormat="1" ht="15">
      <c r="A184" s="20"/>
      <c r="B184" s="7" t="s">
        <v>247</v>
      </c>
      <c r="C184" s="21">
        <v>0</v>
      </c>
      <c r="D184" s="22">
        <v>24.669141156483857</v>
      </c>
      <c r="E184" s="22">
        <v>0</v>
      </c>
      <c r="F184" s="22">
        <v>0</v>
      </c>
      <c r="G184" s="23">
        <v>0</v>
      </c>
      <c r="H184" s="21">
        <v>95.26367681941932</v>
      </c>
      <c r="I184" s="22">
        <v>30.397611241354838</v>
      </c>
      <c r="J184" s="22">
        <v>0</v>
      </c>
      <c r="K184" s="22">
        <v>0</v>
      </c>
      <c r="L184" s="23">
        <v>76.23312899841936</v>
      </c>
      <c r="M184" s="21">
        <v>0</v>
      </c>
      <c r="N184" s="22">
        <v>0</v>
      </c>
      <c r="O184" s="22">
        <v>0</v>
      </c>
      <c r="P184" s="22">
        <v>0</v>
      </c>
      <c r="Q184" s="23">
        <v>0</v>
      </c>
      <c r="R184" s="21">
        <v>57.1396737006129</v>
      </c>
      <c r="S184" s="22">
        <v>15.60498974267742</v>
      </c>
      <c r="T184" s="22">
        <v>0</v>
      </c>
      <c r="U184" s="22">
        <v>0</v>
      </c>
      <c r="V184" s="23">
        <v>26.876628959354846</v>
      </c>
      <c r="W184" s="21">
        <v>0</v>
      </c>
      <c r="X184" s="22">
        <v>0</v>
      </c>
      <c r="Y184" s="22">
        <v>0</v>
      </c>
      <c r="Z184" s="22">
        <v>0</v>
      </c>
      <c r="AA184" s="23">
        <v>0</v>
      </c>
      <c r="AB184" s="21">
        <v>0</v>
      </c>
      <c r="AC184" s="22">
        <v>0</v>
      </c>
      <c r="AD184" s="22">
        <v>0</v>
      </c>
      <c r="AE184" s="22">
        <v>0</v>
      </c>
      <c r="AF184" s="23">
        <v>0</v>
      </c>
      <c r="AG184" s="21">
        <v>0</v>
      </c>
      <c r="AH184" s="22">
        <v>0</v>
      </c>
      <c r="AI184" s="22">
        <v>0</v>
      </c>
      <c r="AJ184" s="22">
        <v>0</v>
      </c>
      <c r="AK184" s="23">
        <v>0</v>
      </c>
      <c r="AL184" s="21">
        <v>0</v>
      </c>
      <c r="AM184" s="22">
        <v>0</v>
      </c>
      <c r="AN184" s="22">
        <v>0</v>
      </c>
      <c r="AO184" s="22">
        <v>0</v>
      </c>
      <c r="AP184" s="23">
        <v>0</v>
      </c>
      <c r="AQ184" s="21">
        <v>0</v>
      </c>
      <c r="AR184" s="22">
        <v>0</v>
      </c>
      <c r="AS184" s="22">
        <v>0</v>
      </c>
      <c r="AT184" s="22">
        <v>0</v>
      </c>
      <c r="AU184" s="23">
        <v>0</v>
      </c>
      <c r="AV184" s="21">
        <v>1725.9956394744836</v>
      </c>
      <c r="AW184" s="22">
        <v>186.34497972017382</v>
      </c>
      <c r="AX184" s="22">
        <v>0.026015441935483868</v>
      </c>
      <c r="AY184" s="22">
        <v>0.7179020106129032</v>
      </c>
      <c r="AZ184" s="23">
        <v>671.2997682844837</v>
      </c>
      <c r="BA184" s="21">
        <v>0</v>
      </c>
      <c r="BB184" s="22">
        <v>0</v>
      </c>
      <c r="BC184" s="22">
        <v>0</v>
      </c>
      <c r="BD184" s="22">
        <v>0</v>
      </c>
      <c r="BE184" s="23">
        <v>0</v>
      </c>
      <c r="BF184" s="21">
        <v>1107.5796394129675</v>
      </c>
      <c r="BG184" s="22">
        <v>58.80292975712903</v>
      </c>
      <c r="BH184" s="22">
        <v>0.38751153545161277</v>
      </c>
      <c r="BI184" s="22">
        <v>0</v>
      </c>
      <c r="BJ184" s="23">
        <v>173.12323422290328</v>
      </c>
      <c r="BK184" s="24">
        <f t="shared" si="16"/>
        <v>4250.462470478464</v>
      </c>
    </row>
    <row r="185" spans="1:63" s="25" customFormat="1" ht="15">
      <c r="A185" s="20"/>
      <c r="B185" s="7" t="s">
        <v>248</v>
      </c>
      <c r="C185" s="21">
        <v>0</v>
      </c>
      <c r="D185" s="22">
        <v>0.715878308451613</v>
      </c>
      <c r="E185" s="22">
        <v>0</v>
      </c>
      <c r="F185" s="22">
        <v>0</v>
      </c>
      <c r="G185" s="23">
        <v>0</v>
      </c>
      <c r="H185" s="21">
        <v>3.3035642376774192</v>
      </c>
      <c r="I185" s="22">
        <v>0.22684416922580647</v>
      </c>
      <c r="J185" s="22">
        <v>0</v>
      </c>
      <c r="K185" s="22">
        <v>0</v>
      </c>
      <c r="L185" s="23">
        <v>2.3878612899677423</v>
      </c>
      <c r="M185" s="21">
        <v>0</v>
      </c>
      <c r="N185" s="22">
        <v>0</v>
      </c>
      <c r="O185" s="22">
        <v>0</v>
      </c>
      <c r="P185" s="22">
        <v>0</v>
      </c>
      <c r="Q185" s="23">
        <v>0</v>
      </c>
      <c r="R185" s="21">
        <v>1.441480652354839</v>
      </c>
      <c r="S185" s="22">
        <v>0.07081103735483871</v>
      </c>
      <c r="T185" s="22">
        <v>0</v>
      </c>
      <c r="U185" s="22">
        <v>0</v>
      </c>
      <c r="V185" s="23">
        <v>0.35547996019354844</v>
      </c>
      <c r="W185" s="21">
        <v>0</v>
      </c>
      <c r="X185" s="22">
        <v>0</v>
      </c>
      <c r="Y185" s="22">
        <v>0</v>
      </c>
      <c r="Z185" s="22">
        <v>0</v>
      </c>
      <c r="AA185" s="23">
        <v>0</v>
      </c>
      <c r="AB185" s="21">
        <v>0</v>
      </c>
      <c r="AC185" s="22">
        <v>0</v>
      </c>
      <c r="AD185" s="22">
        <v>0</v>
      </c>
      <c r="AE185" s="22">
        <v>0</v>
      </c>
      <c r="AF185" s="23">
        <v>0</v>
      </c>
      <c r="AG185" s="21">
        <v>0</v>
      </c>
      <c r="AH185" s="22">
        <v>0</v>
      </c>
      <c r="AI185" s="22">
        <v>0</v>
      </c>
      <c r="AJ185" s="22">
        <v>0</v>
      </c>
      <c r="AK185" s="23">
        <v>0</v>
      </c>
      <c r="AL185" s="21">
        <v>0</v>
      </c>
      <c r="AM185" s="22">
        <v>0</v>
      </c>
      <c r="AN185" s="22">
        <v>0</v>
      </c>
      <c r="AO185" s="22">
        <v>0</v>
      </c>
      <c r="AP185" s="23">
        <v>0</v>
      </c>
      <c r="AQ185" s="21">
        <v>0</v>
      </c>
      <c r="AR185" s="22">
        <v>0</v>
      </c>
      <c r="AS185" s="22">
        <v>0</v>
      </c>
      <c r="AT185" s="22">
        <v>0</v>
      </c>
      <c r="AU185" s="23">
        <v>0</v>
      </c>
      <c r="AV185" s="21">
        <v>33.096586448225814</v>
      </c>
      <c r="AW185" s="22">
        <v>5.513185249772057</v>
      </c>
      <c r="AX185" s="22">
        <v>0</v>
      </c>
      <c r="AY185" s="22">
        <v>0</v>
      </c>
      <c r="AZ185" s="23">
        <v>16.0037108276129</v>
      </c>
      <c r="BA185" s="21">
        <v>0</v>
      </c>
      <c r="BB185" s="22">
        <v>0</v>
      </c>
      <c r="BC185" s="22">
        <v>0</v>
      </c>
      <c r="BD185" s="22">
        <v>0</v>
      </c>
      <c r="BE185" s="23">
        <v>0</v>
      </c>
      <c r="BF185" s="21">
        <v>15.557714411677418</v>
      </c>
      <c r="BG185" s="22">
        <v>1.9657632771612903</v>
      </c>
      <c r="BH185" s="22">
        <v>0</v>
      </c>
      <c r="BI185" s="22">
        <v>0</v>
      </c>
      <c r="BJ185" s="23">
        <v>5.0967986086451615</v>
      </c>
      <c r="BK185" s="24">
        <f t="shared" si="16"/>
        <v>85.73567847832044</v>
      </c>
    </row>
    <row r="186" spans="1:63" s="25" customFormat="1" ht="15">
      <c r="A186" s="20"/>
      <c r="B186" s="7" t="s">
        <v>249</v>
      </c>
      <c r="C186" s="21">
        <v>0</v>
      </c>
      <c r="D186" s="22">
        <v>0.8270912260967741</v>
      </c>
      <c r="E186" s="22">
        <v>0</v>
      </c>
      <c r="F186" s="22">
        <v>0</v>
      </c>
      <c r="G186" s="23">
        <v>0</v>
      </c>
      <c r="H186" s="21">
        <v>13.247610653612904</v>
      </c>
      <c r="I186" s="22">
        <v>9.417740014612903</v>
      </c>
      <c r="J186" s="22">
        <v>1.1246455432580649</v>
      </c>
      <c r="K186" s="22">
        <v>0</v>
      </c>
      <c r="L186" s="23">
        <v>36.357517473838705</v>
      </c>
      <c r="M186" s="21">
        <v>0</v>
      </c>
      <c r="N186" s="22">
        <v>0</v>
      </c>
      <c r="O186" s="22">
        <v>0</v>
      </c>
      <c r="P186" s="22">
        <v>0</v>
      </c>
      <c r="Q186" s="23">
        <v>0</v>
      </c>
      <c r="R186" s="21">
        <v>6.418234812419356</v>
      </c>
      <c r="S186" s="22">
        <v>11.70379421719355</v>
      </c>
      <c r="T186" s="22">
        <v>0.06497657448387097</v>
      </c>
      <c r="U186" s="22">
        <v>0</v>
      </c>
      <c r="V186" s="23">
        <v>18.262108520645164</v>
      </c>
      <c r="W186" s="21">
        <v>0</v>
      </c>
      <c r="X186" s="22">
        <v>0</v>
      </c>
      <c r="Y186" s="22">
        <v>0</v>
      </c>
      <c r="Z186" s="22">
        <v>0</v>
      </c>
      <c r="AA186" s="23">
        <v>0</v>
      </c>
      <c r="AB186" s="21">
        <v>0</v>
      </c>
      <c r="AC186" s="22">
        <v>0</v>
      </c>
      <c r="AD186" s="22">
        <v>0</v>
      </c>
      <c r="AE186" s="22">
        <v>0</v>
      </c>
      <c r="AF186" s="23">
        <v>0</v>
      </c>
      <c r="AG186" s="21">
        <v>0</v>
      </c>
      <c r="AH186" s="22">
        <v>0</v>
      </c>
      <c r="AI186" s="22">
        <v>0</v>
      </c>
      <c r="AJ186" s="22">
        <v>0</v>
      </c>
      <c r="AK186" s="23">
        <v>0</v>
      </c>
      <c r="AL186" s="21">
        <v>0</v>
      </c>
      <c r="AM186" s="22">
        <v>0</v>
      </c>
      <c r="AN186" s="22">
        <v>0</v>
      </c>
      <c r="AO186" s="22">
        <v>0</v>
      </c>
      <c r="AP186" s="23">
        <v>0</v>
      </c>
      <c r="AQ186" s="21">
        <v>0</v>
      </c>
      <c r="AR186" s="22">
        <v>0</v>
      </c>
      <c r="AS186" s="22">
        <v>0</v>
      </c>
      <c r="AT186" s="22">
        <v>0</v>
      </c>
      <c r="AU186" s="23">
        <v>0</v>
      </c>
      <c r="AV186" s="21">
        <v>263.1395693174516</v>
      </c>
      <c r="AW186" s="22">
        <v>174.66201158342824</v>
      </c>
      <c r="AX186" s="22">
        <v>0</v>
      </c>
      <c r="AY186" s="22">
        <v>0</v>
      </c>
      <c r="AZ186" s="23">
        <v>1411.857587683419</v>
      </c>
      <c r="BA186" s="21">
        <v>0</v>
      </c>
      <c r="BB186" s="22">
        <v>0</v>
      </c>
      <c r="BC186" s="22">
        <v>0</v>
      </c>
      <c r="BD186" s="22">
        <v>0</v>
      </c>
      <c r="BE186" s="23">
        <v>0</v>
      </c>
      <c r="BF186" s="21">
        <v>198.0111435313871</v>
      </c>
      <c r="BG186" s="22">
        <v>66.96580476583871</v>
      </c>
      <c r="BH186" s="22">
        <v>1.9979913858709677</v>
      </c>
      <c r="BI186" s="22">
        <v>0</v>
      </c>
      <c r="BJ186" s="23">
        <v>428.80003350232244</v>
      </c>
      <c r="BK186" s="24">
        <f t="shared" si="16"/>
        <v>2642.8578608058797</v>
      </c>
    </row>
    <row r="187" spans="1:63" s="25" customFormat="1" ht="15">
      <c r="A187" s="20"/>
      <c r="B187" s="7" t="s">
        <v>250</v>
      </c>
      <c r="C187" s="21">
        <v>0</v>
      </c>
      <c r="D187" s="22">
        <v>0.7532942320322581</v>
      </c>
      <c r="E187" s="22">
        <v>0</v>
      </c>
      <c r="F187" s="22">
        <v>0</v>
      </c>
      <c r="G187" s="23">
        <v>0</v>
      </c>
      <c r="H187" s="21">
        <v>11.757133794806453</v>
      </c>
      <c r="I187" s="22">
        <v>14.483730342451612</v>
      </c>
      <c r="J187" s="22">
        <v>0</v>
      </c>
      <c r="K187" s="22">
        <v>0</v>
      </c>
      <c r="L187" s="23">
        <v>13.213032023451612</v>
      </c>
      <c r="M187" s="21">
        <v>0</v>
      </c>
      <c r="N187" s="22">
        <v>0</v>
      </c>
      <c r="O187" s="22">
        <v>0</v>
      </c>
      <c r="P187" s="22">
        <v>0</v>
      </c>
      <c r="Q187" s="23">
        <v>0</v>
      </c>
      <c r="R187" s="21">
        <v>4.104682084129032</v>
      </c>
      <c r="S187" s="22">
        <v>26.38210443712903</v>
      </c>
      <c r="T187" s="22">
        <v>0</v>
      </c>
      <c r="U187" s="22">
        <v>0</v>
      </c>
      <c r="V187" s="23">
        <v>2.1710399587096774</v>
      </c>
      <c r="W187" s="21">
        <v>0</v>
      </c>
      <c r="X187" s="22">
        <v>0</v>
      </c>
      <c r="Y187" s="22">
        <v>0</v>
      </c>
      <c r="Z187" s="22">
        <v>0</v>
      </c>
      <c r="AA187" s="23">
        <v>0</v>
      </c>
      <c r="AB187" s="21">
        <v>0</v>
      </c>
      <c r="AC187" s="22">
        <v>0</v>
      </c>
      <c r="AD187" s="22">
        <v>0</v>
      </c>
      <c r="AE187" s="22">
        <v>0</v>
      </c>
      <c r="AF187" s="23">
        <v>0</v>
      </c>
      <c r="AG187" s="21">
        <v>0</v>
      </c>
      <c r="AH187" s="22">
        <v>0</v>
      </c>
      <c r="AI187" s="22">
        <v>0</v>
      </c>
      <c r="AJ187" s="22">
        <v>0</v>
      </c>
      <c r="AK187" s="23">
        <v>0</v>
      </c>
      <c r="AL187" s="21">
        <v>0</v>
      </c>
      <c r="AM187" s="22">
        <v>0</v>
      </c>
      <c r="AN187" s="22">
        <v>0</v>
      </c>
      <c r="AO187" s="22">
        <v>0</v>
      </c>
      <c r="AP187" s="23">
        <v>0</v>
      </c>
      <c r="AQ187" s="21">
        <v>0</v>
      </c>
      <c r="AR187" s="22">
        <v>0</v>
      </c>
      <c r="AS187" s="22">
        <v>0</v>
      </c>
      <c r="AT187" s="22">
        <v>0</v>
      </c>
      <c r="AU187" s="23">
        <v>0</v>
      </c>
      <c r="AV187" s="21">
        <v>44.58190504119357</v>
      </c>
      <c r="AW187" s="22">
        <v>10.028303421861745</v>
      </c>
      <c r="AX187" s="22">
        <v>0</v>
      </c>
      <c r="AY187" s="22">
        <v>0</v>
      </c>
      <c r="AZ187" s="23">
        <v>11.327120571612902</v>
      </c>
      <c r="BA187" s="21">
        <v>0</v>
      </c>
      <c r="BB187" s="22">
        <v>0</v>
      </c>
      <c r="BC187" s="22">
        <v>0</v>
      </c>
      <c r="BD187" s="22">
        <v>0</v>
      </c>
      <c r="BE187" s="23">
        <v>0</v>
      </c>
      <c r="BF187" s="21">
        <v>16.141040312032256</v>
      </c>
      <c r="BG187" s="22">
        <v>2.021933504741936</v>
      </c>
      <c r="BH187" s="22">
        <v>0</v>
      </c>
      <c r="BI187" s="22">
        <v>0</v>
      </c>
      <c r="BJ187" s="23">
        <v>1.593514107483871</v>
      </c>
      <c r="BK187" s="24">
        <f t="shared" si="16"/>
        <v>158.55883383163598</v>
      </c>
    </row>
    <row r="188" spans="1:63" s="25" customFormat="1" ht="15">
      <c r="A188" s="20"/>
      <c r="B188" s="7" t="s">
        <v>251</v>
      </c>
      <c r="C188" s="21">
        <v>0</v>
      </c>
      <c r="D188" s="22">
        <v>2.391542669709677</v>
      </c>
      <c r="E188" s="22">
        <v>0</v>
      </c>
      <c r="F188" s="22">
        <v>0</v>
      </c>
      <c r="G188" s="23">
        <v>0</v>
      </c>
      <c r="H188" s="21">
        <v>134.3580189722258</v>
      </c>
      <c r="I188" s="22">
        <v>35.8006190123871</v>
      </c>
      <c r="J188" s="22">
        <v>0</v>
      </c>
      <c r="K188" s="22">
        <v>0</v>
      </c>
      <c r="L188" s="23">
        <v>144.60280450154838</v>
      </c>
      <c r="M188" s="21">
        <v>0</v>
      </c>
      <c r="N188" s="22">
        <v>0</v>
      </c>
      <c r="O188" s="22">
        <v>0</v>
      </c>
      <c r="P188" s="22">
        <v>0</v>
      </c>
      <c r="Q188" s="23">
        <v>0</v>
      </c>
      <c r="R188" s="21">
        <v>50.423331543032255</v>
      </c>
      <c r="S188" s="22">
        <v>1.736618800580645</v>
      </c>
      <c r="T188" s="22">
        <v>0</v>
      </c>
      <c r="U188" s="22">
        <v>0</v>
      </c>
      <c r="V188" s="23">
        <v>27.396257753580652</v>
      </c>
      <c r="W188" s="21">
        <v>0</v>
      </c>
      <c r="X188" s="22">
        <v>0</v>
      </c>
      <c r="Y188" s="22">
        <v>0</v>
      </c>
      <c r="Z188" s="22">
        <v>0</v>
      </c>
      <c r="AA188" s="23">
        <v>0</v>
      </c>
      <c r="AB188" s="21">
        <v>0</v>
      </c>
      <c r="AC188" s="22">
        <v>0</v>
      </c>
      <c r="AD188" s="22">
        <v>0</v>
      </c>
      <c r="AE188" s="22">
        <v>0</v>
      </c>
      <c r="AF188" s="23">
        <v>0</v>
      </c>
      <c r="AG188" s="21">
        <v>0</v>
      </c>
      <c r="AH188" s="22">
        <v>0</v>
      </c>
      <c r="AI188" s="22">
        <v>0</v>
      </c>
      <c r="AJ188" s="22">
        <v>0</v>
      </c>
      <c r="AK188" s="23">
        <v>0</v>
      </c>
      <c r="AL188" s="21">
        <v>0</v>
      </c>
      <c r="AM188" s="22">
        <v>0</v>
      </c>
      <c r="AN188" s="22">
        <v>0</v>
      </c>
      <c r="AO188" s="22">
        <v>0</v>
      </c>
      <c r="AP188" s="23">
        <v>0</v>
      </c>
      <c r="AQ188" s="21">
        <v>0</v>
      </c>
      <c r="AR188" s="22">
        <v>0</v>
      </c>
      <c r="AS188" s="22">
        <v>0</v>
      </c>
      <c r="AT188" s="22">
        <v>0</v>
      </c>
      <c r="AU188" s="23">
        <v>0</v>
      </c>
      <c r="AV188" s="21">
        <v>700.7227415430967</v>
      </c>
      <c r="AW188" s="22">
        <v>166.76684266240383</v>
      </c>
      <c r="AX188" s="22">
        <v>0.09516294538709677</v>
      </c>
      <c r="AY188" s="22">
        <v>0</v>
      </c>
      <c r="AZ188" s="23">
        <v>662.4593457824517</v>
      </c>
      <c r="BA188" s="21">
        <v>0</v>
      </c>
      <c r="BB188" s="22">
        <v>0</v>
      </c>
      <c r="BC188" s="22">
        <v>0</v>
      </c>
      <c r="BD188" s="22">
        <v>0</v>
      </c>
      <c r="BE188" s="23">
        <v>0</v>
      </c>
      <c r="BF188" s="21">
        <v>333.1236743637097</v>
      </c>
      <c r="BG188" s="22">
        <v>49.83057775061293</v>
      </c>
      <c r="BH188" s="22">
        <v>0.04061554832258062</v>
      </c>
      <c r="BI188" s="22">
        <v>0</v>
      </c>
      <c r="BJ188" s="23">
        <v>103.06291190119352</v>
      </c>
      <c r="BK188" s="24">
        <f t="shared" si="16"/>
        <v>2412.8110657502425</v>
      </c>
    </row>
    <row r="189" spans="1:63" s="25" customFormat="1" ht="15">
      <c r="A189" s="20"/>
      <c r="B189" s="7" t="s">
        <v>252</v>
      </c>
      <c r="C189" s="21">
        <v>0</v>
      </c>
      <c r="D189" s="22">
        <v>0.6466538682258065</v>
      </c>
      <c r="E189" s="22">
        <v>0</v>
      </c>
      <c r="F189" s="22">
        <v>0</v>
      </c>
      <c r="G189" s="23">
        <v>0</v>
      </c>
      <c r="H189" s="21">
        <v>47.083165911677405</v>
      </c>
      <c r="I189" s="22">
        <v>3.424668455774194</v>
      </c>
      <c r="J189" s="22">
        <v>0</v>
      </c>
      <c r="K189" s="22">
        <v>0</v>
      </c>
      <c r="L189" s="23">
        <v>19.365003923354834</v>
      </c>
      <c r="M189" s="21">
        <v>0</v>
      </c>
      <c r="N189" s="22">
        <v>0</v>
      </c>
      <c r="O189" s="22">
        <v>0</v>
      </c>
      <c r="P189" s="22">
        <v>0</v>
      </c>
      <c r="Q189" s="23">
        <v>0</v>
      </c>
      <c r="R189" s="21">
        <v>21.167320268096777</v>
      </c>
      <c r="S189" s="22">
        <v>0.5317207777096774</v>
      </c>
      <c r="T189" s="22">
        <v>0</v>
      </c>
      <c r="U189" s="22">
        <v>0</v>
      </c>
      <c r="V189" s="23">
        <v>3.125588675258064</v>
      </c>
      <c r="W189" s="21">
        <v>0</v>
      </c>
      <c r="X189" s="22">
        <v>0</v>
      </c>
      <c r="Y189" s="22">
        <v>0</v>
      </c>
      <c r="Z189" s="22">
        <v>0</v>
      </c>
      <c r="AA189" s="23">
        <v>0</v>
      </c>
      <c r="AB189" s="21">
        <v>0</v>
      </c>
      <c r="AC189" s="22">
        <v>0</v>
      </c>
      <c r="AD189" s="22">
        <v>0</v>
      </c>
      <c r="AE189" s="22">
        <v>0</v>
      </c>
      <c r="AF189" s="23">
        <v>0</v>
      </c>
      <c r="AG189" s="21">
        <v>0</v>
      </c>
      <c r="AH189" s="22">
        <v>0</v>
      </c>
      <c r="AI189" s="22">
        <v>0</v>
      </c>
      <c r="AJ189" s="22">
        <v>0</v>
      </c>
      <c r="AK189" s="23">
        <v>0</v>
      </c>
      <c r="AL189" s="21">
        <v>0</v>
      </c>
      <c r="AM189" s="22">
        <v>0</v>
      </c>
      <c r="AN189" s="22">
        <v>0</v>
      </c>
      <c r="AO189" s="22">
        <v>0</v>
      </c>
      <c r="AP189" s="23">
        <v>0</v>
      </c>
      <c r="AQ189" s="21">
        <v>0</v>
      </c>
      <c r="AR189" s="22">
        <v>0</v>
      </c>
      <c r="AS189" s="22">
        <v>0</v>
      </c>
      <c r="AT189" s="22">
        <v>0</v>
      </c>
      <c r="AU189" s="23">
        <v>0</v>
      </c>
      <c r="AV189" s="21">
        <v>648.8955507054517</v>
      </c>
      <c r="AW189" s="22">
        <v>36.51566256253071</v>
      </c>
      <c r="AX189" s="22">
        <v>0</v>
      </c>
      <c r="AY189" s="22">
        <v>0</v>
      </c>
      <c r="AZ189" s="23">
        <v>143.23256164825804</v>
      </c>
      <c r="BA189" s="21">
        <v>0</v>
      </c>
      <c r="BB189" s="22">
        <v>0</v>
      </c>
      <c r="BC189" s="22">
        <v>0</v>
      </c>
      <c r="BD189" s="22">
        <v>0</v>
      </c>
      <c r="BE189" s="23">
        <v>0</v>
      </c>
      <c r="BF189" s="21">
        <v>290.8217050418712</v>
      </c>
      <c r="BG189" s="22">
        <v>11.285243356516132</v>
      </c>
      <c r="BH189" s="22">
        <v>0.2528223454838709</v>
      </c>
      <c r="BI189" s="22">
        <v>0</v>
      </c>
      <c r="BJ189" s="23">
        <v>25.467709339290327</v>
      </c>
      <c r="BK189" s="24">
        <f t="shared" si="16"/>
        <v>1251.8153768794987</v>
      </c>
    </row>
    <row r="190" spans="1:63" s="25" customFormat="1" ht="15">
      <c r="A190" s="20"/>
      <c r="B190" s="7" t="s">
        <v>253</v>
      </c>
      <c r="C190" s="21">
        <v>0</v>
      </c>
      <c r="D190" s="22">
        <v>0.7134454604193546</v>
      </c>
      <c r="E190" s="22">
        <v>0</v>
      </c>
      <c r="F190" s="22">
        <v>0</v>
      </c>
      <c r="G190" s="23">
        <v>0</v>
      </c>
      <c r="H190" s="21">
        <v>1.8274939756774196</v>
      </c>
      <c r="I190" s="22">
        <v>0.04239763035483871</v>
      </c>
      <c r="J190" s="22">
        <v>0</v>
      </c>
      <c r="K190" s="22">
        <v>0</v>
      </c>
      <c r="L190" s="23">
        <v>1.5410541184193547</v>
      </c>
      <c r="M190" s="21">
        <v>0</v>
      </c>
      <c r="N190" s="22">
        <v>0</v>
      </c>
      <c r="O190" s="22">
        <v>0</v>
      </c>
      <c r="P190" s="22">
        <v>0</v>
      </c>
      <c r="Q190" s="23">
        <v>0</v>
      </c>
      <c r="R190" s="21">
        <v>0.43468399938709684</v>
      </c>
      <c r="S190" s="22">
        <v>0.44220581067741926</v>
      </c>
      <c r="T190" s="22">
        <v>0</v>
      </c>
      <c r="U190" s="22">
        <v>0</v>
      </c>
      <c r="V190" s="23">
        <v>0.43867731093548396</v>
      </c>
      <c r="W190" s="21">
        <v>0</v>
      </c>
      <c r="X190" s="22">
        <v>0</v>
      </c>
      <c r="Y190" s="22">
        <v>0</v>
      </c>
      <c r="Z190" s="22">
        <v>0</v>
      </c>
      <c r="AA190" s="23">
        <v>0</v>
      </c>
      <c r="AB190" s="21">
        <v>0</v>
      </c>
      <c r="AC190" s="22">
        <v>0</v>
      </c>
      <c r="AD190" s="22">
        <v>0</v>
      </c>
      <c r="AE190" s="22">
        <v>0</v>
      </c>
      <c r="AF190" s="23">
        <v>0</v>
      </c>
      <c r="AG190" s="21">
        <v>0</v>
      </c>
      <c r="AH190" s="22">
        <v>0</v>
      </c>
      <c r="AI190" s="22">
        <v>0</v>
      </c>
      <c r="AJ190" s="22">
        <v>0</v>
      </c>
      <c r="AK190" s="23">
        <v>0</v>
      </c>
      <c r="AL190" s="21">
        <v>0</v>
      </c>
      <c r="AM190" s="22">
        <v>0</v>
      </c>
      <c r="AN190" s="22">
        <v>0</v>
      </c>
      <c r="AO190" s="22">
        <v>0</v>
      </c>
      <c r="AP190" s="23">
        <v>0</v>
      </c>
      <c r="AQ190" s="21">
        <v>0</v>
      </c>
      <c r="AR190" s="22">
        <v>0</v>
      </c>
      <c r="AS190" s="22">
        <v>0</v>
      </c>
      <c r="AT190" s="22">
        <v>0</v>
      </c>
      <c r="AU190" s="23">
        <v>0</v>
      </c>
      <c r="AV190" s="21">
        <v>10.91919470419355</v>
      </c>
      <c r="AW190" s="22">
        <v>1.32458090272839</v>
      </c>
      <c r="AX190" s="22">
        <v>0</v>
      </c>
      <c r="AY190" s="22">
        <v>0</v>
      </c>
      <c r="AZ190" s="23">
        <v>1.6855246023548385</v>
      </c>
      <c r="BA190" s="21">
        <v>0</v>
      </c>
      <c r="BB190" s="22">
        <v>0</v>
      </c>
      <c r="BC190" s="22">
        <v>0</v>
      </c>
      <c r="BD190" s="22">
        <v>0</v>
      </c>
      <c r="BE190" s="23">
        <v>0</v>
      </c>
      <c r="BF190" s="21">
        <v>4.115425197129033</v>
      </c>
      <c r="BG190" s="22">
        <v>0.03548303248387097</v>
      </c>
      <c r="BH190" s="22">
        <v>0</v>
      </c>
      <c r="BI190" s="22">
        <v>0</v>
      </c>
      <c r="BJ190" s="23">
        <v>0.8007478590967742</v>
      </c>
      <c r="BK190" s="24">
        <f t="shared" si="16"/>
        <v>24.32091460385742</v>
      </c>
    </row>
    <row r="191" spans="1:63" s="25" customFormat="1" ht="15">
      <c r="A191" s="20"/>
      <c r="B191" s="7" t="s">
        <v>254</v>
      </c>
      <c r="C191" s="21">
        <v>0</v>
      </c>
      <c r="D191" s="22">
        <v>0.707833064516129</v>
      </c>
      <c r="E191" s="22">
        <v>0</v>
      </c>
      <c r="F191" s="22">
        <v>0</v>
      </c>
      <c r="G191" s="23">
        <v>0</v>
      </c>
      <c r="H191" s="21">
        <v>20.98123276967742</v>
      </c>
      <c r="I191" s="22">
        <v>0</v>
      </c>
      <c r="J191" s="22">
        <v>0</v>
      </c>
      <c r="K191" s="22">
        <v>0</v>
      </c>
      <c r="L191" s="23">
        <v>8.218915782709676</v>
      </c>
      <c r="M191" s="21">
        <v>0</v>
      </c>
      <c r="N191" s="22">
        <v>0</v>
      </c>
      <c r="O191" s="22">
        <v>0</v>
      </c>
      <c r="P191" s="22">
        <v>0</v>
      </c>
      <c r="Q191" s="23">
        <v>0</v>
      </c>
      <c r="R191" s="21">
        <v>12.892453165741937</v>
      </c>
      <c r="S191" s="22">
        <v>0</v>
      </c>
      <c r="T191" s="22">
        <v>0</v>
      </c>
      <c r="U191" s="22">
        <v>0</v>
      </c>
      <c r="V191" s="23">
        <v>1.6669906374193546</v>
      </c>
      <c r="W191" s="21">
        <v>0</v>
      </c>
      <c r="X191" s="22">
        <v>0</v>
      </c>
      <c r="Y191" s="22">
        <v>0</v>
      </c>
      <c r="Z191" s="22">
        <v>0</v>
      </c>
      <c r="AA191" s="23">
        <v>0</v>
      </c>
      <c r="AB191" s="21">
        <v>0</v>
      </c>
      <c r="AC191" s="22">
        <v>0</v>
      </c>
      <c r="AD191" s="22">
        <v>0</v>
      </c>
      <c r="AE191" s="22">
        <v>0</v>
      </c>
      <c r="AF191" s="23">
        <v>0</v>
      </c>
      <c r="AG191" s="21">
        <v>0</v>
      </c>
      <c r="AH191" s="22">
        <v>0</v>
      </c>
      <c r="AI191" s="22">
        <v>0</v>
      </c>
      <c r="AJ191" s="22">
        <v>0</v>
      </c>
      <c r="AK191" s="23">
        <v>0</v>
      </c>
      <c r="AL191" s="21">
        <v>0</v>
      </c>
      <c r="AM191" s="22">
        <v>0</v>
      </c>
      <c r="AN191" s="22">
        <v>0</v>
      </c>
      <c r="AO191" s="22">
        <v>0</v>
      </c>
      <c r="AP191" s="23">
        <v>0</v>
      </c>
      <c r="AQ191" s="21">
        <v>0</v>
      </c>
      <c r="AR191" s="22">
        <v>0</v>
      </c>
      <c r="AS191" s="22">
        <v>0</v>
      </c>
      <c r="AT191" s="22">
        <v>0</v>
      </c>
      <c r="AU191" s="23">
        <v>0</v>
      </c>
      <c r="AV191" s="21">
        <v>684.7828154218166</v>
      </c>
      <c r="AW191" s="22">
        <v>0.01828086267741936</v>
      </c>
      <c r="AX191" s="22">
        <v>0</v>
      </c>
      <c r="AY191" s="22">
        <v>0</v>
      </c>
      <c r="AZ191" s="23">
        <v>311.96221735319364</v>
      </c>
      <c r="BA191" s="21">
        <v>0</v>
      </c>
      <c r="BB191" s="22">
        <v>0</v>
      </c>
      <c r="BC191" s="22">
        <v>0</v>
      </c>
      <c r="BD191" s="22">
        <v>0</v>
      </c>
      <c r="BE191" s="23">
        <v>0</v>
      </c>
      <c r="BF191" s="21">
        <v>509.5127759615158</v>
      </c>
      <c r="BG191" s="22">
        <v>0.026754220451612895</v>
      </c>
      <c r="BH191" s="22">
        <v>0</v>
      </c>
      <c r="BI191" s="22">
        <v>0</v>
      </c>
      <c r="BJ191" s="23">
        <v>150.95746905754842</v>
      </c>
      <c r="BK191" s="24">
        <f t="shared" si="16"/>
        <v>1701.727738297268</v>
      </c>
    </row>
    <row r="192" spans="1:63" s="25" customFormat="1" ht="15">
      <c r="A192" s="20"/>
      <c r="B192" s="7" t="s">
        <v>255</v>
      </c>
      <c r="C192" s="21">
        <v>0</v>
      </c>
      <c r="D192" s="22">
        <v>0.8345297876451614</v>
      </c>
      <c r="E192" s="22">
        <v>0</v>
      </c>
      <c r="F192" s="22">
        <v>0</v>
      </c>
      <c r="G192" s="23">
        <v>0</v>
      </c>
      <c r="H192" s="21">
        <v>652.138532225871</v>
      </c>
      <c r="I192" s="22">
        <v>37.202171017032256</v>
      </c>
      <c r="J192" s="22">
        <v>0</v>
      </c>
      <c r="K192" s="22">
        <v>0</v>
      </c>
      <c r="L192" s="23">
        <v>259.9165838536775</v>
      </c>
      <c r="M192" s="21">
        <v>0</v>
      </c>
      <c r="N192" s="22">
        <v>0</v>
      </c>
      <c r="O192" s="22">
        <v>0</v>
      </c>
      <c r="P192" s="22">
        <v>0</v>
      </c>
      <c r="Q192" s="23">
        <v>0</v>
      </c>
      <c r="R192" s="21">
        <v>372.33057033712896</v>
      </c>
      <c r="S192" s="22">
        <v>6.148530958129032</v>
      </c>
      <c r="T192" s="22">
        <v>0</v>
      </c>
      <c r="U192" s="22">
        <v>0</v>
      </c>
      <c r="V192" s="23">
        <v>63.137225448999985</v>
      </c>
      <c r="W192" s="21">
        <v>0</v>
      </c>
      <c r="X192" s="22">
        <v>0</v>
      </c>
      <c r="Y192" s="22">
        <v>0</v>
      </c>
      <c r="Z192" s="22">
        <v>0</v>
      </c>
      <c r="AA192" s="23">
        <v>0</v>
      </c>
      <c r="AB192" s="21">
        <v>0</v>
      </c>
      <c r="AC192" s="22">
        <v>0</v>
      </c>
      <c r="AD192" s="22">
        <v>0</v>
      </c>
      <c r="AE192" s="22">
        <v>0</v>
      </c>
      <c r="AF192" s="23">
        <v>0</v>
      </c>
      <c r="AG192" s="21">
        <v>0</v>
      </c>
      <c r="AH192" s="22">
        <v>0</v>
      </c>
      <c r="AI192" s="22">
        <v>0</v>
      </c>
      <c r="AJ192" s="22">
        <v>0</v>
      </c>
      <c r="AK192" s="23">
        <v>0</v>
      </c>
      <c r="AL192" s="21">
        <v>0</v>
      </c>
      <c r="AM192" s="22">
        <v>0</v>
      </c>
      <c r="AN192" s="22">
        <v>0</v>
      </c>
      <c r="AO192" s="22">
        <v>0</v>
      </c>
      <c r="AP192" s="23">
        <v>0</v>
      </c>
      <c r="AQ192" s="21">
        <v>0</v>
      </c>
      <c r="AR192" s="22">
        <v>0</v>
      </c>
      <c r="AS192" s="22">
        <v>0</v>
      </c>
      <c r="AT192" s="22">
        <v>0</v>
      </c>
      <c r="AU192" s="23">
        <v>0</v>
      </c>
      <c r="AV192" s="21">
        <v>3290.745462237386</v>
      </c>
      <c r="AW192" s="22">
        <v>171.50695460845282</v>
      </c>
      <c r="AX192" s="22">
        <v>0.1451254750322581</v>
      </c>
      <c r="AY192" s="22">
        <v>0</v>
      </c>
      <c r="AZ192" s="23">
        <v>933.5032973150326</v>
      </c>
      <c r="BA192" s="21">
        <v>0</v>
      </c>
      <c r="BB192" s="22">
        <v>0</v>
      </c>
      <c r="BC192" s="22">
        <v>0</v>
      </c>
      <c r="BD192" s="22">
        <v>0</v>
      </c>
      <c r="BE192" s="23">
        <v>0</v>
      </c>
      <c r="BF192" s="21">
        <v>2203.4442524359993</v>
      </c>
      <c r="BG192" s="22">
        <v>64.26574586141936</v>
      </c>
      <c r="BH192" s="22">
        <v>0.15127611803225804</v>
      </c>
      <c r="BI192" s="22">
        <v>0</v>
      </c>
      <c r="BJ192" s="23">
        <v>282.4326590269677</v>
      </c>
      <c r="BK192" s="24">
        <f t="shared" si="16"/>
        <v>8337.902916706806</v>
      </c>
    </row>
    <row r="193" spans="1:63" s="25" customFormat="1" ht="15">
      <c r="A193" s="20"/>
      <c r="B193" s="7" t="s">
        <v>256</v>
      </c>
      <c r="C193" s="21">
        <v>0</v>
      </c>
      <c r="D193" s="22">
        <v>0.745152450064516</v>
      </c>
      <c r="E193" s="22">
        <v>0</v>
      </c>
      <c r="F193" s="22">
        <v>0</v>
      </c>
      <c r="G193" s="23">
        <v>0</v>
      </c>
      <c r="H193" s="21">
        <v>122.78294702516128</v>
      </c>
      <c r="I193" s="22">
        <v>18.85205110912903</v>
      </c>
      <c r="J193" s="22">
        <v>0</v>
      </c>
      <c r="K193" s="22">
        <v>0</v>
      </c>
      <c r="L193" s="23">
        <v>40.91783612580646</v>
      </c>
      <c r="M193" s="21">
        <v>0</v>
      </c>
      <c r="N193" s="22">
        <v>0</v>
      </c>
      <c r="O193" s="22">
        <v>0</v>
      </c>
      <c r="P193" s="22">
        <v>0</v>
      </c>
      <c r="Q193" s="23">
        <v>0</v>
      </c>
      <c r="R193" s="21">
        <v>54.205077245935485</v>
      </c>
      <c r="S193" s="22">
        <v>0.5852250769032258</v>
      </c>
      <c r="T193" s="22">
        <v>0</v>
      </c>
      <c r="U193" s="22">
        <v>0</v>
      </c>
      <c r="V193" s="23">
        <v>5.471789631322579</v>
      </c>
      <c r="W193" s="21">
        <v>0</v>
      </c>
      <c r="X193" s="22">
        <v>0</v>
      </c>
      <c r="Y193" s="22">
        <v>0</v>
      </c>
      <c r="Z193" s="22">
        <v>0</v>
      </c>
      <c r="AA193" s="23">
        <v>0</v>
      </c>
      <c r="AB193" s="21">
        <v>0</v>
      </c>
      <c r="AC193" s="22">
        <v>0</v>
      </c>
      <c r="AD193" s="22">
        <v>0</v>
      </c>
      <c r="AE193" s="22">
        <v>0</v>
      </c>
      <c r="AF193" s="23">
        <v>0</v>
      </c>
      <c r="AG193" s="21">
        <v>0</v>
      </c>
      <c r="AH193" s="22">
        <v>0</v>
      </c>
      <c r="AI193" s="22">
        <v>0</v>
      </c>
      <c r="AJ193" s="22">
        <v>0</v>
      </c>
      <c r="AK193" s="23">
        <v>0</v>
      </c>
      <c r="AL193" s="21">
        <v>0</v>
      </c>
      <c r="AM193" s="22">
        <v>0</v>
      </c>
      <c r="AN193" s="22">
        <v>0</v>
      </c>
      <c r="AO193" s="22">
        <v>0</v>
      </c>
      <c r="AP193" s="23">
        <v>0</v>
      </c>
      <c r="AQ193" s="21">
        <v>0</v>
      </c>
      <c r="AR193" s="22">
        <v>0</v>
      </c>
      <c r="AS193" s="22">
        <v>0</v>
      </c>
      <c r="AT193" s="22">
        <v>0</v>
      </c>
      <c r="AU193" s="23">
        <v>0</v>
      </c>
      <c r="AV193" s="21">
        <v>1493.255911730452</v>
      </c>
      <c r="AW193" s="22">
        <v>57.46177534411337</v>
      </c>
      <c r="AX193" s="22">
        <v>0</v>
      </c>
      <c r="AY193" s="22">
        <v>0</v>
      </c>
      <c r="AZ193" s="23">
        <v>337.7788343855162</v>
      </c>
      <c r="BA193" s="21">
        <v>0</v>
      </c>
      <c r="BB193" s="22">
        <v>0</v>
      </c>
      <c r="BC193" s="22">
        <v>0</v>
      </c>
      <c r="BD193" s="22">
        <v>0</v>
      </c>
      <c r="BE193" s="23">
        <v>0</v>
      </c>
      <c r="BF193" s="21">
        <v>871.2391210111292</v>
      </c>
      <c r="BG193" s="22">
        <v>15.82822094048387</v>
      </c>
      <c r="BH193" s="22">
        <v>0.009457921999999999</v>
      </c>
      <c r="BI193" s="22">
        <v>0</v>
      </c>
      <c r="BJ193" s="23">
        <v>87.68387092222581</v>
      </c>
      <c r="BK193" s="24">
        <f t="shared" si="16"/>
        <v>3106.8172709202427</v>
      </c>
    </row>
    <row r="194" spans="1:63" s="25" customFormat="1" ht="15">
      <c r="A194" s="20"/>
      <c r="B194" s="7" t="s">
        <v>257</v>
      </c>
      <c r="C194" s="21">
        <v>0</v>
      </c>
      <c r="D194" s="22">
        <v>0.08269171935483871</v>
      </c>
      <c r="E194" s="22">
        <v>0</v>
      </c>
      <c r="F194" s="22">
        <v>0</v>
      </c>
      <c r="G194" s="23">
        <v>0</v>
      </c>
      <c r="H194" s="21">
        <v>8.236491608612903</v>
      </c>
      <c r="I194" s="22">
        <v>0.14781001664516125</v>
      </c>
      <c r="J194" s="22">
        <v>0</v>
      </c>
      <c r="K194" s="22">
        <v>0</v>
      </c>
      <c r="L194" s="23">
        <v>6.784257191645162</v>
      </c>
      <c r="M194" s="21">
        <v>0</v>
      </c>
      <c r="N194" s="22">
        <v>0</v>
      </c>
      <c r="O194" s="22">
        <v>0</v>
      </c>
      <c r="P194" s="22">
        <v>0</v>
      </c>
      <c r="Q194" s="23">
        <v>0</v>
      </c>
      <c r="R194" s="21">
        <v>3.3311530276451604</v>
      </c>
      <c r="S194" s="22">
        <v>9.628103323838708</v>
      </c>
      <c r="T194" s="22">
        <v>0</v>
      </c>
      <c r="U194" s="22">
        <v>0</v>
      </c>
      <c r="V194" s="23">
        <v>0.7960150125483869</v>
      </c>
      <c r="W194" s="21">
        <v>0</v>
      </c>
      <c r="X194" s="22">
        <v>0</v>
      </c>
      <c r="Y194" s="22">
        <v>0</v>
      </c>
      <c r="Z194" s="22">
        <v>0</v>
      </c>
      <c r="AA194" s="23">
        <v>0</v>
      </c>
      <c r="AB194" s="21">
        <v>0</v>
      </c>
      <c r="AC194" s="22">
        <v>0</v>
      </c>
      <c r="AD194" s="22">
        <v>0</v>
      </c>
      <c r="AE194" s="22">
        <v>0</v>
      </c>
      <c r="AF194" s="23">
        <v>0</v>
      </c>
      <c r="AG194" s="21">
        <v>0</v>
      </c>
      <c r="AH194" s="22">
        <v>0</v>
      </c>
      <c r="AI194" s="22">
        <v>0</v>
      </c>
      <c r="AJ194" s="22">
        <v>0</v>
      </c>
      <c r="AK194" s="23">
        <v>0</v>
      </c>
      <c r="AL194" s="21">
        <v>0</v>
      </c>
      <c r="AM194" s="22">
        <v>0</v>
      </c>
      <c r="AN194" s="22">
        <v>0</v>
      </c>
      <c r="AO194" s="22">
        <v>0</v>
      </c>
      <c r="AP194" s="23">
        <v>0</v>
      </c>
      <c r="AQ194" s="21">
        <v>0</v>
      </c>
      <c r="AR194" s="22">
        <v>0</v>
      </c>
      <c r="AS194" s="22">
        <v>0</v>
      </c>
      <c r="AT194" s="22">
        <v>0</v>
      </c>
      <c r="AU194" s="23">
        <v>0</v>
      </c>
      <c r="AV194" s="21">
        <v>3.4042188479032256</v>
      </c>
      <c r="AW194" s="22">
        <v>1.7080807705452792</v>
      </c>
      <c r="AX194" s="22">
        <v>0</v>
      </c>
      <c r="AY194" s="22">
        <v>0</v>
      </c>
      <c r="AZ194" s="23">
        <v>6.609089476258064</v>
      </c>
      <c r="BA194" s="21">
        <v>0</v>
      </c>
      <c r="BB194" s="22">
        <v>0</v>
      </c>
      <c r="BC194" s="22">
        <v>0</v>
      </c>
      <c r="BD194" s="22">
        <v>0</v>
      </c>
      <c r="BE194" s="23">
        <v>0</v>
      </c>
      <c r="BF194" s="21">
        <v>1.256910749451613</v>
      </c>
      <c r="BG194" s="22">
        <v>0.07314863577419356</v>
      </c>
      <c r="BH194" s="22">
        <v>0</v>
      </c>
      <c r="BI194" s="22">
        <v>0</v>
      </c>
      <c r="BJ194" s="23">
        <v>0.3936682840645161</v>
      </c>
      <c r="BK194" s="24">
        <f t="shared" si="16"/>
        <v>42.451638664287216</v>
      </c>
    </row>
    <row r="195" spans="1:63" s="25" customFormat="1" ht="15">
      <c r="A195" s="20"/>
      <c r="B195" s="7" t="s">
        <v>266</v>
      </c>
      <c r="C195" s="21">
        <v>0</v>
      </c>
      <c r="D195" s="22">
        <v>2.7049843548387096</v>
      </c>
      <c r="E195" s="22">
        <v>0</v>
      </c>
      <c r="F195" s="22">
        <v>0</v>
      </c>
      <c r="G195" s="23">
        <v>0</v>
      </c>
      <c r="H195" s="21">
        <v>14.125192809806453</v>
      </c>
      <c r="I195" s="22">
        <v>1.362227588967742</v>
      </c>
      <c r="J195" s="22">
        <v>0</v>
      </c>
      <c r="K195" s="22">
        <v>0</v>
      </c>
      <c r="L195" s="23">
        <v>13.261757448193547</v>
      </c>
      <c r="M195" s="21">
        <v>0</v>
      </c>
      <c r="N195" s="22">
        <v>0</v>
      </c>
      <c r="O195" s="22">
        <v>0</v>
      </c>
      <c r="P195" s="22">
        <v>0</v>
      </c>
      <c r="Q195" s="23">
        <v>0</v>
      </c>
      <c r="R195" s="21">
        <v>7.831586994096776</v>
      </c>
      <c r="S195" s="22">
        <v>0.08895329803225804</v>
      </c>
      <c r="T195" s="22">
        <v>0</v>
      </c>
      <c r="U195" s="22">
        <v>0</v>
      </c>
      <c r="V195" s="23">
        <v>2.156544368774193</v>
      </c>
      <c r="W195" s="21">
        <v>0</v>
      </c>
      <c r="X195" s="22">
        <v>0</v>
      </c>
      <c r="Y195" s="22">
        <v>0</v>
      </c>
      <c r="Z195" s="22">
        <v>0</v>
      </c>
      <c r="AA195" s="23">
        <v>0</v>
      </c>
      <c r="AB195" s="21">
        <v>0</v>
      </c>
      <c r="AC195" s="22">
        <v>0</v>
      </c>
      <c r="AD195" s="22">
        <v>0</v>
      </c>
      <c r="AE195" s="22">
        <v>0</v>
      </c>
      <c r="AF195" s="23">
        <v>0</v>
      </c>
      <c r="AG195" s="21">
        <v>0</v>
      </c>
      <c r="AH195" s="22">
        <v>0</v>
      </c>
      <c r="AI195" s="22">
        <v>0</v>
      </c>
      <c r="AJ195" s="22">
        <v>0</v>
      </c>
      <c r="AK195" s="23">
        <v>0</v>
      </c>
      <c r="AL195" s="21">
        <v>0</v>
      </c>
      <c r="AM195" s="22">
        <v>0</v>
      </c>
      <c r="AN195" s="22">
        <v>0</v>
      </c>
      <c r="AO195" s="22">
        <v>0</v>
      </c>
      <c r="AP195" s="23">
        <v>0</v>
      </c>
      <c r="AQ195" s="21">
        <v>0</v>
      </c>
      <c r="AR195" s="22">
        <v>0</v>
      </c>
      <c r="AS195" s="22">
        <v>0</v>
      </c>
      <c r="AT195" s="22">
        <v>0</v>
      </c>
      <c r="AU195" s="23">
        <v>0</v>
      </c>
      <c r="AV195" s="21">
        <v>11.536769111580648</v>
      </c>
      <c r="AW195" s="22">
        <v>3.475520788259371</v>
      </c>
      <c r="AX195" s="22">
        <v>0</v>
      </c>
      <c r="AY195" s="22">
        <v>0</v>
      </c>
      <c r="AZ195" s="23">
        <v>7.912627857290322</v>
      </c>
      <c r="BA195" s="21">
        <v>0</v>
      </c>
      <c r="BB195" s="22">
        <v>0</v>
      </c>
      <c r="BC195" s="22">
        <v>0</v>
      </c>
      <c r="BD195" s="22">
        <v>0</v>
      </c>
      <c r="BE195" s="23">
        <v>0</v>
      </c>
      <c r="BF195" s="21">
        <v>5.268477251000001</v>
      </c>
      <c r="BG195" s="22">
        <v>0.15948217135483872</v>
      </c>
      <c r="BH195" s="22">
        <v>0</v>
      </c>
      <c r="BI195" s="22">
        <v>0</v>
      </c>
      <c r="BJ195" s="23">
        <v>1.6099527866451613</v>
      </c>
      <c r="BK195" s="24">
        <f t="shared" si="16"/>
        <v>71.49407682884004</v>
      </c>
    </row>
    <row r="196" spans="1:63" s="30" customFormat="1" ht="15">
      <c r="A196" s="20"/>
      <c r="B196" s="8" t="s">
        <v>12</v>
      </c>
      <c r="C196" s="26">
        <f aca="true" t="shared" si="17" ref="C196:AH196">SUM(C170:C195)</f>
        <v>0</v>
      </c>
      <c r="D196" s="27">
        <f t="shared" si="17"/>
        <v>201.240441967129</v>
      </c>
      <c r="E196" s="27">
        <f t="shared" si="17"/>
        <v>0</v>
      </c>
      <c r="F196" s="27">
        <f t="shared" si="17"/>
        <v>0</v>
      </c>
      <c r="G196" s="28">
        <f t="shared" si="17"/>
        <v>0</v>
      </c>
      <c r="H196" s="26">
        <f t="shared" si="17"/>
        <v>2324.7926069060327</v>
      </c>
      <c r="I196" s="27">
        <f t="shared" si="17"/>
        <v>4225.892288407676</v>
      </c>
      <c r="J196" s="27">
        <f t="shared" si="17"/>
        <v>31.770686473903233</v>
      </c>
      <c r="K196" s="27">
        <f t="shared" si="17"/>
        <v>310.75295241967757</v>
      </c>
      <c r="L196" s="28">
        <f t="shared" si="17"/>
        <v>3450.2567856026126</v>
      </c>
      <c r="M196" s="26">
        <f t="shared" si="17"/>
        <v>0</v>
      </c>
      <c r="N196" s="27">
        <f t="shared" si="17"/>
        <v>0</v>
      </c>
      <c r="O196" s="27">
        <f t="shared" si="17"/>
        <v>0</v>
      </c>
      <c r="P196" s="27">
        <f t="shared" si="17"/>
        <v>0</v>
      </c>
      <c r="Q196" s="28">
        <f t="shared" si="17"/>
        <v>0</v>
      </c>
      <c r="R196" s="26">
        <f t="shared" si="17"/>
        <v>1099.9009364386127</v>
      </c>
      <c r="S196" s="27">
        <f t="shared" si="17"/>
        <v>370.7712152541291</v>
      </c>
      <c r="T196" s="27">
        <f t="shared" si="17"/>
        <v>0.19395456348387102</v>
      </c>
      <c r="U196" s="27">
        <f t="shared" si="17"/>
        <v>0</v>
      </c>
      <c r="V196" s="28">
        <f t="shared" si="17"/>
        <v>635.0845991605486</v>
      </c>
      <c r="W196" s="26">
        <f t="shared" si="17"/>
        <v>0</v>
      </c>
      <c r="X196" s="27">
        <f t="shared" si="17"/>
        <v>0</v>
      </c>
      <c r="Y196" s="27">
        <f t="shared" si="17"/>
        <v>0</v>
      </c>
      <c r="Z196" s="27">
        <f t="shared" si="17"/>
        <v>0</v>
      </c>
      <c r="AA196" s="28">
        <f t="shared" si="17"/>
        <v>0</v>
      </c>
      <c r="AB196" s="26">
        <f t="shared" si="17"/>
        <v>0</v>
      </c>
      <c r="AC196" s="27">
        <f t="shared" si="17"/>
        <v>0</v>
      </c>
      <c r="AD196" s="27">
        <f t="shared" si="17"/>
        <v>0</v>
      </c>
      <c r="AE196" s="27">
        <f t="shared" si="17"/>
        <v>0</v>
      </c>
      <c r="AF196" s="28">
        <f t="shared" si="17"/>
        <v>0</v>
      </c>
      <c r="AG196" s="26">
        <f t="shared" si="17"/>
        <v>0</v>
      </c>
      <c r="AH196" s="27">
        <f t="shared" si="17"/>
        <v>0</v>
      </c>
      <c r="AI196" s="27">
        <f aca="true" t="shared" si="18" ref="AI196:BK196">SUM(AI170:AI195)</f>
        <v>0</v>
      </c>
      <c r="AJ196" s="27">
        <f t="shared" si="18"/>
        <v>0</v>
      </c>
      <c r="AK196" s="28">
        <f t="shared" si="18"/>
        <v>0</v>
      </c>
      <c r="AL196" s="26">
        <f t="shared" si="18"/>
        <v>0</v>
      </c>
      <c r="AM196" s="27">
        <f t="shared" si="18"/>
        <v>0</v>
      </c>
      <c r="AN196" s="27">
        <f t="shared" si="18"/>
        <v>0</v>
      </c>
      <c r="AO196" s="27">
        <f t="shared" si="18"/>
        <v>0</v>
      </c>
      <c r="AP196" s="28">
        <f t="shared" si="18"/>
        <v>0</v>
      </c>
      <c r="AQ196" s="26">
        <f t="shared" si="18"/>
        <v>0</v>
      </c>
      <c r="AR196" s="27">
        <f t="shared" si="18"/>
        <v>0</v>
      </c>
      <c r="AS196" s="27">
        <f t="shared" si="18"/>
        <v>0</v>
      </c>
      <c r="AT196" s="27">
        <f t="shared" si="18"/>
        <v>0</v>
      </c>
      <c r="AU196" s="28">
        <f t="shared" si="18"/>
        <v>0</v>
      </c>
      <c r="AV196" s="26">
        <f t="shared" si="18"/>
        <v>21307.25846437652</v>
      </c>
      <c r="AW196" s="27">
        <f t="shared" si="18"/>
        <v>4366.514118570602</v>
      </c>
      <c r="AX196" s="27">
        <f t="shared" si="18"/>
        <v>4.079410409290323</v>
      </c>
      <c r="AY196" s="27">
        <f t="shared" si="18"/>
        <v>1.2703905130967743</v>
      </c>
      <c r="AZ196" s="28">
        <f t="shared" si="18"/>
        <v>17160.39945454136</v>
      </c>
      <c r="BA196" s="26">
        <f t="shared" si="18"/>
        <v>0</v>
      </c>
      <c r="BB196" s="27">
        <f t="shared" si="18"/>
        <v>0</v>
      </c>
      <c r="BC196" s="27">
        <f t="shared" si="18"/>
        <v>0</v>
      </c>
      <c r="BD196" s="27">
        <f t="shared" si="18"/>
        <v>0</v>
      </c>
      <c r="BE196" s="28">
        <f t="shared" si="18"/>
        <v>0</v>
      </c>
      <c r="BF196" s="26">
        <f t="shared" si="18"/>
        <v>12102.127452980742</v>
      </c>
      <c r="BG196" s="27">
        <f t="shared" si="18"/>
        <v>1152.9061422237417</v>
      </c>
      <c r="BH196" s="27">
        <f t="shared" si="18"/>
        <v>5.734602101709677</v>
      </c>
      <c r="BI196" s="27">
        <f t="shared" si="18"/>
        <v>0</v>
      </c>
      <c r="BJ196" s="28">
        <f t="shared" si="18"/>
        <v>3762.3881863682573</v>
      </c>
      <c r="BK196" s="29">
        <f t="shared" si="18"/>
        <v>72513.33468927913</v>
      </c>
    </row>
    <row r="197" spans="1:63" s="30" customFormat="1" ht="15">
      <c r="A197" s="20"/>
      <c r="B197" s="8" t="s">
        <v>23</v>
      </c>
      <c r="C197" s="26">
        <f aca="true" t="shared" si="19" ref="C197:AH197">C196+C167</f>
        <v>0</v>
      </c>
      <c r="D197" s="27">
        <f t="shared" si="19"/>
        <v>201.92334664461285</v>
      </c>
      <c r="E197" s="27">
        <f t="shared" si="19"/>
        <v>0</v>
      </c>
      <c r="F197" s="27">
        <f t="shared" si="19"/>
        <v>0</v>
      </c>
      <c r="G197" s="28">
        <f t="shared" si="19"/>
        <v>0</v>
      </c>
      <c r="H197" s="26">
        <f t="shared" si="19"/>
        <v>2782.380483917484</v>
      </c>
      <c r="I197" s="27">
        <f t="shared" si="19"/>
        <v>4249.956851774256</v>
      </c>
      <c r="J197" s="27">
        <f t="shared" si="19"/>
        <v>31.770686473903233</v>
      </c>
      <c r="K197" s="27">
        <f t="shared" si="19"/>
        <v>310.75295241967757</v>
      </c>
      <c r="L197" s="28">
        <f t="shared" si="19"/>
        <v>3502.759275958548</v>
      </c>
      <c r="M197" s="26">
        <f t="shared" si="19"/>
        <v>0</v>
      </c>
      <c r="N197" s="27">
        <f t="shared" si="19"/>
        <v>0</v>
      </c>
      <c r="O197" s="27">
        <f t="shared" si="19"/>
        <v>0</v>
      </c>
      <c r="P197" s="27">
        <f t="shared" si="19"/>
        <v>0</v>
      </c>
      <c r="Q197" s="28">
        <f t="shared" si="19"/>
        <v>0</v>
      </c>
      <c r="R197" s="26">
        <f t="shared" si="19"/>
        <v>1383.737616413548</v>
      </c>
      <c r="S197" s="27">
        <f t="shared" si="19"/>
        <v>379.34909864670976</v>
      </c>
      <c r="T197" s="27">
        <f t="shared" si="19"/>
        <v>0.19395456348387102</v>
      </c>
      <c r="U197" s="27">
        <f t="shared" si="19"/>
        <v>0</v>
      </c>
      <c r="V197" s="28">
        <f t="shared" si="19"/>
        <v>653.8257228351292</v>
      </c>
      <c r="W197" s="26">
        <f t="shared" si="19"/>
        <v>0</v>
      </c>
      <c r="X197" s="27">
        <f t="shared" si="19"/>
        <v>0</v>
      </c>
      <c r="Y197" s="27">
        <f t="shared" si="19"/>
        <v>0</v>
      </c>
      <c r="Z197" s="27">
        <f t="shared" si="19"/>
        <v>0</v>
      </c>
      <c r="AA197" s="28">
        <f t="shared" si="19"/>
        <v>0</v>
      </c>
      <c r="AB197" s="26">
        <f t="shared" si="19"/>
        <v>0</v>
      </c>
      <c r="AC197" s="27">
        <f t="shared" si="19"/>
        <v>0</v>
      </c>
      <c r="AD197" s="27">
        <f t="shared" si="19"/>
        <v>0</v>
      </c>
      <c r="AE197" s="27">
        <f t="shared" si="19"/>
        <v>0</v>
      </c>
      <c r="AF197" s="28">
        <f t="shared" si="19"/>
        <v>0</v>
      </c>
      <c r="AG197" s="26">
        <f t="shared" si="19"/>
        <v>0</v>
      </c>
      <c r="AH197" s="27">
        <f t="shared" si="19"/>
        <v>0</v>
      </c>
      <c r="AI197" s="27">
        <f aca="true" t="shared" si="20" ref="AI197:BK197">AI196+AI167</f>
        <v>0</v>
      </c>
      <c r="AJ197" s="27">
        <f t="shared" si="20"/>
        <v>0</v>
      </c>
      <c r="AK197" s="28">
        <f t="shared" si="20"/>
        <v>0</v>
      </c>
      <c r="AL197" s="26">
        <f t="shared" si="20"/>
        <v>0</v>
      </c>
      <c r="AM197" s="27">
        <f t="shared" si="20"/>
        <v>0</v>
      </c>
      <c r="AN197" s="27">
        <f t="shared" si="20"/>
        <v>0</v>
      </c>
      <c r="AO197" s="27">
        <f t="shared" si="20"/>
        <v>0</v>
      </c>
      <c r="AP197" s="28">
        <f t="shared" si="20"/>
        <v>0</v>
      </c>
      <c r="AQ197" s="26">
        <f t="shared" si="20"/>
        <v>0</v>
      </c>
      <c r="AR197" s="27">
        <f t="shared" si="20"/>
        <v>0</v>
      </c>
      <c r="AS197" s="27">
        <f t="shared" si="20"/>
        <v>0</v>
      </c>
      <c r="AT197" s="27">
        <f t="shared" si="20"/>
        <v>0</v>
      </c>
      <c r="AU197" s="28">
        <f t="shared" si="20"/>
        <v>0</v>
      </c>
      <c r="AV197" s="26">
        <f t="shared" si="20"/>
        <v>25756.544963394295</v>
      </c>
      <c r="AW197" s="27">
        <f t="shared" si="20"/>
        <v>4686.060034212792</v>
      </c>
      <c r="AX197" s="27">
        <f t="shared" si="20"/>
        <v>4.079410409290323</v>
      </c>
      <c r="AY197" s="27">
        <f t="shared" si="20"/>
        <v>1.5433071416451614</v>
      </c>
      <c r="AZ197" s="28">
        <f t="shared" si="20"/>
        <v>18213.258443694005</v>
      </c>
      <c r="BA197" s="26">
        <f t="shared" si="20"/>
        <v>0</v>
      </c>
      <c r="BB197" s="27">
        <f t="shared" si="20"/>
        <v>0</v>
      </c>
      <c r="BC197" s="27">
        <f t="shared" si="20"/>
        <v>0</v>
      </c>
      <c r="BD197" s="27">
        <f t="shared" si="20"/>
        <v>0</v>
      </c>
      <c r="BE197" s="28">
        <f t="shared" si="20"/>
        <v>0</v>
      </c>
      <c r="BF197" s="26">
        <f t="shared" si="20"/>
        <v>15438.767553035646</v>
      </c>
      <c r="BG197" s="27">
        <f t="shared" si="20"/>
        <v>1318.510614565774</v>
      </c>
      <c r="BH197" s="27">
        <f t="shared" si="20"/>
        <v>5.734602101709677</v>
      </c>
      <c r="BI197" s="27">
        <f t="shared" si="20"/>
        <v>0</v>
      </c>
      <c r="BJ197" s="28">
        <f t="shared" si="20"/>
        <v>4126.392772616838</v>
      </c>
      <c r="BK197" s="28">
        <f t="shared" si="20"/>
        <v>83047.54169081936</v>
      </c>
    </row>
    <row r="198" spans="3:63" ht="15" customHeight="1"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</row>
    <row r="199" spans="1:63" s="25" customFormat="1" ht="15">
      <c r="A199" s="20" t="s">
        <v>24</v>
      </c>
      <c r="B199" s="12" t="s">
        <v>25</v>
      </c>
      <c r="C199" s="21"/>
      <c r="D199" s="22"/>
      <c r="E199" s="22"/>
      <c r="F199" s="22"/>
      <c r="G199" s="23"/>
      <c r="H199" s="21"/>
      <c r="I199" s="22"/>
      <c r="J199" s="22"/>
      <c r="K199" s="22"/>
      <c r="L199" s="23"/>
      <c r="M199" s="21"/>
      <c r="N199" s="22"/>
      <c r="O199" s="22"/>
      <c r="P199" s="22"/>
      <c r="Q199" s="23"/>
      <c r="R199" s="21"/>
      <c r="S199" s="22"/>
      <c r="T199" s="22"/>
      <c r="U199" s="22"/>
      <c r="V199" s="23"/>
      <c r="W199" s="21"/>
      <c r="X199" s="22"/>
      <c r="Y199" s="22"/>
      <c r="Z199" s="22"/>
      <c r="AA199" s="23"/>
      <c r="AB199" s="21"/>
      <c r="AC199" s="22"/>
      <c r="AD199" s="22"/>
      <c r="AE199" s="22"/>
      <c r="AF199" s="23"/>
      <c r="AG199" s="21"/>
      <c r="AH199" s="22"/>
      <c r="AI199" s="22"/>
      <c r="AJ199" s="22"/>
      <c r="AK199" s="23"/>
      <c r="AL199" s="21"/>
      <c r="AM199" s="22"/>
      <c r="AN199" s="22"/>
      <c r="AO199" s="22"/>
      <c r="AP199" s="23"/>
      <c r="AQ199" s="21"/>
      <c r="AR199" s="22"/>
      <c r="AS199" s="22"/>
      <c r="AT199" s="22"/>
      <c r="AU199" s="23"/>
      <c r="AV199" s="21"/>
      <c r="AW199" s="22"/>
      <c r="AX199" s="22"/>
      <c r="AY199" s="22"/>
      <c r="AZ199" s="23"/>
      <c r="BA199" s="21"/>
      <c r="BB199" s="22"/>
      <c r="BC199" s="22"/>
      <c r="BD199" s="22"/>
      <c r="BE199" s="23"/>
      <c r="BF199" s="21"/>
      <c r="BG199" s="22"/>
      <c r="BH199" s="22"/>
      <c r="BI199" s="22"/>
      <c r="BJ199" s="23"/>
      <c r="BK199" s="24"/>
    </row>
    <row r="200" spans="1:63" s="25" customFormat="1" ht="15">
      <c r="A200" s="20" t="s">
        <v>7</v>
      </c>
      <c r="B200" s="8" t="s">
        <v>26</v>
      </c>
      <c r="C200" s="21"/>
      <c r="D200" s="22"/>
      <c r="E200" s="22"/>
      <c r="F200" s="22"/>
      <c r="G200" s="23"/>
      <c r="H200" s="21"/>
      <c r="I200" s="22"/>
      <c r="J200" s="22"/>
      <c r="K200" s="22"/>
      <c r="L200" s="23"/>
      <c r="M200" s="21"/>
      <c r="N200" s="22"/>
      <c r="O200" s="22"/>
      <c r="P200" s="22"/>
      <c r="Q200" s="23"/>
      <c r="R200" s="21"/>
      <c r="S200" s="22"/>
      <c r="T200" s="22"/>
      <c r="U200" s="22"/>
      <c r="V200" s="23"/>
      <c r="W200" s="21"/>
      <c r="X200" s="22"/>
      <c r="Y200" s="22"/>
      <c r="Z200" s="22"/>
      <c r="AA200" s="23"/>
      <c r="AB200" s="21"/>
      <c r="AC200" s="22"/>
      <c r="AD200" s="22"/>
      <c r="AE200" s="22"/>
      <c r="AF200" s="23"/>
      <c r="AG200" s="21"/>
      <c r="AH200" s="22"/>
      <c r="AI200" s="22"/>
      <c r="AJ200" s="22"/>
      <c r="AK200" s="23"/>
      <c r="AL200" s="21"/>
      <c r="AM200" s="22"/>
      <c r="AN200" s="22"/>
      <c r="AO200" s="22"/>
      <c r="AP200" s="23"/>
      <c r="AQ200" s="21"/>
      <c r="AR200" s="22"/>
      <c r="AS200" s="22"/>
      <c r="AT200" s="22"/>
      <c r="AU200" s="23"/>
      <c r="AV200" s="21"/>
      <c r="AW200" s="22"/>
      <c r="AX200" s="22"/>
      <c r="AY200" s="22"/>
      <c r="AZ200" s="23"/>
      <c r="BA200" s="21"/>
      <c r="BB200" s="22"/>
      <c r="BC200" s="22"/>
      <c r="BD200" s="22"/>
      <c r="BE200" s="23"/>
      <c r="BF200" s="21"/>
      <c r="BG200" s="22"/>
      <c r="BH200" s="22"/>
      <c r="BI200" s="22"/>
      <c r="BJ200" s="23"/>
      <c r="BK200" s="24"/>
    </row>
    <row r="201" spans="1:63" s="25" customFormat="1" ht="15">
      <c r="A201" s="20"/>
      <c r="B201" s="13" t="s">
        <v>258</v>
      </c>
      <c r="C201" s="21">
        <v>0</v>
      </c>
      <c r="D201" s="22">
        <v>0.022941379999999983</v>
      </c>
      <c r="E201" s="22">
        <v>0</v>
      </c>
      <c r="F201" s="22">
        <v>0</v>
      </c>
      <c r="G201" s="23">
        <v>0</v>
      </c>
      <c r="H201" s="21">
        <v>0.08340184232258066</v>
      </c>
      <c r="I201" s="22">
        <v>0.11705082077419354</v>
      </c>
      <c r="J201" s="22">
        <v>0.001961510999999999</v>
      </c>
      <c r="K201" s="22">
        <v>0</v>
      </c>
      <c r="L201" s="23">
        <v>0.160810646</v>
      </c>
      <c r="M201" s="21">
        <v>0</v>
      </c>
      <c r="N201" s="22">
        <v>0</v>
      </c>
      <c r="O201" s="22">
        <v>0</v>
      </c>
      <c r="P201" s="22">
        <v>0</v>
      </c>
      <c r="Q201" s="23">
        <v>0</v>
      </c>
      <c r="R201" s="21">
        <v>0.04089473041935485</v>
      </c>
      <c r="S201" s="22">
        <v>0.08707857499999996</v>
      </c>
      <c r="T201" s="22">
        <v>0</v>
      </c>
      <c r="U201" s="22">
        <v>0</v>
      </c>
      <c r="V201" s="23">
        <v>0.04771295099999998</v>
      </c>
      <c r="W201" s="21">
        <v>0</v>
      </c>
      <c r="X201" s="22">
        <v>0</v>
      </c>
      <c r="Y201" s="22">
        <v>0</v>
      </c>
      <c r="Z201" s="22">
        <v>0</v>
      </c>
      <c r="AA201" s="23">
        <v>0</v>
      </c>
      <c r="AB201" s="21">
        <v>0</v>
      </c>
      <c r="AC201" s="22">
        <v>0</v>
      </c>
      <c r="AD201" s="22">
        <v>0</v>
      </c>
      <c r="AE201" s="22">
        <v>0</v>
      </c>
      <c r="AF201" s="23">
        <v>0</v>
      </c>
      <c r="AG201" s="21">
        <v>0</v>
      </c>
      <c r="AH201" s="22">
        <v>0</v>
      </c>
      <c r="AI201" s="22">
        <v>0</v>
      </c>
      <c r="AJ201" s="22">
        <v>0</v>
      </c>
      <c r="AK201" s="23">
        <v>0</v>
      </c>
      <c r="AL201" s="21">
        <v>0</v>
      </c>
      <c r="AM201" s="22">
        <v>0</v>
      </c>
      <c r="AN201" s="22">
        <v>0</v>
      </c>
      <c r="AO201" s="22">
        <v>0</v>
      </c>
      <c r="AP201" s="23">
        <v>0</v>
      </c>
      <c r="AQ201" s="21">
        <v>0</v>
      </c>
      <c r="AR201" s="22">
        <v>0</v>
      </c>
      <c r="AS201" s="22">
        <v>0</v>
      </c>
      <c r="AT201" s="22">
        <v>0</v>
      </c>
      <c r="AU201" s="23">
        <v>0</v>
      </c>
      <c r="AV201" s="21">
        <v>1.4859386312903209</v>
      </c>
      <c r="AW201" s="22">
        <v>0.60377740577773</v>
      </c>
      <c r="AX201" s="22">
        <v>0.0001249540000000001</v>
      </c>
      <c r="AY201" s="22">
        <v>0.00026512199999999985</v>
      </c>
      <c r="AZ201" s="23">
        <v>4.106443088000003</v>
      </c>
      <c r="BA201" s="21">
        <v>0</v>
      </c>
      <c r="BB201" s="22">
        <v>0</v>
      </c>
      <c r="BC201" s="22">
        <v>0</v>
      </c>
      <c r="BD201" s="22">
        <v>0</v>
      </c>
      <c r="BE201" s="23">
        <v>0</v>
      </c>
      <c r="BF201" s="21">
        <v>1.0047727801935484</v>
      </c>
      <c r="BG201" s="22">
        <v>0.21002731900000005</v>
      </c>
      <c r="BH201" s="22">
        <v>0.004887836000000001</v>
      </c>
      <c r="BI201" s="22">
        <v>0</v>
      </c>
      <c r="BJ201" s="23">
        <v>1.3491438662580646</v>
      </c>
      <c r="BK201" s="24">
        <f>SUM(C201:BJ201)</f>
        <v>9.327233459035796</v>
      </c>
    </row>
    <row r="202" spans="1:63" s="25" customFormat="1" ht="15">
      <c r="A202" s="20"/>
      <c r="B202" s="13" t="s">
        <v>259</v>
      </c>
      <c r="C202" s="21">
        <v>0</v>
      </c>
      <c r="D202" s="22">
        <v>24.03769410867741</v>
      </c>
      <c r="E202" s="22">
        <v>0</v>
      </c>
      <c r="F202" s="22">
        <v>0</v>
      </c>
      <c r="G202" s="23">
        <v>0</v>
      </c>
      <c r="H202" s="21">
        <v>81.3830980395484</v>
      </c>
      <c r="I202" s="22">
        <v>105.11863855980647</v>
      </c>
      <c r="J202" s="22">
        <v>0</v>
      </c>
      <c r="K202" s="22">
        <v>0</v>
      </c>
      <c r="L202" s="23">
        <v>151.96985945941938</v>
      </c>
      <c r="M202" s="21">
        <v>0</v>
      </c>
      <c r="N202" s="22">
        <v>0</v>
      </c>
      <c r="O202" s="22">
        <v>0</v>
      </c>
      <c r="P202" s="22">
        <v>0</v>
      </c>
      <c r="Q202" s="23">
        <v>0</v>
      </c>
      <c r="R202" s="21">
        <v>40.06185502593548</v>
      </c>
      <c r="S202" s="22">
        <v>90.95664754932262</v>
      </c>
      <c r="T202" s="22">
        <v>0</v>
      </c>
      <c r="U202" s="22">
        <v>0</v>
      </c>
      <c r="V202" s="23">
        <v>45.471424352741934</v>
      </c>
      <c r="W202" s="21">
        <v>0</v>
      </c>
      <c r="X202" s="22">
        <v>0</v>
      </c>
      <c r="Y202" s="22">
        <v>0</v>
      </c>
      <c r="Z202" s="22">
        <v>0</v>
      </c>
      <c r="AA202" s="23">
        <v>0</v>
      </c>
      <c r="AB202" s="21">
        <v>0</v>
      </c>
      <c r="AC202" s="22">
        <v>0</v>
      </c>
      <c r="AD202" s="22">
        <v>0</v>
      </c>
      <c r="AE202" s="22">
        <v>0</v>
      </c>
      <c r="AF202" s="23">
        <v>0</v>
      </c>
      <c r="AG202" s="21">
        <v>0</v>
      </c>
      <c r="AH202" s="22">
        <v>0</v>
      </c>
      <c r="AI202" s="22">
        <v>0</v>
      </c>
      <c r="AJ202" s="22">
        <v>0</v>
      </c>
      <c r="AK202" s="23">
        <v>0</v>
      </c>
      <c r="AL202" s="21">
        <v>0</v>
      </c>
      <c r="AM202" s="22">
        <v>0</v>
      </c>
      <c r="AN202" s="22">
        <v>0</v>
      </c>
      <c r="AO202" s="22">
        <v>0</v>
      </c>
      <c r="AP202" s="23">
        <v>0</v>
      </c>
      <c r="AQ202" s="21">
        <v>0</v>
      </c>
      <c r="AR202" s="22">
        <v>0</v>
      </c>
      <c r="AS202" s="22">
        <v>0</v>
      </c>
      <c r="AT202" s="22">
        <v>0</v>
      </c>
      <c r="AU202" s="23">
        <v>0</v>
      </c>
      <c r="AV202" s="21">
        <v>1443.5589415882905</v>
      </c>
      <c r="AW202" s="22">
        <v>522.1534637298322</v>
      </c>
      <c r="AX202" s="22">
        <v>0.13078393519354836</v>
      </c>
      <c r="AY202" s="22">
        <v>0.27678517064516134</v>
      </c>
      <c r="AZ202" s="23">
        <v>3592.8359832615165</v>
      </c>
      <c r="BA202" s="21">
        <v>0</v>
      </c>
      <c r="BB202" s="22">
        <v>0</v>
      </c>
      <c r="BC202" s="22">
        <v>0</v>
      </c>
      <c r="BD202" s="22">
        <v>0</v>
      </c>
      <c r="BE202" s="23">
        <v>0</v>
      </c>
      <c r="BF202" s="21">
        <v>979.3144467143545</v>
      </c>
      <c r="BG202" s="22">
        <v>166.26137464390322</v>
      </c>
      <c r="BH202" s="22">
        <v>5.115866721709678</v>
      </c>
      <c r="BI202" s="22">
        <v>0</v>
      </c>
      <c r="BJ202" s="23">
        <v>1231.2356415915804</v>
      </c>
      <c r="BK202" s="24">
        <f>SUM(C202:BJ202)</f>
        <v>8479.882504452476</v>
      </c>
    </row>
    <row r="203" spans="1:63" s="30" customFormat="1" ht="15">
      <c r="A203" s="20"/>
      <c r="B203" s="8" t="s">
        <v>27</v>
      </c>
      <c r="C203" s="26">
        <f>SUM(C201:C202)</f>
        <v>0</v>
      </c>
      <c r="D203" s="26">
        <f aca="true" t="shared" si="21" ref="D203:BK203">SUM(D201:D202)</f>
        <v>24.06063548867741</v>
      </c>
      <c r="E203" s="26">
        <f t="shared" si="21"/>
        <v>0</v>
      </c>
      <c r="F203" s="26">
        <f t="shared" si="21"/>
        <v>0</v>
      </c>
      <c r="G203" s="26">
        <f t="shared" si="21"/>
        <v>0</v>
      </c>
      <c r="H203" s="26">
        <f t="shared" si="21"/>
        <v>81.46649988187099</v>
      </c>
      <c r="I203" s="26">
        <f t="shared" si="21"/>
        <v>105.23568938058067</v>
      </c>
      <c r="J203" s="26">
        <f t="shared" si="21"/>
        <v>0.001961510999999999</v>
      </c>
      <c r="K203" s="26">
        <f t="shared" si="21"/>
        <v>0</v>
      </c>
      <c r="L203" s="26">
        <f t="shared" si="21"/>
        <v>152.13067010541937</v>
      </c>
      <c r="M203" s="26">
        <f t="shared" si="21"/>
        <v>0</v>
      </c>
      <c r="N203" s="26">
        <f t="shared" si="21"/>
        <v>0</v>
      </c>
      <c r="O203" s="26">
        <f t="shared" si="21"/>
        <v>0</v>
      </c>
      <c r="P203" s="26">
        <f t="shared" si="21"/>
        <v>0</v>
      </c>
      <c r="Q203" s="26">
        <f t="shared" si="21"/>
        <v>0</v>
      </c>
      <c r="R203" s="26">
        <f t="shared" si="21"/>
        <v>40.10274975635483</v>
      </c>
      <c r="S203" s="26">
        <f t="shared" si="21"/>
        <v>91.04372612432263</v>
      </c>
      <c r="T203" s="26">
        <f t="shared" si="21"/>
        <v>0</v>
      </c>
      <c r="U203" s="26">
        <f t="shared" si="21"/>
        <v>0</v>
      </c>
      <c r="V203" s="26">
        <f t="shared" si="21"/>
        <v>45.519137303741935</v>
      </c>
      <c r="W203" s="26">
        <f t="shared" si="21"/>
        <v>0</v>
      </c>
      <c r="X203" s="26">
        <f t="shared" si="21"/>
        <v>0</v>
      </c>
      <c r="Y203" s="26">
        <f t="shared" si="21"/>
        <v>0</v>
      </c>
      <c r="Z203" s="26">
        <f t="shared" si="21"/>
        <v>0</v>
      </c>
      <c r="AA203" s="26">
        <f t="shared" si="21"/>
        <v>0</v>
      </c>
      <c r="AB203" s="26">
        <f t="shared" si="21"/>
        <v>0</v>
      </c>
      <c r="AC203" s="26">
        <f t="shared" si="21"/>
        <v>0</v>
      </c>
      <c r="AD203" s="26">
        <f t="shared" si="21"/>
        <v>0</v>
      </c>
      <c r="AE203" s="26">
        <f t="shared" si="21"/>
        <v>0</v>
      </c>
      <c r="AF203" s="26">
        <f t="shared" si="21"/>
        <v>0</v>
      </c>
      <c r="AG203" s="26">
        <f t="shared" si="21"/>
        <v>0</v>
      </c>
      <c r="AH203" s="26">
        <f t="shared" si="21"/>
        <v>0</v>
      </c>
      <c r="AI203" s="26">
        <f t="shared" si="21"/>
        <v>0</v>
      </c>
      <c r="AJ203" s="26">
        <f t="shared" si="21"/>
        <v>0</v>
      </c>
      <c r="AK203" s="26">
        <f t="shared" si="21"/>
        <v>0</v>
      </c>
      <c r="AL203" s="26">
        <f t="shared" si="21"/>
        <v>0</v>
      </c>
      <c r="AM203" s="26">
        <f t="shared" si="21"/>
        <v>0</v>
      </c>
      <c r="AN203" s="26">
        <f t="shared" si="21"/>
        <v>0</v>
      </c>
      <c r="AO203" s="26">
        <f t="shared" si="21"/>
        <v>0</v>
      </c>
      <c r="AP203" s="26">
        <f t="shared" si="21"/>
        <v>0</v>
      </c>
      <c r="AQ203" s="26">
        <f t="shared" si="21"/>
        <v>0</v>
      </c>
      <c r="AR203" s="26">
        <f t="shared" si="21"/>
        <v>0</v>
      </c>
      <c r="AS203" s="26">
        <f t="shared" si="21"/>
        <v>0</v>
      </c>
      <c r="AT203" s="26">
        <f t="shared" si="21"/>
        <v>0</v>
      </c>
      <c r="AU203" s="26">
        <f t="shared" si="21"/>
        <v>0</v>
      </c>
      <c r="AV203" s="26">
        <f t="shared" si="21"/>
        <v>1445.0448802195808</v>
      </c>
      <c r="AW203" s="26">
        <f t="shared" si="21"/>
        <v>522.7572411356099</v>
      </c>
      <c r="AX203" s="26">
        <f t="shared" si="21"/>
        <v>0.13090888919354837</v>
      </c>
      <c r="AY203" s="26">
        <f t="shared" si="21"/>
        <v>0.27705029264516134</v>
      </c>
      <c r="AZ203" s="26">
        <f t="shared" si="21"/>
        <v>3596.9424263495166</v>
      </c>
      <c r="BA203" s="26">
        <f t="shared" si="21"/>
        <v>0</v>
      </c>
      <c r="BB203" s="26">
        <f t="shared" si="21"/>
        <v>0</v>
      </c>
      <c r="BC203" s="26">
        <f t="shared" si="21"/>
        <v>0</v>
      </c>
      <c r="BD203" s="26">
        <f t="shared" si="21"/>
        <v>0</v>
      </c>
      <c r="BE203" s="26">
        <f t="shared" si="21"/>
        <v>0</v>
      </c>
      <c r="BF203" s="26">
        <f t="shared" si="21"/>
        <v>980.3192194945481</v>
      </c>
      <c r="BG203" s="26">
        <f t="shared" si="21"/>
        <v>166.47140196290323</v>
      </c>
      <c r="BH203" s="26">
        <f t="shared" si="21"/>
        <v>5.120754557709678</v>
      </c>
      <c r="BI203" s="26">
        <f t="shared" si="21"/>
        <v>0</v>
      </c>
      <c r="BJ203" s="26">
        <f t="shared" si="21"/>
        <v>1232.5847854578385</v>
      </c>
      <c r="BK203" s="26">
        <f t="shared" si="21"/>
        <v>8489.209737911513</v>
      </c>
    </row>
    <row r="204" spans="3:63" ht="15" customHeight="1"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</row>
    <row r="205" spans="1:63" s="25" customFormat="1" ht="15">
      <c r="A205" s="20" t="s">
        <v>38</v>
      </c>
      <c r="B205" s="10" t="s">
        <v>39</v>
      </c>
      <c r="C205" s="3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4"/>
    </row>
    <row r="206" spans="1:63" s="25" customFormat="1" ht="15">
      <c r="A206" s="20" t="s">
        <v>7</v>
      </c>
      <c r="B206" s="14" t="s">
        <v>40</v>
      </c>
      <c r="C206" s="3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4"/>
    </row>
    <row r="207" spans="1:63" s="25" customFormat="1" ht="15">
      <c r="A207" s="20"/>
      <c r="B207" s="7" t="s">
        <v>260</v>
      </c>
      <c r="C207" s="21">
        <v>0</v>
      </c>
      <c r="D207" s="22">
        <v>0.7326934253747311</v>
      </c>
      <c r="E207" s="22">
        <v>0</v>
      </c>
      <c r="F207" s="22">
        <v>0</v>
      </c>
      <c r="G207" s="23">
        <v>0</v>
      </c>
      <c r="H207" s="21">
        <v>341.10730000000007</v>
      </c>
      <c r="I207" s="22">
        <v>908.6910108891161</v>
      </c>
      <c r="J207" s="22">
        <v>8.4649</v>
      </c>
      <c r="K207" s="22">
        <v>0</v>
      </c>
      <c r="L207" s="23">
        <v>1068.3654000000001</v>
      </c>
      <c r="M207" s="21">
        <v>0</v>
      </c>
      <c r="N207" s="22">
        <v>0</v>
      </c>
      <c r="O207" s="22">
        <v>0</v>
      </c>
      <c r="P207" s="22">
        <v>0</v>
      </c>
      <c r="Q207" s="23">
        <v>0</v>
      </c>
      <c r="R207" s="21">
        <v>129.77949999999998</v>
      </c>
      <c r="S207" s="22">
        <v>57.9129</v>
      </c>
      <c r="T207" s="22">
        <v>0.0045</v>
      </c>
      <c r="U207" s="22">
        <v>0</v>
      </c>
      <c r="V207" s="23">
        <v>198.57200000000006</v>
      </c>
      <c r="W207" s="21">
        <v>0</v>
      </c>
      <c r="X207" s="22">
        <v>0</v>
      </c>
      <c r="Y207" s="22">
        <v>0</v>
      </c>
      <c r="Z207" s="22">
        <v>0</v>
      </c>
      <c r="AA207" s="23">
        <v>0</v>
      </c>
      <c r="AB207" s="21">
        <v>0</v>
      </c>
      <c r="AC207" s="22">
        <v>0</v>
      </c>
      <c r="AD207" s="22">
        <v>0</v>
      </c>
      <c r="AE207" s="22">
        <v>0</v>
      </c>
      <c r="AF207" s="23">
        <v>0</v>
      </c>
      <c r="AG207" s="21">
        <v>0</v>
      </c>
      <c r="AH207" s="22">
        <v>0</v>
      </c>
      <c r="AI207" s="22">
        <v>0</v>
      </c>
      <c r="AJ207" s="22">
        <v>0</v>
      </c>
      <c r="AK207" s="23">
        <v>0</v>
      </c>
      <c r="AL207" s="21">
        <v>0</v>
      </c>
      <c r="AM207" s="22">
        <v>0</v>
      </c>
      <c r="AN207" s="22">
        <v>0</v>
      </c>
      <c r="AO207" s="22">
        <v>0</v>
      </c>
      <c r="AP207" s="23">
        <v>0</v>
      </c>
      <c r="AQ207" s="21">
        <v>0</v>
      </c>
      <c r="AR207" s="22">
        <v>0</v>
      </c>
      <c r="AS207" s="22">
        <v>0</v>
      </c>
      <c r="AT207" s="22">
        <v>0</v>
      </c>
      <c r="AU207" s="23">
        <v>0</v>
      </c>
      <c r="AV207" s="21">
        <v>0</v>
      </c>
      <c r="AW207" s="22">
        <v>0</v>
      </c>
      <c r="AX207" s="22">
        <v>0</v>
      </c>
      <c r="AY207" s="22">
        <v>0</v>
      </c>
      <c r="AZ207" s="23">
        <v>0</v>
      </c>
      <c r="BA207" s="21">
        <v>0</v>
      </c>
      <c r="BB207" s="22">
        <v>0</v>
      </c>
      <c r="BC207" s="22">
        <v>0</v>
      </c>
      <c r="BD207" s="22">
        <v>0</v>
      </c>
      <c r="BE207" s="23">
        <v>0</v>
      </c>
      <c r="BF207" s="21">
        <v>0</v>
      </c>
      <c r="BG207" s="22">
        <v>0</v>
      </c>
      <c r="BH207" s="22">
        <v>0</v>
      </c>
      <c r="BI207" s="22">
        <v>0</v>
      </c>
      <c r="BJ207" s="23">
        <v>0</v>
      </c>
      <c r="BK207" s="24">
        <f>SUM(C207:BJ207)</f>
        <v>2713.630204314491</v>
      </c>
    </row>
    <row r="208" spans="1:63" s="30" customFormat="1" ht="15">
      <c r="A208" s="20"/>
      <c r="B208" s="8" t="s">
        <v>9</v>
      </c>
      <c r="C208" s="26">
        <f>SUM(C207)</f>
        <v>0</v>
      </c>
      <c r="D208" s="26">
        <f aca="true" t="shared" si="22" ref="D208:BJ208">SUM(D207)</f>
        <v>0.7326934253747311</v>
      </c>
      <c r="E208" s="26">
        <f t="shared" si="22"/>
        <v>0</v>
      </c>
      <c r="F208" s="26">
        <f t="shared" si="22"/>
        <v>0</v>
      </c>
      <c r="G208" s="26">
        <f t="shared" si="22"/>
        <v>0</v>
      </c>
      <c r="H208" s="26">
        <f t="shared" si="22"/>
        <v>341.10730000000007</v>
      </c>
      <c r="I208" s="26">
        <f t="shared" si="22"/>
        <v>908.6910108891161</v>
      </c>
      <c r="J208" s="26">
        <f t="shared" si="22"/>
        <v>8.4649</v>
      </c>
      <c r="K208" s="26">
        <f t="shared" si="22"/>
        <v>0</v>
      </c>
      <c r="L208" s="26">
        <f t="shared" si="22"/>
        <v>1068.3654000000001</v>
      </c>
      <c r="M208" s="26">
        <f t="shared" si="22"/>
        <v>0</v>
      </c>
      <c r="N208" s="26">
        <f t="shared" si="22"/>
        <v>0</v>
      </c>
      <c r="O208" s="26">
        <f t="shared" si="22"/>
        <v>0</v>
      </c>
      <c r="P208" s="26">
        <f t="shared" si="22"/>
        <v>0</v>
      </c>
      <c r="Q208" s="26">
        <f t="shared" si="22"/>
        <v>0</v>
      </c>
      <c r="R208" s="26">
        <f t="shared" si="22"/>
        <v>129.77949999999998</v>
      </c>
      <c r="S208" s="26">
        <f t="shared" si="22"/>
        <v>57.9129</v>
      </c>
      <c r="T208" s="26">
        <f t="shared" si="22"/>
        <v>0.0045</v>
      </c>
      <c r="U208" s="26">
        <f t="shared" si="22"/>
        <v>0</v>
      </c>
      <c r="V208" s="26">
        <f t="shared" si="22"/>
        <v>198.57200000000006</v>
      </c>
      <c r="W208" s="26">
        <f t="shared" si="22"/>
        <v>0</v>
      </c>
      <c r="X208" s="26">
        <f t="shared" si="22"/>
        <v>0</v>
      </c>
      <c r="Y208" s="26">
        <f t="shared" si="22"/>
        <v>0</v>
      </c>
      <c r="Z208" s="26">
        <f t="shared" si="22"/>
        <v>0</v>
      </c>
      <c r="AA208" s="26">
        <f t="shared" si="22"/>
        <v>0</v>
      </c>
      <c r="AB208" s="26">
        <f t="shared" si="22"/>
        <v>0</v>
      </c>
      <c r="AC208" s="26">
        <f t="shared" si="22"/>
        <v>0</v>
      </c>
      <c r="AD208" s="26">
        <f t="shared" si="22"/>
        <v>0</v>
      </c>
      <c r="AE208" s="26">
        <f t="shared" si="22"/>
        <v>0</v>
      </c>
      <c r="AF208" s="26">
        <f t="shared" si="22"/>
        <v>0</v>
      </c>
      <c r="AG208" s="26">
        <f t="shared" si="22"/>
        <v>0</v>
      </c>
      <c r="AH208" s="26">
        <f t="shared" si="22"/>
        <v>0</v>
      </c>
      <c r="AI208" s="26">
        <f t="shared" si="22"/>
        <v>0</v>
      </c>
      <c r="AJ208" s="26">
        <f t="shared" si="22"/>
        <v>0</v>
      </c>
      <c r="AK208" s="26">
        <f t="shared" si="22"/>
        <v>0</v>
      </c>
      <c r="AL208" s="26">
        <f t="shared" si="22"/>
        <v>0</v>
      </c>
      <c r="AM208" s="26">
        <f t="shared" si="22"/>
        <v>0</v>
      </c>
      <c r="AN208" s="26">
        <f t="shared" si="22"/>
        <v>0</v>
      </c>
      <c r="AO208" s="26">
        <f t="shared" si="22"/>
        <v>0</v>
      </c>
      <c r="AP208" s="26">
        <f t="shared" si="22"/>
        <v>0</v>
      </c>
      <c r="AQ208" s="26">
        <f t="shared" si="22"/>
        <v>0</v>
      </c>
      <c r="AR208" s="26">
        <f t="shared" si="22"/>
        <v>0</v>
      </c>
      <c r="AS208" s="26">
        <f t="shared" si="22"/>
        <v>0</v>
      </c>
      <c r="AT208" s="26">
        <f t="shared" si="22"/>
        <v>0</v>
      </c>
      <c r="AU208" s="26">
        <f t="shared" si="22"/>
        <v>0</v>
      </c>
      <c r="AV208" s="26">
        <f t="shared" si="22"/>
        <v>0</v>
      </c>
      <c r="AW208" s="26">
        <f t="shared" si="22"/>
        <v>0</v>
      </c>
      <c r="AX208" s="26">
        <f t="shared" si="22"/>
        <v>0</v>
      </c>
      <c r="AY208" s="26">
        <f t="shared" si="22"/>
        <v>0</v>
      </c>
      <c r="AZ208" s="26">
        <f t="shared" si="22"/>
        <v>0</v>
      </c>
      <c r="BA208" s="26">
        <f t="shared" si="22"/>
        <v>0</v>
      </c>
      <c r="BB208" s="26">
        <f t="shared" si="22"/>
        <v>0</v>
      </c>
      <c r="BC208" s="26">
        <f t="shared" si="22"/>
        <v>0</v>
      </c>
      <c r="BD208" s="26">
        <f t="shared" si="22"/>
        <v>0</v>
      </c>
      <c r="BE208" s="26">
        <f t="shared" si="22"/>
        <v>0</v>
      </c>
      <c r="BF208" s="26">
        <f t="shared" si="22"/>
        <v>0</v>
      </c>
      <c r="BG208" s="26">
        <f t="shared" si="22"/>
        <v>0</v>
      </c>
      <c r="BH208" s="26">
        <f t="shared" si="22"/>
        <v>0</v>
      </c>
      <c r="BI208" s="26">
        <f t="shared" si="22"/>
        <v>0</v>
      </c>
      <c r="BJ208" s="26">
        <f t="shared" si="22"/>
        <v>0</v>
      </c>
      <c r="BK208" s="29">
        <f>SUM(BK207)</f>
        <v>2713.630204314491</v>
      </c>
    </row>
    <row r="209" spans="1:63" s="25" customFormat="1" ht="15">
      <c r="A209" s="20" t="s">
        <v>10</v>
      </c>
      <c r="B209" s="5" t="s">
        <v>41</v>
      </c>
      <c r="C209" s="3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4"/>
    </row>
    <row r="210" spans="1:63" s="25" customFormat="1" ht="15">
      <c r="A210" s="20"/>
      <c r="B210" s="7" t="s">
        <v>268</v>
      </c>
      <c r="C210" s="21">
        <v>0</v>
      </c>
      <c r="D210" s="22">
        <v>10.172879209584854</v>
      </c>
      <c r="E210" s="22">
        <v>0</v>
      </c>
      <c r="F210" s="22">
        <v>0</v>
      </c>
      <c r="G210" s="23">
        <v>0</v>
      </c>
      <c r="H210" s="21">
        <v>0.29410000000000003</v>
      </c>
      <c r="I210" s="22">
        <v>1.786</v>
      </c>
      <c r="J210" s="22">
        <v>0</v>
      </c>
      <c r="K210" s="22">
        <v>0</v>
      </c>
      <c r="L210" s="23">
        <v>0.37520000000000003</v>
      </c>
      <c r="M210" s="21">
        <v>0</v>
      </c>
      <c r="N210" s="22">
        <v>0</v>
      </c>
      <c r="O210" s="22">
        <v>0</v>
      </c>
      <c r="P210" s="22">
        <v>0</v>
      </c>
      <c r="Q210" s="23">
        <v>0</v>
      </c>
      <c r="R210" s="21">
        <v>0.0701</v>
      </c>
      <c r="S210" s="22">
        <v>8.951261461732882</v>
      </c>
      <c r="T210" s="22">
        <v>0</v>
      </c>
      <c r="U210" s="22">
        <v>0</v>
      </c>
      <c r="V210" s="23">
        <v>0.10450000000000001</v>
      </c>
      <c r="W210" s="21">
        <v>0</v>
      </c>
      <c r="X210" s="22">
        <v>0</v>
      </c>
      <c r="Y210" s="22">
        <v>0</v>
      </c>
      <c r="Z210" s="22">
        <v>0</v>
      </c>
      <c r="AA210" s="23">
        <v>0</v>
      </c>
      <c r="AB210" s="21">
        <v>0</v>
      </c>
      <c r="AC210" s="22">
        <v>0</v>
      </c>
      <c r="AD210" s="22">
        <v>0</v>
      </c>
      <c r="AE210" s="22">
        <v>0</v>
      </c>
      <c r="AF210" s="23">
        <v>0</v>
      </c>
      <c r="AG210" s="21">
        <v>0</v>
      </c>
      <c r="AH210" s="22">
        <v>0</v>
      </c>
      <c r="AI210" s="22">
        <v>0</v>
      </c>
      <c r="AJ210" s="22">
        <v>0</v>
      </c>
      <c r="AK210" s="23">
        <v>0</v>
      </c>
      <c r="AL210" s="21">
        <v>0</v>
      </c>
      <c r="AM210" s="22">
        <v>0</v>
      </c>
      <c r="AN210" s="22">
        <v>0</v>
      </c>
      <c r="AO210" s="22">
        <v>0</v>
      </c>
      <c r="AP210" s="23">
        <v>0</v>
      </c>
      <c r="AQ210" s="21">
        <v>0</v>
      </c>
      <c r="AR210" s="22">
        <v>0</v>
      </c>
      <c r="AS210" s="22">
        <v>0</v>
      </c>
      <c r="AT210" s="22">
        <v>0</v>
      </c>
      <c r="AU210" s="23">
        <v>0</v>
      </c>
      <c r="AV210" s="21">
        <v>0</v>
      </c>
      <c r="AW210" s="22">
        <v>0</v>
      </c>
      <c r="AX210" s="22">
        <v>0</v>
      </c>
      <c r="AY210" s="22">
        <v>0</v>
      </c>
      <c r="AZ210" s="23">
        <v>0</v>
      </c>
      <c r="BA210" s="21">
        <v>0</v>
      </c>
      <c r="BB210" s="22">
        <v>0</v>
      </c>
      <c r="BC210" s="22">
        <v>0</v>
      </c>
      <c r="BD210" s="22">
        <v>0</v>
      </c>
      <c r="BE210" s="23">
        <v>0</v>
      </c>
      <c r="BF210" s="21">
        <v>0</v>
      </c>
      <c r="BG210" s="22">
        <v>0</v>
      </c>
      <c r="BH210" s="22">
        <v>0</v>
      </c>
      <c r="BI210" s="22">
        <v>0</v>
      </c>
      <c r="BJ210" s="23">
        <v>0</v>
      </c>
      <c r="BK210" s="24">
        <f aca="true" t="shared" si="23" ref="BK210:BK226">SUM(C210:BJ210)</f>
        <v>21.75404067131774</v>
      </c>
    </row>
    <row r="211" spans="1:63" s="25" customFormat="1" ht="15">
      <c r="A211" s="20"/>
      <c r="B211" s="7" t="s">
        <v>269</v>
      </c>
      <c r="C211" s="21">
        <v>0</v>
      </c>
      <c r="D211" s="22">
        <v>1.3027542885706445</v>
      </c>
      <c r="E211" s="22">
        <v>0</v>
      </c>
      <c r="F211" s="22">
        <v>0</v>
      </c>
      <c r="G211" s="23">
        <v>0</v>
      </c>
      <c r="H211" s="21">
        <v>1.5240000000000002</v>
      </c>
      <c r="I211" s="22">
        <v>2.8505410616170948</v>
      </c>
      <c r="J211" s="22">
        <v>0.0014</v>
      </c>
      <c r="K211" s="22">
        <v>0</v>
      </c>
      <c r="L211" s="23">
        <v>0.4247</v>
      </c>
      <c r="M211" s="21">
        <v>0</v>
      </c>
      <c r="N211" s="22">
        <v>0</v>
      </c>
      <c r="O211" s="22">
        <v>0</v>
      </c>
      <c r="P211" s="22">
        <v>0</v>
      </c>
      <c r="Q211" s="23">
        <v>0</v>
      </c>
      <c r="R211" s="21">
        <v>1.1432999999999998</v>
      </c>
      <c r="S211" s="22">
        <v>0.0181</v>
      </c>
      <c r="T211" s="22">
        <v>0</v>
      </c>
      <c r="U211" s="22">
        <v>0</v>
      </c>
      <c r="V211" s="23">
        <v>0.1053</v>
      </c>
      <c r="W211" s="21">
        <v>0</v>
      </c>
      <c r="X211" s="22">
        <v>0</v>
      </c>
      <c r="Y211" s="22">
        <v>0</v>
      </c>
      <c r="Z211" s="22">
        <v>0</v>
      </c>
      <c r="AA211" s="23">
        <v>0</v>
      </c>
      <c r="AB211" s="21">
        <v>0</v>
      </c>
      <c r="AC211" s="22">
        <v>0</v>
      </c>
      <c r="AD211" s="22">
        <v>0</v>
      </c>
      <c r="AE211" s="22">
        <v>0</v>
      </c>
      <c r="AF211" s="23">
        <v>0</v>
      </c>
      <c r="AG211" s="21">
        <v>0</v>
      </c>
      <c r="AH211" s="22">
        <v>0</v>
      </c>
      <c r="AI211" s="22">
        <v>0</v>
      </c>
      <c r="AJ211" s="22">
        <v>0</v>
      </c>
      <c r="AK211" s="23">
        <v>0</v>
      </c>
      <c r="AL211" s="21">
        <v>0</v>
      </c>
      <c r="AM211" s="22">
        <v>0</v>
      </c>
      <c r="AN211" s="22">
        <v>0</v>
      </c>
      <c r="AO211" s="22">
        <v>0</v>
      </c>
      <c r="AP211" s="23">
        <v>0</v>
      </c>
      <c r="AQ211" s="21">
        <v>0</v>
      </c>
      <c r="AR211" s="22">
        <v>0</v>
      </c>
      <c r="AS211" s="22">
        <v>0</v>
      </c>
      <c r="AT211" s="22">
        <v>0</v>
      </c>
      <c r="AU211" s="23">
        <v>0</v>
      </c>
      <c r="AV211" s="21">
        <v>0</v>
      </c>
      <c r="AW211" s="22">
        <v>0</v>
      </c>
      <c r="AX211" s="22">
        <v>0</v>
      </c>
      <c r="AY211" s="22">
        <v>0</v>
      </c>
      <c r="AZ211" s="23">
        <v>0</v>
      </c>
      <c r="BA211" s="21">
        <v>0</v>
      </c>
      <c r="BB211" s="22">
        <v>0</v>
      </c>
      <c r="BC211" s="22">
        <v>0</v>
      </c>
      <c r="BD211" s="22">
        <v>0</v>
      </c>
      <c r="BE211" s="23">
        <v>0</v>
      </c>
      <c r="BF211" s="21">
        <v>0</v>
      </c>
      <c r="BG211" s="22">
        <v>0</v>
      </c>
      <c r="BH211" s="22">
        <v>0</v>
      </c>
      <c r="BI211" s="22">
        <v>0</v>
      </c>
      <c r="BJ211" s="23">
        <v>0</v>
      </c>
      <c r="BK211" s="24">
        <f t="shared" si="23"/>
        <v>7.370095350187738</v>
      </c>
    </row>
    <row r="212" spans="1:63" s="25" customFormat="1" ht="15">
      <c r="A212" s="20"/>
      <c r="B212" s="7" t="s">
        <v>270</v>
      </c>
      <c r="C212" s="21">
        <v>0</v>
      </c>
      <c r="D212" s="22">
        <v>2.000644127723911</v>
      </c>
      <c r="E212" s="22">
        <v>0</v>
      </c>
      <c r="F212" s="22">
        <v>0</v>
      </c>
      <c r="G212" s="23">
        <v>0</v>
      </c>
      <c r="H212" s="21">
        <v>1.272</v>
      </c>
      <c r="I212" s="22">
        <v>7.0747879759535035</v>
      </c>
      <c r="J212" s="22">
        <v>0.0079</v>
      </c>
      <c r="K212" s="22">
        <v>0</v>
      </c>
      <c r="L212" s="23">
        <v>1.5036</v>
      </c>
      <c r="M212" s="21">
        <v>0</v>
      </c>
      <c r="N212" s="22">
        <v>0</v>
      </c>
      <c r="O212" s="22">
        <v>0</v>
      </c>
      <c r="P212" s="22">
        <v>0</v>
      </c>
      <c r="Q212" s="23">
        <v>0</v>
      </c>
      <c r="R212" s="21">
        <v>0.38519999999999993</v>
      </c>
      <c r="S212" s="22">
        <v>0.0014</v>
      </c>
      <c r="T212" s="22">
        <v>0</v>
      </c>
      <c r="U212" s="22">
        <v>0</v>
      </c>
      <c r="V212" s="23">
        <v>0.044</v>
      </c>
      <c r="W212" s="21">
        <v>0</v>
      </c>
      <c r="X212" s="22">
        <v>0</v>
      </c>
      <c r="Y212" s="22">
        <v>0</v>
      </c>
      <c r="Z212" s="22">
        <v>0</v>
      </c>
      <c r="AA212" s="23">
        <v>0</v>
      </c>
      <c r="AB212" s="21">
        <v>0</v>
      </c>
      <c r="AC212" s="22">
        <v>0</v>
      </c>
      <c r="AD212" s="22">
        <v>0</v>
      </c>
      <c r="AE212" s="22">
        <v>0</v>
      </c>
      <c r="AF212" s="23">
        <v>0</v>
      </c>
      <c r="AG212" s="21">
        <v>0</v>
      </c>
      <c r="AH212" s="22">
        <v>0</v>
      </c>
      <c r="AI212" s="22">
        <v>0</v>
      </c>
      <c r="AJ212" s="22">
        <v>0</v>
      </c>
      <c r="AK212" s="23">
        <v>0</v>
      </c>
      <c r="AL212" s="21">
        <v>0</v>
      </c>
      <c r="AM212" s="22">
        <v>0</v>
      </c>
      <c r="AN212" s="22">
        <v>0</v>
      </c>
      <c r="AO212" s="22">
        <v>0</v>
      </c>
      <c r="AP212" s="23">
        <v>0</v>
      </c>
      <c r="AQ212" s="21">
        <v>0</v>
      </c>
      <c r="AR212" s="22">
        <v>0</v>
      </c>
      <c r="AS212" s="22">
        <v>0</v>
      </c>
      <c r="AT212" s="22">
        <v>0</v>
      </c>
      <c r="AU212" s="23">
        <v>0</v>
      </c>
      <c r="AV212" s="21">
        <v>0</v>
      </c>
      <c r="AW212" s="22">
        <v>0</v>
      </c>
      <c r="AX212" s="22">
        <v>0</v>
      </c>
      <c r="AY212" s="22">
        <v>0</v>
      </c>
      <c r="AZ212" s="23">
        <v>0</v>
      </c>
      <c r="BA212" s="21">
        <v>0</v>
      </c>
      <c r="BB212" s="22">
        <v>0</v>
      </c>
      <c r="BC212" s="22">
        <v>0</v>
      </c>
      <c r="BD212" s="22">
        <v>0</v>
      </c>
      <c r="BE212" s="23">
        <v>0</v>
      </c>
      <c r="BF212" s="21">
        <v>0</v>
      </c>
      <c r="BG212" s="22">
        <v>0</v>
      </c>
      <c r="BH212" s="22">
        <v>0</v>
      </c>
      <c r="BI212" s="22">
        <v>0</v>
      </c>
      <c r="BJ212" s="23">
        <v>0</v>
      </c>
      <c r="BK212" s="24">
        <f t="shared" si="23"/>
        <v>12.289532103677415</v>
      </c>
    </row>
    <row r="213" spans="1:63" s="25" customFormat="1" ht="15">
      <c r="A213" s="20"/>
      <c r="B213" s="7" t="s">
        <v>271</v>
      </c>
      <c r="C213" s="21">
        <v>0</v>
      </c>
      <c r="D213" s="22">
        <v>0.34196953509064526</v>
      </c>
      <c r="E213" s="22">
        <v>0</v>
      </c>
      <c r="F213" s="22">
        <v>0</v>
      </c>
      <c r="G213" s="23">
        <v>0</v>
      </c>
      <c r="H213" s="21">
        <v>0.5624</v>
      </c>
      <c r="I213" s="22">
        <v>0.12675500878612955</v>
      </c>
      <c r="J213" s="22">
        <v>0.0007</v>
      </c>
      <c r="K213" s="22">
        <v>0</v>
      </c>
      <c r="L213" s="23">
        <v>0.4958</v>
      </c>
      <c r="M213" s="21">
        <v>0</v>
      </c>
      <c r="N213" s="22">
        <v>0</v>
      </c>
      <c r="O213" s="22">
        <v>0</v>
      </c>
      <c r="P213" s="22">
        <v>0</v>
      </c>
      <c r="Q213" s="23">
        <v>0</v>
      </c>
      <c r="R213" s="21">
        <v>0.1691</v>
      </c>
      <c r="S213" s="22">
        <v>0</v>
      </c>
      <c r="T213" s="22">
        <v>0</v>
      </c>
      <c r="U213" s="22">
        <v>0</v>
      </c>
      <c r="V213" s="23">
        <v>0.2349</v>
      </c>
      <c r="W213" s="21">
        <v>0</v>
      </c>
      <c r="X213" s="22">
        <v>0</v>
      </c>
      <c r="Y213" s="22">
        <v>0</v>
      </c>
      <c r="Z213" s="22">
        <v>0</v>
      </c>
      <c r="AA213" s="23">
        <v>0</v>
      </c>
      <c r="AB213" s="21">
        <v>0</v>
      </c>
      <c r="AC213" s="22">
        <v>0</v>
      </c>
      <c r="AD213" s="22">
        <v>0</v>
      </c>
      <c r="AE213" s="22">
        <v>0</v>
      </c>
      <c r="AF213" s="23">
        <v>0</v>
      </c>
      <c r="AG213" s="21">
        <v>0</v>
      </c>
      <c r="AH213" s="22">
        <v>0</v>
      </c>
      <c r="AI213" s="22">
        <v>0</v>
      </c>
      <c r="AJ213" s="22">
        <v>0</v>
      </c>
      <c r="AK213" s="23">
        <v>0</v>
      </c>
      <c r="AL213" s="21">
        <v>0</v>
      </c>
      <c r="AM213" s="22">
        <v>0</v>
      </c>
      <c r="AN213" s="22">
        <v>0</v>
      </c>
      <c r="AO213" s="22">
        <v>0</v>
      </c>
      <c r="AP213" s="23">
        <v>0</v>
      </c>
      <c r="AQ213" s="21">
        <v>0</v>
      </c>
      <c r="AR213" s="22">
        <v>0</v>
      </c>
      <c r="AS213" s="22">
        <v>0</v>
      </c>
      <c r="AT213" s="22">
        <v>0</v>
      </c>
      <c r="AU213" s="23">
        <v>0</v>
      </c>
      <c r="AV213" s="21">
        <v>0</v>
      </c>
      <c r="AW213" s="22">
        <v>0</v>
      </c>
      <c r="AX213" s="22">
        <v>0</v>
      </c>
      <c r="AY213" s="22">
        <v>0</v>
      </c>
      <c r="AZ213" s="23">
        <v>0</v>
      </c>
      <c r="BA213" s="21">
        <v>0</v>
      </c>
      <c r="BB213" s="22">
        <v>0</v>
      </c>
      <c r="BC213" s="22">
        <v>0</v>
      </c>
      <c r="BD213" s="22">
        <v>0</v>
      </c>
      <c r="BE213" s="23">
        <v>0</v>
      </c>
      <c r="BF213" s="21">
        <v>0</v>
      </c>
      <c r="BG213" s="22">
        <v>0</v>
      </c>
      <c r="BH213" s="22">
        <v>0</v>
      </c>
      <c r="BI213" s="22">
        <v>0</v>
      </c>
      <c r="BJ213" s="23">
        <v>0</v>
      </c>
      <c r="BK213" s="24">
        <f>SUM(C213:BJ213)</f>
        <v>1.931624543876775</v>
      </c>
    </row>
    <row r="214" spans="1:63" s="25" customFormat="1" ht="15">
      <c r="A214" s="20"/>
      <c r="B214" s="7" t="s">
        <v>272</v>
      </c>
      <c r="C214" s="21">
        <v>0</v>
      </c>
      <c r="D214" s="22">
        <v>2.6148902849469957</v>
      </c>
      <c r="E214" s="22">
        <v>0</v>
      </c>
      <c r="F214" s="22">
        <v>0</v>
      </c>
      <c r="G214" s="23">
        <v>0</v>
      </c>
      <c r="H214" s="21">
        <v>2.9878</v>
      </c>
      <c r="I214" s="22">
        <v>12.300772675369453</v>
      </c>
      <c r="J214" s="22">
        <v>0.0195</v>
      </c>
      <c r="K214" s="22">
        <v>0</v>
      </c>
      <c r="L214" s="23">
        <v>9.8741</v>
      </c>
      <c r="M214" s="21">
        <v>0</v>
      </c>
      <c r="N214" s="22">
        <v>0</v>
      </c>
      <c r="O214" s="22">
        <v>0</v>
      </c>
      <c r="P214" s="22">
        <v>0</v>
      </c>
      <c r="Q214" s="23">
        <v>0</v>
      </c>
      <c r="R214" s="21">
        <v>1.1300999999999999</v>
      </c>
      <c r="S214" s="22">
        <v>0.0203</v>
      </c>
      <c r="T214" s="22">
        <v>0</v>
      </c>
      <c r="U214" s="22">
        <v>0</v>
      </c>
      <c r="V214" s="23">
        <v>1.0896</v>
      </c>
      <c r="W214" s="21">
        <v>0</v>
      </c>
      <c r="X214" s="22">
        <v>0</v>
      </c>
      <c r="Y214" s="22">
        <v>0</v>
      </c>
      <c r="Z214" s="22">
        <v>0</v>
      </c>
      <c r="AA214" s="23">
        <v>0</v>
      </c>
      <c r="AB214" s="21">
        <v>0</v>
      </c>
      <c r="AC214" s="22">
        <v>0</v>
      </c>
      <c r="AD214" s="22">
        <v>0</v>
      </c>
      <c r="AE214" s="22">
        <v>0</v>
      </c>
      <c r="AF214" s="23">
        <v>0</v>
      </c>
      <c r="AG214" s="21">
        <v>0</v>
      </c>
      <c r="AH214" s="22">
        <v>0</v>
      </c>
      <c r="AI214" s="22">
        <v>0</v>
      </c>
      <c r="AJ214" s="22">
        <v>0</v>
      </c>
      <c r="AK214" s="23">
        <v>0</v>
      </c>
      <c r="AL214" s="21">
        <v>0</v>
      </c>
      <c r="AM214" s="22">
        <v>0</v>
      </c>
      <c r="AN214" s="22">
        <v>0</v>
      </c>
      <c r="AO214" s="22">
        <v>0</v>
      </c>
      <c r="AP214" s="23">
        <v>0</v>
      </c>
      <c r="AQ214" s="21">
        <v>0</v>
      </c>
      <c r="AR214" s="22">
        <v>0</v>
      </c>
      <c r="AS214" s="22">
        <v>0</v>
      </c>
      <c r="AT214" s="22">
        <v>0</v>
      </c>
      <c r="AU214" s="23">
        <v>0</v>
      </c>
      <c r="AV214" s="21">
        <v>0</v>
      </c>
      <c r="AW214" s="22">
        <v>0</v>
      </c>
      <c r="AX214" s="22">
        <v>0</v>
      </c>
      <c r="AY214" s="22">
        <v>0</v>
      </c>
      <c r="AZ214" s="23">
        <v>0</v>
      </c>
      <c r="BA214" s="21">
        <v>0</v>
      </c>
      <c r="BB214" s="22">
        <v>0</v>
      </c>
      <c r="BC214" s="22">
        <v>0</v>
      </c>
      <c r="BD214" s="22">
        <v>0</v>
      </c>
      <c r="BE214" s="23">
        <v>0</v>
      </c>
      <c r="BF214" s="21">
        <v>0</v>
      </c>
      <c r="BG214" s="22">
        <v>0</v>
      </c>
      <c r="BH214" s="22">
        <v>0</v>
      </c>
      <c r="BI214" s="22">
        <v>0</v>
      </c>
      <c r="BJ214" s="23">
        <v>0</v>
      </c>
      <c r="BK214" s="24">
        <f t="shared" si="23"/>
        <v>30.03706296031645</v>
      </c>
    </row>
    <row r="215" spans="1:63" s="25" customFormat="1" ht="15">
      <c r="A215" s="20"/>
      <c r="B215" s="7" t="s">
        <v>273</v>
      </c>
      <c r="C215" s="21">
        <v>0</v>
      </c>
      <c r="D215" s="22">
        <v>0.6346349794030367</v>
      </c>
      <c r="E215" s="22">
        <v>0</v>
      </c>
      <c r="F215" s="22">
        <v>0</v>
      </c>
      <c r="G215" s="23">
        <v>0</v>
      </c>
      <c r="H215" s="21">
        <v>0.5429999999999999</v>
      </c>
      <c r="I215" s="22">
        <v>1.697273799307609</v>
      </c>
      <c r="J215" s="22">
        <v>0.0001</v>
      </c>
      <c r="K215" s="22">
        <v>0</v>
      </c>
      <c r="L215" s="23">
        <v>2.6384</v>
      </c>
      <c r="M215" s="21">
        <v>0</v>
      </c>
      <c r="N215" s="22">
        <v>0</v>
      </c>
      <c r="O215" s="22">
        <v>0</v>
      </c>
      <c r="P215" s="22">
        <v>0</v>
      </c>
      <c r="Q215" s="23">
        <v>0</v>
      </c>
      <c r="R215" s="21">
        <v>0.2964</v>
      </c>
      <c r="S215" s="22">
        <v>0</v>
      </c>
      <c r="T215" s="22">
        <v>0</v>
      </c>
      <c r="U215" s="22">
        <v>0</v>
      </c>
      <c r="V215" s="23">
        <v>1.0701</v>
      </c>
      <c r="W215" s="21">
        <v>0</v>
      </c>
      <c r="X215" s="22">
        <v>0</v>
      </c>
      <c r="Y215" s="22">
        <v>0</v>
      </c>
      <c r="Z215" s="22">
        <v>0</v>
      </c>
      <c r="AA215" s="23">
        <v>0</v>
      </c>
      <c r="AB215" s="21">
        <v>0</v>
      </c>
      <c r="AC215" s="22">
        <v>0</v>
      </c>
      <c r="AD215" s="22">
        <v>0</v>
      </c>
      <c r="AE215" s="22">
        <v>0</v>
      </c>
      <c r="AF215" s="23">
        <v>0</v>
      </c>
      <c r="AG215" s="21">
        <v>0</v>
      </c>
      <c r="AH215" s="22">
        <v>0</v>
      </c>
      <c r="AI215" s="22">
        <v>0</v>
      </c>
      <c r="AJ215" s="22">
        <v>0</v>
      </c>
      <c r="AK215" s="23">
        <v>0</v>
      </c>
      <c r="AL215" s="21">
        <v>0</v>
      </c>
      <c r="AM215" s="22">
        <v>0</v>
      </c>
      <c r="AN215" s="22">
        <v>0</v>
      </c>
      <c r="AO215" s="22">
        <v>0</v>
      </c>
      <c r="AP215" s="23">
        <v>0</v>
      </c>
      <c r="AQ215" s="21">
        <v>0</v>
      </c>
      <c r="AR215" s="22">
        <v>0</v>
      </c>
      <c r="AS215" s="22">
        <v>0</v>
      </c>
      <c r="AT215" s="22">
        <v>0</v>
      </c>
      <c r="AU215" s="23">
        <v>0</v>
      </c>
      <c r="AV215" s="21">
        <v>0</v>
      </c>
      <c r="AW215" s="22">
        <v>0</v>
      </c>
      <c r="AX215" s="22">
        <v>0</v>
      </c>
      <c r="AY215" s="22">
        <v>0</v>
      </c>
      <c r="AZ215" s="23">
        <v>0</v>
      </c>
      <c r="BA215" s="21">
        <v>0</v>
      </c>
      <c r="BB215" s="22">
        <v>0</v>
      </c>
      <c r="BC215" s="22">
        <v>0</v>
      </c>
      <c r="BD215" s="22">
        <v>0</v>
      </c>
      <c r="BE215" s="23">
        <v>0</v>
      </c>
      <c r="BF215" s="21">
        <v>0</v>
      </c>
      <c r="BG215" s="22">
        <v>0</v>
      </c>
      <c r="BH215" s="22">
        <v>0</v>
      </c>
      <c r="BI215" s="22">
        <v>0</v>
      </c>
      <c r="BJ215" s="23">
        <v>0</v>
      </c>
      <c r="BK215" s="24">
        <f t="shared" si="23"/>
        <v>6.8799087787106465</v>
      </c>
    </row>
    <row r="216" spans="1:63" s="25" customFormat="1" ht="15">
      <c r="A216" s="20"/>
      <c r="B216" s="7" t="s">
        <v>274</v>
      </c>
      <c r="C216" s="21">
        <v>0</v>
      </c>
      <c r="D216" s="22">
        <v>61.57408941907507</v>
      </c>
      <c r="E216" s="22">
        <v>0</v>
      </c>
      <c r="F216" s="22">
        <v>0</v>
      </c>
      <c r="G216" s="23">
        <v>0</v>
      </c>
      <c r="H216" s="21">
        <v>33.4267</v>
      </c>
      <c r="I216" s="22">
        <v>7147.727582655184</v>
      </c>
      <c r="J216" s="22">
        <v>22.3651</v>
      </c>
      <c r="K216" s="22">
        <v>0</v>
      </c>
      <c r="L216" s="23">
        <v>115.81779999999999</v>
      </c>
      <c r="M216" s="21">
        <v>0</v>
      </c>
      <c r="N216" s="22">
        <v>0</v>
      </c>
      <c r="O216" s="22">
        <v>0</v>
      </c>
      <c r="P216" s="22">
        <v>0</v>
      </c>
      <c r="Q216" s="23">
        <v>0</v>
      </c>
      <c r="R216" s="21">
        <v>13.6532</v>
      </c>
      <c r="S216" s="22">
        <v>4.4133000000000004</v>
      </c>
      <c r="T216" s="22">
        <v>0</v>
      </c>
      <c r="U216" s="22">
        <v>0</v>
      </c>
      <c r="V216" s="23">
        <v>27.822499999999998</v>
      </c>
      <c r="W216" s="21">
        <v>0</v>
      </c>
      <c r="X216" s="22">
        <v>0</v>
      </c>
      <c r="Y216" s="22">
        <v>0</v>
      </c>
      <c r="Z216" s="22">
        <v>0</v>
      </c>
      <c r="AA216" s="23">
        <v>0</v>
      </c>
      <c r="AB216" s="21">
        <v>0</v>
      </c>
      <c r="AC216" s="22">
        <v>0</v>
      </c>
      <c r="AD216" s="22">
        <v>0</v>
      </c>
      <c r="AE216" s="22">
        <v>0</v>
      </c>
      <c r="AF216" s="23">
        <v>0</v>
      </c>
      <c r="AG216" s="21">
        <v>0</v>
      </c>
      <c r="AH216" s="22">
        <v>0</v>
      </c>
      <c r="AI216" s="22">
        <v>0</v>
      </c>
      <c r="AJ216" s="22">
        <v>0</v>
      </c>
      <c r="AK216" s="23">
        <v>0</v>
      </c>
      <c r="AL216" s="21">
        <v>0</v>
      </c>
      <c r="AM216" s="22">
        <v>0</v>
      </c>
      <c r="AN216" s="22">
        <v>0</v>
      </c>
      <c r="AO216" s="22">
        <v>0</v>
      </c>
      <c r="AP216" s="23">
        <v>0</v>
      </c>
      <c r="AQ216" s="21">
        <v>0</v>
      </c>
      <c r="AR216" s="22">
        <v>0</v>
      </c>
      <c r="AS216" s="22">
        <v>0</v>
      </c>
      <c r="AT216" s="22">
        <v>0</v>
      </c>
      <c r="AU216" s="23">
        <v>0</v>
      </c>
      <c r="AV216" s="21">
        <v>0</v>
      </c>
      <c r="AW216" s="22">
        <v>0</v>
      </c>
      <c r="AX216" s="22">
        <v>0</v>
      </c>
      <c r="AY216" s="22">
        <v>0</v>
      </c>
      <c r="AZ216" s="23">
        <v>0</v>
      </c>
      <c r="BA216" s="21">
        <v>0</v>
      </c>
      <c r="BB216" s="22">
        <v>0</v>
      </c>
      <c r="BC216" s="22">
        <v>0</v>
      </c>
      <c r="BD216" s="22">
        <v>0</v>
      </c>
      <c r="BE216" s="23">
        <v>0</v>
      </c>
      <c r="BF216" s="21">
        <v>0</v>
      </c>
      <c r="BG216" s="22">
        <v>0</v>
      </c>
      <c r="BH216" s="22">
        <v>0</v>
      </c>
      <c r="BI216" s="22">
        <v>0</v>
      </c>
      <c r="BJ216" s="23">
        <v>0</v>
      </c>
      <c r="BK216" s="24">
        <f t="shared" si="23"/>
        <v>7426.800272074259</v>
      </c>
    </row>
    <row r="217" spans="1:63" s="25" customFormat="1" ht="15">
      <c r="A217" s="20"/>
      <c r="B217" s="7" t="s">
        <v>49</v>
      </c>
      <c r="C217" s="21">
        <v>0</v>
      </c>
      <c r="D217" s="22">
        <v>18.291898999900415</v>
      </c>
      <c r="E217" s="22">
        <v>0</v>
      </c>
      <c r="F217" s="22">
        <v>0</v>
      </c>
      <c r="G217" s="23">
        <v>0</v>
      </c>
      <c r="H217" s="21">
        <v>1097.7112</v>
      </c>
      <c r="I217" s="22">
        <v>6569.29169274343</v>
      </c>
      <c r="J217" s="22">
        <v>1351.6382</v>
      </c>
      <c r="K217" s="22">
        <v>0</v>
      </c>
      <c r="L217" s="23">
        <v>409.06110000000007</v>
      </c>
      <c r="M217" s="21">
        <v>0</v>
      </c>
      <c r="N217" s="22">
        <v>0</v>
      </c>
      <c r="O217" s="22">
        <v>0</v>
      </c>
      <c r="P217" s="22">
        <v>0</v>
      </c>
      <c r="Q217" s="23">
        <v>0</v>
      </c>
      <c r="R217" s="21">
        <v>577.6787</v>
      </c>
      <c r="S217" s="22">
        <v>76.3607</v>
      </c>
      <c r="T217" s="22">
        <v>0.3462</v>
      </c>
      <c r="U217" s="22">
        <v>0</v>
      </c>
      <c r="V217" s="23">
        <v>121.64129999999997</v>
      </c>
      <c r="W217" s="21">
        <v>0</v>
      </c>
      <c r="X217" s="22">
        <v>0</v>
      </c>
      <c r="Y217" s="22">
        <v>0</v>
      </c>
      <c r="Z217" s="22">
        <v>0</v>
      </c>
      <c r="AA217" s="23">
        <v>0</v>
      </c>
      <c r="AB217" s="21">
        <v>0</v>
      </c>
      <c r="AC217" s="22">
        <v>0</v>
      </c>
      <c r="AD217" s="22">
        <v>0</v>
      </c>
      <c r="AE217" s="22">
        <v>0</v>
      </c>
      <c r="AF217" s="23">
        <v>0</v>
      </c>
      <c r="AG217" s="21">
        <v>0</v>
      </c>
      <c r="AH217" s="22">
        <v>0</v>
      </c>
      <c r="AI217" s="22">
        <v>0</v>
      </c>
      <c r="AJ217" s="22">
        <v>0</v>
      </c>
      <c r="AK217" s="23">
        <v>0</v>
      </c>
      <c r="AL217" s="21">
        <v>0</v>
      </c>
      <c r="AM217" s="22">
        <v>0</v>
      </c>
      <c r="AN217" s="22">
        <v>0</v>
      </c>
      <c r="AO217" s="22">
        <v>0</v>
      </c>
      <c r="AP217" s="23">
        <v>0</v>
      </c>
      <c r="AQ217" s="21">
        <v>0</v>
      </c>
      <c r="AR217" s="22">
        <v>0</v>
      </c>
      <c r="AS217" s="22">
        <v>0</v>
      </c>
      <c r="AT217" s="22">
        <v>0</v>
      </c>
      <c r="AU217" s="23">
        <v>0</v>
      </c>
      <c r="AV217" s="21">
        <v>0</v>
      </c>
      <c r="AW217" s="22">
        <v>0</v>
      </c>
      <c r="AX217" s="22">
        <v>0</v>
      </c>
      <c r="AY217" s="22">
        <v>0</v>
      </c>
      <c r="AZ217" s="23">
        <v>0</v>
      </c>
      <c r="BA217" s="21">
        <v>0</v>
      </c>
      <c r="BB217" s="22">
        <v>0</v>
      </c>
      <c r="BC217" s="22">
        <v>0</v>
      </c>
      <c r="BD217" s="22">
        <v>0</v>
      </c>
      <c r="BE217" s="23">
        <v>0</v>
      </c>
      <c r="BF217" s="21">
        <v>0</v>
      </c>
      <c r="BG217" s="22">
        <v>0</v>
      </c>
      <c r="BH217" s="22">
        <v>0</v>
      </c>
      <c r="BI217" s="22">
        <v>0</v>
      </c>
      <c r="BJ217" s="23">
        <v>0</v>
      </c>
      <c r="BK217" s="24">
        <f t="shared" si="23"/>
        <v>10222.02099174333</v>
      </c>
    </row>
    <row r="218" spans="1:63" s="25" customFormat="1" ht="15">
      <c r="A218" s="20"/>
      <c r="B218" s="7" t="s">
        <v>275</v>
      </c>
      <c r="C218" s="21">
        <v>0</v>
      </c>
      <c r="D218" s="22">
        <v>0.08858711277037613</v>
      </c>
      <c r="E218" s="22">
        <v>0</v>
      </c>
      <c r="F218" s="22">
        <v>0</v>
      </c>
      <c r="G218" s="23">
        <v>0</v>
      </c>
      <c r="H218" s="21">
        <v>2.4006</v>
      </c>
      <c r="I218" s="22">
        <v>4.042901142579307</v>
      </c>
      <c r="J218" s="22">
        <v>0</v>
      </c>
      <c r="K218" s="22">
        <v>0</v>
      </c>
      <c r="L218" s="23">
        <v>3.5277000000000003</v>
      </c>
      <c r="M218" s="21">
        <v>0</v>
      </c>
      <c r="N218" s="22">
        <v>0</v>
      </c>
      <c r="O218" s="22">
        <v>0</v>
      </c>
      <c r="P218" s="22">
        <v>0</v>
      </c>
      <c r="Q218" s="23">
        <v>0</v>
      </c>
      <c r="R218" s="21">
        <v>0.8347</v>
      </c>
      <c r="S218" s="22">
        <v>0.0243</v>
      </c>
      <c r="T218" s="22">
        <v>0</v>
      </c>
      <c r="U218" s="22">
        <v>0</v>
      </c>
      <c r="V218" s="23">
        <v>0.4995</v>
      </c>
      <c r="W218" s="21">
        <v>0</v>
      </c>
      <c r="X218" s="22">
        <v>0</v>
      </c>
      <c r="Y218" s="22">
        <v>0</v>
      </c>
      <c r="Z218" s="22">
        <v>0</v>
      </c>
      <c r="AA218" s="23">
        <v>0</v>
      </c>
      <c r="AB218" s="21">
        <v>0</v>
      </c>
      <c r="AC218" s="22">
        <v>0</v>
      </c>
      <c r="AD218" s="22">
        <v>0</v>
      </c>
      <c r="AE218" s="22">
        <v>0</v>
      </c>
      <c r="AF218" s="23">
        <v>0</v>
      </c>
      <c r="AG218" s="21">
        <v>0</v>
      </c>
      <c r="AH218" s="22">
        <v>0</v>
      </c>
      <c r="AI218" s="22">
        <v>0</v>
      </c>
      <c r="AJ218" s="22">
        <v>0</v>
      </c>
      <c r="AK218" s="23">
        <v>0</v>
      </c>
      <c r="AL218" s="21">
        <v>0</v>
      </c>
      <c r="AM218" s="22">
        <v>0</v>
      </c>
      <c r="AN218" s="22">
        <v>0</v>
      </c>
      <c r="AO218" s="22">
        <v>0</v>
      </c>
      <c r="AP218" s="23">
        <v>0</v>
      </c>
      <c r="AQ218" s="21">
        <v>0</v>
      </c>
      <c r="AR218" s="22">
        <v>0</v>
      </c>
      <c r="AS218" s="22">
        <v>0</v>
      </c>
      <c r="AT218" s="22">
        <v>0</v>
      </c>
      <c r="AU218" s="23">
        <v>0</v>
      </c>
      <c r="AV218" s="21">
        <v>0</v>
      </c>
      <c r="AW218" s="22">
        <v>0</v>
      </c>
      <c r="AX218" s="22">
        <v>0</v>
      </c>
      <c r="AY218" s="22">
        <v>0</v>
      </c>
      <c r="AZ218" s="23">
        <v>0</v>
      </c>
      <c r="BA218" s="21">
        <v>0</v>
      </c>
      <c r="BB218" s="22">
        <v>0</v>
      </c>
      <c r="BC218" s="22">
        <v>0</v>
      </c>
      <c r="BD218" s="22">
        <v>0</v>
      </c>
      <c r="BE218" s="23">
        <v>0</v>
      </c>
      <c r="BF218" s="21">
        <v>0</v>
      </c>
      <c r="BG218" s="22">
        <v>0</v>
      </c>
      <c r="BH218" s="22">
        <v>0</v>
      </c>
      <c r="BI218" s="22">
        <v>0</v>
      </c>
      <c r="BJ218" s="23">
        <v>0</v>
      </c>
      <c r="BK218" s="24">
        <f t="shared" si="23"/>
        <v>11.418288255349683</v>
      </c>
    </row>
    <row r="219" spans="1:63" s="25" customFormat="1" ht="15">
      <c r="A219" s="20"/>
      <c r="B219" s="7" t="s">
        <v>276</v>
      </c>
      <c r="C219" s="21">
        <v>0</v>
      </c>
      <c r="D219" s="22">
        <v>0.8182908469694113</v>
      </c>
      <c r="E219" s="22">
        <v>0</v>
      </c>
      <c r="F219" s="22">
        <v>0</v>
      </c>
      <c r="G219" s="23">
        <v>0</v>
      </c>
      <c r="H219" s="21">
        <v>3.692700000000001</v>
      </c>
      <c r="I219" s="22">
        <v>1.470897680672199</v>
      </c>
      <c r="J219" s="22">
        <v>0.0225</v>
      </c>
      <c r="K219" s="22">
        <v>0</v>
      </c>
      <c r="L219" s="23">
        <v>5.7563</v>
      </c>
      <c r="M219" s="21">
        <v>0</v>
      </c>
      <c r="N219" s="22">
        <v>0</v>
      </c>
      <c r="O219" s="22">
        <v>0</v>
      </c>
      <c r="P219" s="22">
        <v>0</v>
      </c>
      <c r="Q219" s="23">
        <v>0</v>
      </c>
      <c r="R219" s="21">
        <v>0.7468</v>
      </c>
      <c r="S219" s="22">
        <v>0.0664</v>
      </c>
      <c r="T219" s="22">
        <v>0</v>
      </c>
      <c r="U219" s="22">
        <v>0</v>
      </c>
      <c r="V219" s="23">
        <v>0.3446</v>
      </c>
      <c r="W219" s="21">
        <v>0</v>
      </c>
      <c r="X219" s="22">
        <v>0</v>
      </c>
      <c r="Y219" s="22">
        <v>0</v>
      </c>
      <c r="Z219" s="22">
        <v>0</v>
      </c>
      <c r="AA219" s="23">
        <v>0</v>
      </c>
      <c r="AB219" s="21">
        <v>0</v>
      </c>
      <c r="AC219" s="22">
        <v>0</v>
      </c>
      <c r="AD219" s="22">
        <v>0</v>
      </c>
      <c r="AE219" s="22">
        <v>0</v>
      </c>
      <c r="AF219" s="23">
        <v>0</v>
      </c>
      <c r="AG219" s="21">
        <v>0</v>
      </c>
      <c r="AH219" s="22">
        <v>0</v>
      </c>
      <c r="AI219" s="22">
        <v>0</v>
      </c>
      <c r="AJ219" s="22">
        <v>0</v>
      </c>
      <c r="AK219" s="23">
        <v>0</v>
      </c>
      <c r="AL219" s="21">
        <v>0</v>
      </c>
      <c r="AM219" s="22">
        <v>0</v>
      </c>
      <c r="AN219" s="22">
        <v>0</v>
      </c>
      <c r="AO219" s="22">
        <v>0</v>
      </c>
      <c r="AP219" s="23">
        <v>0</v>
      </c>
      <c r="AQ219" s="21">
        <v>0</v>
      </c>
      <c r="AR219" s="22">
        <v>0</v>
      </c>
      <c r="AS219" s="22">
        <v>0</v>
      </c>
      <c r="AT219" s="22">
        <v>0</v>
      </c>
      <c r="AU219" s="23">
        <v>0</v>
      </c>
      <c r="AV219" s="21">
        <v>0</v>
      </c>
      <c r="AW219" s="22">
        <v>0</v>
      </c>
      <c r="AX219" s="22">
        <v>0</v>
      </c>
      <c r="AY219" s="22">
        <v>0</v>
      </c>
      <c r="AZ219" s="23">
        <v>0</v>
      </c>
      <c r="BA219" s="21">
        <v>0</v>
      </c>
      <c r="BB219" s="22">
        <v>0</v>
      </c>
      <c r="BC219" s="22">
        <v>0</v>
      </c>
      <c r="BD219" s="22">
        <v>0</v>
      </c>
      <c r="BE219" s="23">
        <v>0</v>
      </c>
      <c r="BF219" s="21">
        <v>0</v>
      </c>
      <c r="BG219" s="22">
        <v>0</v>
      </c>
      <c r="BH219" s="22">
        <v>0</v>
      </c>
      <c r="BI219" s="22">
        <v>0</v>
      </c>
      <c r="BJ219" s="23">
        <v>0</v>
      </c>
      <c r="BK219" s="24">
        <f t="shared" si="23"/>
        <v>12.918488527641612</v>
      </c>
    </row>
    <row r="220" spans="1:63" s="25" customFormat="1" ht="15">
      <c r="A220" s="20"/>
      <c r="B220" s="7" t="s">
        <v>277</v>
      </c>
      <c r="C220" s="21">
        <v>0</v>
      </c>
      <c r="D220" s="22">
        <v>42.76747112284511</v>
      </c>
      <c r="E220" s="22">
        <v>0</v>
      </c>
      <c r="F220" s="22">
        <v>0</v>
      </c>
      <c r="G220" s="23">
        <v>0</v>
      </c>
      <c r="H220" s="21">
        <v>48.1309</v>
      </c>
      <c r="I220" s="22">
        <v>788.9568102063</v>
      </c>
      <c r="J220" s="22">
        <v>10.7402</v>
      </c>
      <c r="K220" s="22">
        <v>0</v>
      </c>
      <c r="L220" s="23">
        <v>270.0571</v>
      </c>
      <c r="M220" s="21">
        <v>0</v>
      </c>
      <c r="N220" s="22">
        <v>0</v>
      </c>
      <c r="O220" s="22">
        <v>0</v>
      </c>
      <c r="P220" s="22">
        <v>0</v>
      </c>
      <c r="Q220" s="23">
        <v>0</v>
      </c>
      <c r="R220" s="21">
        <v>16.935699999999997</v>
      </c>
      <c r="S220" s="22">
        <v>4.7189000000000005</v>
      </c>
      <c r="T220" s="22">
        <v>0</v>
      </c>
      <c r="U220" s="22">
        <v>0</v>
      </c>
      <c r="V220" s="23">
        <v>26.2572</v>
      </c>
      <c r="W220" s="21">
        <v>0</v>
      </c>
      <c r="X220" s="22">
        <v>0</v>
      </c>
      <c r="Y220" s="22">
        <v>0</v>
      </c>
      <c r="Z220" s="22">
        <v>0</v>
      </c>
      <c r="AA220" s="23">
        <v>0</v>
      </c>
      <c r="AB220" s="21">
        <v>0</v>
      </c>
      <c r="AC220" s="22">
        <v>0</v>
      </c>
      <c r="AD220" s="22">
        <v>0</v>
      </c>
      <c r="AE220" s="22">
        <v>0</v>
      </c>
      <c r="AF220" s="23">
        <v>0</v>
      </c>
      <c r="AG220" s="21">
        <v>0</v>
      </c>
      <c r="AH220" s="22">
        <v>0</v>
      </c>
      <c r="AI220" s="22">
        <v>0</v>
      </c>
      <c r="AJ220" s="22">
        <v>0</v>
      </c>
      <c r="AK220" s="23">
        <v>0</v>
      </c>
      <c r="AL220" s="21">
        <v>0</v>
      </c>
      <c r="AM220" s="22">
        <v>0</v>
      </c>
      <c r="AN220" s="22">
        <v>0</v>
      </c>
      <c r="AO220" s="22">
        <v>0</v>
      </c>
      <c r="AP220" s="23">
        <v>0</v>
      </c>
      <c r="AQ220" s="21">
        <v>0</v>
      </c>
      <c r="AR220" s="22">
        <v>0</v>
      </c>
      <c r="AS220" s="22">
        <v>0</v>
      </c>
      <c r="AT220" s="22">
        <v>0</v>
      </c>
      <c r="AU220" s="23">
        <v>0</v>
      </c>
      <c r="AV220" s="21">
        <v>0</v>
      </c>
      <c r="AW220" s="22">
        <v>0</v>
      </c>
      <c r="AX220" s="22">
        <v>0</v>
      </c>
      <c r="AY220" s="22">
        <v>0</v>
      </c>
      <c r="AZ220" s="23">
        <v>0</v>
      </c>
      <c r="BA220" s="21">
        <v>0</v>
      </c>
      <c r="BB220" s="22">
        <v>0</v>
      </c>
      <c r="BC220" s="22">
        <v>0</v>
      </c>
      <c r="BD220" s="22">
        <v>0</v>
      </c>
      <c r="BE220" s="23">
        <v>0</v>
      </c>
      <c r="BF220" s="21">
        <v>0</v>
      </c>
      <c r="BG220" s="22">
        <v>0</v>
      </c>
      <c r="BH220" s="22">
        <v>0</v>
      </c>
      <c r="BI220" s="22">
        <v>0</v>
      </c>
      <c r="BJ220" s="23">
        <v>0</v>
      </c>
      <c r="BK220" s="24">
        <f t="shared" si="23"/>
        <v>1208.5642813291452</v>
      </c>
    </row>
    <row r="221" spans="1:63" s="25" customFormat="1" ht="15">
      <c r="A221" s="20"/>
      <c r="B221" s="7" t="s">
        <v>278</v>
      </c>
      <c r="C221" s="21">
        <v>0</v>
      </c>
      <c r="D221" s="22">
        <v>0.5436305672313798</v>
      </c>
      <c r="E221" s="22">
        <v>0</v>
      </c>
      <c r="F221" s="22">
        <v>0</v>
      </c>
      <c r="G221" s="23">
        <v>0</v>
      </c>
      <c r="H221" s="21">
        <v>93.3445</v>
      </c>
      <c r="I221" s="22">
        <v>521.177962303739</v>
      </c>
      <c r="J221" s="22">
        <v>116.1894</v>
      </c>
      <c r="K221" s="22">
        <v>0</v>
      </c>
      <c r="L221" s="23">
        <v>1208.8787</v>
      </c>
      <c r="M221" s="21">
        <v>0</v>
      </c>
      <c r="N221" s="22">
        <v>0</v>
      </c>
      <c r="O221" s="22">
        <v>0</v>
      </c>
      <c r="P221" s="22">
        <v>0</v>
      </c>
      <c r="Q221" s="23">
        <v>0</v>
      </c>
      <c r="R221" s="21">
        <v>38.819900000000004</v>
      </c>
      <c r="S221" s="22">
        <v>16.5566</v>
      </c>
      <c r="T221" s="22">
        <v>0</v>
      </c>
      <c r="U221" s="22">
        <v>0</v>
      </c>
      <c r="V221" s="23">
        <v>151.1772</v>
      </c>
      <c r="W221" s="21">
        <v>0</v>
      </c>
      <c r="X221" s="22">
        <v>0</v>
      </c>
      <c r="Y221" s="22">
        <v>0</v>
      </c>
      <c r="Z221" s="22">
        <v>0</v>
      </c>
      <c r="AA221" s="23">
        <v>0</v>
      </c>
      <c r="AB221" s="21">
        <v>0</v>
      </c>
      <c r="AC221" s="22">
        <v>0</v>
      </c>
      <c r="AD221" s="22">
        <v>0</v>
      </c>
      <c r="AE221" s="22">
        <v>0</v>
      </c>
      <c r="AF221" s="23">
        <v>0</v>
      </c>
      <c r="AG221" s="21">
        <v>0</v>
      </c>
      <c r="AH221" s="22">
        <v>0</v>
      </c>
      <c r="AI221" s="22">
        <v>0</v>
      </c>
      <c r="AJ221" s="22">
        <v>0</v>
      </c>
      <c r="AK221" s="23">
        <v>0</v>
      </c>
      <c r="AL221" s="21">
        <v>0</v>
      </c>
      <c r="AM221" s="22">
        <v>0</v>
      </c>
      <c r="AN221" s="22">
        <v>0</v>
      </c>
      <c r="AO221" s="22">
        <v>0</v>
      </c>
      <c r="AP221" s="23">
        <v>0</v>
      </c>
      <c r="AQ221" s="21">
        <v>0</v>
      </c>
      <c r="AR221" s="22">
        <v>0</v>
      </c>
      <c r="AS221" s="22">
        <v>0</v>
      </c>
      <c r="AT221" s="22">
        <v>0</v>
      </c>
      <c r="AU221" s="23">
        <v>0</v>
      </c>
      <c r="AV221" s="21">
        <v>0</v>
      </c>
      <c r="AW221" s="22">
        <v>0</v>
      </c>
      <c r="AX221" s="22">
        <v>0</v>
      </c>
      <c r="AY221" s="22">
        <v>0</v>
      </c>
      <c r="AZ221" s="23">
        <v>0</v>
      </c>
      <c r="BA221" s="21">
        <v>0</v>
      </c>
      <c r="BB221" s="22">
        <v>0</v>
      </c>
      <c r="BC221" s="22">
        <v>0</v>
      </c>
      <c r="BD221" s="22">
        <v>0</v>
      </c>
      <c r="BE221" s="23">
        <v>0</v>
      </c>
      <c r="BF221" s="21">
        <v>0</v>
      </c>
      <c r="BG221" s="22">
        <v>0</v>
      </c>
      <c r="BH221" s="22">
        <v>0</v>
      </c>
      <c r="BI221" s="22">
        <v>0</v>
      </c>
      <c r="BJ221" s="23">
        <v>0</v>
      </c>
      <c r="BK221" s="24">
        <f t="shared" si="23"/>
        <v>2146.6878928709702</v>
      </c>
    </row>
    <row r="222" spans="1:63" s="25" customFormat="1" ht="15">
      <c r="A222" s="20"/>
      <c r="B222" s="7" t="s">
        <v>279</v>
      </c>
      <c r="C222" s="21">
        <v>0</v>
      </c>
      <c r="D222" s="22">
        <v>16.22236979721255</v>
      </c>
      <c r="E222" s="22">
        <v>0</v>
      </c>
      <c r="F222" s="22">
        <v>0</v>
      </c>
      <c r="G222" s="23">
        <v>0</v>
      </c>
      <c r="H222" s="21">
        <v>98.5283</v>
      </c>
      <c r="I222" s="22">
        <v>1067.3698772449359</v>
      </c>
      <c r="J222" s="22">
        <v>18.4341</v>
      </c>
      <c r="K222" s="22">
        <v>0</v>
      </c>
      <c r="L222" s="23">
        <v>629.8712</v>
      </c>
      <c r="M222" s="21">
        <v>0</v>
      </c>
      <c r="N222" s="22">
        <v>0</v>
      </c>
      <c r="O222" s="22">
        <v>0</v>
      </c>
      <c r="P222" s="22">
        <v>0</v>
      </c>
      <c r="Q222" s="23">
        <v>0</v>
      </c>
      <c r="R222" s="21">
        <v>32.2575</v>
      </c>
      <c r="S222" s="22">
        <v>31.8176</v>
      </c>
      <c r="T222" s="22">
        <v>0.0333</v>
      </c>
      <c r="U222" s="22">
        <v>0</v>
      </c>
      <c r="V222" s="23">
        <v>103.8012</v>
      </c>
      <c r="W222" s="21">
        <v>0</v>
      </c>
      <c r="X222" s="22">
        <v>0</v>
      </c>
      <c r="Y222" s="22">
        <v>0</v>
      </c>
      <c r="Z222" s="22">
        <v>0</v>
      </c>
      <c r="AA222" s="23">
        <v>0</v>
      </c>
      <c r="AB222" s="21">
        <v>0</v>
      </c>
      <c r="AC222" s="22">
        <v>0</v>
      </c>
      <c r="AD222" s="22">
        <v>0</v>
      </c>
      <c r="AE222" s="22">
        <v>0</v>
      </c>
      <c r="AF222" s="23">
        <v>0</v>
      </c>
      <c r="AG222" s="21">
        <v>0</v>
      </c>
      <c r="AH222" s="22">
        <v>0</v>
      </c>
      <c r="AI222" s="22">
        <v>0</v>
      </c>
      <c r="AJ222" s="22">
        <v>0</v>
      </c>
      <c r="AK222" s="23">
        <v>0</v>
      </c>
      <c r="AL222" s="21">
        <v>0</v>
      </c>
      <c r="AM222" s="22">
        <v>0</v>
      </c>
      <c r="AN222" s="22">
        <v>0</v>
      </c>
      <c r="AO222" s="22">
        <v>0</v>
      </c>
      <c r="AP222" s="23">
        <v>0</v>
      </c>
      <c r="AQ222" s="21">
        <v>0</v>
      </c>
      <c r="AR222" s="22">
        <v>0</v>
      </c>
      <c r="AS222" s="22">
        <v>0</v>
      </c>
      <c r="AT222" s="22">
        <v>0</v>
      </c>
      <c r="AU222" s="23">
        <v>0</v>
      </c>
      <c r="AV222" s="21">
        <v>0</v>
      </c>
      <c r="AW222" s="22">
        <v>0</v>
      </c>
      <c r="AX222" s="22">
        <v>0</v>
      </c>
      <c r="AY222" s="22">
        <v>0</v>
      </c>
      <c r="AZ222" s="23">
        <v>0</v>
      </c>
      <c r="BA222" s="21">
        <v>0</v>
      </c>
      <c r="BB222" s="22">
        <v>0</v>
      </c>
      <c r="BC222" s="22">
        <v>0</v>
      </c>
      <c r="BD222" s="22">
        <v>0</v>
      </c>
      <c r="BE222" s="23">
        <v>0</v>
      </c>
      <c r="BF222" s="21">
        <v>0</v>
      </c>
      <c r="BG222" s="22">
        <v>0</v>
      </c>
      <c r="BH222" s="22">
        <v>0</v>
      </c>
      <c r="BI222" s="22">
        <v>0</v>
      </c>
      <c r="BJ222" s="23">
        <v>0</v>
      </c>
      <c r="BK222" s="24">
        <f t="shared" si="23"/>
        <v>1998.3354470421486</v>
      </c>
    </row>
    <row r="223" spans="1:63" s="25" customFormat="1" ht="15">
      <c r="A223" s="20"/>
      <c r="B223" s="7" t="s">
        <v>280</v>
      </c>
      <c r="C223" s="21">
        <v>0</v>
      </c>
      <c r="D223" s="22">
        <v>13.585435192238442</v>
      </c>
      <c r="E223" s="22">
        <v>0</v>
      </c>
      <c r="F223" s="22">
        <v>0</v>
      </c>
      <c r="G223" s="23">
        <v>0</v>
      </c>
      <c r="H223" s="21">
        <v>4.227499999999999</v>
      </c>
      <c r="I223" s="22">
        <v>61.430893560529654</v>
      </c>
      <c r="J223" s="22">
        <v>0.0628</v>
      </c>
      <c r="K223" s="22">
        <v>0</v>
      </c>
      <c r="L223" s="23">
        <v>20.608999999999995</v>
      </c>
      <c r="M223" s="21">
        <v>0</v>
      </c>
      <c r="N223" s="22">
        <v>0</v>
      </c>
      <c r="O223" s="22">
        <v>0</v>
      </c>
      <c r="P223" s="22">
        <v>0</v>
      </c>
      <c r="Q223" s="23">
        <v>0</v>
      </c>
      <c r="R223" s="21">
        <v>1.3811</v>
      </c>
      <c r="S223" s="22">
        <v>0.0404</v>
      </c>
      <c r="T223" s="22">
        <v>0</v>
      </c>
      <c r="U223" s="22">
        <v>0</v>
      </c>
      <c r="V223" s="23">
        <v>1.9554</v>
      </c>
      <c r="W223" s="21">
        <v>0</v>
      </c>
      <c r="X223" s="22">
        <v>0</v>
      </c>
      <c r="Y223" s="22">
        <v>0</v>
      </c>
      <c r="Z223" s="22">
        <v>0</v>
      </c>
      <c r="AA223" s="23">
        <v>0</v>
      </c>
      <c r="AB223" s="21">
        <v>0</v>
      </c>
      <c r="AC223" s="22">
        <v>0</v>
      </c>
      <c r="AD223" s="22">
        <v>0</v>
      </c>
      <c r="AE223" s="22">
        <v>0</v>
      </c>
      <c r="AF223" s="23">
        <v>0</v>
      </c>
      <c r="AG223" s="21">
        <v>0</v>
      </c>
      <c r="AH223" s="22">
        <v>0</v>
      </c>
      <c r="AI223" s="22">
        <v>0</v>
      </c>
      <c r="AJ223" s="22">
        <v>0</v>
      </c>
      <c r="AK223" s="23">
        <v>0</v>
      </c>
      <c r="AL223" s="21">
        <v>0</v>
      </c>
      <c r="AM223" s="22">
        <v>0</v>
      </c>
      <c r="AN223" s="22">
        <v>0</v>
      </c>
      <c r="AO223" s="22">
        <v>0</v>
      </c>
      <c r="AP223" s="23">
        <v>0</v>
      </c>
      <c r="AQ223" s="21">
        <v>0</v>
      </c>
      <c r="AR223" s="22">
        <v>0</v>
      </c>
      <c r="AS223" s="22">
        <v>0</v>
      </c>
      <c r="AT223" s="22">
        <v>0</v>
      </c>
      <c r="AU223" s="23">
        <v>0</v>
      </c>
      <c r="AV223" s="21">
        <v>0</v>
      </c>
      <c r="AW223" s="22">
        <v>0</v>
      </c>
      <c r="AX223" s="22">
        <v>0</v>
      </c>
      <c r="AY223" s="22">
        <v>0</v>
      </c>
      <c r="AZ223" s="23">
        <v>0</v>
      </c>
      <c r="BA223" s="21">
        <v>0</v>
      </c>
      <c r="BB223" s="22">
        <v>0</v>
      </c>
      <c r="BC223" s="22">
        <v>0</v>
      </c>
      <c r="BD223" s="22">
        <v>0</v>
      </c>
      <c r="BE223" s="23">
        <v>0</v>
      </c>
      <c r="BF223" s="21">
        <v>0</v>
      </c>
      <c r="BG223" s="22">
        <v>0</v>
      </c>
      <c r="BH223" s="22">
        <v>0</v>
      </c>
      <c r="BI223" s="22">
        <v>0</v>
      </c>
      <c r="BJ223" s="23">
        <v>0</v>
      </c>
      <c r="BK223" s="24">
        <f t="shared" si="23"/>
        <v>103.29252875276809</v>
      </c>
    </row>
    <row r="224" spans="1:63" s="25" customFormat="1" ht="15">
      <c r="A224" s="20"/>
      <c r="B224" s="7" t="s">
        <v>281</v>
      </c>
      <c r="C224" s="21">
        <v>0</v>
      </c>
      <c r="D224" s="22">
        <v>11.929220934679021</v>
      </c>
      <c r="E224" s="22">
        <v>0</v>
      </c>
      <c r="F224" s="22">
        <v>0</v>
      </c>
      <c r="G224" s="23">
        <v>0</v>
      </c>
      <c r="H224" s="21">
        <v>3.6873000000000005</v>
      </c>
      <c r="I224" s="22">
        <v>17.186177104656494</v>
      </c>
      <c r="J224" s="22">
        <v>0.0644</v>
      </c>
      <c r="K224" s="22">
        <v>0</v>
      </c>
      <c r="L224" s="23">
        <v>105.85999999999999</v>
      </c>
      <c r="M224" s="21">
        <v>0</v>
      </c>
      <c r="N224" s="22">
        <v>0</v>
      </c>
      <c r="O224" s="22">
        <v>0</v>
      </c>
      <c r="P224" s="22">
        <v>0</v>
      </c>
      <c r="Q224" s="23">
        <v>0</v>
      </c>
      <c r="R224" s="21">
        <v>1.2582000000000002</v>
      </c>
      <c r="S224" s="22">
        <v>0.16920000000000002</v>
      </c>
      <c r="T224" s="22">
        <v>0</v>
      </c>
      <c r="U224" s="22">
        <v>0</v>
      </c>
      <c r="V224" s="23">
        <v>3.9707</v>
      </c>
      <c r="W224" s="21">
        <v>0</v>
      </c>
      <c r="X224" s="22">
        <v>0</v>
      </c>
      <c r="Y224" s="22">
        <v>0</v>
      </c>
      <c r="Z224" s="22">
        <v>0</v>
      </c>
      <c r="AA224" s="23">
        <v>0</v>
      </c>
      <c r="AB224" s="21">
        <v>0</v>
      </c>
      <c r="AC224" s="22">
        <v>0</v>
      </c>
      <c r="AD224" s="22">
        <v>0</v>
      </c>
      <c r="AE224" s="22">
        <v>0</v>
      </c>
      <c r="AF224" s="23">
        <v>0</v>
      </c>
      <c r="AG224" s="21">
        <v>0</v>
      </c>
      <c r="AH224" s="22">
        <v>0</v>
      </c>
      <c r="AI224" s="22">
        <v>0</v>
      </c>
      <c r="AJ224" s="22">
        <v>0</v>
      </c>
      <c r="AK224" s="23">
        <v>0</v>
      </c>
      <c r="AL224" s="21">
        <v>0</v>
      </c>
      <c r="AM224" s="22">
        <v>0</v>
      </c>
      <c r="AN224" s="22">
        <v>0</v>
      </c>
      <c r="AO224" s="22">
        <v>0</v>
      </c>
      <c r="AP224" s="23">
        <v>0</v>
      </c>
      <c r="AQ224" s="21">
        <v>0</v>
      </c>
      <c r="AR224" s="22">
        <v>0</v>
      </c>
      <c r="AS224" s="22">
        <v>0</v>
      </c>
      <c r="AT224" s="22">
        <v>0</v>
      </c>
      <c r="AU224" s="23">
        <v>0</v>
      </c>
      <c r="AV224" s="21">
        <v>0</v>
      </c>
      <c r="AW224" s="22">
        <v>0</v>
      </c>
      <c r="AX224" s="22">
        <v>0</v>
      </c>
      <c r="AY224" s="22">
        <v>0</v>
      </c>
      <c r="AZ224" s="23">
        <v>0</v>
      </c>
      <c r="BA224" s="21">
        <v>0</v>
      </c>
      <c r="BB224" s="22">
        <v>0</v>
      </c>
      <c r="BC224" s="22">
        <v>0</v>
      </c>
      <c r="BD224" s="22">
        <v>0</v>
      </c>
      <c r="BE224" s="23">
        <v>0</v>
      </c>
      <c r="BF224" s="21">
        <v>0</v>
      </c>
      <c r="BG224" s="22">
        <v>0</v>
      </c>
      <c r="BH224" s="22">
        <v>0</v>
      </c>
      <c r="BI224" s="22">
        <v>0</v>
      </c>
      <c r="BJ224" s="23">
        <v>0</v>
      </c>
      <c r="BK224" s="24">
        <f t="shared" si="23"/>
        <v>144.12519803933546</v>
      </c>
    </row>
    <row r="225" spans="1:63" s="25" customFormat="1" ht="15">
      <c r="A225" s="20"/>
      <c r="B225" s="7" t="s">
        <v>282</v>
      </c>
      <c r="C225" s="21">
        <v>0</v>
      </c>
      <c r="D225" s="22">
        <v>0.2662689387023853</v>
      </c>
      <c r="E225" s="22">
        <v>0</v>
      </c>
      <c r="F225" s="22">
        <v>0</v>
      </c>
      <c r="G225" s="23">
        <v>0</v>
      </c>
      <c r="H225" s="21">
        <v>0.8516</v>
      </c>
      <c r="I225" s="22">
        <v>0.14814484905761482</v>
      </c>
      <c r="J225" s="22">
        <v>0</v>
      </c>
      <c r="K225" s="22">
        <v>0</v>
      </c>
      <c r="L225" s="23">
        <v>1.0146</v>
      </c>
      <c r="M225" s="21">
        <v>0</v>
      </c>
      <c r="N225" s="22">
        <v>0</v>
      </c>
      <c r="O225" s="22">
        <v>0</v>
      </c>
      <c r="P225" s="22">
        <v>0</v>
      </c>
      <c r="Q225" s="23">
        <v>0</v>
      </c>
      <c r="R225" s="21">
        <v>0.27390000000000003</v>
      </c>
      <c r="S225" s="22">
        <v>0</v>
      </c>
      <c r="T225" s="22">
        <v>0</v>
      </c>
      <c r="U225" s="22">
        <v>0</v>
      </c>
      <c r="V225" s="23">
        <v>0.12869999999999998</v>
      </c>
      <c r="W225" s="21">
        <v>0</v>
      </c>
      <c r="X225" s="22">
        <v>0</v>
      </c>
      <c r="Y225" s="22">
        <v>0</v>
      </c>
      <c r="Z225" s="22">
        <v>0</v>
      </c>
      <c r="AA225" s="23">
        <v>0</v>
      </c>
      <c r="AB225" s="21">
        <v>0</v>
      </c>
      <c r="AC225" s="22">
        <v>0</v>
      </c>
      <c r="AD225" s="22">
        <v>0</v>
      </c>
      <c r="AE225" s="22">
        <v>0</v>
      </c>
      <c r="AF225" s="23">
        <v>0</v>
      </c>
      <c r="AG225" s="21">
        <v>0</v>
      </c>
      <c r="AH225" s="22">
        <v>0</v>
      </c>
      <c r="AI225" s="22">
        <v>0</v>
      </c>
      <c r="AJ225" s="22">
        <v>0</v>
      </c>
      <c r="AK225" s="23">
        <v>0</v>
      </c>
      <c r="AL225" s="21">
        <v>0</v>
      </c>
      <c r="AM225" s="22">
        <v>0</v>
      </c>
      <c r="AN225" s="22">
        <v>0</v>
      </c>
      <c r="AO225" s="22">
        <v>0</v>
      </c>
      <c r="AP225" s="23">
        <v>0</v>
      </c>
      <c r="AQ225" s="21">
        <v>0</v>
      </c>
      <c r="AR225" s="22">
        <v>0</v>
      </c>
      <c r="AS225" s="22">
        <v>0</v>
      </c>
      <c r="AT225" s="22">
        <v>0</v>
      </c>
      <c r="AU225" s="23">
        <v>0</v>
      </c>
      <c r="AV225" s="21">
        <v>0</v>
      </c>
      <c r="AW225" s="22">
        <v>0</v>
      </c>
      <c r="AX225" s="22">
        <v>0</v>
      </c>
      <c r="AY225" s="22">
        <v>0</v>
      </c>
      <c r="AZ225" s="23">
        <v>0</v>
      </c>
      <c r="BA225" s="21">
        <v>0</v>
      </c>
      <c r="BB225" s="22">
        <v>0</v>
      </c>
      <c r="BC225" s="22">
        <v>0</v>
      </c>
      <c r="BD225" s="22">
        <v>0</v>
      </c>
      <c r="BE225" s="23">
        <v>0</v>
      </c>
      <c r="BF225" s="21">
        <v>0</v>
      </c>
      <c r="BG225" s="22">
        <v>0</v>
      </c>
      <c r="BH225" s="22">
        <v>0</v>
      </c>
      <c r="BI225" s="22">
        <v>0</v>
      </c>
      <c r="BJ225" s="23">
        <v>0</v>
      </c>
      <c r="BK225" s="24">
        <f t="shared" si="23"/>
        <v>2.68321378776</v>
      </c>
    </row>
    <row r="226" spans="1:63" s="25" customFormat="1" ht="15">
      <c r="A226" s="20"/>
      <c r="B226" s="7" t="s">
        <v>283</v>
      </c>
      <c r="C226" s="21">
        <v>0</v>
      </c>
      <c r="D226" s="22">
        <v>1.524499313643871</v>
      </c>
      <c r="E226" s="22">
        <v>0</v>
      </c>
      <c r="F226" s="22">
        <v>0</v>
      </c>
      <c r="G226" s="23">
        <v>0</v>
      </c>
      <c r="H226" s="21">
        <v>0.0053</v>
      </c>
      <c r="I226" s="22">
        <v>10.625949799292904</v>
      </c>
      <c r="J226" s="22">
        <v>0</v>
      </c>
      <c r="K226" s="22">
        <v>0</v>
      </c>
      <c r="L226" s="23">
        <v>0.0317</v>
      </c>
      <c r="M226" s="21">
        <v>0</v>
      </c>
      <c r="N226" s="22">
        <v>0</v>
      </c>
      <c r="O226" s="22">
        <v>0</v>
      </c>
      <c r="P226" s="22">
        <v>0</v>
      </c>
      <c r="Q226" s="23">
        <v>0</v>
      </c>
      <c r="R226" s="21">
        <v>0</v>
      </c>
      <c r="S226" s="22">
        <v>0</v>
      </c>
      <c r="T226" s="22">
        <v>0</v>
      </c>
      <c r="U226" s="22">
        <v>0</v>
      </c>
      <c r="V226" s="23">
        <v>0</v>
      </c>
      <c r="W226" s="21">
        <v>0</v>
      </c>
      <c r="X226" s="22">
        <v>0</v>
      </c>
      <c r="Y226" s="22">
        <v>0</v>
      </c>
      <c r="Z226" s="22">
        <v>0</v>
      </c>
      <c r="AA226" s="23">
        <v>0</v>
      </c>
      <c r="AB226" s="21">
        <v>0</v>
      </c>
      <c r="AC226" s="22">
        <v>0</v>
      </c>
      <c r="AD226" s="22">
        <v>0</v>
      </c>
      <c r="AE226" s="22">
        <v>0</v>
      </c>
      <c r="AF226" s="23">
        <v>0</v>
      </c>
      <c r="AG226" s="21">
        <v>0</v>
      </c>
      <c r="AH226" s="22">
        <v>0</v>
      </c>
      <c r="AI226" s="22">
        <v>0</v>
      </c>
      <c r="AJ226" s="22">
        <v>0</v>
      </c>
      <c r="AK226" s="23">
        <v>0</v>
      </c>
      <c r="AL226" s="21">
        <v>0</v>
      </c>
      <c r="AM226" s="22">
        <v>0</v>
      </c>
      <c r="AN226" s="22">
        <v>0</v>
      </c>
      <c r="AO226" s="22">
        <v>0</v>
      </c>
      <c r="AP226" s="23">
        <v>0</v>
      </c>
      <c r="AQ226" s="21">
        <v>0</v>
      </c>
      <c r="AR226" s="22">
        <v>0</v>
      </c>
      <c r="AS226" s="22">
        <v>0</v>
      </c>
      <c r="AT226" s="22">
        <v>0</v>
      </c>
      <c r="AU226" s="23">
        <v>0</v>
      </c>
      <c r="AV226" s="21">
        <v>0</v>
      </c>
      <c r="AW226" s="22">
        <v>0</v>
      </c>
      <c r="AX226" s="22">
        <v>0</v>
      </c>
      <c r="AY226" s="22">
        <v>0</v>
      </c>
      <c r="AZ226" s="23">
        <v>0</v>
      </c>
      <c r="BA226" s="21">
        <v>0</v>
      </c>
      <c r="BB226" s="22">
        <v>0</v>
      </c>
      <c r="BC226" s="22">
        <v>0</v>
      </c>
      <c r="BD226" s="22">
        <v>0</v>
      </c>
      <c r="BE226" s="23">
        <v>0</v>
      </c>
      <c r="BF226" s="21">
        <v>0</v>
      </c>
      <c r="BG226" s="22">
        <v>0</v>
      </c>
      <c r="BH226" s="22">
        <v>0</v>
      </c>
      <c r="BI226" s="22">
        <v>0</v>
      </c>
      <c r="BJ226" s="23">
        <v>0</v>
      </c>
      <c r="BK226" s="24">
        <f t="shared" si="23"/>
        <v>12.187449112936775</v>
      </c>
    </row>
    <row r="227" spans="1:63" s="30" customFormat="1" ht="15">
      <c r="A227" s="20"/>
      <c r="B227" s="8" t="s">
        <v>12</v>
      </c>
      <c r="C227" s="26">
        <f aca="true" t="shared" si="24" ref="C227:AH227">SUM(C210:C226)</f>
        <v>0</v>
      </c>
      <c r="D227" s="27">
        <f t="shared" si="24"/>
        <v>184.67953467058808</v>
      </c>
      <c r="E227" s="27">
        <f t="shared" si="24"/>
        <v>0</v>
      </c>
      <c r="F227" s="27">
        <f t="shared" si="24"/>
        <v>0</v>
      </c>
      <c r="G227" s="28">
        <f t="shared" si="24"/>
        <v>0</v>
      </c>
      <c r="H227" s="26">
        <f t="shared" si="24"/>
        <v>1393.1898999999999</v>
      </c>
      <c r="I227" s="27">
        <f t="shared" si="24"/>
        <v>16215.265019811408</v>
      </c>
      <c r="J227" s="27">
        <f t="shared" si="24"/>
        <v>1519.5463</v>
      </c>
      <c r="K227" s="27">
        <f t="shared" si="24"/>
        <v>0</v>
      </c>
      <c r="L227" s="28">
        <f t="shared" si="24"/>
        <v>2785.797</v>
      </c>
      <c r="M227" s="26">
        <f t="shared" si="24"/>
        <v>0</v>
      </c>
      <c r="N227" s="27">
        <f t="shared" si="24"/>
        <v>0</v>
      </c>
      <c r="O227" s="27">
        <f t="shared" si="24"/>
        <v>0</v>
      </c>
      <c r="P227" s="27">
        <f t="shared" si="24"/>
        <v>0</v>
      </c>
      <c r="Q227" s="28">
        <f t="shared" si="24"/>
        <v>0</v>
      </c>
      <c r="R227" s="26">
        <f t="shared" si="24"/>
        <v>687.0339</v>
      </c>
      <c r="S227" s="27">
        <f t="shared" si="24"/>
        <v>143.15846146173286</v>
      </c>
      <c r="T227" s="27">
        <f t="shared" si="24"/>
        <v>0.3795</v>
      </c>
      <c r="U227" s="27">
        <f t="shared" si="24"/>
        <v>0</v>
      </c>
      <c r="V227" s="28">
        <f t="shared" si="24"/>
        <v>440.24670000000003</v>
      </c>
      <c r="W227" s="26">
        <f t="shared" si="24"/>
        <v>0</v>
      </c>
      <c r="X227" s="27">
        <f t="shared" si="24"/>
        <v>0</v>
      </c>
      <c r="Y227" s="27">
        <f t="shared" si="24"/>
        <v>0</v>
      </c>
      <c r="Z227" s="27">
        <f t="shared" si="24"/>
        <v>0</v>
      </c>
      <c r="AA227" s="28">
        <f t="shared" si="24"/>
        <v>0</v>
      </c>
      <c r="AB227" s="26">
        <f t="shared" si="24"/>
        <v>0</v>
      </c>
      <c r="AC227" s="27">
        <f t="shared" si="24"/>
        <v>0</v>
      </c>
      <c r="AD227" s="27">
        <f t="shared" si="24"/>
        <v>0</v>
      </c>
      <c r="AE227" s="27">
        <f t="shared" si="24"/>
        <v>0</v>
      </c>
      <c r="AF227" s="28">
        <f t="shared" si="24"/>
        <v>0</v>
      </c>
      <c r="AG227" s="26">
        <f t="shared" si="24"/>
        <v>0</v>
      </c>
      <c r="AH227" s="27">
        <f t="shared" si="24"/>
        <v>0</v>
      </c>
      <c r="AI227" s="27">
        <f aca="true" t="shared" si="25" ref="AI227:BK227">SUM(AI210:AI226)</f>
        <v>0</v>
      </c>
      <c r="AJ227" s="27">
        <f t="shared" si="25"/>
        <v>0</v>
      </c>
      <c r="AK227" s="28">
        <f t="shared" si="25"/>
        <v>0</v>
      </c>
      <c r="AL227" s="26">
        <f t="shared" si="25"/>
        <v>0</v>
      </c>
      <c r="AM227" s="27">
        <f t="shared" si="25"/>
        <v>0</v>
      </c>
      <c r="AN227" s="27">
        <f t="shared" si="25"/>
        <v>0</v>
      </c>
      <c r="AO227" s="27">
        <f t="shared" si="25"/>
        <v>0</v>
      </c>
      <c r="AP227" s="28">
        <f t="shared" si="25"/>
        <v>0</v>
      </c>
      <c r="AQ227" s="26">
        <f t="shared" si="25"/>
        <v>0</v>
      </c>
      <c r="AR227" s="27">
        <f t="shared" si="25"/>
        <v>0</v>
      </c>
      <c r="AS227" s="27">
        <f t="shared" si="25"/>
        <v>0</v>
      </c>
      <c r="AT227" s="27">
        <f t="shared" si="25"/>
        <v>0</v>
      </c>
      <c r="AU227" s="28">
        <f t="shared" si="25"/>
        <v>0</v>
      </c>
      <c r="AV227" s="26">
        <f t="shared" si="25"/>
        <v>0</v>
      </c>
      <c r="AW227" s="27">
        <f t="shared" si="25"/>
        <v>0</v>
      </c>
      <c r="AX227" s="27">
        <f t="shared" si="25"/>
        <v>0</v>
      </c>
      <c r="AY227" s="27">
        <f t="shared" si="25"/>
        <v>0</v>
      </c>
      <c r="AZ227" s="28">
        <f t="shared" si="25"/>
        <v>0</v>
      </c>
      <c r="BA227" s="26">
        <f t="shared" si="25"/>
        <v>0</v>
      </c>
      <c r="BB227" s="27">
        <f t="shared" si="25"/>
        <v>0</v>
      </c>
      <c r="BC227" s="27">
        <f t="shared" si="25"/>
        <v>0</v>
      </c>
      <c r="BD227" s="27">
        <f t="shared" si="25"/>
        <v>0</v>
      </c>
      <c r="BE227" s="28">
        <f t="shared" si="25"/>
        <v>0</v>
      </c>
      <c r="BF227" s="26">
        <f t="shared" si="25"/>
        <v>0</v>
      </c>
      <c r="BG227" s="27">
        <f t="shared" si="25"/>
        <v>0</v>
      </c>
      <c r="BH227" s="27">
        <f t="shared" si="25"/>
        <v>0</v>
      </c>
      <c r="BI227" s="27">
        <f t="shared" si="25"/>
        <v>0</v>
      </c>
      <c r="BJ227" s="28">
        <f t="shared" si="25"/>
        <v>0</v>
      </c>
      <c r="BK227" s="28">
        <f t="shared" si="25"/>
        <v>23369.29631594373</v>
      </c>
    </row>
    <row r="228" spans="1:64" s="30" customFormat="1" ht="15">
      <c r="A228" s="20"/>
      <c r="B228" s="9" t="s">
        <v>23</v>
      </c>
      <c r="C228" s="26">
        <f aca="true" t="shared" si="26" ref="C228:AH228">C227+C208</f>
        <v>0</v>
      </c>
      <c r="D228" s="27">
        <f t="shared" si="26"/>
        <v>185.4122280959628</v>
      </c>
      <c r="E228" s="27">
        <f t="shared" si="26"/>
        <v>0</v>
      </c>
      <c r="F228" s="27">
        <f t="shared" si="26"/>
        <v>0</v>
      </c>
      <c r="G228" s="28">
        <f t="shared" si="26"/>
        <v>0</v>
      </c>
      <c r="H228" s="26">
        <f t="shared" si="26"/>
        <v>1734.2972</v>
      </c>
      <c r="I228" s="27">
        <f t="shared" si="26"/>
        <v>17123.956030700523</v>
      </c>
      <c r="J228" s="27">
        <f t="shared" si="26"/>
        <v>1528.0112</v>
      </c>
      <c r="K228" s="27">
        <f t="shared" si="26"/>
        <v>0</v>
      </c>
      <c r="L228" s="28">
        <f t="shared" si="26"/>
        <v>3854.1624</v>
      </c>
      <c r="M228" s="26">
        <f t="shared" si="26"/>
        <v>0</v>
      </c>
      <c r="N228" s="27">
        <f t="shared" si="26"/>
        <v>0</v>
      </c>
      <c r="O228" s="27">
        <f t="shared" si="26"/>
        <v>0</v>
      </c>
      <c r="P228" s="27">
        <f t="shared" si="26"/>
        <v>0</v>
      </c>
      <c r="Q228" s="28">
        <f t="shared" si="26"/>
        <v>0</v>
      </c>
      <c r="R228" s="26">
        <f t="shared" si="26"/>
        <v>816.8134</v>
      </c>
      <c r="S228" s="27">
        <f t="shared" si="26"/>
        <v>201.07136146173286</v>
      </c>
      <c r="T228" s="27">
        <f t="shared" si="26"/>
        <v>0.384</v>
      </c>
      <c r="U228" s="27">
        <f t="shared" si="26"/>
        <v>0</v>
      </c>
      <c r="V228" s="28">
        <f t="shared" si="26"/>
        <v>638.8187</v>
      </c>
      <c r="W228" s="26">
        <f t="shared" si="26"/>
        <v>0</v>
      </c>
      <c r="X228" s="27">
        <f t="shared" si="26"/>
        <v>0</v>
      </c>
      <c r="Y228" s="27">
        <f t="shared" si="26"/>
        <v>0</v>
      </c>
      <c r="Z228" s="27">
        <f t="shared" si="26"/>
        <v>0</v>
      </c>
      <c r="AA228" s="28">
        <f t="shared" si="26"/>
        <v>0</v>
      </c>
      <c r="AB228" s="26">
        <f t="shared" si="26"/>
        <v>0</v>
      </c>
      <c r="AC228" s="27">
        <f t="shared" si="26"/>
        <v>0</v>
      </c>
      <c r="AD228" s="27">
        <f t="shared" si="26"/>
        <v>0</v>
      </c>
      <c r="AE228" s="27">
        <f t="shared" si="26"/>
        <v>0</v>
      </c>
      <c r="AF228" s="28">
        <f t="shared" si="26"/>
        <v>0</v>
      </c>
      <c r="AG228" s="26">
        <f t="shared" si="26"/>
        <v>0</v>
      </c>
      <c r="AH228" s="27">
        <f t="shared" si="26"/>
        <v>0</v>
      </c>
      <c r="AI228" s="27">
        <f aca="true" t="shared" si="27" ref="AI228:BK228">AI227+AI208</f>
        <v>0</v>
      </c>
      <c r="AJ228" s="27">
        <f t="shared" si="27"/>
        <v>0</v>
      </c>
      <c r="AK228" s="28">
        <f t="shared" si="27"/>
        <v>0</v>
      </c>
      <c r="AL228" s="26">
        <f t="shared" si="27"/>
        <v>0</v>
      </c>
      <c r="AM228" s="27">
        <f t="shared" si="27"/>
        <v>0</v>
      </c>
      <c r="AN228" s="27">
        <f t="shared" si="27"/>
        <v>0</v>
      </c>
      <c r="AO228" s="27">
        <f t="shared" si="27"/>
        <v>0</v>
      </c>
      <c r="AP228" s="28">
        <f t="shared" si="27"/>
        <v>0</v>
      </c>
      <c r="AQ228" s="26">
        <f t="shared" si="27"/>
        <v>0</v>
      </c>
      <c r="AR228" s="27">
        <f t="shared" si="27"/>
        <v>0</v>
      </c>
      <c r="AS228" s="27">
        <f t="shared" si="27"/>
        <v>0</v>
      </c>
      <c r="AT228" s="27">
        <f t="shared" si="27"/>
        <v>0</v>
      </c>
      <c r="AU228" s="28">
        <f t="shared" si="27"/>
        <v>0</v>
      </c>
      <c r="AV228" s="26">
        <f t="shared" si="27"/>
        <v>0</v>
      </c>
      <c r="AW228" s="27">
        <f t="shared" si="27"/>
        <v>0</v>
      </c>
      <c r="AX228" s="27">
        <f t="shared" si="27"/>
        <v>0</v>
      </c>
      <c r="AY228" s="27">
        <f t="shared" si="27"/>
        <v>0</v>
      </c>
      <c r="AZ228" s="28">
        <f t="shared" si="27"/>
        <v>0</v>
      </c>
      <c r="BA228" s="26">
        <f t="shared" si="27"/>
        <v>0</v>
      </c>
      <c r="BB228" s="27">
        <f t="shared" si="27"/>
        <v>0</v>
      </c>
      <c r="BC228" s="27">
        <f t="shared" si="27"/>
        <v>0</v>
      </c>
      <c r="BD228" s="27">
        <f t="shared" si="27"/>
        <v>0</v>
      </c>
      <c r="BE228" s="28">
        <f t="shared" si="27"/>
        <v>0</v>
      </c>
      <c r="BF228" s="26">
        <f t="shared" si="27"/>
        <v>0</v>
      </c>
      <c r="BG228" s="27">
        <f t="shared" si="27"/>
        <v>0</v>
      </c>
      <c r="BH228" s="27">
        <f t="shared" si="27"/>
        <v>0</v>
      </c>
      <c r="BI228" s="27">
        <f t="shared" si="27"/>
        <v>0</v>
      </c>
      <c r="BJ228" s="28">
        <f t="shared" si="27"/>
        <v>0</v>
      </c>
      <c r="BK228" s="28">
        <f t="shared" si="27"/>
        <v>26082.92652025822</v>
      </c>
      <c r="BL228" s="44"/>
    </row>
    <row r="229" spans="1:63" s="25" customFormat="1" ht="15">
      <c r="A229" s="20"/>
      <c r="B229" s="9"/>
      <c r="C229" s="32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4"/>
    </row>
    <row r="230" spans="1:63" s="25" customFormat="1" ht="15">
      <c r="A230" s="20" t="s">
        <v>42</v>
      </c>
      <c r="B230" s="10" t="s">
        <v>43</v>
      </c>
      <c r="C230" s="3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4"/>
    </row>
    <row r="231" spans="1:63" s="25" customFormat="1" ht="15">
      <c r="A231" s="20" t="s">
        <v>7</v>
      </c>
      <c r="B231" s="14" t="s">
        <v>44</v>
      </c>
      <c r="C231" s="32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4"/>
    </row>
    <row r="232" spans="1:63" s="41" customFormat="1" ht="15">
      <c r="A232" s="37"/>
      <c r="B232" s="13" t="s">
        <v>33</v>
      </c>
      <c r="C232" s="38">
        <v>0</v>
      </c>
      <c r="D232" s="39">
        <v>0</v>
      </c>
      <c r="E232" s="39">
        <v>0</v>
      </c>
      <c r="F232" s="39">
        <v>0</v>
      </c>
      <c r="G232" s="40">
        <v>0</v>
      </c>
      <c r="H232" s="38">
        <v>0</v>
      </c>
      <c r="I232" s="39">
        <v>0</v>
      </c>
      <c r="J232" s="39">
        <v>0</v>
      </c>
      <c r="K232" s="39">
        <v>0</v>
      </c>
      <c r="L232" s="40">
        <v>0</v>
      </c>
      <c r="M232" s="38">
        <v>0</v>
      </c>
      <c r="N232" s="39">
        <v>0</v>
      </c>
      <c r="O232" s="39">
        <v>0</v>
      </c>
      <c r="P232" s="39">
        <v>0</v>
      </c>
      <c r="Q232" s="40">
        <v>0</v>
      </c>
      <c r="R232" s="38">
        <v>0</v>
      </c>
      <c r="S232" s="39">
        <v>0</v>
      </c>
      <c r="T232" s="39">
        <v>0</v>
      </c>
      <c r="U232" s="39">
        <v>0</v>
      </c>
      <c r="V232" s="40">
        <v>0</v>
      </c>
      <c r="W232" s="38">
        <v>0</v>
      </c>
      <c r="X232" s="39">
        <v>0</v>
      </c>
      <c r="Y232" s="39">
        <v>0</v>
      </c>
      <c r="Z232" s="39">
        <v>0</v>
      </c>
      <c r="AA232" s="40">
        <v>0</v>
      </c>
      <c r="AB232" s="38">
        <v>0</v>
      </c>
      <c r="AC232" s="39">
        <v>0</v>
      </c>
      <c r="AD232" s="39">
        <v>0</v>
      </c>
      <c r="AE232" s="39">
        <v>0</v>
      </c>
      <c r="AF232" s="40">
        <v>0</v>
      </c>
      <c r="AG232" s="38">
        <v>0</v>
      </c>
      <c r="AH232" s="39">
        <v>0</v>
      </c>
      <c r="AI232" s="39">
        <v>0</v>
      </c>
      <c r="AJ232" s="39">
        <v>0</v>
      </c>
      <c r="AK232" s="40">
        <v>0</v>
      </c>
      <c r="AL232" s="38">
        <v>0</v>
      </c>
      <c r="AM232" s="39">
        <v>0</v>
      </c>
      <c r="AN232" s="39">
        <v>0</v>
      </c>
      <c r="AO232" s="39">
        <v>0</v>
      </c>
      <c r="AP232" s="40">
        <v>0</v>
      </c>
      <c r="AQ232" s="38">
        <v>0</v>
      </c>
      <c r="AR232" s="39">
        <v>0</v>
      </c>
      <c r="AS232" s="39">
        <v>0</v>
      </c>
      <c r="AT232" s="39">
        <v>0</v>
      </c>
      <c r="AU232" s="40">
        <v>0</v>
      </c>
      <c r="AV232" s="38">
        <v>0</v>
      </c>
      <c r="AW232" s="39">
        <v>0</v>
      </c>
      <c r="AX232" s="39">
        <v>0</v>
      </c>
      <c r="AY232" s="39">
        <v>0</v>
      </c>
      <c r="AZ232" s="40">
        <v>0</v>
      </c>
      <c r="BA232" s="38">
        <v>0</v>
      </c>
      <c r="BB232" s="39">
        <v>0</v>
      </c>
      <c r="BC232" s="39">
        <v>0</v>
      </c>
      <c r="BD232" s="39">
        <v>0</v>
      </c>
      <c r="BE232" s="40">
        <v>0</v>
      </c>
      <c r="BF232" s="38">
        <v>0</v>
      </c>
      <c r="BG232" s="39">
        <v>0</v>
      </c>
      <c r="BH232" s="39">
        <v>0</v>
      </c>
      <c r="BI232" s="39">
        <v>0</v>
      </c>
      <c r="BJ232" s="40">
        <v>0</v>
      </c>
      <c r="BK232" s="38">
        <v>0</v>
      </c>
    </row>
    <row r="233" spans="1:63" s="30" customFormat="1" ht="15">
      <c r="A233" s="20"/>
      <c r="B233" s="9" t="s">
        <v>27</v>
      </c>
      <c r="C233" s="26">
        <v>0</v>
      </c>
      <c r="D233" s="27">
        <v>0</v>
      </c>
      <c r="E233" s="27">
        <v>0</v>
      </c>
      <c r="F233" s="27">
        <v>0</v>
      </c>
      <c r="G233" s="28">
        <v>0</v>
      </c>
      <c r="H233" s="26">
        <v>0</v>
      </c>
      <c r="I233" s="27">
        <v>0</v>
      </c>
      <c r="J233" s="27">
        <v>0</v>
      </c>
      <c r="K233" s="27">
        <v>0</v>
      </c>
      <c r="L233" s="28">
        <v>0</v>
      </c>
      <c r="M233" s="26">
        <v>0</v>
      </c>
      <c r="N233" s="27">
        <v>0</v>
      </c>
      <c r="O233" s="27">
        <v>0</v>
      </c>
      <c r="P233" s="27">
        <v>0</v>
      </c>
      <c r="Q233" s="28">
        <v>0</v>
      </c>
      <c r="R233" s="26">
        <v>0</v>
      </c>
      <c r="S233" s="27">
        <v>0</v>
      </c>
      <c r="T233" s="27">
        <v>0</v>
      </c>
      <c r="U233" s="27">
        <v>0</v>
      </c>
      <c r="V233" s="28">
        <v>0</v>
      </c>
      <c r="W233" s="26">
        <v>0</v>
      </c>
      <c r="X233" s="27">
        <v>0</v>
      </c>
      <c r="Y233" s="27">
        <v>0</v>
      </c>
      <c r="Z233" s="27">
        <v>0</v>
      </c>
      <c r="AA233" s="28">
        <v>0</v>
      </c>
      <c r="AB233" s="26">
        <v>0</v>
      </c>
      <c r="AC233" s="27">
        <v>0</v>
      </c>
      <c r="AD233" s="27">
        <v>0</v>
      </c>
      <c r="AE233" s="27">
        <v>0</v>
      </c>
      <c r="AF233" s="28">
        <v>0</v>
      </c>
      <c r="AG233" s="26">
        <v>0</v>
      </c>
      <c r="AH233" s="27">
        <v>0</v>
      </c>
      <c r="AI233" s="27">
        <v>0</v>
      </c>
      <c r="AJ233" s="27">
        <v>0</v>
      </c>
      <c r="AK233" s="28">
        <v>0</v>
      </c>
      <c r="AL233" s="26">
        <v>0</v>
      </c>
      <c r="AM233" s="27">
        <v>0</v>
      </c>
      <c r="AN233" s="27">
        <v>0</v>
      </c>
      <c r="AO233" s="27">
        <v>0</v>
      </c>
      <c r="AP233" s="28">
        <v>0</v>
      </c>
      <c r="AQ233" s="26">
        <v>0</v>
      </c>
      <c r="AR233" s="27">
        <v>0</v>
      </c>
      <c r="AS233" s="27">
        <v>0</v>
      </c>
      <c r="AT233" s="27">
        <v>0</v>
      </c>
      <c r="AU233" s="28">
        <v>0</v>
      </c>
      <c r="AV233" s="26">
        <v>0</v>
      </c>
      <c r="AW233" s="27">
        <v>0</v>
      </c>
      <c r="AX233" s="27">
        <v>0</v>
      </c>
      <c r="AY233" s="27">
        <v>0</v>
      </c>
      <c r="AZ233" s="28">
        <v>0</v>
      </c>
      <c r="BA233" s="26">
        <v>0</v>
      </c>
      <c r="BB233" s="27">
        <v>0</v>
      </c>
      <c r="BC233" s="27">
        <v>0</v>
      </c>
      <c r="BD233" s="27">
        <v>0</v>
      </c>
      <c r="BE233" s="28">
        <v>0</v>
      </c>
      <c r="BF233" s="26">
        <v>0</v>
      </c>
      <c r="BG233" s="27">
        <v>0</v>
      </c>
      <c r="BH233" s="27">
        <v>0</v>
      </c>
      <c r="BI233" s="27">
        <v>0</v>
      </c>
      <c r="BJ233" s="28">
        <v>0</v>
      </c>
      <c r="BK233" s="29">
        <v>0</v>
      </c>
    </row>
    <row r="234" spans="1:64" s="25" customFormat="1" ht="12" customHeight="1">
      <c r="A234" s="20"/>
      <c r="B234" s="11"/>
      <c r="C234" s="3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4"/>
      <c r="BL234" s="35"/>
    </row>
    <row r="235" spans="1:64" s="30" customFormat="1" ht="15">
      <c r="A235" s="20"/>
      <c r="B235" s="42" t="s">
        <v>45</v>
      </c>
      <c r="C235" s="43">
        <f aca="true" t="shared" si="28" ref="C235:AH235">C233+C228+C203+C197+C162</f>
        <v>0</v>
      </c>
      <c r="D235" s="43">
        <f t="shared" si="28"/>
        <v>2024.9568667810595</v>
      </c>
      <c r="E235" s="43">
        <f t="shared" si="28"/>
        <v>0</v>
      </c>
      <c r="F235" s="43">
        <f t="shared" si="28"/>
        <v>0</v>
      </c>
      <c r="G235" s="43">
        <f t="shared" si="28"/>
        <v>0</v>
      </c>
      <c r="H235" s="43">
        <f t="shared" si="28"/>
        <v>5224.853167035065</v>
      </c>
      <c r="I235" s="43">
        <f t="shared" si="28"/>
        <v>61892.03049023736</v>
      </c>
      <c r="J235" s="43">
        <f t="shared" si="28"/>
        <v>4496.912305282937</v>
      </c>
      <c r="K235" s="43">
        <f t="shared" si="28"/>
        <v>310.75295241967757</v>
      </c>
      <c r="L235" s="43">
        <f t="shared" si="28"/>
        <v>12127.808973222516</v>
      </c>
      <c r="M235" s="43">
        <f t="shared" si="28"/>
        <v>0</v>
      </c>
      <c r="N235" s="43">
        <f t="shared" si="28"/>
        <v>0</v>
      </c>
      <c r="O235" s="43">
        <f t="shared" si="28"/>
        <v>0</v>
      </c>
      <c r="P235" s="43">
        <f t="shared" si="28"/>
        <v>0</v>
      </c>
      <c r="Q235" s="43">
        <f t="shared" si="28"/>
        <v>0</v>
      </c>
      <c r="R235" s="43">
        <f t="shared" si="28"/>
        <v>2583.8981858180964</v>
      </c>
      <c r="S235" s="43">
        <f t="shared" si="28"/>
        <v>2945.3502791751844</v>
      </c>
      <c r="T235" s="43">
        <f t="shared" si="28"/>
        <v>1224.723011763387</v>
      </c>
      <c r="U235" s="43">
        <f t="shared" si="28"/>
        <v>0</v>
      </c>
      <c r="V235" s="43">
        <f t="shared" si="28"/>
        <v>2190.5590021138387</v>
      </c>
      <c r="W235" s="43">
        <f t="shared" si="28"/>
        <v>0</v>
      </c>
      <c r="X235" s="43">
        <f t="shared" si="28"/>
        <v>0</v>
      </c>
      <c r="Y235" s="43">
        <f t="shared" si="28"/>
        <v>0</v>
      </c>
      <c r="Z235" s="43">
        <f t="shared" si="28"/>
        <v>0</v>
      </c>
      <c r="AA235" s="43">
        <f t="shared" si="28"/>
        <v>0</v>
      </c>
      <c r="AB235" s="43">
        <f t="shared" si="28"/>
        <v>0</v>
      </c>
      <c r="AC235" s="43">
        <f t="shared" si="28"/>
        <v>0</v>
      </c>
      <c r="AD235" s="43">
        <f t="shared" si="28"/>
        <v>0</v>
      </c>
      <c r="AE235" s="43">
        <f t="shared" si="28"/>
        <v>0</v>
      </c>
      <c r="AF235" s="43">
        <f t="shared" si="28"/>
        <v>0</v>
      </c>
      <c r="AG235" s="43">
        <f t="shared" si="28"/>
        <v>0</v>
      </c>
      <c r="AH235" s="43">
        <f t="shared" si="28"/>
        <v>0</v>
      </c>
      <c r="AI235" s="43">
        <f aca="true" t="shared" si="29" ref="AI235:BK235">AI233+AI228+AI203+AI197+AI162</f>
        <v>0</v>
      </c>
      <c r="AJ235" s="43">
        <f t="shared" si="29"/>
        <v>0</v>
      </c>
      <c r="AK235" s="43">
        <f t="shared" si="29"/>
        <v>0</v>
      </c>
      <c r="AL235" s="43">
        <f t="shared" si="29"/>
        <v>0</v>
      </c>
      <c r="AM235" s="43">
        <f t="shared" si="29"/>
        <v>0</v>
      </c>
      <c r="AN235" s="43">
        <f t="shared" si="29"/>
        <v>0</v>
      </c>
      <c r="AO235" s="43">
        <f t="shared" si="29"/>
        <v>0</v>
      </c>
      <c r="AP235" s="43">
        <f t="shared" si="29"/>
        <v>0</v>
      </c>
      <c r="AQ235" s="43">
        <f t="shared" si="29"/>
        <v>0</v>
      </c>
      <c r="AR235" s="43">
        <f t="shared" si="29"/>
        <v>5.463745469096775</v>
      </c>
      <c r="AS235" s="43">
        <f t="shared" si="29"/>
        <v>0</v>
      </c>
      <c r="AT235" s="43">
        <f t="shared" si="29"/>
        <v>0</v>
      </c>
      <c r="AU235" s="43">
        <f t="shared" si="29"/>
        <v>0</v>
      </c>
      <c r="AV235" s="43">
        <f t="shared" si="29"/>
        <v>29218.61121986994</v>
      </c>
      <c r="AW235" s="43">
        <f t="shared" si="29"/>
        <v>19742.83341036357</v>
      </c>
      <c r="AX235" s="43">
        <f t="shared" si="29"/>
        <v>189.02973319593545</v>
      </c>
      <c r="AY235" s="43">
        <f t="shared" si="29"/>
        <v>1.8203574342903228</v>
      </c>
      <c r="AZ235" s="43">
        <f t="shared" si="29"/>
        <v>33332.91033636546</v>
      </c>
      <c r="BA235" s="43">
        <f t="shared" si="29"/>
        <v>0</v>
      </c>
      <c r="BB235" s="43">
        <f t="shared" si="29"/>
        <v>6.0499601861612895</v>
      </c>
      <c r="BC235" s="43">
        <f t="shared" si="29"/>
        <v>0</v>
      </c>
      <c r="BD235" s="43">
        <f t="shared" si="29"/>
        <v>0</v>
      </c>
      <c r="BE235" s="43">
        <f t="shared" si="29"/>
        <v>0</v>
      </c>
      <c r="BF235" s="43">
        <f t="shared" si="29"/>
        <v>17603.250407530548</v>
      </c>
      <c r="BG235" s="43">
        <f t="shared" si="29"/>
        <v>3441.9071927866453</v>
      </c>
      <c r="BH235" s="43">
        <f t="shared" si="29"/>
        <v>730.9330792962259</v>
      </c>
      <c r="BI235" s="43">
        <f t="shared" si="29"/>
        <v>0</v>
      </c>
      <c r="BJ235" s="43">
        <f t="shared" si="29"/>
        <v>7949.387269855773</v>
      </c>
      <c r="BK235" s="29">
        <f t="shared" si="29"/>
        <v>207244.04194620278</v>
      </c>
      <c r="BL235" s="44"/>
    </row>
    <row r="236" spans="1:64" s="25" customFormat="1" ht="15">
      <c r="A236" s="20"/>
      <c r="B236" s="9"/>
      <c r="C236" s="21"/>
      <c r="D236" s="22"/>
      <c r="E236" s="22"/>
      <c r="F236" s="22"/>
      <c r="G236" s="23"/>
      <c r="H236" s="21"/>
      <c r="I236" s="22"/>
      <c r="J236" s="22"/>
      <c r="K236" s="22"/>
      <c r="L236" s="23"/>
      <c r="M236" s="21"/>
      <c r="N236" s="22"/>
      <c r="O236" s="22"/>
      <c r="P236" s="22"/>
      <c r="Q236" s="23"/>
      <c r="R236" s="21"/>
      <c r="S236" s="22"/>
      <c r="T236" s="22"/>
      <c r="U236" s="22"/>
      <c r="V236" s="23"/>
      <c r="W236" s="21"/>
      <c r="X236" s="22"/>
      <c r="Y236" s="22"/>
      <c r="Z236" s="22"/>
      <c r="AA236" s="23"/>
      <c r="AB236" s="21"/>
      <c r="AC236" s="22"/>
      <c r="AD236" s="22"/>
      <c r="AE236" s="22"/>
      <c r="AF236" s="23"/>
      <c r="AG236" s="21"/>
      <c r="AH236" s="22"/>
      <c r="AI236" s="22"/>
      <c r="AJ236" s="22"/>
      <c r="AK236" s="23"/>
      <c r="AL236" s="21"/>
      <c r="AM236" s="22"/>
      <c r="AN236" s="22"/>
      <c r="AO236" s="22"/>
      <c r="AP236" s="23"/>
      <c r="AQ236" s="21"/>
      <c r="AR236" s="22"/>
      <c r="AS236" s="22"/>
      <c r="AT236" s="22"/>
      <c r="AU236" s="23"/>
      <c r="AV236" s="21"/>
      <c r="AW236" s="22"/>
      <c r="AX236" s="22"/>
      <c r="AY236" s="22"/>
      <c r="AZ236" s="23"/>
      <c r="BA236" s="21"/>
      <c r="BB236" s="22"/>
      <c r="BC236" s="22"/>
      <c r="BD236" s="22"/>
      <c r="BE236" s="23"/>
      <c r="BF236" s="21"/>
      <c r="BG236" s="22"/>
      <c r="BH236" s="22"/>
      <c r="BI236" s="22"/>
      <c r="BJ236" s="23"/>
      <c r="BK236" s="24"/>
      <c r="BL236" s="35"/>
    </row>
    <row r="237" spans="1:65" s="25" customFormat="1" ht="15">
      <c r="A237" s="20" t="s">
        <v>28</v>
      </c>
      <c r="B237" s="8" t="s">
        <v>29</v>
      </c>
      <c r="C237" s="21"/>
      <c r="D237" s="22"/>
      <c r="E237" s="22"/>
      <c r="F237" s="22"/>
      <c r="G237" s="23"/>
      <c r="H237" s="21"/>
      <c r="I237" s="22"/>
      <c r="J237" s="22"/>
      <c r="K237" s="22"/>
      <c r="L237" s="23"/>
      <c r="M237" s="21"/>
      <c r="N237" s="22"/>
      <c r="O237" s="22"/>
      <c r="P237" s="22"/>
      <c r="Q237" s="23"/>
      <c r="R237" s="21"/>
      <c r="S237" s="22"/>
      <c r="T237" s="22"/>
      <c r="U237" s="22"/>
      <c r="V237" s="23"/>
      <c r="W237" s="21"/>
      <c r="X237" s="22"/>
      <c r="Y237" s="22"/>
      <c r="Z237" s="22"/>
      <c r="AA237" s="23"/>
      <c r="AB237" s="21"/>
      <c r="AC237" s="22"/>
      <c r="AD237" s="22"/>
      <c r="AE237" s="22"/>
      <c r="AF237" s="23"/>
      <c r="AG237" s="21"/>
      <c r="AH237" s="22"/>
      <c r="AI237" s="22"/>
      <c r="AJ237" s="22"/>
      <c r="AK237" s="23"/>
      <c r="AL237" s="21"/>
      <c r="AM237" s="22"/>
      <c r="AN237" s="22"/>
      <c r="AO237" s="22"/>
      <c r="AP237" s="23"/>
      <c r="AQ237" s="21"/>
      <c r="AR237" s="22"/>
      <c r="AS237" s="22"/>
      <c r="AT237" s="22"/>
      <c r="AU237" s="23"/>
      <c r="AV237" s="21"/>
      <c r="AW237" s="22"/>
      <c r="AX237" s="22"/>
      <c r="AY237" s="22"/>
      <c r="AZ237" s="23"/>
      <c r="BA237" s="21"/>
      <c r="BB237" s="22"/>
      <c r="BC237" s="22"/>
      <c r="BD237" s="22"/>
      <c r="BE237" s="23"/>
      <c r="BF237" s="21"/>
      <c r="BG237" s="22"/>
      <c r="BH237" s="22"/>
      <c r="BI237" s="22"/>
      <c r="BJ237" s="23"/>
      <c r="BK237" s="24"/>
      <c r="BL237" s="35"/>
      <c r="BM237" s="63"/>
    </row>
    <row r="238" spans="1:64" s="25" customFormat="1" ht="15">
      <c r="A238" s="20"/>
      <c r="B238" s="7" t="s">
        <v>261</v>
      </c>
      <c r="C238" s="21">
        <v>0</v>
      </c>
      <c r="D238" s="22">
        <v>7.7232657483225795</v>
      </c>
      <c r="E238" s="22">
        <v>0</v>
      </c>
      <c r="F238" s="22">
        <v>0</v>
      </c>
      <c r="G238" s="23">
        <v>0</v>
      </c>
      <c r="H238" s="21">
        <v>29.942623717806455</v>
      </c>
      <c r="I238" s="22">
        <v>0.20279716564516131</v>
      </c>
      <c r="J238" s="22">
        <v>0</v>
      </c>
      <c r="K238" s="22">
        <v>0</v>
      </c>
      <c r="L238" s="23">
        <v>8.84268403603226</v>
      </c>
      <c r="M238" s="21">
        <v>0</v>
      </c>
      <c r="N238" s="22">
        <v>0</v>
      </c>
      <c r="O238" s="22">
        <v>0</v>
      </c>
      <c r="P238" s="22">
        <v>0</v>
      </c>
      <c r="Q238" s="23">
        <v>0</v>
      </c>
      <c r="R238" s="21">
        <v>13.798665666290322</v>
      </c>
      <c r="S238" s="22">
        <v>0.3648753760645162</v>
      </c>
      <c r="T238" s="22">
        <v>0</v>
      </c>
      <c r="U238" s="22">
        <v>0</v>
      </c>
      <c r="V238" s="23">
        <v>0.9311592757096775</v>
      </c>
      <c r="W238" s="21">
        <v>0</v>
      </c>
      <c r="X238" s="22">
        <v>0</v>
      </c>
      <c r="Y238" s="22">
        <v>0</v>
      </c>
      <c r="Z238" s="22">
        <v>0</v>
      </c>
      <c r="AA238" s="23">
        <v>0</v>
      </c>
      <c r="AB238" s="21">
        <v>0</v>
      </c>
      <c r="AC238" s="22">
        <v>0</v>
      </c>
      <c r="AD238" s="22">
        <v>0</v>
      </c>
      <c r="AE238" s="22">
        <v>0</v>
      </c>
      <c r="AF238" s="23">
        <v>0</v>
      </c>
      <c r="AG238" s="21">
        <v>0</v>
      </c>
      <c r="AH238" s="22">
        <v>0</v>
      </c>
      <c r="AI238" s="22">
        <v>0</v>
      </c>
      <c r="AJ238" s="22">
        <v>0</v>
      </c>
      <c r="AK238" s="23">
        <v>0</v>
      </c>
      <c r="AL238" s="21">
        <v>0</v>
      </c>
      <c r="AM238" s="22">
        <v>0</v>
      </c>
      <c r="AN238" s="22">
        <v>0</v>
      </c>
      <c r="AO238" s="22">
        <v>0</v>
      </c>
      <c r="AP238" s="23">
        <v>0</v>
      </c>
      <c r="AQ238" s="21">
        <v>0</v>
      </c>
      <c r="AR238" s="22">
        <v>0</v>
      </c>
      <c r="AS238" s="22">
        <v>0</v>
      </c>
      <c r="AT238" s="22">
        <v>0</v>
      </c>
      <c r="AU238" s="23">
        <v>0</v>
      </c>
      <c r="AV238" s="21">
        <v>306.04867562438716</v>
      </c>
      <c r="AW238" s="22">
        <v>35.07137256166635</v>
      </c>
      <c r="AX238" s="22">
        <v>0</v>
      </c>
      <c r="AY238" s="22">
        <v>0</v>
      </c>
      <c r="AZ238" s="23">
        <v>165.95077084729033</v>
      </c>
      <c r="BA238" s="21">
        <v>0</v>
      </c>
      <c r="BB238" s="22">
        <v>0</v>
      </c>
      <c r="BC238" s="22">
        <v>0</v>
      </c>
      <c r="BD238" s="22">
        <v>0</v>
      </c>
      <c r="BE238" s="23">
        <v>0</v>
      </c>
      <c r="BF238" s="21">
        <v>160.6146799071613</v>
      </c>
      <c r="BG238" s="22">
        <v>1.3957205669032258</v>
      </c>
      <c r="BH238" s="22">
        <v>0</v>
      </c>
      <c r="BI238" s="22">
        <v>0</v>
      </c>
      <c r="BJ238" s="23">
        <v>7.093298360354838</v>
      </c>
      <c r="BK238" s="24">
        <f>SUM(C238:BJ238)</f>
        <v>737.9805888536342</v>
      </c>
      <c r="BL238" s="35"/>
    </row>
    <row r="239" spans="1:63" s="25" customFormat="1" ht="15">
      <c r="A239" s="20"/>
      <c r="B239" s="7" t="s">
        <v>262</v>
      </c>
      <c r="C239" s="21">
        <v>0</v>
      </c>
      <c r="D239" s="22">
        <v>0.5169690322580645</v>
      </c>
      <c r="E239" s="22">
        <v>0</v>
      </c>
      <c r="F239" s="22">
        <v>0</v>
      </c>
      <c r="G239" s="23">
        <v>0</v>
      </c>
      <c r="H239" s="21">
        <v>1.6621827988387095</v>
      </c>
      <c r="I239" s="22">
        <v>11.854524424870966</v>
      </c>
      <c r="J239" s="22">
        <v>0</v>
      </c>
      <c r="K239" s="22">
        <v>0</v>
      </c>
      <c r="L239" s="23">
        <v>14.805207951806452</v>
      </c>
      <c r="M239" s="21">
        <v>0</v>
      </c>
      <c r="N239" s="22">
        <v>0</v>
      </c>
      <c r="O239" s="22">
        <v>0</v>
      </c>
      <c r="P239" s="22">
        <v>0</v>
      </c>
      <c r="Q239" s="23">
        <v>0</v>
      </c>
      <c r="R239" s="21">
        <v>0.6139498989032258</v>
      </c>
      <c r="S239" s="22">
        <v>0.1285692206451613</v>
      </c>
      <c r="T239" s="22">
        <v>0</v>
      </c>
      <c r="U239" s="22">
        <v>0</v>
      </c>
      <c r="V239" s="23">
        <v>0.7107333147096776</v>
      </c>
      <c r="W239" s="21">
        <v>0</v>
      </c>
      <c r="X239" s="22">
        <v>0</v>
      </c>
      <c r="Y239" s="22">
        <v>0</v>
      </c>
      <c r="Z239" s="22">
        <v>0</v>
      </c>
      <c r="AA239" s="23">
        <v>0</v>
      </c>
      <c r="AB239" s="21">
        <v>0</v>
      </c>
      <c r="AC239" s="22">
        <v>0</v>
      </c>
      <c r="AD239" s="22">
        <v>0</v>
      </c>
      <c r="AE239" s="22">
        <v>0</v>
      </c>
      <c r="AF239" s="23">
        <v>0</v>
      </c>
      <c r="AG239" s="21">
        <v>0</v>
      </c>
      <c r="AH239" s="22">
        <v>0</v>
      </c>
      <c r="AI239" s="22">
        <v>0</v>
      </c>
      <c r="AJ239" s="22">
        <v>0</v>
      </c>
      <c r="AK239" s="23">
        <v>0</v>
      </c>
      <c r="AL239" s="21">
        <v>0</v>
      </c>
      <c r="AM239" s="22">
        <v>0</v>
      </c>
      <c r="AN239" s="22">
        <v>0</v>
      </c>
      <c r="AO239" s="22">
        <v>0</v>
      </c>
      <c r="AP239" s="23">
        <v>0</v>
      </c>
      <c r="AQ239" s="21">
        <v>0</v>
      </c>
      <c r="AR239" s="22">
        <v>0</v>
      </c>
      <c r="AS239" s="22">
        <v>0</v>
      </c>
      <c r="AT239" s="22">
        <v>0</v>
      </c>
      <c r="AU239" s="23">
        <v>0</v>
      </c>
      <c r="AV239" s="21">
        <v>2.53039246</v>
      </c>
      <c r="AW239" s="22">
        <v>0.735756974139268</v>
      </c>
      <c r="AX239" s="22">
        <v>0</v>
      </c>
      <c r="AY239" s="22">
        <v>0</v>
      </c>
      <c r="AZ239" s="23">
        <v>8.486210520612904</v>
      </c>
      <c r="BA239" s="21">
        <v>0</v>
      </c>
      <c r="BB239" s="22">
        <v>0</v>
      </c>
      <c r="BC239" s="22">
        <v>0</v>
      </c>
      <c r="BD239" s="22">
        <v>0</v>
      </c>
      <c r="BE239" s="23">
        <v>0</v>
      </c>
      <c r="BF239" s="21">
        <v>1.044712712483871</v>
      </c>
      <c r="BG239" s="22">
        <v>2.2284228731290314</v>
      </c>
      <c r="BH239" s="22">
        <v>0.017738482838709674</v>
      </c>
      <c r="BI239" s="22">
        <v>0</v>
      </c>
      <c r="BJ239" s="23">
        <v>1.8109132931290324</v>
      </c>
      <c r="BK239" s="24">
        <f>SUM(C239:BJ239)</f>
        <v>47.146283958365075</v>
      </c>
    </row>
    <row r="240" spans="1:63" s="30" customFormat="1" ht="15">
      <c r="A240" s="20"/>
      <c r="B240" s="8" t="s">
        <v>27</v>
      </c>
      <c r="C240" s="26">
        <f>SUM(C238:C239)</f>
        <v>0</v>
      </c>
      <c r="D240" s="26">
        <f aca="true" t="shared" si="30" ref="D240:BJ240">SUM(D238:D239)</f>
        <v>8.240234780580645</v>
      </c>
      <c r="E240" s="26">
        <f t="shared" si="30"/>
        <v>0</v>
      </c>
      <c r="F240" s="26">
        <f t="shared" si="30"/>
        <v>0</v>
      </c>
      <c r="G240" s="26">
        <f t="shared" si="30"/>
        <v>0</v>
      </c>
      <c r="H240" s="26">
        <f t="shared" si="30"/>
        <v>31.604806516645166</v>
      </c>
      <c r="I240" s="26">
        <f t="shared" si="30"/>
        <v>12.057321590516128</v>
      </c>
      <c r="J240" s="26">
        <f t="shared" si="30"/>
        <v>0</v>
      </c>
      <c r="K240" s="26">
        <f t="shared" si="30"/>
        <v>0</v>
      </c>
      <c r="L240" s="26">
        <f t="shared" si="30"/>
        <v>23.64789198783871</v>
      </c>
      <c r="M240" s="26">
        <f t="shared" si="30"/>
        <v>0</v>
      </c>
      <c r="N240" s="26">
        <f t="shared" si="30"/>
        <v>0</v>
      </c>
      <c r="O240" s="26">
        <f t="shared" si="30"/>
        <v>0</v>
      </c>
      <c r="P240" s="26">
        <f t="shared" si="30"/>
        <v>0</v>
      </c>
      <c r="Q240" s="26">
        <f t="shared" si="30"/>
        <v>0</v>
      </c>
      <c r="R240" s="26">
        <f t="shared" si="30"/>
        <v>14.412615565193548</v>
      </c>
      <c r="S240" s="26">
        <f t="shared" si="30"/>
        <v>0.4934445967096775</v>
      </c>
      <c r="T240" s="26">
        <f t="shared" si="30"/>
        <v>0</v>
      </c>
      <c r="U240" s="26">
        <f t="shared" si="30"/>
        <v>0</v>
      </c>
      <c r="V240" s="26">
        <f t="shared" si="30"/>
        <v>1.641892590419355</v>
      </c>
      <c r="W240" s="26">
        <f t="shared" si="30"/>
        <v>0</v>
      </c>
      <c r="X240" s="26">
        <f t="shared" si="30"/>
        <v>0</v>
      </c>
      <c r="Y240" s="26">
        <f t="shared" si="30"/>
        <v>0</v>
      </c>
      <c r="Z240" s="26">
        <f t="shared" si="30"/>
        <v>0</v>
      </c>
      <c r="AA240" s="26">
        <f t="shared" si="30"/>
        <v>0</v>
      </c>
      <c r="AB240" s="26">
        <f t="shared" si="30"/>
        <v>0</v>
      </c>
      <c r="AC240" s="26">
        <f t="shared" si="30"/>
        <v>0</v>
      </c>
      <c r="AD240" s="26">
        <f t="shared" si="30"/>
        <v>0</v>
      </c>
      <c r="AE240" s="26">
        <f t="shared" si="30"/>
        <v>0</v>
      </c>
      <c r="AF240" s="26">
        <f t="shared" si="30"/>
        <v>0</v>
      </c>
      <c r="AG240" s="26">
        <f t="shared" si="30"/>
        <v>0</v>
      </c>
      <c r="AH240" s="26">
        <f t="shared" si="30"/>
        <v>0</v>
      </c>
      <c r="AI240" s="26">
        <f t="shared" si="30"/>
        <v>0</v>
      </c>
      <c r="AJ240" s="26">
        <f t="shared" si="30"/>
        <v>0</v>
      </c>
      <c r="AK240" s="26">
        <f t="shared" si="30"/>
        <v>0</v>
      </c>
      <c r="AL240" s="26">
        <f t="shared" si="30"/>
        <v>0</v>
      </c>
      <c r="AM240" s="26">
        <f t="shared" si="30"/>
        <v>0</v>
      </c>
      <c r="AN240" s="26">
        <f t="shared" si="30"/>
        <v>0</v>
      </c>
      <c r="AO240" s="26">
        <f t="shared" si="30"/>
        <v>0</v>
      </c>
      <c r="AP240" s="26">
        <f t="shared" si="30"/>
        <v>0</v>
      </c>
      <c r="AQ240" s="26">
        <f t="shared" si="30"/>
        <v>0</v>
      </c>
      <c r="AR240" s="26">
        <f t="shared" si="30"/>
        <v>0</v>
      </c>
      <c r="AS240" s="26">
        <f t="shared" si="30"/>
        <v>0</v>
      </c>
      <c r="AT240" s="26">
        <f t="shared" si="30"/>
        <v>0</v>
      </c>
      <c r="AU240" s="26">
        <f t="shared" si="30"/>
        <v>0</v>
      </c>
      <c r="AV240" s="26">
        <f t="shared" si="30"/>
        <v>308.57906808438713</v>
      </c>
      <c r="AW240" s="26">
        <f t="shared" si="30"/>
        <v>35.80712953580562</v>
      </c>
      <c r="AX240" s="26">
        <f t="shared" si="30"/>
        <v>0</v>
      </c>
      <c r="AY240" s="26">
        <f t="shared" si="30"/>
        <v>0</v>
      </c>
      <c r="AZ240" s="26">
        <f t="shared" si="30"/>
        <v>174.43698136790323</v>
      </c>
      <c r="BA240" s="26">
        <f t="shared" si="30"/>
        <v>0</v>
      </c>
      <c r="BB240" s="26">
        <f t="shared" si="30"/>
        <v>0</v>
      </c>
      <c r="BC240" s="26">
        <f t="shared" si="30"/>
        <v>0</v>
      </c>
      <c r="BD240" s="26">
        <f t="shared" si="30"/>
        <v>0</v>
      </c>
      <c r="BE240" s="26">
        <f t="shared" si="30"/>
        <v>0</v>
      </c>
      <c r="BF240" s="26">
        <f t="shared" si="30"/>
        <v>161.65939261964516</v>
      </c>
      <c r="BG240" s="26">
        <f t="shared" si="30"/>
        <v>3.624143440032257</v>
      </c>
      <c r="BH240" s="26">
        <f t="shared" si="30"/>
        <v>0.017738482838709674</v>
      </c>
      <c r="BI240" s="26">
        <f t="shared" si="30"/>
        <v>0</v>
      </c>
      <c r="BJ240" s="26">
        <f t="shared" si="30"/>
        <v>8.90421165348387</v>
      </c>
      <c r="BK240" s="28">
        <f>SUM(BK238:BK239)</f>
        <v>785.1268728119993</v>
      </c>
    </row>
    <row r="241" spans="3:63" ht="15"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45"/>
      <c r="BK241" s="31"/>
    </row>
    <row r="242" spans="7:63" ht="15">
      <c r="G242" s="19"/>
      <c r="Q242" s="19"/>
      <c r="Y242" s="19"/>
      <c r="AA242" s="19"/>
      <c r="AK242" s="19"/>
      <c r="AU242" s="19"/>
      <c r="BE242" s="19"/>
      <c r="BK242" s="31"/>
    </row>
    <row r="243" s="19" customFormat="1" ht="15">
      <c r="BK243" s="45"/>
    </row>
    <row r="244" spans="7:16" ht="15">
      <c r="G244" s="19"/>
      <c r="P244" s="19"/>
    </row>
    <row r="245" spans="1:15" ht="15">
      <c r="A245" s="64" t="s">
        <v>285</v>
      </c>
      <c r="B24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</row>
    <row r="246" spans="1:15" ht="15">
      <c r="A246" s="64" t="s">
        <v>286</v>
      </c>
      <c r="B246" s="66"/>
      <c r="C246" s="66"/>
      <c r="D246" s="66"/>
      <c r="E246" s="66"/>
      <c r="F246" s="66"/>
      <c r="G246" s="66"/>
      <c r="H246" s="66"/>
      <c r="I246" s="66"/>
      <c r="J246" s="66"/>
      <c r="K246" s="67" t="s">
        <v>287</v>
      </c>
      <c r="L246"/>
      <c r="M246"/>
      <c r="N246"/>
      <c r="O246"/>
    </row>
    <row r="247" spans="1:15" ht="1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4" t="s">
        <v>288</v>
      </c>
      <c r="L247"/>
      <c r="M247" s="58"/>
      <c r="N247" s="58"/>
      <c r="O247" s="58"/>
    </row>
    <row r="248" spans="1:62" ht="15">
      <c r="A248" s="64" t="s">
        <v>289</v>
      </c>
      <c r="B248" s="66"/>
      <c r="C248" s="66"/>
      <c r="D248" s="66"/>
      <c r="E248" s="66"/>
      <c r="F248" s="66"/>
      <c r="G248" s="66"/>
      <c r="H248" s="66"/>
      <c r="I248" s="66"/>
      <c r="J248" s="66"/>
      <c r="K248" s="64" t="s">
        <v>290</v>
      </c>
      <c r="L248"/>
      <c r="M248"/>
      <c r="N248"/>
      <c r="O248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</row>
    <row r="249" spans="1:62" ht="15">
      <c r="A249" s="64" t="s">
        <v>291</v>
      </c>
      <c r="B249" s="66"/>
      <c r="C249" s="66"/>
      <c r="D249" s="66"/>
      <c r="E249" s="66"/>
      <c r="F249" s="66"/>
      <c r="G249" s="66"/>
      <c r="H249" s="66"/>
      <c r="I249" s="66"/>
      <c r="J249" s="66"/>
      <c r="K249" s="64" t="s">
        <v>292</v>
      </c>
      <c r="L249"/>
      <c r="M249"/>
      <c r="N249"/>
      <c r="O249"/>
      <c r="AP249" s="19"/>
      <c r="BJ249" s="19"/>
    </row>
    <row r="250" spans="1:62" ht="15">
      <c r="A250"/>
      <c r="B250" s="66"/>
      <c r="C250" s="66"/>
      <c r="D250" s="66"/>
      <c r="E250" s="66"/>
      <c r="F250" s="66"/>
      <c r="G250" s="66"/>
      <c r="H250" s="66"/>
      <c r="I250" s="66"/>
      <c r="J250" s="66"/>
      <c r="K250" s="64" t="s">
        <v>293</v>
      </c>
      <c r="L250"/>
      <c r="M250"/>
      <c r="N250"/>
      <c r="O250"/>
      <c r="BJ250" s="19"/>
    </row>
    <row r="251" spans="1:62" ht="15">
      <c r="A251"/>
      <c r="B251"/>
      <c r="C251"/>
      <c r="D251"/>
      <c r="E251"/>
      <c r="F251"/>
      <c r="G251"/>
      <c r="H251"/>
      <c r="I251"/>
      <c r="J251"/>
      <c r="K251" s="64" t="s">
        <v>294</v>
      </c>
      <c r="L251"/>
      <c r="M251"/>
      <c r="N251"/>
      <c r="O251"/>
      <c r="BJ251" s="61"/>
    </row>
    <row r="252" ht="15">
      <c r="BJ252" s="62"/>
    </row>
  </sheetData>
  <sheetProtection password="E5CF" sheet="1" objects="1" scenarios="1"/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91" t="s">
        <v>267</v>
      </c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2:12" ht="15">
      <c r="B3" s="91" t="s">
        <v>263</v>
      </c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2:12" ht="30">
      <c r="B4" s="46" t="s">
        <v>0</v>
      </c>
      <c r="C4" s="46" t="s">
        <v>52</v>
      </c>
      <c r="D4" s="46" t="s">
        <v>53</v>
      </c>
      <c r="E4" s="46" t="s">
        <v>54</v>
      </c>
      <c r="F4" s="46" t="s">
        <v>21</v>
      </c>
      <c r="G4" s="46" t="s">
        <v>25</v>
      </c>
      <c r="H4" s="46" t="s">
        <v>43</v>
      </c>
      <c r="I4" s="46" t="s">
        <v>55</v>
      </c>
      <c r="J4" s="46" t="s">
        <v>56</v>
      </c>
      <c r="K4" s="46" t="s">
        <v>57</v>
      </c>
      <c r="L4" s="46" t="s">
        <v>58</v>
      </c>
    </row>
    <row r="5" spans="2:12" ht="15">
      <c r="B5" s="47">
        <v>1</v>
      </c>
      <c r="C5" s="48" t="s">
        <v>59</v>
      </c>
      <c r="D5" s="49">
        <v>0.049219849258064524</v>
      </c>
      <c r="E5" s="49">
        <v>0.1394330128064516</v>
      </c>
      <c r="F5" s="49">
        <v>4.3473096125161295</v>
      </c>
      <c r="G5" s="49">
        <v>0.4227211934516131</v>
      </c>
      <c r="H5" s="49">
        <v>0</v>
      </c>
      <c r="I5" s="50">
        <v>0</v>
      </c>
      <c r="J5" s="50">
        <v>0</v>
      </c>
      <c r="K5" s="50">
        <f>D5+E5+F5+G5+H5+I5+J5</f>
        <v>4.958683668032259</v>
      </c>
      <c r="L5" s="49">
        <v>0.0505679429032258</v>
      </c>
    </row>
    <row r="6" spans="2:12" ht="15">
      <c r="B6" s="47">
        <v>2</v>
      </c>
      <c r="C6" s="51" t="s">
        <v>60</v>
      </c>
      <c r="D6" s="49">
        <v>171.7252521568064</v>
      </c>
      <c r="E6" s="49">
        <v>307.44005832416127</v>
      </c>
      <c r="F6" s="49">
        <v>880.9311583906772</v>
      </c>
      <c r="G6" s="49">
        <v>156.98219225841936</v>
      </c>
      <c r="H6" s="49">
        <v>0</v>
      </c>
      <c r="I6" s="50">
        <v>16.693900000000003</v>
      </c>
      <c r="J6" s="50">
        <v>35.793200000000006</v>
      </c>
      <c r="K6" s="50">
        <f aca="true" t="shared" si="0" ref="K6:K41">D6+E6+F6+G6+H6+I6+J6</f>
        <v>1569.5657611300644</v>
      </c>
      <c r="L6" s="49">
        <v>9.094021754967738</v>
      </c>
    </row>
    <row r="7" spans="2:12" ht="15">
      <c r="B7" s="47">
        <v>3</v>
      </c>
      <c r="C7" s="48" t="s">
        <v>61</v>
      </c>
      <c r="D7" s="49">
        <v>1.6017942281935487</v>
      </c>
      <c r="E7" s="49">
        <v>1.0459596570000005</v>
      </c>
      <c r="F7" s="49">
        <v>10.610065732451611</v>
      </c>
      <c r="G7" s="49">
        <v>1.5349192576774195</v>
      </c>
      <c r="H7" s="49">
        <v>0</v>
      </c>
      <c r="I7" s="50">
        <v>0.1328</v>
      </c>
      <c r="J7" s="50">
        <v>0.0669</v>
      </c>
      <c r="K7" s="50">
        <f t="shared" si="0"/>
        <v>14.99243887532258</v>
      </c>
      <c r="L7" s="49">
        <v>0.26376450200000007</v>
      </c>
    </row>
    <row r="8" spans="2:12" ht="15">
      <c r="B8" s="47">
        <v>4</v>
      </c>
      <c r="C8" s="51" t="s">
        <v>62</v>
      </c>
      <c r="D8" s="49">
        <v>57.55930949693547</v>
      </c>
      <c r="E8" s="49">
        <v>222.5538580814516</v>
      </c>
      <c r="F8" s="49">
        <v>478.3385597384838</v>
      </c>
      <c r="G8" s="49">
        <v>53.20019713429033</v>
      </c>
      <c r="H8" s="49">
        <v>0</v>
      </c>
      <c r="I8" s="50">
        <v>4.8865</v>
      </c>
      <c r="J8" s="50">
        <v>15.855599999999997</v>
      </c>
      <c r="K8" s="50">
        <f t="shared" si="0"/>
        <v>832.3940244511612</v>
      </c>
      <c r="L8" s="49">
        <v>5.803897894129032</v>
      </c>
    </row>
    <row r="9" spans="2:12" ht="15">
      <c r="B9" s="47">
        <v>5</v>
      </c>
      <c r="C9" s="51" t="s">
        <v>63</v>
      </c>
      <c r="D9" s="49">
        <v>31.00327826364516</v>
      </c>
      <c r="E9" s="49">
        <v>219.56503187219363</v>
      </c>
      <c r="F9" s="49">
        <v>1185.456942696194</v>
      </c>
      <c r="G9" s="49">
        <v>105.08306973545159</v>
      </c>
      <c r="H9" s="49">
        <v>0</v>
      </c>
      <c r="I9" s="50">
        <v>14.5377</v>
      </c>
      <c r="J9" s="50">
        <v>53.4598</v>
      </c>
      <c r="K9" s="50">
        <f t="shared" si="0"/>
        <v>1609.1058225674844</v>
      </c>
      <c r="L9" s="49">
        <v>30.03929216083871</v>
      </c>
    </row>
    <row r="10" spans="2:12" ht="15">
      <c r="B10" s="47">
        <v>6</v>
      </c>
      <c r="C10" s="51" t="s">
        <v>64</v>
      </c>
      <c r="D10" s="49">
        <v>52.45208033629032</v>
      </c>
      <c r="E10" s="49">
        <v>131.37251779658055</v>
      </c>
      <c r="F10" s="49">
        <v>414.9598966779353</v>
      </c>
      <c r="G10" s="49">
        <v>62.08576307112902</v>
      </c>
      <c r="H10" s="49">
        <v>0</v>
      </c>
      <c r="I10" s="50">
        <v>6.0165</v>
      </c>
      <c r="J10" s="50">
        <v>20.16750000000001</v>
      </c>
      <c r="K10" s="50">
        <f t="shared" si="0"/>
        <v>687.0542578819352</v>
      </c>
      <c r="L10" s="49">
        <v>3.1569014200645165</v>
      </c>
    </row>
    <row r="11" spans="2:12" ht="15">
      <c r="B11" s="47">
        <v>7</v>
      </c>
      <c r="C11" s="51" t="s">
        <v>65</v>
      </c>
      <c r="D11" s="49">
        <v>49.68246569609678</v>
      </c>
      <c r="E11" s="49">
        <v>265.21600115858064</v>
      </c>
      <c r="F11" s="49">
        <v>700.8797448431618</v>
      </c>
      <c r="G11" s="49">
        <v>78.21948767835484</v>
      </c>
      <c r="H11" s="49">
        <v>0</v>
      </c>
      <c r="I11" s="50">
        <v>0</v>
      </c>
      <c r="J11" s="50">
        <v>0</v>
      </c>
      <c r="K11" s="50">
        <f t="shared" si="0"/>
        <v>1093.997699376194</v>
      </c>
      <c r="L11" s="49">
        <v>7.061867842935483</v>
      </c>
    </row>
    <row r="12" spans="2:12" ht="15">
      <c r="B12" s="47">
        <v>8</v>
      </c>
      <c r="C12" s="48" t="s">
        <v>66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50">
        <v>0</v>
      </c>
      <c r="J12" s="50">
        <v>0</v>
      </c>
      <c r="K12" s="50">
        <f t="shared" si="0"/>
        <v>0</v>
      </c>
      <c r="L12" s="49">
        <v>0</v>
      </c>
    </row>
    <row r="13" spans="2:12" ht="15">
      <c r="B13" s="47">
        <v>9</v>
      </c>
      <c r="C13" s="48" t="s">
        <v>67</v>
      </c>
      <c r="D13" s="49">
        <v>0</v>
      </c>
      <c r="E13" s="49">
        <v>0</v>
      </c>
      <c r="F13" s="49">
        <v>0.008940606838709678</v>
      </c>
      <c r="G13" s="49">
        <v>0</v>
      </c>
      <c r="H13" s="49">
        <v>0</v>
      </c>
      <c r="I13" s="50">
        <v>0</v>
      </c>
      <c r="J13" s="50">
        <v>0</v>
      </c>
      <c r="K13" s="50">
        <f t="shared" si="0"/>
        <v>0.008940606838709678</v>
      </c>
      <c r="L13" s="49">
        <v>0</v>
      </c>
    </row>
    <row r="14" spans="2:12" ht="15">
      <c r="B14" s="47">
        <v>10</v>
      </c>
      <c r="C14" s="51" t="s">
        <v>68</v>
      </c>
      <c r="D14" s="49">
        <v>174.10238471325806</v>
      </c>
      <c r="E14" s="49">
        <v>744.7474893189034</v>
      </c>
      <c r="F14" s="49">
        <v>852.6980619963871</v>
      </c>
      <c r="G14" s="49">
        <v>125.33671946319355</v>
      </c>
      <c r="H14" s="49">
        <v>0</v>
      </c>
      <c r="I14" s="50">
        <v>71.316</v>
      </c>
      <c r="J14" s="50">
        <v>10.959699999999998</v>
      </c>
      <c r="K14" s="50">
        <f t="shared" si="0"/>
        <v>1979.160355491742</v>
      </c>
      <c r="L14" s="49">
        <v>5.835754766548387</v>
      </c>
    </row>
    <row r="15" spans="2:12" ht="15">
      <c r="B15" s="47">
        <v>11</v>
      </c>
      <c r="C15" s="51" t="s">
        <v>69</v>
      </c>
      <c r="D15" s="49">
        <v>1335.0432101590973</v>
      </c>
      <c r="E15" s="49">
        <v>2704.8473040359027</v>
      </c>
      <c r="F15" s="49">
        <v>9839.53675075983</v>
      </c>
      <c r="G15" s="49">
        <v>1493.545921481581</v>
      </c>
      <c r="H15" s="49">
        <v>0</v>
      </c>
      <c r="I15" s="50">
        <v>160.7936</v>
      </c>
      <c r="J15" s="50">
        <v>1250.4521999999995</v>
      </c>
      <c r="K15" s="50">
        <f t="shared" si="0"/>
        <v>16784.21898643641</v>
      </c>
      <c r="L15" s="49">
        <v>73.41902500129031</v>
      </c>
    </row>
    <row r="16" spans="2:12" ht="15">
      <c r="B16" s="47">
        <v>12</v>
      </c>
      <c r="C16" s="51" t="s">
        <v>70</v>
      </c>
      <c r="D16" s="49">
        <v>1705.1735652810003</v>
      </c>
      <c r="E16" s="49">
        <v>4779.390140929259</v>
      </c>
      <c r="F16" s="49">
        <v>2577.0198539524526</v>
      </c>
      <c r="G16" s="49">
        <v>204.5755465351613</v>
      </c>
      <c r="H16" s="49">
        <v>0</v>
      </c>
      <c r="I16" s="50">
        <v>32.4245</v>
      </c>
      <c r="J16" s="50">
        <v>238.06099999999995</v>
      </c>
      <c r="K16" s="50">
        <f t="shared" si="0"/>
        <v>9536.644606697871</v>
      </c>
      <c r="L16" s="49">
        <v>20.799544196322582</v>
      </c>
    </row>
    <row r="17" spans="2:12" ht="15">
      <c r="B17" s="47">
        <v>13</v>
      </c>
      <c r="C17" s="51" t="s">
        <v>71</v>
      </c>
      <c r="D17" s="49">
        <v>46.55238786045162</v>
      </c>
      <c r="E17" s="49">
        <v>97.67307060738713</v>
      </c>
      <c r="F17" s="49">
        <v>303.45437727206456</v>
      </c>
      <c r="G17" s="49">
        <v>51.01555082512903</v>
      </c>
      <c r="H17" s="49">
        <v>0</v>
      </c>
      <c r="I17" s="50">
        <v>1.125</v>
      </c>
      <c r="J17" s="50">
        <v>11.621899999999998</v>
      </c>
      <c r="K17" s="50">
        <f t="shared" si="0"/>
        <v>511.4422865650323</v>
      </c>
      <c r="L17" s="49">
        <v>2.8128560059032264</v>
      </c>
    </row>
    <row r="18" spans="2:12" ht="15">
      <c r="B18" s="47">
        <v>14</v>
      </c>
      <c r="C18" s="51" t="s">
        <v>72</v>
      </c>
      <c r="D18" s="49">
        <v>4.180173220451613</v>
      </c>
      <c r="E18" s="49">
        <v>33.953778299193544</v>
      </c>
      <c r="F18" s="49">
        <v>224.8136883039355</v>
      </c>
      <c r="G18" s="49">
        <v>15.178403793064515</v>
      </c>
      <c r="H18" s="49">
        <v>0</v>
      </c>
      <c r="I18" s="50">
        <v>2.8319</v>
      </c>
      <c r="J18" s="50">
        <v>4.573799999999999</v>
      </c>
      <c r="K18" s="50">
        <f t="shared" si="0"/>
        <v>285.53174361664514</v>
      </c>
      <c r="L18" s="49">
        <v>2.2914294698709674</v>
      </c>
    </row>
    <row r="19" spans="2:12" ht="15">
      <c r="B19" s="47">
        <v>15</v>
      </c>
      <c r="C19" s="51" t="s">
        <v>73</v>
      </c>
      <c r="D19" s="49">
        <v>256.1889309678387</v>
      </c>
      <c r="E19" s="49">
        <v>237.23511731554854</v>
      </c>
      <c r="F19" s="49">
        <v>1069.6865383732595</v>
      </c>
      <c r="G19" s="49">
        <v>159.79428409819354</v>
      </c>
      <c r="H19" s="49">
        <v>0</v>
      </c>
      <c r="I19" s="50">
        <v>0.9935</v>
      </c>
      <c r="J19" s="50">
        <v>27.8937</v>
      </c>
      <c r="K19" s="50">
        <f t="shared" si="0"/>
        <v>1751.7920707548406</v>
      </c>
      <c r="L19" s="49">
        <v>7.608297951677418</v>
      </c>
    </row>
    <row r="20" spans="2:12" ht="15">
      <c r="B20" s="47">
        <v>16</v>
      </c>
      <c r="C20" s="51" t="s">
        <v>74</v>
      </c>
      <c r="D20" s="49">
        <v>1733.385237340613</v>
      </c>
      <c r="E20" s="49">
        <v>3333.139361972259</v>
      </c>
      <c r="F20" s="49">
        <v>5472.593533043942</v>
      </c>
      <c r="G20" s="49">
        <v>385.3815716000967</v>
      </c>
      <c r="H20" s="49">
        <v>0</v>
      </c>
      <c r="I20" s="50">
        <v>158.5818</v>
      </c>
      <c r="J20" s="50">
        <v>592.1342000000001</v>
      </c>
      <c r="K20" s="50">
        <f t="shared" si="0"/>
        <v>11675.215703956912</v>
      </c>
      <c r="L20" s="49">
        <v>49.45244890616128</v>
      </c>
    </row>
    <row r="21" spans="2:12" ht="15">
      <c r="B21" s="47">
        <v>17</v>
      </c>
      <c r="C21" s="51" t="s">
        <v>75</v>
      </c>
      <c r="D21" s="49">
        <v>496.276558325613</v>
      </c>
      <c r="E21" s="49">
        <v>285.93917387535475</v>
      </c>
      <c r="F21" s="49">
        <v>1374.1396219384187</v>
      </c>
      <c r="G21" s="49">
        <v>119.31351619203227</v>
      </c>
      <c r="H21" s="49">
        <v>0</v>
      </c>
      <c r="I21" s="50">
        <v>36.1211</v>
      </c>
      <c r="J21" s="50">
        <v>55.48229999999999</v>
      </c>
      <c r="K21" s="50">
        <f t="shared" si="0"/>
        <v>2367.272270331419</v>
      </c>
      <c r="L21" s="49">
        <v>16.04213977893548</v>
      </c>
    </row>
    <row r="22" spans="2:12" ht="15">
      <c r="B22" s="47">
        <v>18</v>
      </c>
      <c r="C22" s="48" t="s">
        <v>96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50">
        <v>0</v>
      </c>
      <c r="J22" s="50">
        <v>0</v>
      </c>
      <c r="K22" s="50">
        <f t="shared" si="0"/>
        <v>0</v>
      </c>
      <c r="L22" s="49">
        <v>0</v>
      </c>
    </row>
    <row r="23" spans="2:12" ht="15">
      <c r="B23" s="47">
        <v>19</v>
      </c>
      <c r="C23" s="51" t="s">
        <v>76</v>
      </c>
      <c r="D23" s="49">
        <v>354.2290773800001</v>
      </c>
      <c r="E23" s="49">
        <v>495.6369619377742</v>
      </c>
      <c r="F23" s="49">
        <v>2048.340251352452</v>
      </c>
      <c r="G23" s="49">
        <v>245.28357111967748</v>
      </c>
      <c r="H23" s="49">
        <v>0</v>
      </c>
      <c r="I23" s="50">
        <v>21.921300000000002</v>
      </c>
      <c r="J23" s="50">
        <v>107.05620000000002</v>
      </c>
      <c r="K23" s="50">
        <f t="shared" si="0"/>
        <v>3272.467361789904</v>
      </c>
      <c r="L23" s="49">
        <v>20.18381806625806</v>
      </c>
    </row>
    <row r="24" spans="2:12" ht="15">
      <c r="B24" s="47">
        <v>20</v>
      </c>
      <c r="C24" s="51" t="s">
        <v>77</v>
      </c>
      <c r="D24" s="49">
        <v>15401.720461701665</v>
      </c>
      <c r="E24" s="49">
        <v>25846.32848044424</v>
      </c>
      <c r="F24" s="49">
        <v>24197.280307930527</v>
      </c>
      <c r="G24" s="49">
        <v>2584.2801652571256</v>
      </c>
      <c r="H24" s="49">
        <v>0</v>
      </c>
      <c r="I24" s="50">
        <v>1585.2134043144913</v>
      </c>
      <c r="J24" s="50">
        <v>17878.762215943734</v>
      </c>
      <c r="K24" s="50">
        <f t="shared" si="0"/>
        <v>87493.58503559178</v>
      </c>
      <c r="L24" s="49">
        <v>201.09569200899907</v>
      </c>
    </row>
    <row r="25" spans="2:12" ht="15">
      <c r="B25" s="47">
        <v>21</v>
      </c>
      <c r="C25" s="48" t="s">
        <v>78</v>
      </c>
      <c r="D25" s="49">
        <v>0.7100762415483871</v>
      </c>
      <c r="E25" s="49">
        <v>1.4039931797419352</v>
      </c>
      <c r="F25" s="49">
        <v>19.19450903790323</v>
      </c>
      <c r="G25" s="49">
        <v>0.3872612360967741</v>
      </c>
      <c r="H25" s="49">
        <v>0</v>
      </c>
      <c r="I25" s="50">
        <v>0.1297</v>
      </c>
      <c r="J25" s="50">
        <v>0.4044999999999999</v>
      </c>
      <c r="K25" s="50">
        <f t="shared" si="0"/>
        <v>22.230039695290326</v>
      </c>
      <c r="L25" s="49">
        <v>0.09454327187096773</v>
      </c>
    </row>
    <row r="26" spans="2:12" ht="15">
      <c r="B26" s="47">
        <v>22</v>
      </c>
      <c r="C26" s="51" t="s">
        <v>79</v>
      </c>
      <c r="D26" s="49">
        <v>1.6444654191612904</v>
      </c>
      <c r="E26" s="49">
        <v>51.318874272709685</v>
      </c>
      <c r="F26" s="49">
        <v>71.81966176132262</v>
      </c>
      <c r="G26" s="49">
        <v>11.83609216851613</v>
      </c>
      <c r="H26" s="49">
        <v>0</v>
      </c>
      <c r="I26" s="50">
        <v>0.3234</v>
      </c>
      <c r="J26" s="50">
        <v>1.0636999999999999</v>
      </c>
      <c r="K26" s="50">
        <f t="shared" si="0"/>
        <v>138.00619362170974</v>
      </c>
      <c r="L26" s="49">
        <v>0.3837379566129033</v>
      </c>
    </row>
    <row r="27" spans="2:12" ht="15">
      <c r="B27" s="47">
        <v>23</v>
      </c>
      <c r="C27" s="48" t="s">
        <v>80</v>
      </c>
      <c r="D27" s="49">
        <v>0.01838368306451613</v>
      </c>
      <c r="E27" s="49">
        <v>0.7368037540645159</v>
      </c>
      <c r="F27" s="49">
        <v>4.713500501774193</v>
      </c>
      <c r="G27" s="49">
        <v>0.30571570738709675</v>
      </c>
      <c r="H27" s="49">
        <v>0</v>
      </c>
      <c r="I27" s="50">
        <v>0.0006</v>
      </c>
      <c r="J27" s="50">
        <v>0.0042</v>
      </c>
      <c r="K27" s="50">
        <f t="shared" si="0"/>
        <v>5.779203646290322</v>
      </c>
      <c r="L27" s="49">
        <v>0.013782988516129035</v>
      </c>
    </row>
    <row r="28" spans="2:12" ht="15">
      <c r="B28" s="47">
        <v>24</v>
      </c>
      <c r="C28" s="48" t="s">
        <v>81</v>
      </c>
      <c r="D28" s="49">
        <v>2.826845978225806</v>
      </c>
      <c r="E28" s="49">
        <v>3.258384443935484</v>
      </c>
      <c r="F28" s="49">
        <v>30.2519442212258</v>
      </c>
      <c r="G28" s="49">
        <v>2.3070100937741937</v>
      </c>
      <c r="H28" s="49">
        <v>0</v>
      </c>
      <c r="I28" s="50">
        <v>0.1634</v>
      </c>
      <c r="J28" s="50">
        <v>0.5269</v>
      </c>
      <c r="K28" s="50">
        <f t="shared" si="0"/>
        <v>39.33448473716128</v>
      </c>
      <c r="L28" s="49">
        <v>0.12190700122580644</v>
      </c>
    </row>
    <row r="29" spans="2:12" ht="15">
      <c r="B29" s="47">
        <v>25</v>
      </c>
      <c r="C29" s="51" t="s">
        <v>82</v>
      </c>
      <c r="D29" s="49">
        <v>3442.6871820391284</v>
      </c>
      <c r="E29" s="49">
        <v>4885.1990199855545</v>
      </c>
      <c r="F29" s="49">
        <v>6875.038333802513</v>
      </c>
      <c r="G29" s="49">
        <v>420.96031289025797</v>
      </c>
      <c r="H29" s="49">
        <v>0</v>
      </c>
      <c r="I29" s="50">
        <v>106.5127</v>
      </c>
      <c r="J29" s="50">
        <v>1319.6427</v>
      </c>
      <c r="K29" s="50">
        <f t="shared" si="0"/>
        <v>17050.040248717454</v>
      </c>
      <c r="L29" s="49">
        <v>50.008339062483856</v>
      </c>
    </row>
    <row r="30" spans="2:12" ht="15">
      <c r="B30" s="47">
        <v>26</v>
      </c>
      <c r="C30" s="51" t="s">
        <v>83</v>
      </c>
      <c r="D30" s="49">
        <v>312.4526371407419</v>
      </c>
      <c r="E30" s="49">
        <v>908.68479907558</v>
      </c>
      <c r="F30" s="49">
        <v>1145.2615095857418</v>
      </c>
      <c r="G30" s="49">
        <v>145.19974793674194</v>
      </c>
      <c r="H30" s="49">
        <v>0</v>
      </c>
      <c r="I30" s="50">
        <v>5.416</v>
      </c>
      <c r="J30" s="50">
        <v>82.19740000000003</v>
      </c>
      <c r="K30" s="50">
        <f t="shared" si="0"/>
        <v>2599.212093738806</v>
      </c>
      <c r="L30" s="49">
        <v>7.606260798870967</v>
      </c>
    </row>
    <row r="31" spans="2:12" ht="15">
      <c r="B31" s="47">
        <v>27</v>
      </c>
      <c r="C31" s="51" t="s">
        <v>22</v>
      </c>
      <c r="D31" s="49">
        <v>5.175076996548387</v>
      </c>
      <c r="E31" s="49">
        <v>88.41234797625809</v>
      </c>
      <c r="F31" s="49">
        <v>192.70315540538718</v>
      </c>
      <c r="G31" s="49">
        <v>25.825873642612905</v>
      </c>
      <c r="H31" s="49">
        <v>0</v>
      </c>
      <c r="I31" s="50">
        <v>70.94580000000002</v>
      </c>
      <c r="J31" s="50">
        <v>229.4693</v>
      </c>
      <c r="K31" s="50">
        <f t="shared" si="0"/>
        <v>612.5315540208067</v>
      </c>
      <c r="L31" s="49">
        <v>0.8076453401290321</v>
      </c>
    </row>
    <row r="32" spans="2:12" ht="15">
      <c r="B32" s="47">
        <v>28</v>
      </c>
      <c r="C32" s="51" t="s">
        <v>84</v>
      </c>
      <c r="D32" s="49">
        <v>3.603888468483871</v>
      </c>
      <c r="E32" s="49">
        <v>10.083193360000006</v>
      </c>
      <c r="F32" s="49">
        <v>71.94950545951613</v>
      </c>
      <c r="G32" s="49">
        <v>3.533743745806452</v>
      </c>
      <c r="H32" s="49">
        <v>0</v>
      </c>
      <c r="I32" s="50">
        <v>0</v>
      </c>
      <c r="J32" s="50">
        <v>0</v>
      </c>
      <c r="K32" s="50">
        <f t="shared" si="0"/>
        <v>89.17033103380646</v>
      </c>
      <c r="L32" s="49">
        <v>0.6548993064838711</v>
      </c>
    </row>
    <row r="33" spans="2:12" ht="15">
      <c r="B33" s="47">
        <v>29</v>
      </c>
      <c r="C33" s="51" t="s">
        <v>85</v>
      </c>
      <c r="D33" s="49">
        <v>125.29598882283874</v>
      </c>
      <c r="E33" s="49">
        <v>803.5361972202892</v>
      </c>
      <c r="F33" s="49">
        <v>1877.1740878967094</v>
      </c>
      <c r="G33" s="49">
        <v>169.59785757303226</v>
      </c>
      <c r="H33" s="49">
        <v>0</v>
      </c>
      <c r="I33" s="50">
        <v>10.169</v>
      </c>
      <c r="J33" s="50">
        <v>35.21249999999998</v>
      </c>
      <c r="K33" s="50">
        <f t="shared" si="0"/>
        <v>3020.9856315128695</v>
      </c>
      <c r="L33" s="49">
        <v>10.882801120096778</v>
      </c>
    </row>
    <row r="34" spans="2:12" ht="15">
      <c r="B34" s="47">
        <v>30</v>
      </c>
      <c r="C34" s="51" t="s">
        <v>86</v>
      </c>
      <c r="D34" s="49">
        <v>1353.2319117164193</v>
      </c>
      <c r="E34" s="49">
        <v>1609.0796161649669</v>
      </c>
      <c r="F34" s="49">
        <v>2198.0901454012583</v>
      </c>
      <c r="G34" s="49">
        <v>148.26269137358065</v>
      </c>
      <c r="H34" s="49">
        <v>0</v>
      </c>
      <c r="I34" s="50">
        <v>20.313</v>
      </c>
      <c r="J34" s="50">
        <v>231.75529999999992</v>
      </c>
      <c r="K34" s="50">
        <f t="shared" si="0"/>
        <v>5560.732664656224</v>
      </c>
      <c r="L34" s="49">
        <v>14.576264866387099</v>
      </c>
    </row>
    <row r="35" spans="2:12" ht="15">
      <c r="B35" s="47">
        <v>31</v>
      </c>
      <c r="C35" s="48" t="s">
        <v>87</v>
      </c>
      <c r="D35" s="49">
        <v>4.336685840419354</v>
      </c>
      <c r="E35" s="49">
        <v>12.681779046064515</v>
      </c>
      <c r="F35" s="49">
        <v>44.09096535151612</v>
      </c>
      <c r="G35" s="49">
        <v>11.986585191354838</v>
      </c>
      <c r="H35" s="49">
        <v>0</v>
      </c>
      <c r="I35" s="50">
        <v>0</v>
      </c>
      <c r="J35" s="50">
        <v>0</v>
      </c>
      <c r="K35" s="50">
        <f t="shared" si="0"/>
        <v>73.09601542935482</v>
      </c>
      <c r="L35" s="49">
        <v>0.7695569112903226</v>
      </c>
    </row>
    <row r="36" spans="2:12" ht="15">
      <c r="B36" s="47">
        <v>32</v>
      </c>
      <c r="C36" s="51" t="s">
        <v>88</v>
      </c>
      <c r="D36" s="49">
        <v>2256.2866127728066</v>
      </c>
      <c r="E36" s="49">
        <v>1711.182880916515</v>
      </c>
      <c r="F36" s="49">
        <v>3820.7459946889703</v>
      </c>
      <c r="G36" s="49">
        <v>331.16669981383865</v>
      </c>
      <c r="H36" s="49">
        <v>0</v>
      </c>
      <c r="I36" s="50">
        <v>168.3307</v>
      </c>
      <c r="J36" s="50">
        <v>345.35300000000007</v>
      </c>
      <c r="K36" s="50">
        <f t="shared" si="0"/>
        <v>8633.06588819213</v>
      </c>
      <c r="L36" s="49">
        <v>42.293734164709676</v>
      </c>
    </row>
    <row r="37" spans="2:12" ht="15">
      <c r="B37" s="47">
        <v>33</v>
      </c>
      <c r="C37" s="51" t="s">
        <v>89</v>
      </c>
      <c r="D37" s="49">
        <v>1360.977443627129</v>
      </c>
      <c r="E37" s="49">
        <v>1097.8094675281925</v>
      </c>
      <c r="F37" s="49">
        <v>2923.4850271227406</v>
      </c>
      <c r="G37" s="49">
        <v>181.9126324845484</v>
      </c>
      <c r="H37" s="49">
        <v>0</v>
      </c>
      <c r="I37" s="50">
        <v>61.0999</v>
      </c>
      <c r="J37" s="50">
        <v>267.8710000000001</v>
      </c>
      <c r="K37" s="50">
        <f t="shared" si="0"/>
        <v>5893.155470762611</v>
      </c>
      <c r="L37" s="49">
        <v>25.894324804129035</v>
      </c>
    </row>
    <row r="38" spans="2:12" ht="15">
      <c r="B38" s="47">
        <v>34</v>
      </c>
      <c r="C38" s="51" t="s">
        <v>90</v>
      </c>
      <c r="D38" s="49">
        <v>29.227454493290317</v>
      </c>
      <c r="E38" s="49">
        <v>27.63041394706452</v>
      </c>
      <c r="F38" s="49">
        <v>43.9945666941613</v>
      </c>
      <c r="G38" s="49">
        <v>5.147352403709677</v>
      </c>
      <c r="H38" s="49">
        <v>0</v>
      </c>
      <c r="I38" s="50">
        <v>0.20479999999999998</v>
      </c>
      <c r="J38" s="50">
        <v>0.3485</v>
      </c>
      <c r="K38" s="50">
        <f t="shared" si="0"/>
        <v>106.55308753822581</v>
      </c>
      <c r="L38" s="49">
        <v>0.6458573297419354</v>
      </c>
    </row>
    <row r="39" spans="2:12" ht="15">
      <c r="B39" s="47">
        <v>35</v>
      </c>
      <c r="C39" s="51" t="s">
        <v>91</v>
      </c>
      <c r="D39" s="49">
        <v>1218.6174559063224</v>
      </c>
      <c r="E39" s="49">
        <v>1791.7058439645816</v>
      </c>
      <c r="F39" s="49">
        <v>6036.109907193191</v>
      </c>
      <c r="G39" s="49">
        <v>539.1930859972581</v>
      </c>
      <c r="H39" s="49">
        <v>0</v>
      </c>
      <c r="I39" s="50">
        <v>67.968</v>
      </c>
      <c r="J39" s="50">
        <v>235.64880000000008</v>
      </c>
      <c r="K39" s="50">
        <f t="shared" si="0"/>
        <v>9889.243093061355</v>
      </c>
      <c r="L39" s="49">
        <v>45.401690130870946</v>
      </c>
    </row>
    <row r="40" spans="2:12" ht="15">
      <c r="B40" s="47">
        <v>36</v>
      </c>
      <c r="C40" s="51" t="s">
        <v>92</v>
      </c>
      <c r="D40" s="49">
        <v>34.44348503812904</v>
      </c>
      <c r="E40" s="49">
        <v>90.63460399400002</v>
      </c>
      <c r="F40" s="49">
        <v>386.3929254043226</v>
      </c>
      <c r="G40" s="49">
        <v>25.922811947161293</v>
      </c>
      <c r="H40" s="49">
        <v>0</v>
      </c>
      <c r="I40" s="50">
        <v>0</v>
      </c>
      <c r="J40" s="50">
        <v>0</v>
      </c>
      <c r="K40" s="50">
        <f t="shared" si="0"/>
        <v>537.393826383613</v>
      </c>
      <c r="L40" s="49">
        <v>3.0244652259677425</v>
      </c>
    </row>
    <row r="41" spans="2:12" ht="15">
      <c r="B41" s="47">
        <v>37</v>
      </c>
      <c r="C41" s="51" t="s">
        <v>93</v>
      </c>
      <c r="D41" s="49">
        <v>1583.0008481471298</v>
      </c>
      <c r="E41" s="49">
        <v>3219.3202104370034</v>
      </c>
      <c r="F41" s="49">
        <v>5671.430348069554</v>
      </c>
      <c r="G41" s="49">
        <v>624.4306630118064</v>
      </c>
      <c r="H41" s="49">
        <v>0</v>
      </c>
      <c r="I41" s="50">
        <v>88.4637</v>
      </c>
      <c r="J41" s="50">
        <v>317.45829999999995</v>
      </c>
      <c r="K41" s="50">
        <f t="shared" si="0"/>
        <v>11504.104069665495</v>
      </c>
      <c r="L41" s="49">
        <v>126.93574286280645</v>
      </c>
    </row>
    <row r="42" spans="2:12" s="55" customFormat="1" ht="15">
      <c r="B42" s="52" t="s">
        <v>94</v>
      </c>
      <c r="C42" s="53"/>
      <c r="D42" s="54">
        <f aca="true" t="shared" si="1" ref="D42:L42">SUM(D5:D41)</f>
        <v>33605.4618293086</v>
      </c>
      <c r="E42" s="54">
        <f t="shared" si="1"/>
        <v>56018.90216790512</v>
      </c>
      <c r="F42" s="54">
        <f t="shared" si="1"/>
        <v>83047.54169081936</v>
      </c>
      <c r="G42" s="54">
        <f t="shared" si="1"/>
        <v>8489.209737911513</v>
      </c>
      <c r="H42" s="54">
        <f t="shared" si="1"/>
        <v>0</v>
      </c>
      <c r="I42" s="54">
        <f t="shared" si="1"/>
        <v>2713.6302043144915</v>
      </c>
      <c r="J42" s="54">
        <f t="shared" si="1"/>
        <v>23369.29631594373</v>
      </c>
      <c r="K42" s="54">
        <f t="shared" si="1"/>
        <v>207244.04194620272</v>
      </c>
      <c r="L42" s="54">
        <f t="shared" si="1"/>
        <v>785.1268728119993</v>
      </c>
    </row>
    <row r="43" spans="2:11" ht="15">
      <c r="B43" t="s">
        <v>95</v>
      </c>
      <c r="I43" s="56"/>
      <c r="J43" s="56"/>
      <c r="K43" s="56"/>
    </row>
    <row r="44" s="56" customFormat="1" ht="15"/>
    <row r="45" spans="4:12" ht="15">
      <c r="D45" s="56"/>
      <c r="E45" s="56"/>
      <c r="F45" s="56"/>
      <c r="G45" s="57"/>
      <c r="I45" s="56"/>
      <c r="J45" s="56"/>
      <c r="K45" s="56"/>
      <c r="L45" s="56"/>
    </row>
    <row r="46" spans="4:12" ht="15">
      <c r="D46" s="56"/>
      <c r="E46" s="56"/>
      <c r="F46" s="56"/>
      <c r="G46" s="56"/>
      <c r="I46" s="56"/>
      <c r="J46" s="56"/>
      <c r="K46" s="56"/>
      <c r="L46" s="56"/>
    </row>
    <row r="47" spans="4:12" ht="15">
      <c r="D47" s="56"/>
      <c r="E47" s="56"/>
      <c r="F47" s="56"/>
      <c r="G47" s="56"/>
      <c r="H47" s="58"/>
      <c r="I47" s="56"/>
      <c r="J47" s="56"/>
      <c r="K47" s="56"/>
      <c r="L47" s="56"/>
    </row>
    <row r="48" spans="4:12" ht="15">
      <c r="D48" s="57"/>
      <c r="E48" s="57"/>
      <c r="F48" s="57"/>
      <c r="G48" s="57"/>
      <c r="H48" s="57"/>
      <c r="I48" s="58"/>
      <c r="J48" s="58"/>
      <c r="K48" s="57"/>
      <c r="L48" s="57"/>
    </row>
    <row r="49" ht="15">
      <c r="K49" s="59"/>
    </row>
    <row r="50" ht="15">
      <c r="K50" s="59"/>
    </row>
  </sheetData>
  <sheetProtection password="E5CF"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ganeshvp</cp:lastModifiedBy>
  <dcterms:created xsi:type="dcterms:W3CDTF">2014-04-10T12:10:22Z</dcterms:created>
  <dcterms:modified xsi:type="dcterms:W3CDTF">2020-01-09T09:15:13Z</dcterms:modified>
  <cp:category/>
  <cp:version/>
  <cp:contentType/>
  <cp:contentStatus/>
</cp:coreProperties>
</file>